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externalLinks/externalLink9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5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4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8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Paperless &amp; AP Credit Costs" sheetId="5" r:id="rId1"/>
    <sheet name="Data" sheetId="7" r:id="rId2"/>
    <sheet name="Codes" sheetId="8" r:id="rId3"/>
    <sheet name="Schs" sheetId="9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\0">[1]Jan!#REF!</definedName>
    <definedName name="\A">#REF!</definedName>
    <definedName name="\B">#REF!</definedName>
    <definedName name="\BACK1">#REF!</definedName>
    <definedName name="\BLOCK">#REF!</definedName>
    <definedName name="\BLOCKT">#REF!</definedName>
    <definedName name="\C">#REF!</definedName>
    <definedName name="\COMP">#REF!</definedName>
    <definedName name="\COMPT">#REF!</definedName>
    <definedName name="\G">#REF!</definedName>
    <definedName name="\I">#REF!</definedName>
    <definedName name="\K">#REF!</definedName>
    <definedName name="\L">#REF!</definedName>
    <definedName name="\M">#REF!</definedName>
    <definedName name="\P">#REF!</definedName>
    <definedName name="\Q">[2]Actual!#REF!</definedName>
    <definedName name="\R">#REF!</definedName>
    <definedName name="\S">#REF!</definedName>
    <definedName name="\TABLE1">#REF!</definedName>
    <definedName name="\TABLE2">#REF!</definedName>
    <definedName name="\TABLEA">#REF!</definedName>
    <definedName name="\TBL1">#REF!</definedName>
    <definedName name="\TBL2">#REF!</definedName>
    <definedName name="\TBL3">#REF!</definedName>
    <definedName name="\TBL4">#REF!</definedName>
    <definedName name="\TBL5">#REF!</definedName>
    <definedName name="\W">#REF!</definedName>
    <definedName name="\WORK1">#REF!</definedName>
    <definedName name="\X">#REF!</definedName>
    <definedName name="\Z">#REF!</definedName>
    <definedName name="__123Graph_A" hidden="1">[3]Inputs!#REF!</definedName>
    <definedName name="__123Graph_B" hidden="1">[3]Inputs!#REF!</definedName>
    <definedName name="__123Graph_D" hidden="1">[3]Inputs!#REF!</definedName>
    <definedName name="__123Graph_E" hidden="1">[4]Input!$E$22:$E$37</definedName>
    <definedName name="__123Graph_F" hidden="1">[4]Input!$D$22:$D$37</definedName>
    <definedName name="_22">#REF!</definedName>
    <definedName name="_B">#REF!</definedName>
    <definedName name="_Fill" hidden="1">#REF!</definedName>
    <definedName name="_xlnm._FilterDatabase" localSheetId="2" hidden="1">Codes!$A$1:$E$356</definedName>
    <definedName name="_xlnm._FilterDatabase" localSheetId="1" hidden="1">Data!$A$1:$G$4645</definedName>
    <definedName name="_xlnm._FilterDatabase" localSheetId="3" hidden="1">Schs!$A$1:$D$111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hidden="1">#REF!</definedName>
    <definedName name="_Key2" hidden="1">#REF!</definedName>
    <definedName name="_MEN2">[1]Jan!#REF!</definedName>
    <definedName name="_MEN3">[1]Jan!#REF!</definedName>
    <definedName name="_Order1" hidden="1">0</definedName>
    <definedName name="_Order2" hidden="1">0</definedName>
    <definedName name="_P">#REF!</definedName>
    <definedName name="_Sort" hidden="1">#REF!</definedName>
    <definedName name="_TOP1">[1]Jan!#REF!</definedName>
    <definedName name="a" hidden="1">'[3]DSM Output'!$J$21:$J$23</definedName>
    <definedName name="A_36">#REF!</definedName>
    <definedName name="Acct228.42TROJD">'[5]Func Study'!#REF!</definedName>
    <definedName name="Acct22842TROJD">'[5]Func Study'!#REF!</definedName>
    <definedName name="Acct41011">'[6]Functional Study'!#REF!</definedName>
    <definedName name="Acct41011BADDEBT">'[6]Functional Study'!#REF!</definedName>
    <definedName name="Acct41011DITEXP">'[6]Functional Study'!#REF!</definedName>
    <definedName name="Acct41011S">'[6]Functional Study'!#REF!</definedName>
    <definedName name="Acct41011SE">'[6]Functional Study'!#REF!</definedName>
    <definedName name="Acct41011SG1">'[6]Functional Study'!#REF!</definedName>
    <definedName name="Acct41011SG2">'[6]Functional Study'!#REF!</definedName>
    <definedName name="ACCT41011SGCT">'[6]Functional Study'!#REF!</definedName>
    <definedName name="Acct41011SGPP">'[6]Functional Study'!#REF!</definedName>
    <definedName name="Acct41011SNP">'[6]Functional Study'!#REF!</definedName>
    <definedName name="ACCT41011SNPD">'[6]Functional Study'!#REF!</definedName>
    <definedName name="Acct41011SO">'[6]Functional Study'!#REF!</definedName>
    <definedName name="Acct41011TROJP">'[6]Functional Study'!#REF!</definedName>
    <definedName name="Acct41111">'[6]Functional Study'!#REF!</definedName>
    <definedName name="Acct41111BADDEBT">'[6]Functional Study'!#REF!</definedName>
    <definedName name="Acct41111DITEXP">'[6]Functional Study'!#REF!</definedName>
    <definedName name="Acct41111S">'[6]Functional Study'!#REF!</definedName>
    <definedName name="Acct41111SE">'[6]Functional Study'!#REF!</definedName>
    <definedName name="Acct41111SG1">'[6]Functional Study'!#REF!</definedName>
    <definedName name="Acct41111SG2">'[6]Functional Study'!#REF!</definedName>
    <definedName name="Acct41111SG3">'[6]Functional Study'!#REF!</definedName>
    <definedName name="Acct41111SGPP">'[6]Functional Study'!#REF!</definedName>
    <definedName name="Acct41111SNP">'[6]Functional Study'!#REF!</definedName>
    <definedName name="Acct41111SNTP">'[6]Functional Study'!#REF!</definedName>
    <definedName name="Acct41111SO">'[6]Functional Study'!#REF!</definedName>
    <definedName name="Acct41111TROJP">'[6]Functional Study'!#REF!</definedName>
    <definedName name="Acct411BADDEBT">'[6]Functional Study'!#REF!</definedName>
    <definedName name="Acct411DGP">'[6]Functional Study'!#REF!</definedName>
    <definedName name="Acct411DGU">'[6]Functional Study'!#REF!</definedName>
    <definedName name="Acct411DITEXP">'[6]Functional Study'!#REF!</definedName>
    <definedName name="Acct411DNPP">'[6]Functional Study'!#REF!</definedName>
    <definedName name="Acct411DNPTP">'[6]Functional Study'!#REF!</definedName>
    <definedName name="Acct411S">'[6]Functional Study'!#REF!</definedName>
    <definedName name="Acct411SE">'[6]Functional Study'!#REF!</definedName>
    <definedName name="Acct411SG">'[6]Functional Study'!#REF!</definedName>
    <definedName name="Acct411SGPP">'[6]Functional Study'!#REF!</definedName>
    <definedName name="Acct411SO">'[6]Functional Study'!#REF!</definedName>
    <definedName name="Acct411TROJP">'[6]Functional Study'!#REF!</definedName>
    <definedName name="Acct447DGU">'[5]Func Study'!#REF!</definedName>
    <definedName name="ACCT904SG">'[7]Functional Study'!#REF!</definedName>
    <definedName name="AcctTable">[8]Variables!$AK$42:$AK$396</definedName>
    <definedName name="actualror">[9]WorkArea!$F$86</definedName>
    <definedName name="Adjs2avg">[10]Inputs!$L$255:'[10]Inputs'!$T$505</definedName>
    <definedName name="ALL">#REF!</definedName>
    <definedName name="all_months">#REF!</definedName>
    <definedName name="APR">#REF!</definedName>
    <definedName name="APRT">#REF!</definedName>
    <definedName name="AT_48">#REF!</definedName>
    <definedName name="AUG">#REF!</definedName>
    <definedName name="AUGT">#REF!</definedName>
    <definedName name="AverageFuelCost">#REF!</definedName>
    <definedName name="AvgFactors">[8]Factors!$B$3:$P$99</definedName>
    <definedName name="B1_Print">'[11]Marengo BW Report'!#REF!</definedName>
    <definedName name="B2_Print">[12]Plan!$R$65536</definedName>
    <definedName name="B3_Print">[12]Variance!$I$908</definedName>
    <definedName name="BACK1">#REF!</definedName>
    <definedName name="BACK2">#REF!</definedName>
    <definedName name="BACK3">#REF!</definedName>
    <definedName name="BACKUP1">#REF!</definedName>
    <definedName name="Baseline">#REF!</definedName>
    <definedName name="BILLING_COSTS">#REF!</definedName>
    <definedName name="BLOCK">#REF!</definedName>
    <definedName name="BLOCKTOP">#REF!</definedName>
    <definedName name="BOOKADJ">#REF!</definedName>
    <definedName name="Bottom">[12]Variance!#REF!</definedName>
    <definedName name="budsum2">[13]Att1!#REF!</definedName>
    <definedName name="Burn">#REF!</definedName>
    <definedName name="cap">[14]Readings!$B$2</definedName>
    <definedName name="CF">[15]Variables!$O$14</definedName>
    <definedName name="Check">#REF!</definedName>
    <definedName name="COMADJ">#REF!</definedName>
    <definedName name="COMP">#REF!</definedName>
    <definedName name="COMPACTUAL">#REF!</definedName>
    <definedName name="COMPT">#REF!</definedName>
    <definedName name="COMPWEATHER">#REF!</definedName>
    <definedName name="Cost">#REF!</definedName>
    <definedName name="DATA1">'[16]Wind Forecast'!#REF!</definedName>
    <definedName name="DATA2">'[16]Wind Forecast'!#REF!</definedName>
    <definedName name="DATA5">'[16]Wind Forecast'!#REF!</definedName>
    <definedName name="DATA6">'[16]Wind Forecast'!#REF!</definedName>
    <definedName name="DATA7">'[16]Wind Forecast'!#REF!</definedName>
    <definedName name="_xlnm.Database">[17]Invoice!#REF!</definedName>
    <definedName name="DataCheck">#REF!</definedName>
    <definedName name="DataCheck_Base">#REF!</definedName>
    <definedName name="DataCheck_Delta">#REF!</definedName>
    <definedName name="DataCheck_NPC">#REF!</definedName>
    <definedName name="DATE">[18]Jan!#REF!</definedName>
    <definedName name="dateTable">'[19]on off peak hours'!$C$15:$Z$15</definedName>
    <definedName name="DEC">#REF!</definedName>
    <definedName name="DECT">#REF!</definedName>
    <definedName name="Demand">[5]Inputs!$D$8</definedName>
    <definedName name="DEPE_High1">'[12]Master Data'!$J$2</definedName>
    <definedName name="DEPE_Low1">'[12]Master Data'!$J$16</definedName>
    <definedName name="DEPE_Low2">'[12]Master Data'!$M$16</definedName>
    <definedName name="DEPR_High1">'[12]Master Data'!$AH$2</definedName>
    <definedName name="DEPR_Low1">'[12]Master Data'!$AH$18</definedName>
    <definedName name="DEPR_Low2">'[12]Master Data'!$AK$18</definedName>
    <definedName name="DispatchSum">"GRID Thermal Generation!R2C1:R4C2"</definedName>
    <definedName name="Dist_factor">#REF!</definedName>
    <definedName name="DistPeakMethod">[7]Inputs!#REF!</definedName>
    <definedName name="DUDE" hidden="1">#REF!</definedName>
    <definedName name="energy">[14]Readings!$B$3</definedName>
    <definedName name="Engy">[5]Inputs!$D$9</definedName>
    <definedName name="EPIS_High1">'[12]Master Data'!$V$2</definedName>
    <definedName name="EPIS_Low1">'[12]Master Data'!$V$18</definedName>
    <definedName name="EPIS_Low2">'[12]Master Data'!$Y$18</definedName>
    <definedName name="ExchangeMWh">#REF!</definedName>
    <definedName name="f101top">#REF!</definedName>
    <definedName name="f104top">#REF!</definedName>
    <definedName name="f138top">#REF!</definedName>
    <definedName name="f140top">#REF!</definedName>
    <definedName name="Factor">#REF!</definedName>
    <definedName name="FactorType">[8]Variables!$AK$2:$AL$12</definedName>
    <definedName name="FACTP">#REF!</definedName>
    <definedName name="FEB">#REF!</definedName>
    <definedName name="FEBT">#REF!</definedName>
    <definedName name="Fed_Tax_Rate">[20]Variables!$H$21</definedName>
    <definedName name="FranchiseTax">[10]Variables!$D$26</definedName>
    <definedName name="Func_Ftrs">#REF!</definedName>
    <definedName name="Func_GTD_Percents">#REF!</definedName>
    <definedName name="Func_MC">#REF!</definedName>
    <definedName name="Func_Percents">#REF!</definedName>
    <definedName name="Func_Rev_Req1">#REF!</definedName>
    <definedName name="Func_Rev_Req2">#REF!</definedName>
    <definedName name="Func_Revenue">#REF!</definedName>
    <definedName name="GREATER10MW">#REF!</definedName>
    <definedName name="GTD_Percents">#REF!</definedName>
    <definedName name="HEIGHT">#REF!</definedName>
    <definedName name="Hide_Rows">#REF!</definedName>
    <definedName name="Hide_Rows_Recon">#REF!</definedName>
    <definedName name="High_Plan">#REF!</definedName>
    <definedName name="HoursHoliday">'[19]on off peak hours'!$C$16:$Z$20</definedName>
    <definedName name="ID_0303_RVN_data">#REF!</definedName>
    <definedName name="IDcontractsRVN">#REF!</definedName>
    <definedName name="INDADJ">#REF!</definedName>
    <definedName name="INPUT">[21]Summary!#REF!</definedName>
    <definedName name="Instructions">#REF!</definedName>
    <definedName name="IRR">#REF!</definedName>
    <definedName name="JAN">#REF!</definedName>
    <definedName name="JANT">#REF!</definedName>
    <definedName name="jjj">[22]Inputs!$N$18</definedName>
    <definedName name="JUL">#REF!</definedName>
    <definedName name="JULT">#REF!</definedName>
    <definedName name="JUN">#REF!</definedName>
    <definedName name="JUNT">#REF!</definedName>
    <definedName name="Jurisdiction">[8]Variables!$AK$15</definedName>
    <definedName name="JurisNumber">[8]Variables!$AL$15</definedName>
    <definedName name="LABORMOD">#REF!</definedName>
    <definedName name="LABORROLL">#REF!</definedName>
    <definedName name="LastCell">[12]Variance!#REF!</definedName>
    <definedName name="limcount" hidden="1">1</definedName>
    <definedName name="Line_Ext_Credit">#REF!</definedName>
    <definedName name="LINKJAM">#REF!</definedName>
    <definedName name="LOG">[23]Backup!#REF!</definedName>
    <definedName name="LOSS">[23]Backup!#REF!</definedName>
    <definedName name="Low_Plan">#REF!</definedName>
    <definedName name="MACTIT">#REF!</definedName>
    <definedName name="MAR">#REF!</definedName>
    <definedName name="MART">#REF!</definedName>
    <definedName name="MAY">#REF!</definedName>
    <definedName name="MAYT">#REF!</definedName>
    <definedName name="MC_TO_REV_2">#REF!</definedName>
    <definedName name="MC_TO_REV_3">#REF!</definedName>
    <definedName name="MC_TO_REV_4">#REF!</definedName>
    <definedName name="MC_TO_REV_5">#REF!</definedName>
    <definedName name="MCtoREV">#REF!</definedName>
    <definedName name="MD_High1">'[12]Master Data'!$A$2</definedName>
    <definedName name="MD_Low1">'[12]Master Data'!$D$28</definedName>
    <definedName name="MEN">[1]Jan!#REF!</definedName>
    <definedName name="Menu_Begin">#REF!</definedName>
    <definedName name="Menu_Caption">#REF!</definedName>
    <definedName name="Menu_Large">[24]MacroBuilder!#REF!</definedName>
    <definedName name="Menu_Name">#REF!</definedName>
    <definedName name="Menu_OnAction">#REF!</definedName>
    <definedName name="Menu_Parent">#REF!</definedName>
    <definedName name="Menu_Small">[24]MacroBuilder!#REF!</definedName>
    <definedName name="Method">[5]Inputs!$C$6</definedName>
    <definedName name="MidC">[25]lookup!$C$108:$D$116</definedName>
    <definedName name="Mill">#REF!</definedName>
    <definedName name="MMBtu">#REF!</definedName>
    <definedName name="MONTH">[23]Backup!#REF!</definedName>
    <definedName name="monthlist">[26]Table!$R$2:$S$13</definedName>
    <definedName name="Months">#REF!</definedName>
    <definedName name="monthtotals">'[26]WA SBC'!$D$40:$O$40</definedName>
    <definedName name="MSPAverageInput">[27]Inputs!#REF!</definedName>
    <definedName name="MSPYearEndInput">[27]Inputs!#REF!</definedName>
    <definedName name="MTKWH">#REF!</definedName>
    <definedName name="MTR_YR3">[28]Variables!$E$14</definedName>
    <definedName name="MTREV">#REF!</definedName>
    <definedName name="MULT">#REF!</definedName>
    <definedName name="MWh">#REF!</definedName>
    <definedName name="NameAverageFuelCost">#REF!</definedName>
    <definedName name="NameBurn">#REF!</definedName>
    <definedName name="NameCost">#REF!</definedName>
    <definedName name="NameFactor">#REF!</definedName>
    <definedName name="NameMill">#REF!</definedName>
    <definedName name="NameMMBtu">#REF!</definedName>
    <definedName name="NameMWh">#REF!</definedName>
    <definedName name="NamePeak">#REF!</definedName>
    <definedName name="NetToGross">[10]Variables!$D$23</definedName>
    <definedName name="NEWMO1">[1]Jan!#REF!</definedName>
    <definedName name="NEWMO2">[1]Jan!#REF!</definedName>
    <definedName name="NEWMONTH">[1]Jan!#REF!</definedName>
    <definedName name="NONRES">#REF!</definedName>
    <definedName name="NORMALIZE">#REF!</definedName>
    <definedName name="NOV">#REF!</definedName>
    <definedName name="NOVT">#REF!</definedName>
    <definedName name="NPC">[7]Inputs!$N$18</definedName>
    <definedName name="NUM">#REF!</definedName>
    <definedName name="OCT">#REF!</definedName>
    <definedName name="OCTT">#REF!</definedName>
    <definedName name="OMEX_High1">'[12]Master Data'!$P$2</definedName>
    <definedName name="OMEX_Low1">'[12]Master Data'!$P$36</definedName>
    <definedName name="OMEX_Low2">'[12]Master Data'!$S$36</definedName>
    <definedName name="ONE">[1]Jan!#REF!</definedName>
    <definedName name="option">'[9]Dist Misc'!$F$120</definedName>
    <definedName name="OR_305_12mo_endg_200203">#REF!</definedName>
    <definedName name="page1">[21]Summary!#REF!</definedName>
    <definedName name="Page110">#REF!</definedName>
    <definedName name="Page120">#REF!</definedName>
    <definedName name="Page2">'[29]Summary Table - Earned'!#REF!</definedName>
    <definedName name="PAGE3">#REF!</definedName>
    <definedName name="Page4">#REF!</definedName>
    <definedName name="Page5">#REF!</definedName>
    <definedName name="Page6">#REF!</definedName>
    <definedName name="Page62">[24]TransInvest!#REF!</definedName>
    <definedName name="page65">#REF!</definedName>
    <definedName name="page66">#REF!</definedName>
    <definedName name="page67">#REF!</definedName>
    <definedName name="page68">#REF!</definedName>
    <definedName name="page69">#REF!</definedName>
    <definedName name="Page7">#REF!</definedName>
    <definedName name="page8">#REF!</definedName>
    <definedName name="PALL">#REF!</definedName>
    <definedName name="PBLOCK">#REF!</definedName>
    <definedName name="PBLOCKWZ">#REF!</definedName>
    <definedName name="PCOMP">#REF!</definedName>
    <definedName name="PCOMPOSITES">#REF!</definedName>
    <definedName name="PCOMPWZ">#REF!</definedName>
    <definedName name="Peak">#REF!</definedName>
    <definedName name="PeakMethod">[5]Inputs!$T$5</definedName>
    <definedName name="Percent_Common">[20]Variables!$B$14</definedName>
    <definedName name="Percents">#REF!</definedName>
    <definedName name="PMAC">[23]Backup!#REF!</definedName>
    <definedName name="PRESENT">#REF!</definedName>
    <definedName name="PRICCHNG">#REF!</definedName>
    <definedName name="_xlnm.Print_Area">#REF!</definedName>
    <definedName name="PRINT_AREA_MI">#REF!</definedName>
    <definedName name="_xlnm.Print_Titles">#REF!</definedName>
    <definedName name="PROPOSED">#REF!</definedName>
    <definedName name="ProRate1">#REF!</definedName>
    <definedName name="PTABLES">#REF!</definedName>
    <definedName name="PTDMOD">#REF!</definedName>
    <definedName name="PTDROLL">#REF!</definedName>
    <definedName name="PTMOD">#REF!</definedName>
    <definedName name="PTROLL">#REF!</definedName>
    <definedName name="Purchases">[25]lookup!$C$21:$D$81</definedName>
    <definedName name="PWORKBACK">#REF!</definedName>
    <definedName name="QFs">[25]lookup!$C$83:$D$106</definedName>
    <definedName name="Query1">#REF!</definedName>
    <definedName name="RateCd">#REF!</definedName>
    <definedName name="Rates">#REF!</definedName>
    <definedName name="RC_ADJ">#REF!</definedName>
    <definedName name="Reg_WACC">[20]Variables!$D$15</definedName>
    <definedName name="Relic">#REF!</definedName>
    <definedName name="RESADJ">#REF!</definedName>
    <definedName name="RESIDENTIAL">#REF!</definedName>
    <definedName name="ResourceSupplier">[10]Variables!$D$28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V_SCHD">#REF!</definedName>
    <definedName name="RevCl">#REF!</definedName>
    <definedName name="RevClass">#REF!</definedName>
    <definedName name="Revenue_by_month_take_2">#REF!</definedName>
    <definedName name="revenue3">#REF!</definedName>
    <definedName name="RevenueCheck">#REF!</definedName>
    <definedName name="RevenueCheck2">#REF!</definedName>
    <definedName name="Revenues">#REF!</definedName>
    <definedName name="RevenueSum">"GRID Thermal Revenue!R2C1:R4C2"</definedName>
    <definedName name="REVN_High1">'[12]Master Data'!$AB$2</definedName>
    <definedName name="REVN_Low1">'[12]Master Data'!$AB$15</definedName>
    <definedName name="REVN_Low2">'[12]Master Data'!$AE$15</definedName>
    <definedName name="RevReqSettle">#REF!</definedName>
    <definedName name="REVVSTRS">#REF!</definedName>
    <definedName name="RISFORM">#REF!</definedName>
    <definedName name="Sales">[25]lookup!$C$3:$D$19</definedName>
    <definedName name="SAPBEXrevision" hidden="1">1</definedName>
    <definedName name="SAPBEXsysID" hidden="1">"BWP"</definedName>
    <definedName name="SAPBEXwbID" hidden="1">"45G0Y9HKM7XU88W4C0LM2V28B"</definedName>
    <definedName name="SCH33CUSTS">#REF!</definedName>
    <definedName name="SCH48ADJ">#REF!</definedName>
    <definedName name="SCH98NOR">#REF!</definedName>
    <definedName name="SCHED47">#REF!</definedName>
    <definedName name="Schedule">[7]Inputs!$N$14</definedName>
    <definedName name="se">#REF!</definedName>
    <definedName name="SECOND">[1]Jan!#REF!</definedName>
    <definedName name="SEP">#REF!</definedName>
    <definedName name="SEPT">#REF!</definedName>
    <definedName name="September_2001_305_Detail">#REF!</definedName>
    <definedName name="SERVICES_3">#REF!</definedName>
    <definedName name="sg">#REF!</definedName>
    <definedName name="ST_Bottom1">[12]Variance!#REF!</definedName>
    <definedName name="ST_Top1">[12]Variance!#REF!</definedName>
    <definedName name="ST_Top2">[12]Variance!#REF!</definedName>
    <definedName name="ST_Top3">#REF!</definedName>
    <definedName name="START">[1]Jan!#REF!</definedName>
    <definedName name="StartMWh">#REF!</definedName>
    <definedName name="StartTheMill">#REF!</definedName>
    <definedName name="StartTheRack">#REF!</definedName>
    <definedName name="State_Tax_Rate">[20]Variables!$H$20</definedName>
    <definedName name="Storage">[25]lookup!$C$118:$D$136</definedName>
    <definedName name="SUM_TAB1">#REF!</definedName>
    <definedName name="SUM_TAB2">#REF!</definedName>
    <definedName name="SUM_TAB3">#REF!</definedName>
    <definedName name="T1_Print">#REF!</definedName>
    <definedName name="T2_Print">[12]Plan!$A$1</definedName>
    <definedName name="T3_Print">[12]Variance!$A$1</definedName>
    <definedName name="TABLE_1">#REF!</definedName>
    <definedName name="TABLE_2">#REF!</definedName>
    <definedName name="TABLE_3">#REF!</definedName>
    <definedName name="TABLE_4">#REF!</definedName>
    <definedName name="TABLE_4_A">#REF!</definedName>
    <definedName name="TABLE_5">#REF!</definedName>
    <definedName name="TABLE_6">#REF!</definedName>
    <definedName name="TABLE_7">#REF!</definedName>
    <definedName name="TABLE1">#REF!</definedName>
    <definedName name="TABLE2">#REF!</definedName>
    <definedName name="Table3">#REF!</definedName>
    <definedName name="TABLEA">#REF!</definedName>
    <definedName name="TABLEB">#REF!</definedName>
    <definedName name="TABLEC">#REF!</definedName>
    <definedName name="TABLEONE">#REF!</definedName>
    <definedName name="TAM_09_SG">[20]Variables!$K$29</definedName>
    <definedName name="Targetror">[9]Variables!$I$38</definedName>
    <definedName name="TDMOD">#REF!</definedName>
    <definedName name="TDROLL">#REF!</definedName>
    <definedName name="Team">#REF!</definedName>
    <definedName name="TEMPADJ">#REF!</definedName>
    <definedName name="Test">#REF!</definedName>
    <definedName name="TEST0">#REF!</definedName>
    <definedName name="Test1">#REF!</definedName>
    <definedName name="TEST10">#REF!</definedName>
    <definedName name="TEST11">#REF!</definedName>
    <definedName name="TEST12">#REF!</definedName>
    <definedName name="Test2">#REF!</definedName>
    <definedName name="Test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op">[12]Variance!$A$37</definedName>
    <definedName name="TRANSM_2">[30]Transm2!$A$1:$M$461:'[30]10 Yr FC'!$M$47</definedName>
    <definedName name="UAACT115S">'[7]Functional Study'!#REF!</definedName>
    <definedName name="UACCT115">'[7]Functional Study'!#REF!</definedName>
    <definedName name="UACCT115DGP">'[7]Functional Study'!#REF!</definedName>
    <definedName name="UACCT115SG">'[7]Functional Study'!#REF!</definedName>
    <definedName name="UAcct22842Trojd">'[5]Func Study'!#REF!</definedName>
    <definedName name="UACCT41020">'[6]Functional Study'!#REF!</definedName>
    <definedName name="UACCT41020BADDEBT">'[6]Functional Study'!#REF!</definedName>
    <definedName name="UACCT41020DITEXP">'[6]Functional Study'!#REF!</definedName>
    <definedName name="UACCT41020DNPU">'[6]Functional Study'!#REF!</definedName>
    <definedName name="UACCT41020S">'[6]Functional Study'!#REF!</definedName>
    <definedName name="UACCT41020SE">'[6]Functional Study'!#REF!</definedName>
    <definedName name="UACCT41020SG">'[6]Functional Study'!#REF!</definedName>
    <definedName name="UACCT41020SGCT">'[6]Functional Study'!#REF!</definedName>
    <definedName name="UACCT41020SGPP">'[6]Functional Study'!#REF!</definedName>
    <definedName name="UACCT41020SO">'[6]Functional Study'!#REF!</definedName>
    <definedName name="UACCT41020TROJP">'[6]Functional Study'!#REF!</definedName>
    <definedName name="UACCT4102SNPD">'[6]Functional Study'!#REF!</definedName>
    <definedName name="UAcct41111">'[6]Functional Study'!#REF!</definedName>
    <definedName name="UAcct41111Baddebt">'[6]Functional Study'!#REF!</definedName>
    <definedName name="UAcct41111Dgp">'[6]Functional Study'!#REF!</definedName>
    <definedName name="UAcct41111Dgu">'[6]Functional Study'!#REF!</definedName>
    <definedName name="UAcct41111Ditexp">'[6]Functional Study'!#REF!</definedName>
    <definedName name="UAcct41111Dnpp">'[6]Functional Study'!#REF!</definedName>
    <definedName name="UAcct41111Dnptp">'[6]Functional Study'!#REF!</definedName>
    <definedName name="UAcct41111S">'[6]Functional Study'!#REF!</definedName>
    <definedName name="UAcct41111Se">'[6]Functional Study'!#REF!</definedName>
    <definedName name="UAcct41111Sg">'[6]Functional Study'!#REF!</definedName>
    <definedName name="UAcct41111Sgpp">'[6]Functional Study'!#REF!</definedName>
    <definedName name="UAcct41111So">'[6]Functional Study'!#REF!</definedName>
    <definedName name="UAcct41111Trojp">'[6]Functional Study'!#REF!</definedName>
    <definedName name="UAcct447Dgu">'[5]Func Study'!#REF!</definedName>
    <definedName name="Uacct904SG">'[7]Functional Study'!#REF!</definedName>
    <definedName name="UE_179_GPS">[20]Variables!$H$32</definedName>
    <definedName name="UNBILREV">#REF!</definedName>
    <definedName name="UncollectibleAccounts">[10]Variables!$D$25</definedName>
    <definedName name="USBR">#REF!</definedName>
    <definedName name="UT_305A_FY_2002">#REF!</definedName>
    <definedName name="UT_RVN_0302">#REF!</definedName>
    <definedName name="UtGrossReceipts">[10]Variables!$D$29</definedName>
    <definedName name="ValidAccount">[8]Variables!$AK$43:$AK$369</definedName>
    <definedName name="VAR">[23]Backup!#REF!</definedName>
    <definedName name="VARIABLE">[21]Summary!#REF!</definedName>
    <definedName name="VOUCHER">#REF!</definedName>
    <definedName name="WaRevenueTax">[10]Variables!$D$27</definedName>
    <definedName name="WC_Debt">[20]Variables!$D$12</definedName>
    <definedName name="WC_Pref">[20]Variables!$D$13</definedName>
    <definedName name="WEATHER">#REF!</definedName>
    <definedName name="WEATHRNORM">#REF!</definedName>
    <definedName name="WIDTH">#REF!</definedName>
    <definedName name="WinterPeak">'[31]Load Data'!$D$9:$H$12,'[31]Load Data'!$D$20:$H$22</definedName>
    <definedName name="WORK1">#REF!</definedName>
    <definedName name="WORK2">#REF!</definedName>
    <definedName name="WORK3">#REF!</definedName>
    <definedName name="wrn.All._.Pages." hidden="1">{#N/A,#N/A,FALSE,"Cover";#N/A,#N/A,FALSE,"Lead Sheet";#N/A,#N/A,FALSE,"Interest Expense A ";#N/A,#N/A,FALSE,"Deposits 3 01";#N/A,#N/A,FALSE,"Deposits 3 02";#N/A,#N/A,FALSE,"T-Accounts";#N/A,#N/A,FALSE,"Interest Expense B";#N/A,#N/A,FALSE,"IntRate"}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x">'[32]Weather Present'!$K$7</definedName>
    <definedName name="xxx">[33]Variables!$AK$2:$AL$12</definedName>
    <definedName name="y" hidden="1">'[3]DSM Output'!$B$21:$B$23</definedName>
    <definedName name="Year">#REF!</definedName>
    <definedName name="YEFactors">[8]Factors!$S$3:$AG$99</definedName>
    <definedName name="YTD">'[34]Actuals - Data Input'!#REF!</definedName>
    <definedName name="z" hidden="1">'[3]DSM Output'!$G$21:$G$23</definedName>
    <definedName name="ZA">'[35] annual balance '!#REF!</definedName>
  </definedNames>
  <calcPr calcId="152511" iterate="1"/>
  <fileRecoveryPr repairLoad="1"/>
</workbook>
</file>

<file path=xl/calcChain.xml><?xml version="1.0" encoding="utf-8"?>
<calcChain xmlns="http://schemas.openxmlformats.org/spreadsheetml/2006/main">
  <c r="L12" i="5" l="1"/>
  <c r="M12" i="5"/>
  <c r="K12" i="5"/>
  <c r="F397" i="7"/>
  <c r="F398" i="7"/>
  <c r="F399" i="7"/>
  <c r="F400" i="7"/>
  <c r="F401" i="7"/>
  <c r="F402" i="7"/>
  <c r="F403" i="7"/>
  <c r="F404" i="7"/>
  <c r="F405" i="7"/>
  <c r="F406" i="7"/>
  <c r="F407" i="7"/>
  <c r="F408" i="7"/>
  <c r="F409" i="7"/>
  <c r="F410" i="7"/>
  <c r="F411" i="7"/>
  <c r="F412" i="7"/>
  <c r="F413" i="7"/>
  <c r="F414" i="7"/>
  <c r="F415" i="7"/>
  <c r="F416" i="7"/>
  <c r="F417" i="7"/>
  <c r="F418" i="7"/>
  <c r="F419" i="7"/>
  <c r="G419" i="7" s="1"/>
  <c r="F420" i="7"/>
  <c r="F421" i="7"/>
  <c r="F422" i="7"/>
  <c r="F423" i="7"/>
  <c r="F424" i="7"/>
  <c r="F425" i="7"/>
  <c r="F426" i="7"/>
  <c r="F427" i="7"/>
  <c r="F428" i="7"/>
  <c r="F429" i="7"/>
  <c r="F430" i="7"/>
  <c r="F431" i="7"/>
  <c r="F432" i="7"/>
  <c r="F433" i="7"/>
  <c r="F434" i="7"/>
  <c r="F435" i="7"/>
  <c r="F436" i="7"/>
  <c r="F437" i="7"/>
  <c r="F438" i="7"/>
  <c r="F439" i="7"/>
  <c r="F440" i="7"/>
  <c r="F441" i="7"/>
  <c r="F442" i="7"/>
  <c r="F443" i="7"/>
  <c r="F444" i="7"/>
  <c r="F445" i="7"/>
  <c r="F446" i="7"/>
  <c r="F447" i="7"/>
  <c r="F448" i="7"/>
  <c r="F449" i="7"/>
  <c r="F450" i="7"/>
  <c r="F451" i="7"/>
  <c r="F452" i="7"/>
  <c r="G452" i="7" s="1"/>
  <c r="F453" i="7"/>
  <c r="F454" i="7"/>
  <c r="F455" i="7"/>
  <c r="F456" i="7"/>
  <c r="F457" i="7"/>
  <c r="F458" i="7"/>
  <c r="F459" i="7"/>
  <c r="F460" i="7"/>
  <c r="F461" i="7"/>
  <c r="F462" i="7"/>
  <c r="F463" i="7"/>
  <c r="F464" i="7"/>
  <c r="F465" i="7"/>
  <c r="F466" i="7"/>
  <c r="F467" i="7"/>
  <c r="F468" i="7"/>
  <c r="F469" i="7"/>
  <c r="F470" i="7"/>
  <c r="F471" i="7"/>
  <c r="F472" i="7"/>
  <c r="F473" i="7"/>
  <c r="F474" i="7"/>
  <c r="F475" i="7"/>
  <c r="F476" i="7"/>
  <c r="F477" i="7"/>
  <c r="F478" i="7"/>
  <c r="F479" i="7"/>
  <c r="F480" i="7"/>
  <c r="F481" i="7"/>
  <c r="F482" i="7"/>
  <c r="F483" i="7"/>
  <c r="F484" i="7"/>
  <c r="F485" i="7"/>
  <c r="G485" i="7" s="1"/>
  <c r="F486" i="7"/>
  <c r="F487" i="7"/>
  <c r="F488" i="7"/>
  <c r="F489" i="7"/>
  <c r="F490" i="7"/>
  <c r="F491" i="7"/>
  <c r="F492" i="7"/>
  <c r="F493" i="7"/>
  <c r="F494" i="7"/>
  <c r="F495" i="7"/>
  <c r="F496" i="7"/>
  <c r="F497" i="7"/>
  <c r="F498" i="7"/>
  <c r="F499" i="7"/>
  <c r="F500" i="7"/>
  <c r="F501" i="7"/>
  <c r="F502" i="7"/>
  <c r="F503" i="7"/>
  <c r="F504" i="7"/>
  <c r="F505" i="7"/>
  <c r="F506" i="7"/>
  <c r="F507" i="7"/>
  <c r="F508" i="7"/>
  <c r="F509" i="7"/>
  <c r="F510" i="7"/>
  <c r="F511" i="7"/>
  <c r="F512" i="7"/>
  <c r="F513" i="7"/>
  <c r="F514" i="7"/>
  <c r="F515" i="7"/>
  <c r="F516" i="7"/>
  <c r="F517" i="7"/>
  <c r="F518" i="7"/>
  <c r="G518" i="7" s="1"/>
  <c r="F519" i="7"/>
  <c r="F520" i="7"/>
  <c r="F521" i="7"/>
  <c r="F522" i="7"/>
  <c r="F523" i="7"/>
  <c r="F524" i="7"/>
  <c r="F525" i="7"/>
  <c r="F526" i="7"/>
  <c r="F527" i="7"/>
  <c r="F528" i="7"/>
  <c r="F529" i="7"/>
  <c r="F530" i="7"/>
  <c r="F531" i="7"/>
  <c r="F532" i="7"/>
  <c r="F533" i="7"/>
  <c r="F534" i="7"/>
  <c r="F535" i="7"/>
  <c r="F536" i="7"/>
  <c r="F537" i="7"/>
  <c r="F538" i="7"/>
  <c r="F539" i="7"/>
  <c r="F540" i="7"/>
  <c r="F541" i="7"/>
  <c r="F542" i="7"/>
  <c r="F543" i="7"/>
  <c r="F544" i="7"/>
  <c r="F545" i="7"/>
  <c r="F546" i="7"/>
  <c r="F547" i="7"/>
  <c r="F548" i="7"/>
  <c r="F549" i="7"/>
  <c r="F550" i="7"/>
  <c r="F551" i="7"/>
  <c r="G551" i="7" s="1"/>
  <c r="F552" i="7"/>
  <c r="F553" i="7"/>
  <c r="F554" i="7"/>
  <c r="F555" i="7"/>
  <c r="F556" i="7"/>
  <c r="F557" i="7"/>
  <c r="F558" i="7"/>
  <c r="F559" i="7"/>
  <c r="F560" i="7"/>
  <c r="F561" i="7"/>
  <c r="F562" i="7"/>
  <c r="F563" i="7"/>
  <c r="F564" i="7"/>
  <c r="F565" i="7"/>
  <c r="F566" i="7"/>
  <c r="F567" i="7"/>
  <c r="F568" i="7"/>
  <c r="F569" i="7"/>
  <c r="F570" i="7"/>
  <c r="F571" i="7"/>
  <c r="F572" i="7"/>
  <c r="F573" i="7"/>
  <c r="F574" i="7"/>
  <c r="F575" i="7"/>
  <c r="F576" i="7"/>
  <c r="F577" i="7"/>
  <c r="F578" i="7"/>
  <c r="F579" i="7"/>
  <c r="F580" i="7"/>
  <c r="F581" i="7"/>
  <c r="F582" i="7"/>
  <c r="F583" i="7"/>
  <c r="F584" i="7"/>
  <c r="G584" i="7" s="1"/>
  <c r="F585" i="7"/>
  <c r="F586" i="7"/>
  <c r="F587" i="7"/>
  <c r="F588" i="7"/>
  <c r="F589" i="7"/>
  <c r="F590" i="7"/>
  <c r="F591" i="7"/>
  <c r="F592" i="7"/>
  <c r="F593" i="7"/>
  <c r="F594" i="7"/>
  <c r="F595" i="7"/>
  <c r="F596" i="7"/>
  <c r="F597" i="7"/>
  <c r="F598" i="7"/>
  <c r="F599" i="7"/>
  <c r="F600" i="7"/>
  <c r="F601" i="7"/>
  <c r="F602" i="7"/>
  <c r="F603" i="7"/>
  <c r="F604" i="7"/>
  <c r="F605" i="7"/>
  <c r="F606" i="7"/>
  <c r="F607" i="7"/>
  <c r="F608" i="7"/>
  <c r="F609" i="7"/>
  <c r="F610" i="7"/>
  <c r="F611" i="7"/>
  <c r="F612" i="7"/>
  <c r="F613" i="7"/>
  <c r="F614" i="7"/>
  <c r="F615" i="7"/>
  <c r="F616" i="7"/>
  <c r="F617" i="7"/>
  <c r="G617" i="7" s="1"/>
  <c r="F618" i="7"/>
  <c r="F619" i="7"/>
  <c r="F620" i="7"/>
  <c r="F621" i="7"/>
  <c r="F622" i="7"/>
  <c r="F623" i="7"/>
  <c r="F624" i="7"/>
  <c r="F625" i="7"/>
  <c r="F626" i="7"/>
  <c r="F627" i="7"/>
  <c r="F628" i="7"/>
  <c r="F629" i="7"/>
  <c r="F630" i="7"/>
  <c r="F631" i="7"/>
  <c r="F632" i="7"/>
  <c r="F633" i="7"/>
  <c r="F634" i="7"/>
  <c r="F635" i="7"/>
  <c r="F636" i="7"/>
  <c r="F637" i="7"/>
  <c r="F638" i="7"/>
  <c r="F639" i="7"/>
  <c r="F640" i="7"/>
  <c r="F641" i="7"/>
  <c r="F642" i="7"/>
  <c r="F643" i="7"/>
  <c r="F644" i="7"/>
  <c r="F645" i="7"/>
  <c r="F646" i="7"/>
  <c r="F647" i="7"/>
  <c r="F648" i="7"/>
  <c r="F649" i="7"/>
  <c r="F650" i="7"/>
  <c r="G650" i="7" s="1"/>
  <c r="F651" i="7"/>
  <c r="F652" i="7"/>
  <c r="F653" i="7"/>
  <c r="F654" i="7"/>
  <c r="F655" i="7"/>
  <c r="F656" i="7"/>
  <c r="F657" i="7"/>
  <c r="F658" i="7"/>
  <c r="F659" i="7"/>
  <c r="F660" i="7"/>
  <c r="F661" i="7"/>
  <c r="F662" i="7"/>
  <c r="F663" i="7"/>
  <c r="F664" i="7"/>
  <c r="F665" i="7"/>
  <c r="F666" i="7"/>
  <c r="F667" i="7"/>
  <c r="F668" i="7"/>
  <c r="F669" i="7"/>
  <c r="F670" i="7"/>
  <c r="F671" i="7"/>
  <c r="F672" i="7"/>
  <c r="F673" i="7"/>
  <c r="F674" i="7"/>
  <c r="F675" i="7"/>
  <c r="F676" i="7"/>
  <c r="F677" i="7"/>
  <c r="F678" i="7"/>
  <c r="F679" i="7"/>
  <c r="F680" i="7"/>
  <c r="F681" i="7"/>
  <c r="F682" i="7"/>
  <c r="F683" i="7"/>
  <c r="G683" i="7" s="1"/>
  <c r="F684" i="7"/>
  <c r="G684" i="7" s="1"/>
  <c r="F685" i="7"/>
  <c r="F686" i="7"/>
  <c r="F687" i="7"/>
  <c r="F688" i="7"/>
  <c r="F689" i="7"/>
  <c r="F690" i="7"/>
  <c r="F691" i="7"/>
  <c r="F692" i="7"/>
  <c r="F693" i="7"/>
  <c r="F694" i="7"/>
  <c r="F695" i="7"/>
  <c r="F696" i="7"/>
  <c r="F697" i="7"/>
  <c r="F698" i="7"/>
  <c r="F699" i="7"/>
  <c r="F700" i="7"/>
  <c r="F701" i="7"/>
  <c r="F702" i="7"/>
  <c r="F703" i="7"/>
  <c r="F704" i="7"/>
  <c r="F705" i="7"/>
  <c r="G705" i="7" s="1"/>
  <c r="F706" i="7"/>
  <c r="F707" i="7"/>
  <c r="F708" i="7"/>
  <c r="F709" i="7"/>
  <c r="F710" i="7"/>
  <c r="F711" i="7"/>
  <c r="F712" i="7"/>
  <c r="F713" i="7"/>
  <c r="G713" i="7" s="1"/>
  <c r="F714" i="7"/>
  <c r="F715" i="7"/>
  <c r="F716" i="7"/>
  <c r="F717" i="7"/>
  <c r="F718" i="7"/>
  <c r="F719" i="7"/>
  <c r="F720" i="7"/>
  <c r="F721" i="7"/>
  <c r="F722" i="7"/>
  <c r="F723" i="7"/>
  <c r="F724" i="7"/>
  <c r="F725" i="7"/>
  <c r="F726" i="7"/>
  <c r="F727" i="7"/>
  <c r="F728" i="7"/>
  <c r="F729" i="7"/>
  <c r="F730" i="7"/>
  <c r="F731" i="7"/>
  <c r="F732" i="7"/>
  <c r="F733" i="7"/>
  <c r="F734" i="7"/>
  <c r="G734" i="7" s="1"/>
  <c r="F735" i="7"/>
  <c r="F736" i="7"/>
  <c r="F737" i="7"/>
  <c r="F738" i="7"/>
  <c r="F739" i="7"/>
  <c r="F740" i="7"/>
  <c r="F741" i="7"/>
  <c r="F742" i="7"/>
  <c r="G742" i="7" s="1"/>
  <c r="F743" i="7"/>
  <c r="F744" i="7"/>
  <c r="F745" i="7"/>
  <c r="F746" i="7"/>
  <c r="F747" i="7"/>
  <c r="F748" i="7"/>
  <c r="F749" i="7"/>
  <c r="F750" i="7"/>
  <c r="F751" i="7"/>
  <c r="F752" i="7"/>
  <c r="F753" i="7"/>
  <c r="F754" i="7"/>
  <c r="F755" i="7"/>
  <c r="F756" i="7"/>
  <c r="F757" i="7"/>
  <c r="F758" i="7"/>
  <c r="F759" i="7"/>
  <c r="F760" i="7"/>
  <c r="F761" i="7"/>
  <c r="F762" i="7"/>
  <c r="F763" i="7"/>
  <c r="G763" i="7" s="1"/>
  <c r="F764" i="7"/>
  <c r="F765" i="7"/>
  <c r="F766" i="7"/>
  <c r="F767" i="7"/>
  <c r="F768" i="7"/>
  <c r="F769" i="7"/>
  <c r="F770" i="7"/>
  <c r="F771" i="7"/>
  <c r="F772" i="7"/>
  <c r="G772" i="7" s="1"/>
  <c r="F773" i="7"/>
  <c r="F774" i="7"/>
  <c r="F775" i="7"/>
  <c r="F776" i="7"/>
  <c r="F777" i="7"/>
  <c r="F778" i="7"/>
  <c r="F779" i="7"/>
  <c r="F780" i="7"/>
  <c r="F781" i="7"/>
  <c r="F782" i="7"/>
  <c r="F783" i="7"/>
  <c r="F784" i="7"/>
  <c r="F785" i="7"/>
  <c r="F786" i="7"/>
  <c r="F787" i="7"/>
  <c r="F788" i="7"/>
  <c r="F789" i="7"/>
  <c r="F790" i="7"/>
  <c r="F791" i="7"/>
  <c r="F792" i="7"/>
  <c r="F793" i="7"/>
  <c r="G793" i="7" s="1"/>
  <c r="F794" i="7"/>
  <c r="F795" i="7"/>
  <c r="F796" i="7"/>
  <c r="F797" i="7"/>
  <c r="F798" i="7"/>
  <c r="F799" i="7"/>
  <c r="F800" i="7"/>
  <c r="F801" i="7"/>
  <c r="F802" i="7"/>
  <c r="G802" i="7" s="1"/>
  <c r="F803" i="7"/>
  <c r="F804" i="7"/>
  <c r="F805" i="7"/>
  <c r="F806" i="7"/>
  <c r="F807" i="7"/>
  <c r="F808" i="7"/>
  <c r="F809" i="7"/>
  <c r="F810" i="7"/>
  <c r="F811" i="7"/>
  <c r="F812" i="7"/>
  <c r="F813" i="7"/>
  <c r="F814" i="7"/>
  <c r="F815" i="7"/>
  <c r="F816" i="7"/>
  <c r="F817" i="7"/>
  <c r="F818" i="7"/>
  <c r="F819" i="7"/>
  <c r="F820" i="7"/>
  <c r="F821" i="7"/>
  <c r="F822" i="7"/>
  <c r="F823" i="7"/>
  <c r="G823" i="7" s="1"/>
  <c r="F824" i="7"/>
  <c r="F825" i="7"/>
  <c r="F826" i="7"/>
  <c r="F827" i="7"/>
  <c r="F828" i="7"/>
  <c r="F829" i="7"/>
  <c r="F830" i="7"/>
  <c r="F831" i="7"/>
  <c r="F832" i="7"/>
  <c r="G832" i="7" s="1"/>
  <c r="F833" i="7"/>
  <c r="F834" i="7"/>
  <c r="F835" i="7"/>
  <c r="F836" i="7"/>
  <c r="F837" i="7"/>
  <c r="F838" i="7"/>
  <c r="F839" i="7"/>
  <c r="F840" i="7"/>
  <c r="F841" i="7"/>
  <c r="F842" i="7"/>
  <c r="F843" i="7"/>
  <c r="F844" i="7"/>
  <c r="F845" i="7"/>
  <c r="F846" i="7"/>
  <c r="F847" i="7"/>
  <c r="F848" i="7"/>
  <c r="F849" i="7"/>
  <c r="F850" i="7"/>
  <c r="F851" i="7"/>
  <c r="F852" i="7"/>
  <c r="F853" i="7"/>
  <c r="G853" i="7" s="1"/>
  <c r="F854" i="7"/>
  <c r="F855" i="7"/>
  <c r="F856" i="7"/>
  <c r="F857" i="7"/>
  <c r="F858" i="7"/>
  <c r="F859" i="7"/>
  <c r="F860" i="7"/>
  <c r="F861" i="7"/>
  <c r="F862" i="7"/>
  <c r="G862" i="7" s="1"/>
  <c r="F863" i="7"/>
  <c r="F864" i="7"/>
  <c r="F865" i="7"/>
  <c r="F866" i="7"/>
  <c r="F867" i="7"/>
  <c r="F868" i="7"/>
  <c r="F869" i="7"/>
  <c r="F870" i="7"/>
  <c r="F871" i="7"/>
  <c r="F872" i="7"/>
  <c r="F873" i="7"/>
  <c r="F874" i="7"/>
  <c r="F875" i="7"/>
  <c r="F876" i="7"/>
  <c r="F877" i="7"/>
  <c r="F878" i="7"/>
  <c r="F879" i="7"/>
  <c r="F880" i="7"/>
  <c r="F881" i="7"/>
  <c r="F882" i="7"/>
  <c r="F883" i="7"/>
  <c r="G883" i="7" s="1"/>
  <c r="F884" i="7"/>
  <c r="F885" i="7"/>
  <c r="F886" i="7"/>
  <c r="F887" i="7"/>
  <c r="F888" i="7"/>
  <c r="F889" i="7"/>
  <c r="F890" i="7"/>
  <c r="F891" i="7"/>
  <c r="F892" i="7"/>
  <c r="F893" i="7"/>
  <c r="G893" i="7" s="1"/>
  <c r="F894" i="7"/>
  <c r="F895" i="7"/>
  <c r="F896" i="7"/>
  <c r="F897" i="7"/>
  <c r="F898" i="7"/>
  <c r="F899" i="7"/>
  <c r="F900" i="7"/>
  <c r="F901" i="7"/>
  <c r="F902" i="7"/>
  <c r="F903" i="7"/>
  <c r="F904" i="7"/>
  <c r="F905" i="7"/>
  <c r="F906" i="7"/>
  <c r="F907" i="7"/>
  <c r="F908" i="7"/>
  <c r="F909" i="7"/>
  <c r="F910" i="7"/>
  <c r="F911" i="7"/>
  <c r="F912" i="7"/>
  <c r="F913" i="7"/>
  <c r="F914" i="7"/>
  <c r="G914" i="7" s="1"/>
  <c r="F915" i="7"/>
  <c r="F916" i="7"/>
  <c r="F917" i="7"/>
  <c r="F918" i="7"/>
  <c r="F919" i="7"/>
  <c r="F920" i="7"/>
  <c r="F921" i="7"/>
  <c r="F922" i="7"/>
  <c r="F923" i="7"/>
  <c r="F924" i="7"/>
  <c r="G924" i="7" s="1"/>
  <c r="F925" i="7"/>
  <c r="F926" i="7"/>
  <c r="F927" i="7"/>
  <c r="F928" i="7"/>
  <c r="F929" i="7"/>
  <c r="F930" i="7"/>
  <c r="F931" i="7"/>
  <c r="F932" i="7"/>
  <c r="F933" i="7"/>
  <c r="F934" i="7"/>
  <c r="F935" i="7"/>
  <c r="F936" i="7"/>
  <c r="F937" i="7"/>
  <c r="F938" i="7"/>
  <c r="F939" i="7"/>
  <c r="F940" i="7"/>
  <c r="F941" i="7"/>
  <c r="F942" i="7"/>
  <c r="F943" i="7"/>
  <c r="F944" i="7"/>
  <c r="F945" i="7"/>
  <c r="G945" i="7" s="1"/>
  <c r="F946" i="7"/>
  <c r="F947" i="7"/>
  <c r="F948" i="7"/>
  <c r="F949" i="7"/>
  <c r="F950" i="7"/>
  <c r="F951" i="7"/>
  <c r="F952" i="7"/>
  <c r="F953" i="7"/>
  <c r="F954" i="7"/>
  <c r="F955" i="7"/>
  <c r="G955" i="7" s="1"/>
  <c r="F956" i="7"/>
  <c r="F957" i="7"/>
  <c r="F958" i="7"/>
  <c r="F959" i="7"/>
  <c r="F960" i="7"/>
  <c r="F961" i="7"/>
  <c r="F962" i="7"/>
  <c r="F963" i="7"/>
  <c r="F964" i="7"/>
  <c r="F965" i="7"/>
  <c r="F966" i="7"/>
  <c r="F967" i="7"/>
  <c r="F968" i="7"/>
  <c r="F969" i="7"/>
  <c r="F970" i="7"/>
  <c r="F971" i="7"/>
  <c r="F972" i="7"/>
  <c r="F973" i="7"/>
  <c r="F974" i="7"/>
  <c r="F975" i="7"/>
  <c r="F976" i="7"/>
  <c r="G976" i="7" s="1"/>
  <c r="F977" i="7"/>
  <c r="F978" i="7"/>
  <c r="F979" i="7"/>
  <c r="F980" i="7"/>
  <c r="F981" i="7"/>
  <c r="F982" i="7"/>
  <c r="F983" i="7"/>
  <c r="F984" i="7"/>
  <c r="F985" i="7"/>
  <c r="F986" i="7"/>
  <c r="G986" i="7" s="1"/>
  <c r="F987" i="7"/>
  <c r="F988" i="7"/>
  <c r="F989" i="7"/>
  <c r="F990" i="7"/>
  <c r="F991" i="7"/>
  <c r="F992" i="7"/>
  <c r="F993" i="7"/>
  <c r="F994" i="7"/>
  <c r="F995" i="7"/>
  <c r="F996" i="7"/>
  <c r="F997" i="7"/>
  <c r="F998" i="7"/>
  <c r="F999" i="7"/>
  <c r="F1000" i="7"/>
  <c r="F1001" i="7"/>
  <c r="F1002" i="7"/>
  <c r="F1003" i="7"/>
  <c r="F1004" i="7"/>
  <c r="F1005" i="7"/>
  <c r="F1006" i="7"/>
  <c r="F1007" i="7"/>
  <c r="G1007" i="7" s="1"/>
  <c r="F1008" i="7"/>
  <c r="F1009" i="7"/>
  <c r="F1010" i="7"/>
  <c r="F1011" i="7"/>
  <c r="F1012" i="7"/>
  <c r="F1013" i="7"/>
  <c r="F1014" i="7"/>
  <c r="F1015" i="7"/>
  <c r="F1016" i="7"/>
  <c r="F1017" i="7"/>
  <c r="F1018" i="7"/>
  <c r="G1018" i="7" s="1"/>
  <c r="F1019" i="7"/>
  <c r="F1020" i="7"/>
  <c r="F1021" i="7"/>
  <c r="F1022" i="7"/>
  <c r="F1023" i="7"/>
  <c r="F1024" i="7"/>
  <c r="F1025" i="7"/>
  <c r="F1026" i="7"/>
  <c r="F1027" i="7"/>
  <c r="F1028" i="7"/>
  <c r="F1029" i="7"/>
  <c r="F1030" i="7"/>
  <c r="F1031" i="7"/>
  <c r="F1032" i="7"/>
  <c r="F1033" i="7"/>
  <c r="F1034" i="7"/>
  <c r="F1035" i="7"/>
  <c r="F1036" i="7"/>
  <c r="F1037" i="7"/>
  <c r="F1038" i="7"/>
  <c r="F1039" i="7"/>
  <c r="G1039" i="7" s="1"/>
  <c r="F1040" i="7"/>
  <c r="F1041" i="7"/>
  <c r="F1042" i="7"/>
  <c r="F1043" i="7"/>
  <c r="F1044" i="7"/>
  <c r="F1045" i="7"/>
  <c r="F1046" i="7"/>
  <c r="F1047" i="7"/>
  <c r="F1048" i="7"/>
  <c r="F1049" i="7"/>
  <c r="F1050" i="7"/>
  <c r="F1051" i="7"/>
  <c r="F1052" i="7"/>
  <c r="F1053" i="7"/>
  <c r="F1054" i="7"/>
  <c r="F1055" i="7"/>
  <c r="F1056" i="7"/>
  <c r="F1057" i="7"/>
  <c r="F1058" i="7"/>
  <c r="F1059" i="7"/>
  <c r="F1060" i="7"/>
  <c r="G1060" i="7" s="1"/>
  <c r="F1061" i="7"/>
  <c r="F1062" i="7"/>
  <c r="F1063" i="7"/>
  <c r="F1064" i="7"/>
  <c r="F1065" i="7"/>
  <c r="F1066" i="7"/>
  <c r="F1067" i="7"/>
  <c r="F1068" i="7"/>
  <c r="F1069" i="7"/>
  <c r="F1070" i="7"/>
  <c r="F1071" i="7"/>
  <c r="F1072" i="7"/>
  <c r="F1073" i="7"/>
  <c r="F1074" i="7"/>
  <c r="F1075" i="7"/>
  <c r="G1075" i="7" s="1"/>
  <c r="F1076" i="7"/>
  <c r="F1077" i="7"/>
  <c r="F1078" i="7"/>
  <c r="F1079" i="7"/>
  <c r="F1080" i="7"/>
  <c r="F1081" i="7"/>
  <c r="F1082" i="7"/>
  <c r="F1083" i="7"/>
  <c r="F1084" i="7"/>
  <c r="F1085" i="7"/>
  <c r="F1086" i="7"/>
  <c r="F1087" i="7"/>
  <c r="F1088" i="7"/>
  <c r="F1089" i="7"/>
  <c r="F1090" i="7"/>
  <c r="F1091" i="7"/>
  <c r="G1091" i="7" s="1"/>
  <c r="F1092" i="7"/>
  <c r="F1093" i="7"/>
  <c r="F1094" i="7"/>
  <c r="F1095" i="7"/>
  <c r="F1096" i="7"/>
  <c r="F1097" i="7"/>
  <c r="F1098" i="7"/>
  <c r="F1099" i="7"/>
  <c r="F1100" i="7"/>
  <c r="F1101" i="7"/>
  <c r="F1102" i="7"/>
  <c r="F1103" i="7"/>
  <c r="F1104" i="7"/>
  <c r="F1105" i="7"/>
  <c r="F1106" i="7"/>
  <c r="F1107" i="7"/>
  <c r="G1107" i="7" s="1"/>
  <c r="F1108" i="7"/>
  <c r="F1109" i="7"/>
  <c r="F1110" i="7"/>
  <c r="F1111" i="7"/>
  <c r="F1112" i="7"/>
  <c r="F1113" i="7"/>
  <c r="F1114" i="7"/>
  <c r="F1115" i="7"/>
  <c r="F1116" i="7"/>
  <c r="F1117" i="7"/>
  <c r="F1118" i="7"/>
  <c r="F1119" i="7"/>
  <c r="F1120" i="7"/>
  <c r="F1121" i="7"/>
  <c r="F1122" i="7"/>
  <c r="F1123" i="7"/>
  <c r="G1123" i="7" s="1"/>
  <c r="F1124" i="7"/>
  <c r="F1125" i="7"/>
  <c r="F1126" i="7"/>
  <c r="F1127" i="7"/>
  <c r="F1128" i="7"/>
  <c r="F1129" i="7"/>
  <c r="F1130" i="7"/>
  <c r="F1131" i="7"/>
  <c r="F1132" i="7"/>
  <c r="F1133" i="7"/>
  <c r="F1134" i="7"/>
  <c r="F1135" i="7"/>
  <c r="F1136" i="7"/>
  <c r="F1137" i="7"/>
  <c r="F1138" i="7"/>
  <c r="F1139" i="7"/>
  <c r="G1139" i="7" s="1"/>
  <c r="F1140" i="7"/>
  <c r="F1141" i="7"/>
  <c r="F1142" i="7"/>
  <c r="F1143" i="7"/>
  <c r="F1144" i="7"/>
  <c r="F1145" i="7"/>
  <c r="F1146" i="7"/>
  <c r="F1147" i="7"/>
  <c r="F1148" i="7"/>
  <c r="F1149" i="7"/>
  <c r="F1150" i="7"/>
  <c r="F1151" i="7"/>
  <c r="F1152" i="7"/>
  <c r="F1153" i="7"/>
  <c r="F1154" i="7"/>
  <c r="F1155" i="7"/>
  <c r="G1155" i="7" s="1"/>
  <c r="F1156" i="7"/>
  <c r="F1157" i="7"/>
  <c r="F1158" i="7"/>
  <c r="F1159" i="7"/>
  <c r="F1160" i="7"/>
  <c r="F1161" i="7"/>
  <c r="F1162" i="7"/>
  <c r="F1163" i="7"/>
  <c r="F1164" i="7"/>
  <c r="F1165" i="7"/>
  <c r="F1166" i="7"/>
  <c r="F1167" i="7"/>
  <c r="F1168" i="7"/>
  <c r="F1169" i="7"/>
  <c r="F1170" i="7"/>
  <c r="F1171" i="7"/>
  <c r="G1171" i="7" s="1"/>
  <c r="F1172" i="7"/>
  <c r="F1173" i="7"/>
  <c r="F1174" i="7"/>
  <c r="F1175" i="7"/>
  <c r="F1176" i="7"/>
  <c r="F1177" i="7"/>
  <c r="F1178" i="7"/>
  <c r="F1179" i="7"/>
  <c r="F1180" i="7"/>
  <c r="F1181" i="7"/>
  <c r="F1182" i="7"/>
  <c r="F1183" i="7"/>
  <c r="F1184" i="7"/>
  <c r="F1185" i="7"/>
  <c r="F1186" i="7"/>
  <c r="F1187" i="7"/>
  <c r="G1187" i="7" s="1"/>
  <c r="F1188" i="7"/>
  <c r="F1189" i="7"/>
  <c r="F1190" i="7"/>
  <c r="F1191" i="7"/>
  <c r="F1192" i="7"/>
  <c r="F1193" i="7"/>
  <c r="F1194" i="7"/>
  <c r="F1195" i="7"/>
  <c r="F1196" i="7"/>
  <c r="F1197" i="7"/>
  <c r="F1198" i="7"/>
  <c r="F1199" i="7"/>
  <c r="F1200" i="7"/>
  <c r="F1201" i="7"/>
  <c r="F1202" i="7"/>
  <c r="F1203" i="7"/>
  <c r="G1203" i="7" s="1"/>
  <c r="F1204" i="7"/>
  <c r="F1205" i="7"/>
  <c r="F1206" i="7"/>
  <c r="F1207" i="7"/>
  <c r="F1208" i="7"/>
  <c r="F1209" i="7"/>
  <c r="F1210" i="7"/>
  <c r="F1211" i="7"/>
  <c r="F1212" i="7"/>
  <c r="F1213" i="7"/>
  <c r="F1214" i="7"/>
  <c r="F1215" i="7"/>
  <c r="F1216" i="7"/>
  <c r="F1217" i="7"/>
  <c r="F1218" i="7"/>
  <c r="F1219" i="7"/>
  <c r="G1219" i="7" s="1"/>
  <c r="F1220" i="7"/>
  <c r="F1221" i="7"/>
  <c r="F1222" i="7"/>
  <c r="F1223" i="7"/>
  <c r="F1224" i="7"/>
  <c r="F1225" i="7"/>
  <c r="F1226" i="7"/>
  <c r="F1227" i="7"/>
  <c r="F1228" i="7"/>
  <c r="F1229" i="7"/>
  <c r="F1230" i="7"/>
  <c r="F1231" i="7"/>
  <c r="F1232" i="7"/>
  <c r="F1233" i="7"/>
  <c r="F1234" i="7"/>
  <c r="F1235" i="7"/>
  <c r="G1235" i="7" s="1"/>
  <c r="F1236" i="7"/>
  <c r="G1236" i="7" s="1"/>
  <c r="F1237" i="7"/>
  <c r="F1238" i="7"/>
  <c r="F1239" i="7"/>
  <c r="F1240" i="7"/>
  <c r="F1241" i="7"/>
  <c r="F1242" i="7"/>
  <c r="F1243" i="7"/>
  <c r="F1244" i="7"/>
  <c r="F1245" i="7"/>
  <c r="F1246" i="7"/>
  <c r="G1246" i="7" s="1"/>
  <c r="F1247" i="7"/>
  <c r="F1248" i="7"/>
  <c r="F1249" i="7"/>
  <c r="F1250" i="7"/>
  <c r="F1251" i="7"/>
  <c r="F1252" i="7"/>
  <c r="F1253" i="7"/>
  <c r="F1254" i="7"/>
  <c r="F1255" i="7"/>
  <c r="F1256" i="7"/>
  <c r="G1256" i="7" s="1"/>
  <c r="F1257" i="7"/>
  <c r="F1258" i="7"/>
  <c r="F1259" i="7"/>
  <c r="F1260" i="7"/>
  <c r="F1261" i="7"/>
  <c r="F1262" i="7"/>
  <c r="F1263" i="7"/>
  <c r="F1264" i="7"/>
  <c r="F1265" i="7"/>
  <c r="F1266" i="7"/>
  <c r="G1266" i="7" s="1"/>
  <c r="F1267" i="7"/>
  <c r="F1268" i="7"/>
  <c r="F1269" i="7"/>
  <c r="F1270" i="7"/>
  <c r="F1271" i="7"/>
  <c r="F1272" i="7"/>
  <c r="F1273" i="7"/>
  <c r="F1274" i="7"/>
  <c r="F1275" i="7"/>
  <c r="F1276" i="7"/>
  <c r="G1276" i="7" s="1"/>
  <c r="F1277" i="7"/>
  <c r="F1278" i="7"/>
  <c r="F1279" i="7"/>
  <c r="F1280" i="7"/>
  <c r="F1281" i="7"/>
  <c r="F1282" i="7"/>
  <c r="F1283" i="7"/>
  <c r="F1284" i="7"/>
  <c r="F1285" i="7"/>
  <c r="F1286" i="7"/>
  <c r="G1286" i="7" s="1"/>
  <c r="F1287" i="7"/>
  <c r="F1288" i="7"/>
  <c r="F1289" i="7"/>
  <c r="F1290" i="7"/>
  <c r="F1291" i="7"/>
  <c r="F1292" i="7"/>
  <c r="F1293" i="7"/>
  <c r="F1294" i="7"/>
  <c r="F1295" i="7"/>
  <c r="F1296" i="7"/>
  <c r="F1297" i="7"/>
  <c r="G1297" i="7" s="1"/>
  <c r="F1298" i="7"/>
  <c r="F1299" i="7"/>
  <c r="F1300" i="7"/>
  <c r="F1301" i="7"/>
  <c r="F1302" i="7"/>
  <c r="F1303" i="7"/>
  <c r="F1304" i="7"/>
  <c r="F1305" i="7"/>
  <c r="F1306" i="7"/>
  <c r="F1307" i="7"/>
  <c r="F1308" i="7"/>
  <c r="G1308" i="7" s="1"/>
  <c r="F1309" i="7"/>
  <c r="F1310" i="7"/>
  <c r="F1311" i="7"/>
  <c r="F1312" i="7"/>
  <c r="F1313" i="7"/>
  <c r="F1314" i="7"/>
  <c r="F1315" i="7"/>
  <c r="F1316" i="7"/>
  <c r="F1317" i="7"/>
  <c r="F1318" i="7"/>
  <c r="F1319" i="7"/>
  <c r="G1319" i="7" s="1"/>
  <c r="F1320" i="7"/>
  <c r="F1321" i="7"/>
  <c r="F1322" i="7"/>
  <c r="F1323" i="7"/>
  <c r="F1324" i="7"/>
  <c r="F1325" i="7"/>
  <c r="F1326" i="7"/>
  <c r="F1327" i="7"/>
  <c r="F1328" i="7"/>
  <c r="F1329" i="7"/>
  <c r="G1329" i="7" s="1"/>
  <c r="F1330" i="7"/>
  <c r="F1331" i="7"/>
  <c r="F1332" i="7"/>
  <c r="F1333" i="7"/>
  <c r="F1334" i="7"/>
  <c r="F1335" i="7"/>
  <c r="F1336" i="7"/>
  <c r="F1337" i="7"/>
  <c r="F1338" i="7"/>
  <c r="F1339" i="7"/>
  <c r="G1339" i="7" s="1"/>
  <c r="F1340" i="7"/>
  <c r="F1341" i="7"/>
  <c r="F1342" i="7"/>
  <c r="F1343" i="7"/>
  <c r="F1344" i="7"/>
  <c r="F1345" i="7"/>
  <c r="F1346" i="7"/>
  <c r="F1347" i="7"/>
  <c r="F1348" i="7"/>
  <c r="F1349" i="7"/>
  <c r="G1349" i="7" s="1"/>
  <c r="F1350" i="7"/>
  <c r="F1351" i="7"/>
  <c r="F1352" i="7"/>
  <c r="F1353" i="7"/>
  <c r="F1354" i="7"/>
  <c r="F1355" i="7"/>
  <c r="F1356" i="7"/>
  <c r="F1357" i="7"/>
  <c r="F1358" i="7"/>
  <c r="F1359" i="7"/>
  <c r="F1360" i="7"/>
  <c r="F1361" i="7"/>
  <c r="F1362" i="7"/>
  <c r="F1363" i="7"/>
  <c r="F1364" i="7"/>
  <c r="F1365" i="7"/>
  <c r="F1366" i="7"/>
  <c r="F1367" i="7"/>
  <c r="F1368" i="7"/>
  <c r="F1369" i="7"/>
  <c r="F1370" i="7"/>
  <c r="F1371" i="7"/>
  <c r="F1372" i="7"/>
  <c r="F1373" i="7"/>
  <c r="F1374" i="7"/>
  <c r="F1375" i="7"/>
  <c r="F1376" i="7"/>
  <c r="F1377" i="7"/>
  <c r="F1378" i="7"/>
  <c r="F1379" i="7"/>
  <c r="F1380" i="7"/>
  <c r="F1381" i="7"/>
  <c r="F1382" i="7"/>
  <c r="F1383" i="7"/>
  <c r="F1384" i="7"/>
  <c r="F1385" i="7"/>
  <c r="F1386" i="7"/>
  <c r="F1387" i="7"/>
  <c r="F1388" i="7"/>
  <c r="F1389" i="7"/>
  <c r="F1390" i="7"/>
  <c r="F1391" i="7"/>
  <c r="F1392" i="7"/>
  <c r="F1393" i="7"/>
  <c r="F1394" i="7"/>
  <c r="F1395" i="7"/>
  <c r="F1396" i="7"/>
  <c r="F1397" i="7"/>
  <c r="F1398" i="7"/>
  <c r="F1399" i="7"/>
  <c r="F1400" i="7"/>
  <c r="F1401" i="7"/>
  <c r="F1402" i="7"/>
  <c r="F1403" i="7"/>
  <c r="F1404" i="7"/>
  <c r="F1405" i="7"/>
  <c r="F1406" i="7"/>
  <c r="F1407" i="7"/>
  <c r="F1408" i="7"/>
  <c r="F1409" i="7"/>
  <c r="F1410" i="7"/>
  <c r="F1411" i="7"/>
  <c r="F1412" i="7"/>
  <c r="F1413" i="7"/>
  <c r="F1414" i="7"/>
  <c r="F1415" i="7"/>
  <c r="F1416" i="7"/>
  <c r="F1417" i="7"/>
  <c r="F1418" i="7"/>
  <c r="F1419" i="7"/>
  <c r="F1420" i="7"/>
  <c r="F1421" i="7"/>
  <c r="F1422" i="7"/>
  <c r="F1423" i="7"/>
  <c r="F1424" i="7"/>
  <c r="F1425" i="7"/>
  <c r="F1426" i="7"/>
  <c r="F1427" i="7"/>
  <c r="F1428" i="7"/>
  <c r="F1429" i="7"/>
  <c r="F1430" i="7"/>
  <c r="F1431" i="7"/>
  <c r="F1432" i="7"/>
  <c r="F1433" i="7"/>
  <c r="F1434" i="7"/>
  <c r="F1435" i="7"/>
  <c r="F1436" i="7"/>
  <c r="F1437" i="7"/>
  <c r="F1438" i="7"/>
  <c r="F1439" i="7"/>
  <c r="F1440" i="7"/>
  <c r="F1441" i="7"/>
  <c r="F1442" i="7"/>
  <c r="F1443" i="7"/>
  <c r="F1444" i="7"/>
  <c r="F1445" i="7"/>
  <c r="F1446" i="7"/>
  <c r="F1447" i="7"/>
  <c r="F1448" i="7"/>
  <c r="F1449" i="7"/>
  <c r="F1450" i="7"/>
  <c r="F1451" i="7"/>
  <c r="F1452" i="7"/>
  <c r="F1453" i="7"/>
  <c r="F1454" i="7"/>
  <c r="F1455" i="7"/>
  <c r="F1456" i="7"/>
  <c r="F1457" i="7"/>
  <c r="F1458" i="7"/>
  <c r="F1459" i="7"/>
  <c r="F1460" i="7"/>
  <c r="F1461" i="7"/>
  <c r="F1462" i="7"/>
  <c r="F1463" i="7"/>
  <c r="F1464" i="7"/>
  <c r="F1465" i="7"/>
  <c r="F1466" i="7"/>
  <c r="F1467" i="7"/>
  <c r="F1468" i="7"/>
  <c r="F1469" i="7"/>
  <c r="F1470" i="7"/>
  <c r="F1471" i="7"/>
  <c r="F1472" i="7"/>
  <c r="F1473" i="7"/>
  <c r="F1474" i="7"/>
  <c r="F1475" i="7"/>
  <c r="F1476" i="7"/>
  <c r="F1477" i="7"/>
  <c r="F1478" i="7"/>
  <c r="F1479" i="7"/>
  <c r="F1480" i="7"/>
  <c r="F1481" i="7"/>
  <c r="F1482" i="7"/>
  <c r="F1483" i="7"/>
  <c r="F1484" i="7"/>
  <c r="F1485" i="7"/>
  <c r="F1486" i="7"/>
  <c r="F1487" i="7"/>
  <c r="F1488" i="7"/>
  <c r="F1489" i="7"/>
  <c r="F1490" i="7"/>
  <c r="F1491" i="7"/>
  <c r="F1492" i="7"/>
  <c r="F1493" i="7"/>
  <c r="F1494" i="7"/>
  <c r="F1495" i="7"/>
  <c r="F1496" i="7"/>
  <c r="F1497" i="7"/>
  <c r="F1498" i="7"/>
  <c r="F1499" i="7"/>
  <c r="F1500" i="7"/>
  <c r="F1501" i="7"/>
  <c r="F1502" i="7"/>
  <c r="F1503" i="7"/>
  <c r="F1504" i="7"/>
  <c r="F1505" i="7"/>
  <c r="F1506" i="7"/>
  <c r="F1507" i="7"/>
  <c r="F1508" i="7"/>
  <c r="F1509" i="7"/>
  <c r="F1510" i="7"/>
  <c r="F1511" i="7"/>
  <c r="F1512" i="7"/>
  <c r="F1513" i="7"/>
  <c r="F1514" i="7"/>
  <c r="F1515" i="7"/>
  <c r="F1516" i="7"/>
  <c r="F1517" i="7"/>
  <c r="F1518" i="7"/>
  <c r="F1519" i="7"/>
  <c r="F1520" i="7"/>
  <c r="F1521" i="7"/>
  <c r="F1522" i="7"/>
  <c r="F1523" i="7"/>
  <c r="F1524" i="7"/>
  <c r="F1525" i="7"/>
  <c r="F1526" i="7"/>
  <c r="F1527" i="7"/>
  <c r="F1528" i="7"/>
  <c r="F1529" i="7"/>
  <c r="F1530" i="7"/>
  <c r="F1531" i="7"/>
  <c r="F1532" i="7"/>
  <c r="F1533" i="7"/>
  <c r="F1534" i="7"/>
  <c r="F1535" i="7"/>
  <c r="F1536" i="7"/>
  <c r="F1537" i="7"/>
  <c r="F1538" i="7"/>
  <c r="F1539" i="7"/>
  <c r="F1540" i="7"/>
  <c r="F1541" i="7"/>
  <c r="F1542" i="7"/>
  <c r="F1543" i="7"/>
  <c r="F1544" i="7"/>
  <c r="F1545" i="7"/>
  <c r="F1546" i="7"/>
  <c r="F1547" i="7"/>
  <c r="F1548" i="7"/>
  <c r="F1549" i="7"/>
  <c r="F1550" i="7"/>
  <c r="F1551" i="7"/>
  <c r="F1552" i="7"/>
  <c r="F1553" i="7"/>
  <c r="F1554" i="7"/>
  <c r="F1555" i="7"/>
  <c r="F1556" i="7"/>
  <c r="F1557" i="7"/>
  <c r="F1558" i="7"/>
  <c r="F1559" i="7"/>
  <c r="F1560" i="7"/>
  <c r="F1561" i="7"/>
  <c r="F1562" i="7"/>
  <c r="F1563" i="7"/>
  <c r="F1564" i="7"/>
  <c r="F1565" i="7"/>
  <c r="F1566" i="7"/>
  <c r="F1567" i="7"/>
  <c r="F1568" i="7"/>
  <c r="F1569" i="7"/>
  <c r="F1570" i="7"/>
  <c r="F1571" i="7"/>
  <c r="F1572" i="7"/>
  <c r="F1573" i="7"/>
  <c r="F1574" i="7"/>
  <c r="F1575" i="7"/>
  <c r="F1576" i="7"/>
  <c r="F1577" i="7"/>
  <c r="F1578" i="7"/>
  <c r="F1579" i="7"/>
  <c r="F1580" i="7"/>
  <c r="F1581" i="7"/>
  <c r="F1582" i="7"/>
  <c r="F1583" i="7"/>
  <c r="F1584" i="7"/>
  <c r="F1585" i="7"/>
  <c r="F1586" i="7"/>
  <c r="F1587" i="7"/>
  <c r="F1588" i="7"/>
  <c r="F1589" i="7"/>
  <c r="F1590" i="7"/>
  <c r="F1591" i="7"/>
  <c r="F1592" i="7"/>
  <c r="F1593" i="7"/>
  <c r="F1594" i="7"/>
  <c r="F1595" i="7"/>
  <c r="F1596" i="7"/>
  <c r="F1597" i="7"/>
  <c r="F1598" i="7"/>
  <c r="F1599" i="7"/>
  <c r="F1600" i="7"/>
  <c r="F1601" i="7"/>
  <c r="F1602" i="7"/>
  <c r="F1603" i="7"/>
  <c r="F1604" i="7"/>
  <c r="F1605" i="7"/>
  <c r="F1606" i="7"/>
  <c r="F1607" i="7"/>
  <c r="F1608" i="7"/>
  <c r="F1609" i="7"/>
  <c r="F1610" i="7"/>
  <c r="F1611" i="7"/>
  <c r="F1612" i="7"/>
  <c r="F1613" i="7"/>
  <c r="F1614" i="7"/>
  <c r="F1615" i="7"/>
  <c r="F1616" i="7"/>
  <c r="F1617" i="7"/>
  <c r="F1618" i="7"/>
  <c r="F1619" i="7"/>
  <c r="F1620" i="7"/>
  <c r="F1621" i="7"/>
  <c r="F1622" i="7"/>
  <c r="F1623" i="7"/>
  <c r="F1624" i="7"/>
  <c r="F1625" i="7"/>
  <c r="F1626" i="7"/>
  <c r="F1627" i="7"/>
  <c r="F1628" i="7"/>
  <c r="F1629" i="7"/>
  <c r="F1630" i="7"/>
  <c r="F1631" i="7"/>
  <c r="F1632" i="7"/>
  <c r="F1633" i="7"/>
  <c r="F1634" i="7"/>
  <c r="F1635" i="7"/>
  <c r="F1636" i="7"/>
  <c r="F1637" i="7"/>
  <c r="G1637" i="7" s="1"/>
  <c r="F1638" i="7"/>
  <c r="F1639" i="7"/>
  <c r="F1640" i="7"/>
  <c r="F1641" i="7"/>
  <c r="F1642" i="7"/>
  <c r="F1643" i="7"/>
  <c r="F1644" i="7"/>
  <c r="F1645" i="7"/>
  <c r="F1646" i="7"/>
  <c r="F1647" i="7"/>
  <c r="F1648" i="7"/>
  <c r="F1649" i="7"/>
  <c r="F1650" i="7"/>
  <c r="F1651" i="7"/>
  <c r="F1652" i="7"/>
  <c r="F1653" i="7"/>
  <c r="F1654" i="7"/>
  <c r="F1655" i="7"/>
  <c r="F1656" i="7"/>
  <c r="F1657" i="7"/>
  <c r="F1658" i="7"/>
  <c r="G1658" i="7" s="1"/>
  <c r="F1659" i="7"/>
  <c r="F1660" i="7"/>
  <c r="F1661" i="7"/>
  <c r="F1662" i="7"/>
  <c r="F1663" i="7"/>
  <c r="F1664" i="7"/>
  <c r="F1665" i="7"/>
  <c r="F1666" i="7"/>
  <c r="F1667" i="7"/>
  <c r="F1668" i="7"/>
  <c r="F1669" i="7"/>
  <c r="F1670" i="7"/>
  <c r="F1671" i="7"/>
  <c r="F1672" i="7"/>
  <c r="F1673" i="7"/>
  <c r="F1674" i="7"/>
  <c r="F1675" i="7"/>
  <c r="F1676" i="7"/>
  <c r="F1677" i="7"/>
  <c r="F1678" i="7"/>
  <c r="F1679" i="7"/>
  <c r="G1679" i="7" s="1"/>
  <c r="F1680" i="7"/>
  <c r="F1681" i="7"/>
  <c r="F1682" i="7"/>
  <c r="F1683" i="7"/>
  <c r="F1684" i="7"/>
  <c r="F1685" i="7"/>
  <c r="F1686" i="7"/>
  <c r="F1687" i="7"/>
  <c r="F1688" i="7"/>
  <c r="F1689" i="7"/>
  <c r="F1690" i="7"/>
  <c r="F1691" i="7"/>
  <c r="F1692" i="7"/>
  <c r="F1693" i="7"/>
  <c r="F1694" i="7"/>
  <c r="F1695" i="7"/>
  <c r="F1696" i="7"/>
  <c r="F1697" i="7"/>
  <c r="F1698" i="7"/>
  <c r="F1699" i="7"/>
  <c r="F1700" i="7"/>
  <c r="G1700" i="7" s="1"/>
  <c r="F1701" i="7"/>
  <c r="F1702" i="7"/>
  <c r="F1703" i="7"/>
  <c r="F1704" i="7"/>
  <c r="F1705" i="7"/>
  <c r="F1706" i="7"/>
  <c r="F1707" i="7"/>
  <c r="F1708" i="7"/>
  <c r="F1709" i="7"/>
  <c r="F1710" i="7"/>
  <c r="F1711" i="7"/>
  <c r="F1712" i="7"/>
  <c r="F1713" i="7"/>
  <c r="F1714" i="7"/>
  <c r="F1715" i="7"/>
  <c r="F1716" i="7"/>
  <c r="F1717" i="7"/>
  <c r="F1718" i="7"/>
  <c r="F1719" i="7"/>
  <c r="F1720" i="7"/>
  <c r="F1721" i="7"/>
  <c r="G1721" i="7" s="1"/>
  <c r="F1722" i="7"/>
  <c r="F1723" i="7"/>
  <c r="F1724" i="7"/>
  <c r="F1725" i="7"/>
  <c r="F1726" i="7"/>
  <c r="F1727" i="7"/>
  <c r="F1728" i="7"/>
  <c r="F1729" i="7"/>
  <c r="F1730" i="7"/>
  <c r="F1731" i="7"/>
  <c r="F1732" i="7"/>
  <c r="F1733" i="7"/>
  <c r="F1734" i="7"/>
  <c r="F1735" i="7"/>
  <c r="F1736" i="7"/>
  <c r="F1737" i="7"/>
  <c r="F1738" i="7"/>
  <c r="F1739" i="7"/>
  <c r="F1740" i="7"/>
  <c r="F1741" i="7"/>
  <c r="F1742" i="7"/>
  <c r="G1742" i="7" s="1"/>
  <c r="F1743" i="7"/>
  <c r="F1744" i="7"/>
  <c r="F1745" i="7"/>
  <c r="F1746" i="7"/>
  <c r="F1747" i="7"/>
  <c r="F1748" i="7"/>
  <c r="F1749" i="7"/>
  <c r="F1750" i="7"/>
  <c r="F1751" i="7"/>
  <c r="F1752" i="7"/>
  <c r="F1753" i="7"/>
  <c r="F1754" i="7"/>
  <c r="F1755" i="7"/>
  <c r="F1756" i="7"/>
  <c r="F1757" i="7"/>
  <c r="F1758" i="7"/>
  <c r="F1759" i="7"/>
  <c r="F1760" i="7"/>
  <c r="F1761" i="7"/>
  <c r="F1762" i="7"/>
  <c r="F1763" i="7"/>
  <c r="G1763" i="7" s="1"/>
  <c r="F1764" i="7"/>
  <c r="F1765" i="7"/>
  <c r="F1766" i="7"/>
  <c r="F1767" i="7"/>
  <c r="F1768" i="7"/>
  <c r="F1769" i="7"/>
  <c r="F1770" i="7"/>
  <c r="F1771" i="7"/>
  <c r="F1772" i="7"/>
  <c r="F1773" i="7"/>
  <c r="F1774" i="7"/>
  <c r="F1775" i="7"/>
  <c r="F1776" i="7"/>
  <c r="F1777" i="7"/>
  <c r="F1778" i="7"/>
  <c r="F1779" i="7"/>
  <c r="F1780" i="7"/>
  <c r="F1781" i="7"/>
  <c r="F1782" i="7"/>
  <c r="F1783" i="7"/>
  <c r="F1784" i="7"/>
  <c r="G1784" i="7" s="1"/>
  <c r="F1785" i="7"/>
  <c r="F1786" i="7"/>
  <c r="F1787" i="7"/>
  <c r="F1788" i="7"/>
  <c r="F1789" i="7"/>
  <c r="F1790" i="7"/>
  <c r="F1791" i="7"/>
  <c r="F1792" i="7"/>
  <c r="F1793" i="7"/>
  <c r="F1794" i="7"/>
  <c r="F1795" i="7"/>
  <c r="F1796" i="7"/>
  <c r="F1797" i="7"/>
  <c r="F1798" i="7"/>
  <c r="F1799" i="7"/>
  <c r="F1800" i="7"/>
  <c r="F1801" i="7"/>
  <c r="F1802" i="7"/>
  <c r="F1803" i="7"/>
  <c r="F1804" i="7"/>
  <c r="F1805" i="7"/>
  <c r="G1805" i="7" s="1"/>
  <c r="F1806" i="7"/>
  <c r="F1807" i="7"/>
  <c r="F1808" i="7"/>
  <c r="F1809" i="7"/>
  <c r="F1810" i="7"/>
  <c r="F1811" i="7"/>
  <c r="F1812" i="7"/>
  <c r="F1813" i="7"/>
  <c r="F1814" i="7"/>
  <c r="F1815" i="7"/>
  <c r="F1816" i="7"/>
  <c r="F1817" i="7"/>
  <c r="F1818" i="7"/>
  <c r="F1819" i="7"/>
  <c r="F1820" i="7"/>
  <c r="F1821" i="7"/>
  <c r="F1822" i="7"/>
  <c r="F1823" i="7"/>
  <c r="F1824" i="7"/>
  <c r="F1825" i="7"/>
  <c r="F1826" i="7"/>
  <c r="G1826" i="7" s="1"/>
  <c r="F1827" i="7"/>
  <c r="F1828" i="7"/>
  <c r="F1829" i="7"/>
  <c r="F1830" i="7"/>
  <c r="F1831" i="7"/>
  <c r="F1832" i="7"/>
  <c r="F1833" i="7"/>
  <c r="F1834" i="7"/>
  <c r="F1835" i="7"/>
  <c r="F1836" i="7"/>
  <c r="F1837" i="7"/>
  <c r="F1838" i="7"/>
  <c r="F1839" i="7"/>
  <c r="F1840" i="7"/>
  <c r="F1841" i="7"/>
  <c r="F1842" i="7"/>
  <c r="F1843" i="7"/>
  <c r="F1844" i="7"/>
  <c r="F1845" i="7"/>
  <c r="F1846" i="7"/>
  <c r="F1847" i="7"/>
  <c r="G1847" i="7" s="1"/>
  <c r="F1848" i="7"/>
  <c r="F1849" i="7"/>
  <c r="F1850" i="7"/>
  <c r="F1851" i="7"/>
  <c r="F1852" i="7"/>
  <c r="F1853" i="7"/>
  <c r="F1854" i="7"/>
  <c r="F1855" i="7"/>
  <c r="F1856" i="7"/>
  <c r="F1857" i="7"/>
  <c r="F1858" i="7"/>
  <c r="F1859" i="7"/>
  <c r="F1860" i="7"/>
  <c r="F1861" i="7"/>
  <c r="F1862" i="7"/>
  <c r="F1863" i="7"/>
  <c r="F1864" i="7"/>
  <c r="F1865" i="7"/>
  <c r="F1866" i="7"/>
  <c r="F1867" i="7"/>
  <c r="F1868" i="7"/>
  <c r="G1868" i="7" s="1"/>
  <c r="F1869" i="7"/>
  <c r="F1870" i="7"/>
  <c r="F1871" i="7"/>
  <c r="F1872" i="7"/>
  <c r="F1873" i="7"/>
  <c r="F1874" i="7"/>
  <c r="F1875" i="7"/>
  <c r="F1876" i="7"/>
  <c r="F1877" i="7"/>
  <c r="F1878" i="7"/>
  <c r="F1879" i="7"/>
  <c r="F1880" i="7"/>
  <c r="F1881" i="7"/>
  <c r="F1882" i="7"/>
  <c r="F1883" i="7"/>
  <c r="F1884" i="7"/>
  <c r="F1885" i="7"/>
  <c r="F1886" i="7"/>
  <c r="F1887" i="7"/>
  <c r="F1888" i="7"/>
  <c r="F1889" i="7"/>
  <c r="F1890" i="7"/>
  <c r="F1891" i="7"/>
  <c r="F1892" i="7"/>
  <c r="F1893" i="7"/>
  <c r="F1894" i="7"/>
  <c r="F1895" i="7"/>
  <c r="G1895" i="7" s="1"/>
  <c r="F1896" i="7"/>
  <c r="F1897" i="7"/>
  <c r="F1898" i="7"/>
  <c r="F1899" i="7"/>
  <c r="F1900" i="7"/>
  <c r="F1901" i="7"/>
  <c r="F1902" i="7"/>
  <c r="F1903" i="7"/>
  <c r="F1904" i="7"/>
  <c r="F1905" i="7"/>
  <c r="F1906" i="7"/>
  <c r="F1907" i="7"/>
  <c r="F1908" i="7"/>
  <c r="F1909" i="7"/>
  <c r="F1910" i="7"/>
  <c r="F1911" i="7"/>
  <c r="F1912" i="7"/>
  <c r="F1913" i="7"/>
  <c r="F1914" i="7"/>
  <c r="F1915" i="7"/>
  <c r="F1916" i="7"/>
  <c r="F1917" i="7"/>
  <c r="F1918" i="7"/>
  <c r="F1919" i="7"/>
  <c r="F1920" i="7"/>
  <c r="F1921" i="7"/>
  <c r="F1922" i="7"/>
  <c r="G1922" i="7" s="1"/>
  <c r="F1923" i="7"/>
  <c r="F1924" i="7"/>
  <c r="F1925" i="7"/>
  <c r="F1926" i="7"/>
  <c r="F1927" i="7"/>
  <c r="F1928" i="7"/>
  <c r="F1929" i="7"/>
  <c r="F1930" i="7"/>
  <c r="F1931" i="7"/>
  <c r="F1932" i="7"/>
  <c r="F1933" i="7"/>
  <c r="F1934" i="7"/>
  <c r="F1935" i="7"/>
  <c r="F1936" i="7"/>
  <c r="F1937" i="7"/>
  <c r="F1938" i="7"/>
  <c r="F1939" i="7"/>
  <c r="F1940" i="7"/>
  <c r="F1941" i="7"/>
  <c r="F1942" i="7"/>
  <c r="F1943" i="7"/>
  <c r="F1944" i="7"/>
  <c r="F1945" i="7"/>
  <c r="F1946" i="7"/>
  <c r="F1947" i="7"/>
  <c r="F1948" i="7"/>
  <c r="F1949" i="7"/>
  <c r="G1949" i="7" s="1"/>
  <c r="F1950" i="7"/>
  <c r="F1951" i="7"/>
  <c r="F1952" i="7"/>
  <c r="F1953" i="7"/>
  <c r="F1954" i="7"/>
  <c r="F1955" i="7"/>
  <c r="F1956" i="7"/>
  <c r="F1957" i="7"/>
  <c r="F1958" i="7"/>
  <c r="F1959" i="7"/>
  <c r="F1960" i="7"/>
  <c r="F1961" i="7"/>
  <c r="F1962" i="7"/>
  <c r="F1963" i="7"/>
  <c r="F1964" i="7"/>
  <c r="F1965" i="7"/>
  <c r="F1966" i="7"/>
  <c r="F1967" i="7"/>
  <c r="F1968" i="7"/>
  <c r="F1969" i="7"/>
  <c r="F1970" i="7"/>
  <c r="F1971" i="7"/>
  <c r="F1972" i="7"/>
  <c r="F1973" i="7"/>
  <c r="F1974" i="7"/>
  <c r="F1975" i="7"/>
  <c r="F1976" i="7"/>
  <c r="G1976" i="7" s="1"/>
  <c r="F1977" i="7"/>
  <c r="F1978" i="7"/>
  <c r="F1979" i="7"/>
  <c r="F1980" i="7"/>
  <c r="F1981" i="7"/>
  <c r="F1982" i="7"/>
  <c r="F1983" i="7"/>
  <c r="F1984" i="7"/>
  <c r="F1985" i="7"/>
  <c r="F1986" i="7"/>
  <c r="F1987" i="7"/>
  <c r="F1988" i="7"/>
  <c r="F1989" i="7"/>
  <c r="F1990" i="7"/>
  <c r="F1991" i="7"/>
  <c r="F1992" i="7"/>
  <c r="F1993" i="7"/>
  <c r="F1994" i="7"/>
  <c r="F1995" i="7"/>
  <c r="F1996" i="7"/>
  <c r="F1997" i="7"/>
  <c r="F1998" i="7"/>
  <c r="F1999" i="7"/>
  <c r="F2000" i="7"/>
  <c r="F2001" i="7"/>
  <c r="F2002" i="7"/>
  <c r="F2003" i="7"/>
  <c r="G2003" i="7" s="1"/>
  <c r="F2004" i="7"/>
  <c r="F2005" i="7"/>
  <c r="F2006" i="7"/>
  <c r="F2007" i="7"/>
  <c r="F2008" i="7"/>
  <c r="F2009" i="7"/>
  <c r="F2010" i="7"/>
  <c r="F2011" i="7"/>
  <c r="F2012" i="7"/>
  <c r="F2013" i="7"/>
  <c r="F2014" i="7"/>
  <c r="F2015" i="7"/>
  <c r="F2016" i="7"/>
  <c r="F2017" i="7"/>
  <c r="F2018" i="7"/>
  <c r="F2019" i="7"/>
  <c r="F2020" i="7"/>
  <c r="F2021" i="7"/>
  <c r="F2022" i="7"/>
  <c r="F2023" i="7"/>
  <c r="F2024" i="7"/>
  <c r="F2025" i="7"/>
  <c r="F2026" i="7"/>
  <c r="F2027" i="7"/>
  <c r="F2028" i="7"/>
  <c r="F2029" i="7"/>
  <c r="F2030" i="7"/>
  <c r="F2031" i="7"/>
  <c r="G2031" i="7" s="1"/>
  <c r="F2032" i="7"/>
  <c r="F2033" i="7"/>
  <c r="F2034" i="7"/>
  <c r="F2035" i="7"/>
  <c r="F2036" i="7"/>
  <c r="F2037" i="7"/>
  <c r="F2038" i="7"/>
  <c r="F2039" i="7"/>
  <c r="F2040" i="7"/>
  <c r="F2041" i="7"/>
  <c r="F2042" i="7"/>
  <c r="F2043" i="7"/>
  <c r="F2044" i="7"/>
  <c r="F2045" i="7"/>
  <c r="F2046" i="7"/>
  <c r="F2047" i="7"/>
  <c r="F2048" i="7"/>
  <c r="F2049" i="7"/>
  <c r="F2050" i="7"/>
  <c r="F2051" i="7"/>
  <c r="F2052" i="7"/>
  <c r="F2053" i="7"/>
  <c r="F2054" i="7"/>
  <c r="F2055" i="7"/>
  <c r="F2056" i="7"/>
  <c r="F2057" i="7"/>
  <c r="F2058" i="7"/>
  <c r="F2059" i="7"/>
  <c r="G2059" i="7" s="1"/>
  <c r="F2060" i="7"/>
  <c r="F2061" i="7"/>
  <c r="F2062" i="7"/>
  <c r="F2063" i="7"/>
  <c r="F2064" i="7"/>
  <c r="F2065" i="7"/>
  <c r="F2066" i="7"/>
  <c r="F2067" i="7"/>
  <c r="F2068" i="7"/>
  <c r="F2069" i="7"/>
  <c r="F2070" i="7"/>
  <c r="F2071" i="7"/>
  <c r="F2072" i="7"/>
  <c r="F2073" i="7"/>
  <c r="F2074" i="7"/>
  <c r="F2075" i="7"/>
  <c r="F2076" i="7"/>
  <c r="F2077" i="7"/>
  <c r="F2078" i="7"/>
  <c r="F2079" i="7"/>
  <c r="F2080" i="7"/>
  <c r="F2081" i="7"/>
  <c r="F2082" i="7"/>
  <c r="F2083" i="7"/>
  <c r="F2084" i="7"/>
  <c r="F2085" i="7"/>
  <c r="F2086" i="7"/>
  <c r="F2087" i="7"/>
  <c r="G2087" i="7" s="1"/>
  <c r="F2088" i="7"/>
  <c r="F2089" i="7"/>
  <c r="F2090" i="7"/>
  <c r="F2091" i="7"/>
  <c r="F2092" i="7"/>
  <c r="F2093" i="7"/>
  <c r="F2094" i="7"/>
  <c r="F2095" i="7"/>
  <c r="F2096" i="7"/>
  <c r="F2097" i="7"/>
  <c r="F2098" i="7"/>
  <c r="F2099" i="7"/>
  <c r="F2100" i="7"/>
  <c r="F2101" i="7"/>
  <c r="F2102" i="7"/>
  <c r="F2103" i="7"/>
  <c r="F2104" i="7"/>
  <c r="F2105" i="7"/>
  <c r="F2106" i="7"/>
  <c r="F2107" i="7"/>
  <c r="F2108" i="7"/>
  <c r="F2109" i="7"/>
  <c r="F2110" i="7"/>
  <c r="F2111" i="7"/>
  <c r="F2112" i="7"/>
  <c r="F2113" i="7"/>
  <c r="F2114" i="7"/>
  <c r="F2115" i="7"/>
  <c r="G2115" i="7" s="1"/>
  <c r="F2116" i="7"/>
  <c r="F2117" i="7"/>
  <c r="F2118" i="7"/>
  <c r="F2119" i="7"/>
  <c r="F2120" i="7"/>
  <c r="F2121" i="7"/>
  <c r="F2122" i="7"/>
  <c r="F2123" i="7"/>
  <c r="F2124" i="7"/>
  <c r="F2125" i="7"/>
  <c r="F2126" i="7"/>
  <c r="F2127" i="7"/>
  <c r="F2128" i="7"/>
  <c r="F2129" i="7"/>
  <c r="F2130" i="7"/>
  <c r="F2131" i="7"/>
  <c r="F2132" i="7"/>
  <c r="F2133" i="7"/>
  <c r="F2134" i="7"/>
  <c r="F2135" i="7"/>
  <c r="F2136" i="7"/>
  <c r="F2137" i="7"/>
  <c r="F2138" i="7"/>
  <c r="F2139" i="7"/>
  <c r="F2140" i="7"/>
  <c r="F2141" i="7"/>
  <c r="F2142" i="7"/>
  <c r="F2143" i="7"/>
  <c r="G2143" i="7" s="1"/>
  <c r="F2144" i="7"/>
  <c r="F2145" i="7"/>
  <c r="F2146" i="7"/>
  <c r="F2147" i="7"/>
  <c r="F2148" i="7"/>
  <c r="F2149" i="7"/>
  <c r="F2150" i="7"/>
  <c r="F2151" i="7"/>
  <c r="F2152" i="7"/>
  <c r="F2153" i="7"/>
  <c r="F2154" i="7"/>
  <c r="F2155" i="7"/>
  <c r="F2156" i="7"/>
  <c r="F2157" i="7"/>
  <c r="F2158" i="7"/>
  <c r="F2159" i="7"/>
  <c r="F2160" i="7"/>
  <c r="F2161" i="7"/>
  <c r="F2162" i="7"/>
  <c r="F2163" i="7"/>
  <c r="F2164" i="7"/>
  <c r="F2165" i="7"/>
  <c r="F2166" i="7"/>
  <c r="F2167" i="7"/>
  <c r="F2168" i="7"/>
  <c r="F2169" i="7"/>
  <c r="F2170" i="7"/>
  <c r="G2170" i="7" s="1"/>
  <c r="F2171" i="7"/>
  <c r="F2172" i="7"/>
  <c r="F2173" i="7"/>
  <c r="F2174" i="7"/>
  <c r="F2175" i="7"/>
  <c r="F2176" i="7"/>
  <c r="F2177" i="7"/>
  <c r="F2178" i="7"/>
  <c r="F2179" i="7"/>
  <c r="F2180" i="7"/>
  <c r="F2181" i="7"/>
  <c r="F2182" i="7"/>
  <c r="F2183" i="7"/>
  <c r="F2184" i="7"/>
  <c r="F2185" i="7"/>
  <c r="F2186" i="7"/>
  <c r="F2187" i="7"/>
  <c r="F2188" i="7"/>
  <c r="F2189" i="7"/>
  <c r="F2190" i="7"/>
  <c r="F2191" i="7"/>
  <c r="F2192" i="7"/>
  <c r="F2193" i="7"/>
  <c r="F2194" i="7"/>
  <c r="F2195" i="7"/>
  <c r="F2196" i="7"/>
  <c r="G2196" i="7" s="1"/>
  <c r="F2197" i="7"/>
  <c r="F2198" i="7"/>
  <c r="F2199" i="7"/>
  <c r="F2200" i="7"/>
  <c r="F2201" i="7"/>
  <c r="F2202" i="7"/>
  <c r="F2203" i="7"/>
  <c r="F2204" i="7"/>
  <c r="F2205" i="7"/>
  <c r="F2206" i="7"/>
  <c r="F2207" i="7"/>
  <c r="G2207" i="7" s="1"/>
  <c r="F2208" i="7"/>
  <c r="F2209" i="7"/>
  <c r="F2210" i="7"/>
  <c r="F2211" i="7"/>
  <c r="F2212" i="7"/>
  <c r="F2213" i="7"/>
  <c r="F2214" i="7"/>
  <c r="F2215" i="7"/>
  <c r="F2216" i="7"/>
  <c r="F2217" i="7"/>
  <c r="F2218" i="7"/>
  <c r="G2218" i="7" s="1"/>
  <c r="F2219" i="7"/>
  <c r="F2220" i="7"/>
  <c r="F2221" i="7"/>
  <c r="F2222" i="7"/>
  <c r="F2223" i="7"/>
  <c r="F2224" i="7"/>
  <c r="F2225" i="7"/>
  <c r="F2226" i="7"/>
  <c r="F2227" i="7"/>
  <c r="F2228" i="7"/>
  <c r="F2229" i="7"/>
  <c r="G2229" i="7" s="1"/>
  <c r="F2230" i="7"/>
  <c r="F2231" i="7"/>
  <c r="F2232" i="7"/>
  <c r="F2233" i="7"/>
  <c r="F2234" i="7"/>
  <c r="F2235" i="7"/>
  <c r="F2236" i="7"/>
  <c r="F2237" i="7"/>
  <c r="F2238" i="7"/>
  <c r="F2239" i="7"/>
  <c r="F2240" i="7"/>
  <c r="G2240" i="7" s="1"/>
  <c r="F2241" i="7"/>
  <c r="F2242" i="7"/>
  <c r="F2243" i="7"/>
  <c r="F2244" i="7"/>
  <c r="F2245" i="7"/>
  <c r="F2246" i="7"/>
  <c r="F2247" i="7"/>
  <c r="F2248" i="7"/>
  <c r="F2249" i="7"/>
  <c r="F2250" i="7"/>
  <c r="F2251" i="7"/>
  <c r="G2251" i="7" s="1"/>
  <c r="F2252" i="7"/>
  <c r="F2253" i="7"/>
  <c r="F2254" i="7"/>
  <c r="F2255" i="7"/>
  <c r="F2256" i="7"/>
  <c r="F2257" i="7"/>
  <c r="F2258" i="7"/>
  <c r="F2259" i="7"/>
  <c r="F2260" i="7"/>
  <c r="F2261" i="7"/>
  <c r="F2262" i="7"/>
  <c r="G2262" i="7" s="1"/>
  <c r="F2263" i="7"/>
  <c r="F2264" i="7"/>
  <c r="F2265" i="7"/>
  <c r="F2266" i="7"/>
  <c r="F2267" i="7"/>
  <c r="F2268" i="7"/>
  <c r="F2269" i="7"/>
  <c r="F2270" i="7"/>
  <c r="F2271" i="7"/>
  <c r="F2272" i="7"/>
  <c r="F2273" i="7"/>
  <c r="G2273" i="7" s="1"/>
  <c r="F2274" i="7"/>
  <c r="F2275" i="7"/>
  <c r="F2276" i="7"/>
  <c r="F2277" i="7"/>
  <c r="F2278" i="7"/>
  <c r="F2279" i="7"/>
  <c r="F2280" i="7"/>
  <c r="F2281" i="7"/>
  <c r="F2282" i="7"/>
  <c r="F2283" i="7"/>
  <c r="F2284" i="7"/>
  <c r="G2284" i="7" s="1"/>
  <c r="F2285" i="7"/>
  <c r="F2286" i="7"/>
  <c r="F2287" i="7"/>
  <c r="F2288" i="7"/>
  <c r="F2289" i="7"/>
  <c r="F2290" i="7"/>
  <c r="F2291" i="7"/>
  <c r="F2292" i="7"/>
  <c r="F2293" i="7"/>
  <c r="F2294" i="7"/>
  <c r="F2295" i="7"/>
  <c r="G2295" i="7" s="1"/>
  <c r="F2296" i="7"/>
  <c r="F2297" i="7"/>
  <c r="F2298" i="7"/>
  <c r="F2299" i="7"/>
  <c r="F2300" i="7"/>
  <c r="F2301" i="7"/>
  <c r="F2302" i="7"/>
  <c r="F2303" i="7"/>
  <c r="F2304" i="7"/>
  <c r="F2305" i="7"/>
  <c r="F2306" i="7"/>
  <c r="G2306" i="7" s="1"/>
  <c r="F2307" i="7"/>
  <c r="F2308" i="7"/>
  <c r="F2309" i="7"/>
  <c r="F2310" i="7"/>
  <c r="F2311" i="7"/>
  <c r="F2312" i="7"/>
  <c r="F2313" i="7"/>
  <c r="F2314" i="7"/>
  <c r="F2315" i="7"/>
  <c r="F2316" i="7"/>
  <c r="F2317" i="7"/>
  <c r="G2317" i="7" s="1"/>
  <c r="F2318" i="7"/>
  <c r="F2319" i="7"/>
  <c r="F2320" i="7"/>
  <c r="F2321" i="7"/>
  <c r="F2322" i="7"/>
  <c r="F2323" i="7"/>
  <c r="F2324" i="7"/>
  <c r="F2325" i="7"/>
  <c r="F2326" i="7"/>
  <c r="F2327" i="7"/>
  <c r="F2328" i="7"/>
  <c r="F2329" i="7"/>
  <c r="G2329" i="7" s="1"/>
  <c r="F2330" i="7"/>
  <c r="F2331" i="7"/>
  <c r="F2332" i="7"/>
  <c r="F2333" i="7"/>
  <c r="F2334" i="7"/>
  <c r="F2335" i="7"/>
  <c r="F2336" i="7"/>
  <c r="F2337" i="7"/>
  <c r="F2338" i="7"/>
  <c r="F2339" i="7"/>
  <c r="F2340" i="7"/>
  <c r="F2341" i="7"/>
  <c r="F2342" i="7"/>
  <c r="F2343" i="7"/>
  <c r="F2344" i="7"/>
  <c r="F2345" i="7"/>
  <c r="F2346" i="7"/>
  <c r="F2347" i="7"/>
  <c r="F2348" i="7"/>
  <c r="F2349" i="7"/>
  <c r="F2350" i="7"/>
  <c r="F2351" i="7"/>
  <c r="F2352" i="7"/>
  <c r="F2353" i="7"/>
  <c r="F2354" i="7"/>
  <c r="F2355" i="7"/>
  <c r="F2356" i="7"/>
  <c r="F2357" i="7"/>
  <c r="F2358" i="7"/>
  <c r="F2359" i="7"/>
  <c r="F2360" i="7"/>
  <c r="F2361" i="7"/>
  <c r="F2362" i="7"/>
  <c r="F2363" i="7"/>
  <c r="F2364" i="7"/>
  <c r="F2365" i="7"/>
  <c r="F2366" i="7"/>
  <c r="F2367" i="7"/>
  <c r="F2368" i="7"/>
  <c r="F2369" i="7"/>
  <c r="F2370" i="7"/>
  <c r="F2371" i="7"/>
  <c r="F2372" i="7"/>
  <c r="F2373" i="7"/>
  <c r="F2374" i="7"/>
  <c r="F2375" i="7"/>
  <c r="F2376" i="7"/>
  <c r="F2377" i="7"/>
  <c r="F2378" i="7"/>
  <c r="F2379" i="7"/>
  <c r="F2380" i="7"/>
  <c r="F2381" i="7"/>
  <c r="F2382" i="7"/>
  <c r="F2383" i="7"/>
  <c r="F2384" i="7"/>
  <c r="F2385" i="7"/>
  <c r="F2386" i="7"/>
  <c r="F2387" i="7"/>
  <c r="F2388" i="7"/>
  <c r="F2389" i="7"/>
  <c r="F2390" i="7"/>
  <c r="F2391" i="7"/>
  <c r="F2392" i="7"/>
  <c r="F2393" i="7"/>
  <c r="F2394" i="7"/>
  <c r="F2395" i="7"/>
  <c r="F2396" i="7"/>
  <c r="F2397" i="7"/>
  <c r="F2398" i="7"/>
  <c r="F2399" i="7"/>
  <c r="F2400" i="7"/>
  <c r="F2401" i="7"/>
  <c r="F2402" i="7"/>
  <c r="F2403" i="7"/>
  <c r="F2404" i="7"/>
  <c r="F2405" i="7"/>
  <c r="F2406" i="7"/>
  <c r="F2407" i="7"/>
  <c r="F2408" i="7"/>
  <c r="F2409" i="7"/>
  <c r="F2410" i="7"/>
  <c r="F2411" i="7"/>
  <c r="F2412" i="7"/>
  <c r="F2413" i="7"/>
  <c r="F2414" i="7"/>
  <c r="F2415" i="7"/>
  <c r="F2416" i="7"/>
  <c r="F2417" i="7"/>
  <c r="F2418" i="7"/>
  <c r="F2419" i="7"/>
  <c r="F2420" i="7"/>
  <c r="F2421" i="7"/>
  <c r="F2422" i="7"/>
  <c r="F2423" i="7"/>
  <c r="F2424" i="7"/>
  <c r="F2425" i="7"/>
  <c r="F2426" i="7"/>
  <c r="F2427" i="7"/>
  <c r="F2428" i="7"/>
  <c r="F2429" i="7"/>
  <c r="F2430" i="7"/>
  <c r="F2431" i="7"/>
  <c r="F2432" i="7"/>
  <c r="F2433" i="7"/>
  <c r="F2434" i="7"/>
  <c r="F2435" i="7"/>
  <c r="F2436" i="7"/>
  <c r="F2437" i="7"/>
  <c r="F2438" i="7"/>
  <c r="F2439" i="7"/>
  <c r="F2440" i="7"/>
  <c r="F2441" i="7"/>
  <c r="F2442" i="7"/>
  <c r="F2443" i="7"/>
  <c r="F2444" i="7"/>
  <c r="F2445" i="7"/>
  <c r="F2446" i="7"/>
  <c r="F2447" i="7"/>
  <c r="F2448" i="7"/>
  <c r="F2449" i="7"/>
  <c r="F2450" i="7"/>
  <c r="F2451" i="7"/>
  <c r="F2452" i="7"/>
  <c r="F2453" i="7"/>
  <c r="F2454" i="7"/>
  <c r="F2455" i="7"/>
  <c r="F2456" i="7"/>
  <c r="F2457" i="7"/>
  <c r="F2458" i="7"/>
  <c r="F2459" i="7"/>
  <c r="F2460" i="7"/>
  <c r="F2461" i="7"/>
  <c r="F2462" i="7"/>
  <c r="F2463" i="7"/>
  <c r="F2464" i="7"/>
  <c r="F2465" i="7"/>
  <c r="F2466" i="7"/>
  <c r="F2467" i="7"/>
  <c r="F2468" i="7"/>
  <c r="F2469" i="7"/>
  <c r="F2470" i="7"/>
  <c r="F2471" i="7"/>
  <c r="F2472" i="7"/>
  <c r="F2473" i="7"/>
  <c r="F2474" i="7"/>
  <c r="F2475" i="7"/>
  <c r="F2476" i="7"/>
  <c r="F2477" i="7"/>
  <c r="F2478" i="7"/>
  <c r="F2479" i="7"/>
  <c r="F2480" i="7"/>
  <c r="F2481" i="7"/>
  <c r="F2482" i="7"/>
  <c r="F2483" i="7"/>
  <c r="F2484" i="7"/>
  <c r="F2485" i="7"/>
  <c r="F2486" i="7"/>
  <c r="F2487" i="7"/>
  <c r="F2488" i="7"/>
  <c r="F2489" i="7"/>
  <c r="F2490" i="7"/>
  <c r="F2491" i="7"/>
  <c r="F2492" i="7"/>
  <c r="F2493" i="7"/>
  <c r="F2494" i="7"/>
  <c r="F2495" i="7"/>
  <c r="F2496" i="7"/>
  <c r="F2497" i="7"/>
  <c r="F2498" i="7"/>
  <c r="F2499" i="7"/>
  <c r="F2500" i="7"/>
  <c r="F2501" i="7"/>
  <c r="F2502" i="7"/>
  <c r="F2503" i="7"/>
  <c r="F2504" i="7"/>
  <c r="F2505" i="7"/>
  <c r="F2506" i="7"/>
  <c r="F2507" i="7"/>
  <c r="F2508" i="7"/>
  <c r="F2509" i="7"/>
  <c r="F2510" i="7"/>
  <c r="F2511" i="7"/>
  <c r="F2512" i="7"/>
  <c r="F2513" i="7"/>
  <c r="F2514" i="7"/>
  <c r="F2515" i="7"/>
  <c r="F2516" i="7"/>
  <c r="F2517" i="7"/>
  <c r="F2518" i="7"/>
  <c r="F2519" i="7"/>
  <c r="F2520" i="7"/>
  <c r="F2521" i="7"/>
  <c r="F2522" i="7"/>
  <c r="F2523" i="7"/>
  <c r="F2524" i="7"/>
  <c r="F2525" i="7"/>
  <c r="F2526" i="7"/>
  <c r="F2527" i="7"/>
  <c r="F2528" i="7"/>
  <c r="F2529" i="7"/>
  <c r="F2530" i="7"/>
  <c r="F2531" i="7"/>
  <c r="F2532" i="7"/>
  <c r="F2533" i="7"/>
  <c r="F2534" i="7"/>
  <c r="F2535" i="7"/>
  <c r="F2536" i="7"/>
  <c r="F2537" i="7"/>
  <c r="F2538" i="7"/>
  <c r="F2539" i="7"/>
  <c r="F2540" i="7"/>
  <c r="F2541" i="7"/>
  <c r="F2542" i="7"/>
  <c r="F2543" i="7"/>
  <c r="F2544" i="7"/>
  <c r="F2545" i="7"/>
  <c r="F2546" i="7"/>
  <c r="F2547" i="7"/>
  <c r="F2548" i="7"/>
  <c r="F2549" i="7"/>
  <c r="F2550" i="7"/>
  <c r="F2551" i="7"/>
  <c r="F2552" i="7"/>
  <c r="F2553" i="7"/>
  <c r="F2554" i="7"/>
  <c r="F2555" i="7"/>
  <c r="F2556" i="7"/>
  <c r="F2557" i="7"/>
  <c r="F2558" i="7"/>
  <c r="F2559" i="7"/>
  <c r="F2560" i="7"/>
  <c r="F2561" i="7"/>
  <c r="F2562" i="7"/>
  <c r="F2563" i="7"/>
  <c r="F2564" i="7"/>
  <c r="F2565" i="7"/>
  <c r="F2566" i="7"/>
  <c r="F2567" i="7"/>
  <c r="F2568" i="7"/>
  <c r="F2569" i="7"/>
  <c r="F2570" i="7"/>
  <c r="F2571" i="7"/>
  <c r="F2572" i="7"/>
  <c r="F2573" i="7"/>
  <c r="F2574" i="7"/>
  <c r="F2575" i="7"/>
  <c r="F2576" i="7"/>
  <c r="F2577" i="7"/>
  <c r="F2578" i="7"/>
  <c r="F2579" i="7"/>
  <c r="F2580" i="7"/>
  <c r="F2581" i="7"/>
  <c r="F2582" i="7"/>
  <c r="F2583" i="7"/>
  <c r="F2584" i="7"/>
  <c r="F2585" i="7"/>
  <c r="F2586" i="7"/>
  <c r="F2587" i="7"/>
  <c r="F2588" i="7"/>
  <c r="F2589" i="7"/>
  <c r="F2590" i="7"/>
  <c r="F2591" i="7"/>
  <c r="F2592" i="7"/>
  <c r="F2593" i="7"/>
  <c r="F2594" i="7"/>
  <c r="F2595" i="7"/>
  <c r="F2596" i="7"/>
  <c r="F2597" i="7"/>
  <c r="F2598" i="7"/>
  <c r="F2599" i="7"/>
  <c r="F2600" i="7"/>
  <c r="F2601" i="7"/>
  <c r="F2602" i="7"/>
  <c r="F2603" i="7"/>
  <c r="F2604" i="7"/>
  <c r="F2605" i="7"/>
  <c r="F2606" i="7"/>
  <c r="F2607" i="7"/>
  <c r="F2608" i="7"/>
  <c r="F2609" i="7"/>
  <c r="F2610" i="7"/>
  <c r="F2611" i="7"/>
  <c r="F2612" i="7"/>
  <c r="F2613" i="7"/>
  <c r="F2614" i="7"/>
  <c r="F2615" i="7"/>
  <c r="F2616" i="7"/>
  <c r="F2617" i="7"/>
  <c r="F2618" i="7"/>
  <c r="F2619" i="7"/>
  <c r="F2620" i="7"/>
  <c r="F2621" i="7"/>
  <c r="F2622" i="7"/>
  <c r="F2623" i="7"/>
  <c r="F2624" i="7"/>
  <c r="F2625" i="7"/>
  <c r="F2626" i="7"/>
  <c r="F2627" i="7"/>
  <c r="F2628" i="7"/>
  <c r="F2629" i="7"/>
  <c r="F2630" i="7"/>
  <c r="F2631" i="7"/>
  <c r="F2632" i="7"/>
  <c r="F2633" i="7"/>
  <c r="F2634" i="7"/>
  <c r="F2635" i="7"/>
  <c r="F2636" i="7"/>
  <c r="F2637" i="7"/>
  <c r="F2638" i="7"/>
  <c r="F2639" i="7"/>
  <c r="F2640" i="7"/>
  <c r="F2641" i="7"/>
  <c r="F2642" i="7"/>
  <c r="F2643" i="7"/>
  <c r="F2644" i="7"/>
  <c r="F2645" i="7"/>
  <c r="F2646" i="7"/>
  <c r="F2647" i="7"/>
  <c r="F2648" i="7"/>
  <c r="F2649" i="7"/>
  <c r="F2650" i="7"/>
  <c r="F2651" i="7"/>
  <c r="F2652" i="7"/>
  <c r="F2653" i="7"/>
  <c r="F2654" i="7"/>
  <c r="F2655" i="7"/>
  <c r="F2656" i="7"/>
  <c r="F2657" i="7"/>
  <c r="F2658" i="7"/>
  <c r="F2659" i="7"/>
  <c r="F2660" i="7"/>
  <c r="F2661" i="7"/>
  <c r="F2662" i="7"/>
  <c r="F2663" i="7"/>
  <c r="F2664" i="7"/>
  <c r="F2665" i="7"/>
  <c r="F2666" i="7"/>
  <c r="F2667" i="7"/>
  <c r="F2668" i="7"/>
  <c r="F2669" i="7"/>
  <c r="F2681" i="7"/>
  <c r="F2693" i="7"/>
  <c r="F2705" i="7"/>
  <c r="F2717" i="7"/>
  <c r="F2729" i="7"/>
  <c r="F2741" i="7"/>
  <c r="F2753" i="7"/>
  <c r="F2765" i="7"/>
  <c r="F2777" i="7"/>
  <c r="F2789" i="7"/>
  <c r="F2801" i="7"/>
  <c r="F2670" i="7"/>
  <c r="F2682" i="7"/>
  <c r="F2694" i="7"/>
  <c r="F2706" i="7"/>
  <c r="F2718" i="7"/>
  <c r="F2730" i="7"/>
  <c r="F2742" i="7"/>
  <c r="F2754" i="7"/>
  <c r="F2766" i="7"/>
  <c r="F2778" i="7"/>
  <c r="F2790" i="7"/>
  <c r="F2802" i="7"/>
  <c r="F2671" i="7"/>
  <c r="F2683" i="7"/>
  <c r="F2695" i="7"/>
  <c r="F2707" i="7"/>
  <c r="F2719" i="7"/>
  <c r="F2731" i="7"/>
  <c r="F2743" i="7"/>
  <c r="F2755" i="7"/>
  <c r="F2767" i="7"/>
  <c r="F2779" i="7"/>
  <c r="F2791" i="7"/>
  <c r="F2803" i="7"/>
  <c r="F2672" i="7"/>
  <c r="F2684" i="7"/>
  <c r="F2696" i="7"/>
  <c r="F2708" i="7"/>
  <c r="F2720" i="7"/>
  <c r="F2732" i="7"/>
  <c r="F2744" i="7"/>
  <c r="F2756" i="7"/>
  <c r="F2768" i="7"/>
  <c r="F2780" i="7"/>
  <c r="F2792" i="7"/>
  <c r="F2804" i="7"/>
  <c r="F2673" i="7"/>
  <c r="F2685" i="7"/>
  <c r="F2697" i="7"/>
  <c r="F2709" i="7"/>
  <c r="F2721" i="7"/>
  <c r="F2733" i="7"/>
  <c r="F2745" i="7"/>
  <c r="F2757" i="7"/>
  <c r="F2769" i="7"/>
  <c r="F2781" i="7"/>
  <c r="F2793" i="7"/>
  <c r="F2805" i="7"/>
  <c r="F2674" i="7"/>
  <c r="F2686" i="7"/>
  <c r="F2698" i="7"/>
  <c r="F2710" i="7"/>
  <c r="F2722" i="7"/>
  <c r="F2734" i="7"/>
  <c r="F2746" i="7"/>
  <c r="F2758" i="7"/>
  <c r="F2770" i="7"/>
  <c r="F2782" i="7"/>
  <c r="F2794" i="7"/>
  <c r="F2806" i="7"/>
  <c r="F2675" i="7"/>
  <c r="F2687" i="7"/>
  <c r="F2699" i="7"/>
  <c r="F2711" i="7"/>
  <c r="F2723" i="7"/>
  <c r="F2735" i="7"/>
  <c r="F2747" i="7"/>
  <c r="F2759" i="7"/>
  <c r="F2771" i="7"/>
  <c r="F2783" i="7"/>
  <c r="F2795" i="7"/>
  <c r="F2807" i="7"/>
  <c r="F2676" i="7"/>
  <c r="F2688" i="7"/>
  <c r="F2700" i="7"/>
  <c r="F2712" i="7"/>
  <c r="F2724" i="7"/>
  <c r="F2736" i="7"/>
  <c r="F2748" i="7"/>
  <c r="F2760" i="7"/>
  <c r="F2772" i="7"/>
  <c r="F2784" i="7"/>
  <c r="F2796" i="7"/>
  <c r="F2808" i="7"/>
  <c r="F2677" i="7"/>
  <c r="F2689" i="7"/>
  <c r="F2701" i="7"/>
  <c r="F2713" i="7"/>
  <c r="F2725" i="7"/>
  <c r="F2737" i="7"/>
  <c r="F2749" i="7"/>
  <c r="F2761" i="7"/>
  <c r="F2773" i="7"/>
  <c r="F2785" i="7"/>
  <c r="F2797" i="7"/>
  <c r="F2809" i="7"/>
  <c r="F2678" i="7"/>
  <c r="F2690" i="7"/>
  <c r="F2702" i="7"/>
  <c r="F2714" i="7"/>
  <c r="F2726" i="7"/>
  <c r="F2738" i="7"/>
  <c r="F2750" i="7"/>
  <c r="F2762" i="7"/>
  <c r="F2774" i="7"/>
  <c r="F2786" i="7"/>
  <c r="F2798" i="7"/>
  <c r="F2810" i="7"/>
  <c r="F2679" i="7"/>
  <c r="F2691" i="7"/>
  <c r="F2703" i="7"/>
  <c r="F2715" i="7"/>
  <c r="F2727" i="7"/>
  <c r="F2739" i="7"/>
  <c r="F2751" i="7"/>
  <c r="F2763" i="7"/>
  <c r="F2775" i="7"/>
  <c r="F2787" i="7"/>
  <c r="F2799" i="7"/>
  <c r="F2811" i="7"/>
  <c r="F2680" i="7"/>
  <c r="F2692" i="7"/>
  <c r="F2704" i="7"/>
  <c r="F2716" i="7"/>
  <c r="F2728" i="7"/>
  <c r="F2740" i="7"/>
  <c r="F2752" i="7"/>
  <c r="F2764" i="7"/>
  <c r="F2776" i="7"/>
  <c r="F2788" i="7"/>
  <c r="F2800" i="7"/>
  <c r="F2812" i="7"/>
  <c r="F2813" i="7"/>
  <c r="F2814" i="7"/>
  <c r="F2815" i="7"/>
  <c r="F2816" i="7"/>
  <c r="F2817" i="7"/>
  <c r="F2818" i="7"/>
  <c r="F2819" i="7"/>
  <c r="F2820" i="7"/>
  <c r="F2821" i="7"/>
  <c r="F2822" i="7"/>
  <c r="F2823" i="7"/>
  <c r="F2824" i="7"/>
  <c r="F2825" i="7"/>
  <c r="F2826" i="7"/>
  <c r="F2827" i="7"/>
  <c r="F2828" i="7"/>
  <c r="F2829" i="7"/>
  <c r="F2830" i="7"/>
  <c r="F2831" i="7"/>
  <c r="F2832" i="7"/>
  <c r="F2833" i="7"/>
  <c r="F2834" i="7"/>
  <c r="F2835" i="7"/>
  <c r="F2836" i="7"/>
  <c r="F2837" i="7"/>
  <c r="F2838" i="7"/>
  <c r="F2839" i="7"/>
  <c r="F2840" i="7"/>
  <c r="F2841" i="7"/>
  <c r="F2842" i="7"/>
  <c r="F2843" i="7"/>
  <c r="F2844" i="7"/>
  <c r="F2845" i="7"/>
  <c r="F2846" i="7"/>
  <c r="F2847" i="7"/>
  <c r="F2848" i="7"/>
  <c r="F2849" i="7"/>
  <c r="F2850" i="7"/>
  <c r="F2851" i="7"/>
  <c r="F2852" i="7"/>
  <c r="F2853" i="7"/>
  <c r="F2854" i="7"/>
  <c r="F2855" i="7"/>
  <c r="F2856" i="7"/>
  <c r="F2857" i="7"/>
  <c r="F2858" i="7"/>
  <c r="F2859" i="7"/>
  <c r="F2860" i="7"/>
  <c r="F2861" i="7"/>
  <c r="F2862" i="7"/>
  <c r="F2863" i="7"/>
  <c r="F2864" i="7"/>
  <c r="F2865" i="7"/>
  <c r="F2866" i="7"/>
  <c r="F2867" i="7"/>
  <c r="F2868" i="7"/>
  <c r="F2869" i="7"/>
  <c r="F2870" i="7"/>
  <c r="F2871" i="7"/>
  <c r="F2872" i="7"/>
  <c r="F2873" i="7"/>
  <c r="F2874" i="7"/>
  <c r="F2875" i="7"/>
  <c r="F2876" i="7"/>
  <c r="F2877" i="7"/>
  <c r="F2878" i="7"/>
  <c r="F2879" i="7"/>
  <c r="F2880" i="7"/>
  <c r="F2881" i="7"/>
  <c r="F2882" i="7"/>
  <c r="F2883" i="7"/>
  <c r="F2884" i="7"/>
  <c r="F2885" i="7"/>
  <c r="F2886" i="7"/>
  <c r="F2887" i="7"/>
  <c r="F2888" i="7"/>
  <c r="F2889" i="7"/>
  <c r="F2890" i="7"/>
  <c r="F2891" i="7"/>
  <c r="F2892" i="7"/>
  <c r="F2893" i="7"/>
  <c r="F2894" i="7"/>
  <c r="F2895" i="7"/>
  <c r="F2896" i="7"/>
  <c r="F2897" i="7"/>
  <c r="F2898" i="7"/>
  <c r="F2899" i="7"/>
  <c r="F2900" i="7"/>
  <c r="F2901" i="7"/>
  <c r="F2902" i="7"/>
  <c r="F2903" i="7"/>
  <c r="F2904" i="7"/>
  <c r="F2905" i="7"/>
  <c r="F2906" i="7"/>
  <c r="F2907" i="7"/>
  <c r="F2908" i="7"/>
  <c r="F2909" i="7"/>
  <c r="F2910" i="7"/>
  <c r="F2911" i="7"/>
  <c r="F2912" i="7"/>
  <c r="F2913" i="7"/>
  <c r="F2914" i="7"/>
  <c r="F2915" i="7"/>
  <c r="F2916" i="7"/>
  <c r="F2917" i="7"/>
  <c r="F2918" i="7"/>
  <c r="F2919" i="7"/>
  <c r="F2920" i="7"/>
  <c r="F2921" i="7"/>
  <c r="F2922" i="7"/>
  <c r="F2923" i="7"/>
  <c r="F2924" i="7"/>
  <c r="F2925" i="7"/>
  <c r="F2926" i="7"/>
  <c r="F2927" i="7"/>
  <c r="F2928" i="7"/>
  <c r="F2929" i="7"/>
  <c r="F2930" i="7"/>
  <c r="F2931" i="7"/>
  <c r="F2932" i="7"/>
  <c r="F2933" i="7"/>
  <c r="F2934" i="7"/>
  <c r="F2935" i="7"/>
  <c r="F2936" i="7"/>
  <c r="F2937" i="7"/>
  <c r="F2938" i="7"/>
  <c r="F2939" i="7"/>
  <c r="F2940" i="7"/>
  <c r="F2941" i="7"/>
  <c r="F2942" i="7"/>
  <c r="F2943" i="7"/>
  <c r="F2944" i="7"/>
  <c r="F2945" i="7"/>
  <c r="F2946" i="7"/>
  <c r="F2947" i="7"/>
  <c r="F2948" i="7"/>
  <c r="F2949" i="7"/>
  <c r="F2950" i="7"/>
  <c r="F2951" i="7"/>
  <c r="F2952" i="7"/>
  <c r="F2953" i="7"/>
  <c r="F2954" i="7"/>
  <c r="F2955" i="7"/>
  <c r="F2956" i="7"/>
  <c r="F2957" i="7"/>
  <c r="F2958" i="7"/>
  <c r="F2959" i="7"/>
  <c r="F2960" i="7"/>
  <c r="F2961" i="7"/>
  <c r="F2962" i="7"/>
  <c r="F2963" i="7"/>
  <c r="F2964" i="7"/>
  <c r="F2965" i="7"/>
  <c r="F2966" i="7"/>
  <c r="F2967" i="7"/>
  <c r="F2968" i="7"/>
  <c r="F2969" i="7"/>
  <c r="F2970" i="7"/>
  <c r="F2971" i="7"/>
  <c r="F2972" i="7"/>
  <c r="F2973" i="7"/>
  <c r="F2974" i="7"/>
  <c r="F2975" i="7"/>
  <c r="F2976" i="7"/>
  <c r="F2977" i="7"/>
  <c r="F2978" i="7"/>
  <c r="F2979" i="7"/>
  <c r="F2980" i="7"/>
  <c r="F2981" i="7"/>
  <c r="F2982" i="7"/>
  <c r="F2983" i="7"/>
  <c r="F2984" i="7"/>
  <c r="F2985" i="7"/>
  <c r="F2986" i="7"/>
  <c r="F2987" i="7"/>
  <c r="F2988" i="7"/>
  <c r="F2989" i="7"/>
  <c r="F2990" i="7"/>
  <c r="F2991" i="7"/>
  <c r="F2992" i="7"/>
  <c r="F2993" i="7"/>
  <c r="F2994" i="7"/>
  <c r="F2995" i="7"/>
  <c r="F2996" i="7"/>
  <c r="F2997" i="7"/>
  <c r="F2998" i="7"/>
  <c r="F2999" i="7"/>
  <c r="F3000" i="7"/>
  <c r="F3001" i="7"/>
  <c r="F3002" i="7"/>
  <c r="F3003" i="7"/>
  <c r="F3004" i="7"/>
  <c r="F3005" i="7"/>
  <c r="F3006" i="7"/>
  <c r="F3007" i="7"/>
  <c r="F3008" i="7"/>
  <c r="F3009" i="7"/>
  <c r="F3010" i="7"/>
  <c r="F3011" i="7"/>
  <c r="F3012" i="7"/>
  <c r="F3013" i="7"/>
  <c r="F3014" i="7"/>
  <c r="F3015" i="7"/>
  <c r="F3016" i="7"/>
  <c r="F3017" i="7"/>
  <c r="F3018" i="7"/>
  <c r="F3019" i="7"/>
  <c r="F3020" i="7"/>
  <c r="F3021" i="7"/>
  <c r="F3022" i="7"/>
  <c r="F3023" i="7"/>
  <c r="F3024" i="7"/>
  <c r="F3025" i="7"/>
  <c r="F3026" i="7"/>
  <c r="F3027" i="7"/>
  <c r="F3028" i="7"/>
  <c r="F3029" i="7"/>
  <c r="F3030" i="7"/>
  <c r="F3031" i="7"/>
  <c r="F3032" i="7"/>
  <c r="F3033" i="7"/>
  <c r="F3034" i="7"/>
  <c r="F3035" i="7"/>
  <c r="F3036" i="7"/>
  <c r="F3037" i="7"/>
  <c r="F3038" i="7"/>
  <c r="F3039" i="7"/>
  <c r="F3040" i="7"/>
  <c r="F3041" i="7"/>
  <c r="F3042" i="7"/>
  <c r="F3043" i="7"/>
  <c r="F3044" i="7"/>
  <c r="F3045" i="7"/>
  <c r="F3046" i="7"/>
  <c r="F3047" i="7"/>
  <c r="F3048" i="7"/>
  <c r="F3049" i="7"/>
  <c r="F3050" i="7"/>
  <c r="F3051" i="7"/>
  <c r="F3052" i="7"/>
  <c r="F3053" i="7"/>
  <c r="F3054" i="7"/>
  <c r="F3055" i="7"/>
  <c r="F3056" i="7"/>
  <c r="F3057" i="7"/>
  <c r="F3058" i="7"/>
  <c r="F3059" i="7"/>
  <c r="F3060" i="7"/>
  <c r="F3061" i="7"/>
  <c r="F3062" i="7"/>
  <c r="F3063" i="7"/>
  <c r="F3064" i="7"/>
  <c r="F3065" i="7"/>
  <c r="F3066" i="7"/>
  <c r="F3067" i="7"/>
  <c r="F3068" i="7"/>
  <c r="F3069" i="7"/>
  <c r="F3070" i="7"/>
  <c r="F3071" i="7"/>
  <c r="F3072" i="7"/>
  <c r="F3073" i="7"/>
  <c r="F3074" i="7"/>
  <c r="F3075" i="7"/>
  <c r="F3076" i="7"/>
  <c r="F3077" i="7"/>
  <c r="F3078" i="7"/>
  <c r="F3079" i="7"/>
  <c r="F3080" i="7"/>
  <c r="F3081" i="7"/>
  <c r="F3082" i="7"/>
  <c r="F3083" i="7"/>
  <c r="F3084" i="7"/>
  <c r="F3085" i="7"/>
  <c r="F3086" i="7"/>
  <c r="F3087" i="7"/>
  <c r="F3088" i="7"/>
  <c r="F3089" i="7"/>
  <c r="F3090" i="7"/>
  <c r="F3091" i="7"/>
  <c r="F3092" i="7"/>
  <c r="F3093" i="7"/>
  <c r="F3094" i="7"/>
  <c r="F3095" i="7"/>
  <c r="F3096" i="7"/>
  <c r="F3097" i="7"/>
  <c r="F3098" i="7"/>
  <c r="F3099" i="7"/>
  <c r="F3100" i="7"/>
  <c r="F3101" i="7"/>
  <c r="F3102" i="7"/>
  <c r="F3103" i="7"/>
  <c r="F3104" i="7"/>
  <c r="F3105" i="7"/>
  <c r="F3106" i="7"/>
  <c r="F3107" i="7"/>
  <c r="F3108" i="7"/>
  <c r="F3109" i="7"/>
  <c r="F3110" i="7"/>
  <c r="F3111" i="7"/>
  <c r="F3112" i="7"/>
  <c r="F3113" i="7"/>
  <c r="F3114" i="7"/>
  <c r="F3115" i="7"/>
  <c r="F3116" i="7"/>
  <c r="F3117" i="7"/>
  <c r="F3118" i="7"/>
  <c r="F3119" i="7"/>
  <c r="F3120" i="7"/>
  <c r="F3121" i="7"/>
  <c r="F3122" i="7"/>
  <c r="F3123" i="7"/>
  <c r="F3124" i="7"/>
  <c r="F3125" i="7"/>
  <c r="F3126" i="7"/>
  <c r="F3127" i="7"/>
  <c r="F3128" i="7"/>
  <c r="F3129" i="7"/>
  <c r="F3130" i="7"/>
  <c r="F3131" i="7"/>
  <c r="F3132" i="7"/>
  <c r="F3133" i="7"/>
  <c r="F3134" i="7"/>
  <c r="F3135" i="7"/>
  <c r="F3136" i="7"/>
  <c r="F3137" i="7"/>
  <c r="F3138" i="7"/>
  <c r="F3139" i="7"/>
  <c r="F3140" i="7"/>
  <c r="F3141" i="7"/>
  <c r="F3142" i="7"/>
  <c r="F3143" i="7"/>
  <c r="F3144" i="7"/>
  <c r="F3145" i="7"/>
  <c r="F3146" i="7"/>
  <c r="F3147" i="7"/>
  <c r="F3148" i="7"/>
  <c r="F3149" i="7"/>
  <c r="F3150" i="7"/>
  <c r="F3151" i="7"/>
  <c r="F3152" i="7"/>
  <c r="F3153" i="7"/>
  <c r="F3154" i="7"/>
  <c r="F3155" i="7"/>
  <c r="F3156" i="7"/>
  <c r="F3157" i="7"/>
  <c r="F3158" i="7"/>
  <c r="F3159" i="7"/>
  <c r="F3160" i="7"/>
  <c r="F3161" i="7"/>
  <c r="F3162" i="7"/>
  <c r="F3163" i="7"/>
  <c r="F3164" i="7"/>
  <c r="F3165" i="7"/>
  <c r="F3166" i="7"/>
  <c r="F3167" i="7"/>
  <c r="F3168" i="7"/>
  <c r="F3169" i="7"/>
  <c r="F3170" i="7"/>
  <c r="F3171" i="7"/>
  <c r="F3172" i="7"/>
  <c r="F3173" i="7"/>
  <c r="F3174" i="7"/>
  <c r="F3175" i="7"/>
  <c r="F3176" i="7"/>
  <c r="F3177" i="7"/>
  <c r="F3178" i="7"/>
  <c r="F3179" i="7"/>
  <c r="F3180" i="7"/>
  <c r="F3181" i="7"/>
  <c r="F3182" i="7"/>
  <c r="F3183" i="7"/>
  <c r="F3184" i="7"/>
  <c r="F3185" i="7"/>
  <c r="F3186" i="7"/>
  <c r="F3187" i="7"/>
  <c r="F3188" i="7"/>
  <c r="F3189" i="7"/>
  <c r="F3190" i="7"/>
  <c r="F3191" i="7"/>
  <c r="F3192" i="7"/>
  <c r="F3193" i="7"/>
  <c r="F3194" i="7"/>
  <c r="F3195" i="7"/>
  <c r="F3196" i="7"/>
  <c r="F3197" i="7"/>
  <c r="F3198" i="7"/>
  <c r="F3199" i="7"/>
  <c r="F3200" i="7"/>
  <c r="F3201" i="7"/>
  <c r="F3202" i="7"/>
  <c r="F3203" i="7"/>
  <c r="F3204" i="7"/>
  <c r="F3205" i="7"/>
  <c r="F3206" i="7"/>
  <c r="F3207" i="7"/>
  <c r="F3208" i="7"/>
  <c r="F3209" i="7"/>
  <c r="F3210" i="7"/>
  <c r="F3211" i="7"/>
  <c r="F3212" i="7"/>
  <c r="F3213" i="7"/>
  <c r="F3214" i="7"/>
  <c r="F3215" i="7"/>
  <c r="F3216" i="7"/>
  <c r="F3217" i="7"/>
  <c r="F3218" i="7"/>
  <c r="F3219" i="7"/>
  <c r="F3220" i="7"/>
  <c r="F3221" i="7"/>
  <c r="F3222" i="7"/>
  <c r="F3223" i="7"/>
  <c r="F3224" i="7"/>
  <c r="F3225" i="7"/>
  <c r="F3226" i="7"/>
  <c r="F3227" i="7"/>
  <c r="F3228" i="7"/>
  <c r="F3229" i="7"/>
  <c r="F3230" i="7"/>
  <c r="F3231" i="7"/>
  <c r="F3232" i="7"/>
  <c r="F3233" i="7"/>
  <c r="F3234" i="7"/>
  <c r="F3235" i="7"/>
  <c r="F3236" i="7"/>
  <c r="F3237" i="7"/>
  <c r="F3238" i="7"/>
  <c r="F3239" i="7"/>
  <c r="F3240" i="7"/>
  <c r="F3241" i="7"/>
  <c r="F3242" i="7"/>
  <c r="F3243" i="7"/>
  <c r="F3244" i="7"/>
  <c r="F3245" i="7"/>
  <c r="F3246" i="7"/>
  <c r="F3247" i="7"/>
  <c r="F3248" i="7"/>
  <c r="F3249" i="7"/>
  <c r="F3250" i="7"/>
  <c r="F3251" i="7"/>
  <c r="F3252" i="7"/>
  <c r="F3253" i="7"/>
  <c r="F3254" i="7"/>
  <c r="F3255" i="7"/>
  <c r="F3256" i="7"/>
  <c r="F3257" i="7"/>
  <c r="F3258" i="7"/>
  <c r="F3259" i="7"/>
  <c r="F3260" i="7"/>
  <c r="F3261" i="7"/>
  <c r="F3262" i="7"/>
  <c r="F3263" i="7"/>
  <c r="F3264" i="7"/>
  <c r="F3265" i="7"/>
  <c r="F3266" i="7"/>
  <c r="F3267" i="7"/>
  <c r="F3268" i="7"/>
  <c r="F3269" i="7"/>
  <c r="F3270" i="7"/>
  <c r="F3271" i="7"/>
  <c r="F3272" i="7"/>
  <c r="F3273" i="7"/>
  <c r="F3274" i="7"/>
  <c r="F3275" i="7"/>
  <c r="F3276" i="7"/>
  <c r="F3277" i="7"/>
  <c r="F3278" i="7"/>
  <c r="F3279" i="7"/>
  <c r="F3280" i="7"/>
  <c r="F3281" i="7"/>
  <c r="F3282" i="7"/>
  <c r="F3283" i="7"/>
  <c r="F3284" i="7"/>
  <c r="F3285" i="7"/>
  <c r="F3286" i="7"/>
  <c r="F3287" i="7"/>
  <c r="F3288" i="7"/>
  <c r="F3289" i="7"/>
  <c r="F3290" i="7"/>
  <c r="F3291" i="7"/>
  <c r="F3292" i="7"/>
  <c r="F3293" i="7"/>
  <c r="F3294" i="7"/>
  <c r="F3295" i="7"/>
  <c r="F3296" i="7"/>
  <c r="F3297" i="7"/>
  <c r="F3298" i="7"/>
  <c r="F3299" i="7"/>
  <c r="F3300" i="7"/>
  <c r="F3301" i="7"/>
  <c r="F3302" i="7"/>
  <c r="F3303" i="7"/>
  <c r="F3304" i="7"/>
  <c r="F3305" i="7"/>
  <c r="F3306" i="7"/>
  <c r="F3307" i="7"/>
  <c r="F3308" i="7"/>
  <c r="F3309" i="7"/>
  <c r="F3310" i="7"/>
  <c r="F3311" i="7"/>
  <c r="F3312" i="7"/>
  <c r="F3313" i="7"/>
  <c r="F3314" i="7"/>
  <c r="F3315" i="7"/>
  <c r="F3316" i="7"/>
  <c r="F3317" i="7"/>
  <c r="F3318" i="7"/>
  <c r="F3319" i="7"/>
  <c r="F3320" i="7"/>
  <c r="F3321" i="7"/>
  <c r="F3322" i="7"/>
  <c r="F3323" i="7"/>
  <c r="F3324" i="7"/>
  <c r="F3325" i="7"/>
  <c r="F3326" i="7"/>
  <c r="F3327" i="7"/>
  <c r="F3328" i="7"/>
  <c r="F3329" i="7"/>
  <c r="F3330" i="7"/>
  <c r="F3331" i="7"/>
  <c r="F3332" i="7"/>
  <c r="F3333" i="7"/>
  <c r="F3334" i="7"/>
  <c r="F3335" i="7"/>
  <c r="F3336" i="7"/>
  <c r="F3337" i="7"/>
  <c r="F3338" i="7"/>
  <c r="F3339" i="7"/>
  <c r="F3340" i="7"/>
  <c r="F3341" i="7"/>
  <c r="F3342" i="7"/>
  <c r="F3343" i="7"/>
  <c r="F3344" i="7"/>
  <c r="F3345" i="7"/>
  <c r="F3346" i="7"/>
  <c r="F3347" i="7"/>
  <c r="F3348" i="7"/>
  <c r="F3349" i="7"/>
  <c r="F3350" i="7"/>
  <c r="F3351" i="7"/>
  <c r="F3352" i="7"/>
  <c r="F3353" i="7"/>
  <c r="F3354" i="7"/>
  <c r="F3355" i="7"/>
  <c r="F3356" i="7"/>
  <c r="F3357" i="7"/>
  <c r="F3358" i="7"/>
  <c r="F3359" i="7"/>
  <c r="F3360" i="7"/>
  <c r="F3361" i="7"/>
  <c r="F3362" i="7"/>
  <c r="F3363" i="7"/>
  <c r="F3364" i="7"/>
  <c r="F3365" i="7"/>
  <c r="F3366" i="7"/>
  <c r="F3367" i="7"/>
  <c r="F3368" i="7"/>
  <c r="F3369" i="7"/>
  <c r="F3370" i="7"/>
  <c r="F3371" i="7"/>
  <c r="F3372" i="7"/>
  <c r="F3373" i="7"/>
  <c r="F3374" i="7"/>
  <c r="F3375" i="7"/>
  <c r="F3376" i="7"/>
  <c r="F3377" i="7"/>
  <c r="F3378" i="7"/>
  <c r="F3379" i="7"/>
  <c r="F3380" i="7"/>
  <c r="F3381" i="7"/>
  <c r="F3382" i="7"/>
  <c r="F3383" i="7"/>
  <c r="F3384" i="7"/>
  <c r="F3385" i="7"/>
  <c r="F3386" i="7"/>
  <c r="F3387" i="7"/>
  <c r="F3388" i="7"/>
  <c r="F3389" i="7"/>
  <c r="F3390" i="7"/>
  <c r="F3391" i="7"/>
  <c r="F3392" i="7"/>
  <c r="F3393" i="7"/>
  <c r="F3394" i="7"/>
  <c r="F3395" i="7"/>
  <c r="F3396" i="7"/>
  <c r="F3397" i="7"/>
  <c r="F3398" i="7"/>
  <c r="F3399" i="7"/>
  <c r="F3400" i="7"/>
  <c r="F3401" i="7"/>
  <c r="F3402" i="7"/>
  <c r="F3403" i="7"/>
  <c r="F3404" i="7"/>
  <c r="F3405" i="7"/>
  <c r="F3406" i="7"/>
  <c r="F3407" i="7"/>
  <c r="F3408" i="7"/>
  <c r="F3409" i="7"/>
  <c r="F3410" i="7"/>
  <c r="F3411" i="7"/>
  <c r="F3412" i="7"/>
  <c r="F3413" i="7"/>
  <c r="F3414" i="7"/>
  <c r="F3415" i="7"/>
  <c r="F3416" i="7"/>
  <c r="F3417" i="7"/>
  <c r="F3418" i="7"/>
  <c r="F3419" i="7"/>
  <c r="F3420" i="7"/>
  <c r="F3421" i="7"/>
  <c r="F3422" i="7"/>
  <c r="F3423" i="7"/>
  <c r="F3424" i="7"/>
  <c r="F3425" i="7"/>
  <c r="F3426" i="7"/>
  <c r="F3427" i="7"/>
  <c r="F3428" i="7"/>
  <c r="F3429" i="7"/>
  <c r="F3430" i="7"/>
  <c r="F3431" i="7"/>
  <c r="F3432" i="7"/>
  <c r="F3433" i="7"/>
  <c r="F3434" i="7"/>
  <c r="F3435" i="7"/>
  <c r="F3436" i="7"/>
  <c r="F3437" i="7"/>
  <c r="F3438" i="7"/>
  <c r="F3439" i="7"/>
  <c r="F3440" i="7"/>
  <c r="F3441" i="7"/>
  <c r="F3442" i="7"/>
  <c r="F3443" i="7"/>
  <c r="F3444" i="7"/>
  <c r="F3445" i="7"/>
  <c r="F3446" i="7"/>
  <c r="F3447" i="7"/>
  <c r="F3448" i="7"/>
  <c r="F3449" i="7"/>
  <c r="F3450" i="7"/>
  <c r="F3451" i="7"/>
  <c r="F3452" i="7"/>
  <c r="F3453" i="7"/>
  <c r="F3454" i="7"/>
  <c r="F3455" i="7"/>
  <c r="F3456" i="7"/>
  <c r="F3457" i="7"/>
  <c r="F3458" i="7"/>
  <c r="F3459" i="7"/>
  <c r="F3460" i="7"/>
  <c r="F3461" i="7"/>
  <c r="F3462" i="7"/>
  <c r="F3463" i="7"/>
  <c r="F3464" i="7"/>
  <c r="F3465" i="7"/>
  <c r="F3466" i="7"/>
  <c r="F3467" i="7"/>
  <c r="F3468" i="7"/>
  <c r="F3469" i="7"/>
  <c r="F3470" i="7"/>
  <c r="F3471" i="7"/>
  <c r="F3472" i="7"/>
  <c r="F3473" i="7"/>
  <c r="F3474" i="7"/>
  <c r="F3475" i="7"/>
  <c r="F3476" i="7"/>
  <c r="F3477" i="7"/>
  <c r="F3478" i="7"/>
  <c r="F3479" i="7"/>
  <c r="F3480" i="7"/>
  <c r="F3481" i="7"/>
  <c r="F3482" i="7"/>
  <c r="F3483" i="7"/>
  <c r="F3484" i="7"/>
  <c r="F3485" i="7"/>
  <c r="F3486" i="7"/>
  <c r="F3487" i="7"/>
  <c r="F3488" i="7"/>
  <c r="F3489" i="7"/>
  <c r="F3490" i="7"/>
  <c r="F3491" i="7"/>
  <c r="F3492" i="7"/>
  <c r="F3493" i="7"/>
  <c r="F3494" i="7"/>
  <c r="F3495" i="7"/>
  <c r="F3496" i="7"/>
  <c r="F3497" i="7"/>
  <c r="F3498" i="7"/>
  <c r="F3499" i="7"/>
  <c r="F3500" i="7"/>
  <c r="F3501" i="7"/>
  <c r="F3502" i="7"/>
  <c r="F3503" i="7"/>
  <c r="F3504" i="7"/>
  <c r="F3505" i="7"/>
  <c r="F3506" i="7"/>
  <c r="F3507" i="7"/>
  <c r="F3508" i="7"/>
  <c r="F3509" i="7"/>
  <c r="F3510" i="7"/>
  <c r="F3511" i="7"/>
  <c r="F3512" i="7"/>
  <c r="F3513" i="7"/>
  <c r="F3514" i="7"/>
  <c r="F3515" i="7"/>
  <c r="F3516" i="7"/>
  <c r="F3517" i="7"/>
  <c r="F3518" i="7"/>
  <c r="F3519" i="7"/>
  <c r="F3520" i="7"/>
  <c r="F3521" i="7"/>
  <c r="F3522" i="7"/>
  <c r="F3523" i="7"/>
  <c r="F3524" i="7"/>
  <c r="F3525" i="7"/>
  <c r="F3526" i="7"/>
  <c r="F3527" i="7"/>
  <c r="F3528" i="7"/>
  <c r="F3529" i="7"/>
  <c r="F3530" i="7"/>
  <c r="F3531" i="7"/>
  <c r="F3532" i="7"/>
  <c r="F3533" i="7"/>
  <c r="F3534" i="7"/>
  <c r="F3535" i="7"/>
  <c r="F3536" i="7"/>
  <c r="F3537" i="7"/>
  <c r="F3538" i="7"/>
  <c r="F3539" i="7"/>
  <c r="F3540" i="7"/>
  <c r="F3541" i="7"/>
  <c r="F3542" i="7"/>
  <c r="F3543" i="7"/>
  <c r="F3544" i="7"/>
  <c r="F3545" i="7"/>
  <c r="F3546" i="7"/>
  <c r="F3547" i="7"/>
  <c r="F3548" i="7"/>
  <c r="F3549" i="7"/>
  <c r="F3550" i="7"/>
  <c r="F3551" i="7"/>
  <c r="F3552" i="7"/>
  <c r="F3553" i="7"/>
  <c r="F3554" i="7"/>
  <c r="F3555" i="7"/>
  <c r="F3556" i="7"/>
  <c r="F3557" i="7"/>
  <c r="F3558" i="7"/>
  <c r="F3559" i="7"/>
  <c r="F3560" i="7"/>
  <c r="F3561" i="7"/>
  <c r="F3562" i="7"/>
  <c r="F3563" i="7"/>
  <c r="F3564" i="7"/>
  <c r="F3565" i="7"/>
  <c r="F3566" i="7"/>
  <c r="F3567" i="7"/>
  <c r="F3568" i="7"/>
  <c r="F3569" i="7"/>
  <c r="F3570" i="7"/>
  <c r="F3571" i="7"/>
  <c r="F3572" i="7"/>
  <c r="F3573" i="7"/>
  <c r="F3574" i="7"/>
  <c r="F3575" i="7"/>
  <c r="F3576" i="7"/>
  <c r="F3577" i="7"/>
  <c r="F3578" i="7"/>
  <c r="F3579" i="7"/>
  <c r="F3580" i="7"/>
  <c r="F3581" i="7"/>
  <c r="F3582" i="7"/>
  <c r="F3583" i="7"/>
  <c r="F3584" i="7"/>
  <c r="F3585" i="7"/>
  <c r="F3586" i="7"/>
  <c r="F3587" i="7"/>
  <c r="F3588" i="7"/>
  <c r="F3589" i="7"/>
  <c r="F3590" i="7"/>
  <c r="F3591" i="7"/>
  <c r="F3592" i="7"/>
  <c r="F3593" i="7"/>
  <c r="F3594" i="7"/>
  <c r="F3595" i="7"/>
  <c r="F3596" i="7"/>
  <c r="F3597" i="7"/>
  <c r="F3598" i="7"/>
  <c r="F3599" i="7"/>
  <c r="F3600" i="7"/>
  <c r="F3601" i="7"/>
  <c r="F3602" i="7"/>
  <c r="F3603" i="7"/>
  <c r="F3604" i="7"/>
  <c r="F3605" i="7"/>
  <c r="F3606" i="7"/>
  <c r="F3607" i="7"/>
  <c r="F3608" i="7"/>
  <c r="F3609" i="7"/>
  <c r="F3610" i="7"/>
  <c r="F3611" i="7"/>
  <c r="F3612" i="7"/>
  <c r="F3613" i="7"/>
  <c r="F3614" i="7"/>
  <c r="F3615" i="7"/>
  <c r="F3616" i="7"/>
  <c r="F3617" i="7"/>
  <c r="F3618" i="7"/>
  <c r="F3619" i="7"/>
  <c r="F3620" i="7"/>
  <c r="F3621" i="7"/>
  <c r="F3622" i="7"/>
  <c r="F3623" i="7"/>
  <c r="F3624" i="7"/>
  <c r="F3625" i="7"/>
  <c r="F3626" i="7"/>
  <c r="F3627" i="7"/>
  <c r="F3628" i="7"/>
  <c r="F3629" i="7"/>
  <c r="F3630" i="7"/>
  <c r="F3631" i="7"/>
  <c r="F3632" i="7"/>
  <c r="F3633" i="7"/>
  <c r="F3634" i="7"/>
  <c r="F3635" i="7"/>
  <c r="F3636" i="7"/>
  <c r="F3637" i="7"/>
  <c r="F3638" i="7"/>
  <c r="F3639" i="7"/>
  <c r="F3640" i="7"/>
  <c r="F3641" i="7"/>
  <c r="F3642" i="7"/>
  <c r="F3643" i="7"/>
  <c r="F3644" i="7"/>
  <c r="F3645" i="7"/>
  <c r="F3646" i="7"/>
  <c r="F3647" i="7"/>
  <c r="F3648" i="7"/>
  <c r="F3649" i="7"/>
  <c r="F3650" i="7"/>
  <c r="F3651" i="7"/>
  <c r="F3652" i="7"/>
  <c r="F3653" i="7"/>
  <c r="F3654" i="7"/>
  <c r="F3655" i="7"/>
  <c r="F3656" i="7"/>
  <c r="F3657" i="7"/>
  <c r="F3658" i="7"/>
  <c r="F3659" i="7"/>
  <c r="F3660" i="7"/>
  <c r="F3661" i="7"/>
  <c r="F3662" i="7"/>
  <c r="F3663" i="7"/>
  <c r="F3664" i="7"/>
  <c r="F3665" i="7"/>
  <c r="F3666" i="7"/>
  <c r="F3667" i="7"/>
  <c r="F3668" i="7"/>
  <c r="F3669" i="7"/>
  <c r="F3670" i="7"/>
  <c r="F3671" i="7"/>
  <c r="F3672" i="7"/>
  <c r="F3673" i="7"/>
  <c r="F3674" i="7"/>
  <c r="F3675" i="7"/>
  <c r="F3676" i="7"/>
  <c r="F3677" i="7"/>
  <c r="F3678" i="7"/>
  <c r="F3679" i="7"/>
  <c r="F3680" i="7"/>
  <c r="F3681" i="7"/>
  <c r="F3682" i="7"/>
  <c r="F3683" i="7"/>
  <c r="F3684" i="7"/>
  <c r="F3685" i="7"/>
  <c r="F3686" i="7"/>
  <c r="F3687" i="7"/>
  <c r="F3688" i="7"/>
  <c r="F3689" i="7"/>
  <c r="F3690" i="7"/>
  <c r="F3691" i="7"/>
  <c r="F3692" i="7"/>
  <c r="F3693" i="7"/>
  <c r="F3694" i="7"/>
  <c r="F3695" i="7"/>
  <c r="F3696" i="7"/>
  <c r="F3697" i="7"/>
  <c r="F3698" i="7"/>
  <c r="F3699" i="7"/>
  <c r="F3700" i="7"/>
  <c r="F3701" i="7"/>
  <c r="F3702" i="7"/>
  <c r="F3703" i="7"/>
  <c r="F3704" i="7"/>
  <c r="F3705" i="7"/>
  <c r="F3706" i="7"/>
  <c r="F3707" i="7"/>
  <c r="F3708" i="7"/>
  <c r="F3709" i="7"/>
  <c r="F3710" i="7"/>
  <c r="F3711" i="7"/>
  <c r="F3712" i="7"/>
  <c r="F3713" i="7"/>
  <c r="G3713" i="7" s="1"/>
  <c r="F3714" i="7"/>
  <c r="F3715" i="7"/>
  <c r="F3716" i="7"/>
  <c r="F3717" i="7"/>
  <c r="F3718" i="7"/>
  <c r="F3719" i="7"/>
  <c r="F3720" i="7"/>
  <c r="F3721" i="7"/>
  <c r="F3722" i="7"/>
  <c r="G3722" i="7" s="1"/>
  <c r="F3723" i="7"/>
  <c r="F3724" i="7"/>
  <c r="F3725" i="7"/>
  <c r="F3726" i="7"/>
  <c r="F3727" i="7"/>
  <c r="F3728" i="7"/>
  <c r="F3729" i="7"/>
  <c r="F3730" i="7"/>
  <c r="F3731" i="7"/>
  <c r="G3731" i="7" s="1"/>
  <c r="F3732" i="7"/>
  <c r="F3733" i="7"/>
  <c r="F3734" i="7"/>
  <c r="F3735" i="7"/>
  <c r="F3736" i="7"/>
  <c r="F3737" i="7"/>
  <c r="F3738" i="7"/>
  <c r="F3739" i="7"/>
  <c r="F3740" i="7"/>
  <c r="G3740" i="7" s="1"/>
  <c r="F3741" i="7"/>
  <c r="F3742" i="7"/>
  <c r="F3743" i="7"/>
  <c r="F3744" i="7"/>
  <c r="F3745" i="7"/>
  <c r="F3746" i="7"/>
  <c r="F3747" i="7"/>
  <c r="F3748" i="7"/>
  <c r="F3749" i="7"/>
  <c r="G3749" i="7" s="1"/>
  <c r="F3750" i="7"/>
  <c r="F3751" i="7"/>
  <c r="F3752" i="7"/>
  <c r="F3753" i="7"/>
  <c r="F3754" i="7"/>
  <c r="F3755" i="7"/>
  <c r="F3756" i="7"/>
  <c r="F3757" i="7"/>
  <c r="F3758" i="7"/>
  <c r="G3758" i="7" s="1"/>
  <c r="F3759" i="7"/>
  <c r="F3760" i="7"/>
  <c r="F3761" i="7"/>
  <c r="F3762" i="7"/>
  <c r="F3763" i="7"/>
  <c r="F3764" i="7"/>
  <c r="F3765" i="7"/>
  <c r="F3766" i="7"/>
  <c r="F3767" i="7"/>
  <c r="G3767" i="7" s="1"/>
  <c r="F3768" i="7"/>
  <c r="F3769" i="7"/>
  <c r="F3770" i="7"/>
  <c r="F3771" i="7"/>
  <c r="F3772" i="7"/>
  <c r="F3773" i="7"/>
  <c r="F3774" i="7"/>
  <c r="F3775" i="7"/>
  <c r="F3776" i="7"/>
  <c r="G3776" i="7" s="1"/>
  <c r="F3777" i="7"/>
  <c r="F3778" i="7"/>
  <c r="F3779" i="7"/>
  <c r="F3780" i="7"/>
  <c r="F3781" i="7"/>
  <c r="F3782" i="7"/>
  <c r="F3783" i="7"/>
  <c r="F3784" i="7"/>
  <c r="F3785" i="7"/>
  <c r="G3785" i="7" s="1"/>
  <c r="F3786" i="7"/>
  <c r="F3787" i="7"/>
  <c r="F3788" i="7"/>
  <c r="F3789" i="7"/>
  <c r="F3790" i="7"/>
  <c r="F3791" i="7"/>
  <c r="F3792" i="7"/>
  <c r="F3793" i="7"/>
  <c r="F3794" i="7"/>
  <c r="G3794" i="7" s="1"/>
  <c r="F3795" i="7"/>
  <c r="F3796" i="7"/>
  <c r="F3797" i="7"/>
  <c r="F3798" i="7"/>
  <c r="F3799" i="7"/>
  <c r="F3800" i="7"/>
  <c r="F3801" i="7"/>
  <c r="F3802" i="7"/>
  <c r="F3803" i="7"/>
  <c r="G3803" i="7" s="1"/>
  <c r="F3804" i="7"/>
  <c r="F3805" i="7"/>
  <c r="F3806" i="7"/>
  <c r="F3807" i="7"/>
  <c r="F3808" i="7"/>
  <c r="F3809" i="7"/>
  <c r="F3810" i="7"/>
  <c r="F3811" i="7"/>
  <c r="F3812" i="7"/>
  <c r="G3812" i="7" s="1"/>
  <c r="F3813" i="7"/>
  <c r="F3814" i="7"/>
  <c r="F3815" i="7"/>
  <c r="F3816" i="7"/>
  <c r="F3817" i="7"/>
  <c r="F3818" i="7"/>
  <c r="F3819" i="7"/>
  <c r="F3820" i="7"/>
  <c r="F3821" i="7"/>
  <c r="F3822" i="7"/>
  <c r="F3823" i="7"/>
  <c r="F3824" i="7"/>
  <c r="F3825" i="7"/>
  <c r="F3826" i="7"/>
  <c r="F3827" i="7"/>
  <c r="F3828" i="7"/>
  <c r="F3829" i="7"/>
  <c r="F3830" i="7"/>
  <c r="F3831" i="7"/>
  <c r="F3832" i="7"/>
  <c r="F3833" i="7"/>
  <c r="F3834" i="7"/>
  <c r="F3835" i="7"/>
  <c r="F3836" i="7"/>
  <c r="F3837" i="7"/>
  <c r="F3838" i="7"/>
  <c r="F3839" i="7"/>
  <c r="F3840" i="7"/>
  <c r="F3841" i="7"/>
  <c r="F3842" i="7"/>
  <c r="F3843" i="7"/>
  <c r="F3844" i="7"/>
  <c r="F3845" i="7"/>
  <c r="F3846" i="7"/>
  <c r="F3847" i="7"/>
  <c r="F3848" i="7"/>
  <c r="F3849" i="7"/>
  <c r="F3850" i="7"/>
  <c r="F3851" i="7"/>
  <c r="F3852" i="7"/>
  <c r="F3853" i="7"/>
  <c r="F3854" i="7"/>
  <c r="F3855" i="7"/>
  <c r="F3856" i="7"/>
  <c r="F3857" i="7"/>
  <c r="F3858" i="7"/>
  <c r="F3859" i="7"/>
  <c r="F3860" i="7"/>
  <c r="F3861" i="7"/>
  <c r="F3862" i="7"/>
  <c r="F3863" i="7"/>
  <c r="F3864" i="7"/>
  <c r="F3865" i="7"/>
  <c r="F3866" i="7"/>
  <c r="F3867" i="7"/>
  <c r="F3868" i="7"/>
  <c r="F3869" i="7"/>
  <c r="F3870" i="7"/>
  <c r="F3871" i="7"/>
  <c r="F3872" i="7"/>
  <c r="F3873" i="7"/>
  <c r="F3874" i="7"/>
  <c r="F3875" i="7"/>
  <c r="F3876" i="7"/>
  <c r="F3877" i="7"/>
  <c r="F3878" i="7"/>
  <c r="F3879" i="7"/>
  <c r="F3880" i="7"/>
  <c r="F3881" i="7"/>
  <c r="F3882" i="7"/>
  <c r="F3883" i="7"/>
  <c r="F3884" i="7"/>
  <c r="F3885" i="7"/>
  <c r="F3886" i="7"/>
  <c r="F3887" i="7"/>
  <c r="F3888" i="7"/>
  <c r="F3889" i="7"/>
  <c r="F3890" i="7"/>
  <c r="F3891" i="7"/>
  <c r="F3892" i="7"/>
  <c r="F3893" i="7"/>
  <c r="F3894" i="7"/>
  <c r="F3895" i="7"/>
  <c r="F3896" i="7"/>
  <c r="F3897" i="7"/>
  <c r="F3898" i="7"/>
  <c r="F3899" i="7"/>
  <c r="F3900" i="7"/>
  <c r="F3901" i="7"/>
  <c r="F3902" i="7"/>
  <c r="F3903" i="7"/>
  <c r="F3904" i="7"/>
  <c r="F3905" i="7"/>
  <c r="F3906" i="7"/>
  <c r="F3907" i="7"/>
  <c r="F3908" i="7"/>
  <c r="F3909" i="7"/>
  <c r="F3910" i="7"/>
  <c r="F3911" i="7"/>
  <c r="F3912" i="7"/>
  <c r="F3913" i="7"/>
  <c r="F3914" i="7"/>
  <c r="F3915" i="7"/>
  <c r="F3916" i="7"/>
  <c r="F3917" i="7"/>
  <c r="F3918" i="7"/>
  <c r="G3918" i="7" s="1"/>
  <c r="F3919" i="7"/>
  <c r="F3920" i="7"/>
  <c r="F3921" i="7"/>
  <c r="F3922" i="7"/>
  <c r="F3923" i="7"/>
  <c r="F3924" i="7"/>
  <c r="F3925" i="7"/>
  <c r="F3926" i="7"/>
  <c r="F3927" i="7"/>
  <c r="F3928" i="7"/>
  <c r="F3929" i="7"/>
  <c r="G3929" i="7" s="1"/>
  <c r="F3930" i="7"/>
  <c r="F3931" i="7"/>
  <c r="G3931" i="7" s="1"/>
  <c r="F3932" i="7"/>
  <c r="F3933" i="7"/>
  <c r="F3934" i="7"/>
  <c r="F3935" i="7"/>
  <c r="F3936" i="7"/>
  <c r="F3937" i="7"/>
  <c r="F3938" i="7"/>
  <c r="F3939" i="7"/>
  <c r="F3940" i="7"/>
  <c r="F3941" i="7"/>
  <c r="F3942" i="7"/>
  <c r="G3942" i="7" s="1"/>
  <c r="F3943" i="7"/>
  <c r="F3944" i="7"/>
  <c r="G3944" i="7" s="1"/>
  <c r="F3945" i="7"/>
  <c r="F3946" i="7"/>
  <c r="F3947" i="7"/>
  <c r="F3948" i="7"/>
  <c r="F3949" i="7"/>
  <c r="F3950" i="7"/>
  <c r="F3951" i="7"/>
  <c r="F3952" i="7"/>
  <c r="F3953" i="7"/>
  <c r="F3954" i="7"/>
  <c r="F3955" i="7"/>
  <c r="G3955" i="7" s="1"/>
  <c r="F3956" i="7"/>
  <c r="F3957" i="7"/>
  <c r="G3957" i="7" s="1"/>
  <c r="F3958" i="7"/>
  <c r="F3959" i="7"/>
  <c r="F3960" i="7"/>
  <c r="F3961" i="7"/>
  <c r="F3962" i="7"/>
  <c r="F3963" i="7"/>
  <c r="F3964" i="7"/>
  <c r="F3965" i="7"/>
  <c r="F3966" i="7"/>
  <c r="F3967" i="7"/>
  <c r="F3968" i="7"/>
  <c r="G3968" i="7" s="1"/>
  <c r="F3969" i="7"/>
  <c r="F3970" i="7"/>
  <c r="G3970" i="7" s="1"/>
  <c r="F3971" i="7"/>
  <c r="F3972" i="7"/>
  <c r="F3973" i="7"/>
  <c r="F3974" i="7"/>
  <c r="F3975" i="7"/>
  <c r="F3976" i="7"/>
  <c r="F3977" i="7"/>
  <c r="F3978" i="7"/>
  <c r="F3979" i="7"/>
  <c r="F3980" i="7"/>
  <c r="F3981" i="7"/>
  <c r="G3981" i="7" s="1"/>
  <c r="F3982" i="7"/>
  <c r="F3983" i="7"/>
  <c r="G3983" i="7" s="1"/>
  <c r="F3984" i="7"/>
  <c r="F3985" i="7"/>
  <c r="F3986" i="7"/>
  <c r="F3987" i="7"/>
  <c r="F3988" i="7"/>
  <c r="F3989" i="7"/>
  <c r="F3990" i="7"/>
  <c r="F3991" i="7"/>
  <c r="F3992" i="7"/>
  <c r="F3993" i="7"/>
  <c r="F3994" i="7"/>
  <c r="G3994" i="7" s="1"/>
  <c r="F3995" i="7"/>
  <c r="F3996" i="7"/>
  <c r="G3996" i="7" s="1"/>
  <c r="F3997" i="7"/>
  <c r="F3998" i="7"/>
  <c r="F3999" i="7"/>
  <c r="F4000" i="7"/>
  <c r="F4001" i="7"/>
  <c r="F4002" i="7"/>
  <c r="F4003" i="7"/>
  <c r="F4004" i="7"/>
  <c r="F4005" i="7"/>
  <c r="F4006" i="7"/>
  <c r="F4007" i="7"/>
  <c r="G4007" i="7" s="1"/>
  <c r="F4008" i="7"/>
  <c r="F4009" i="7"/>
  <c r="G4009" i="7" s="1"/>
  <c r="F4010" i="7"/>
  <c r="F4011" i="7"/>
  <c r="F4012" i="7"/>
  <c r="F4013" i="7"/>
  <c r="F4014" i="7"/>
  <c r="F4015" i="7"/>
  <c r="F4016" i="7"/>
  <c r="F4017" i="7"/>
  <c r="F4018" i="7"/>
  <c r="F4019" i="7"/>
  <c r="F4020" i="7"/>
  <c r="G4020" i="7" s="1"/>
  <c r="F4021" i="7"/>
  <c r="F4022" i="7"/>
  <c r="G4022" i="7" s="1"/>
  <c r="F4023" i="7"/>
  <c r="F4024" i="7"/>
  <c r="F4025" i="7"/>
  <c r="F4026" i="7"/>
  <c r="F4027" i="7"/>
  <c r="F4028" i="7"/>
  <c r="F4029" i="7"/>
  <c r="F4030" i="7"/>
  <c r="F4031" i="7"/>
  <c r="F4032" i="7"/>
  <c r="F4033" i="7"/>
  <c r="G4033" i="7" s="1"/>
  <c r="F4034" i="7"/>
  <c r="F4035" i="7"/>
  <c r="G4035" i="7" s="1"/>
  <c r="F4036" i="7"/>
  <c r="F4037" i="7"/>
  <c r="F4038" i="7"/>
  <c r="F4039" i="7"/>
  <c r="F4040" i="7"/>
  <c r="F4041" i="7"/>
  <c r="F4042" i="7"/>
  <c r="F4043" i="7"/>
  <c r="F4044" i="7"/>
  <c r="F4045" i="7"/>
  <c r="F4046" i="7"/>
  <c r="G4046" i="7" s="1"/>
  <c r="F4047" i="7"/>
  <c r="F4048" i="7"/>
  <c r="G4048" i="7" s="1"/>
  <c r="F4049" i="7"/>
  <c r="F4050" i="7"/>
  <c r="F4051" i="7"/>
  <c r="F4052" i="7"/>
  <c r="F4053" i="7"/>
  <c r="F4054" i="7"/>
  <c r="F4055" i="7"/>
  <c r="F4056" i="7"/>
  <c r="F4057" i="7"/>
  <c r="F4058" i="7"/>
  <c r="F4059" i="7"/>
  <c r="G4059" i="7" s="1"/>
  <c r="F4060" i="7"/>
  <c r="F4061" i="7"/>
  <c r="G4061" i="7" s="1"/>
  <c r="F4062" i="7"/>
  <c r="F4063" i="7"/>
  <c r="F4064" i="7"/>
  <c r="F4065" i="7"/>
  <c r="F4066" i="7"/>
  <c r="F4067" i="7"/>
  <c r="F4068" i="7"/>
  <c r="F4069" i="7"/>
  <c r="F4070" i="7"/>
  <c r="F4071" i="7"/>
  <c r="F4072" i="7"/>
  <c r="G4072" i="7" s="1"/>
  <c r="F4073" i="7"/>
  <c r="F4074" i="7"/>
  <c r="F4075" i="7"/>
  <c r="F4076" i="7"/>
  <c r="F4077" i="7"/>
  <c r="G4077" i="7" s="1"/>
  <c r="F4078" i="7"/>
  <c r="G4078" i="7" s="1"/>
  <c r="F4079" i="7"/>
  <c r="F4080" i="7"/>
  <c r="F4081" i="7"/>
  <c r="F4082" i="7"/>
  <c r="F4083" i="7"/>
  <c r="F4084" i="7"/>
  <c r="F4085" i="7"/>
  <c r="F4086" i="7"/>
  <c r="F4087" i="7"/>
  <c r="F4088" i="7"/>
  <c r="F4089" i="7"/>
  <c r="F4090" i="7"/>
  <c r="F4091" i="7"/>
  <c r="F4092" i="7"/>
  <c r="F4093" i="7"/>
  <c r="F4094" i="7"/>
  <c r="F4095" i="7"/>
  <c r="F4096" i="7"/>
  <c r="F4097" i="7"/>
  <c r="F4098" i="7"/>
  <c r="G4098" i="7" s="1"/>
  <c r="F4099" i="7"/>
  <c r="F4100" i="7"/>
  <c r="F4101" i="7"/>
  <c r="F4102" i="7"/>
  <c r="G4102" i="7" s="1"/>
  <c r="F4103" i="7"/>
  <c r="G4103" i="7" s="1"/>
  <c r="F4104" i="7"/>
  <c r="F4105" i="7"/>
  <c r="F4106" i="7"/>
  <c r="F4107" i="7"/>
  <c r="F4108" i="7"/>
  <c r="F4109" i="7"/>
  <c r="F4110" i="7"/>
  <c r="F4111" i="7"/>
  <c r="F4112" i="7"/>
  <c r="F4113" i="7"/>
  <c r="F4114" i="7"/>
  <c r="F4115" i="7"/>
  <c r="F4116" i="7"/>
  <c r="F4117" i="7"/>
  <c r="F4118" i="7"/>
  <c r="F4119" i="7"/>
  <c r="F4120" i="7"/>
  <c r="F4121" i="7"/>
  <c r="F4122" i="7"/>
  <c r="F4123" i="7"/>
  <c r="F4124" i="7"/>
  <c r="G4124" i="7" s="1"/>
  <c r="F4125" i="7"/>
  <c r="F4126" i="7"/>
  <c r="F4127" i="7"/>
  <c r="F4128" i="7"/>
  <c r="G4128" i="7" s="1"/>
  <c r="F4129" i="7"/>
  <c r="G4129" i="7" s="1"/>
  <c r="F4130" i="7"/>
  <c r="F4131" i="7"/>
  <c r="F4132" i="7"/>
  <c r="F4133" i="7"/>
  <c r="F4134" i="7"/>
  <c r="F4135" i="7"/>
  <c r="F4136" i="7"/>
  <c r="F4137" i="7"/>
  <c r="F4138" i="7"/>
  <c r="F4139" i="7"/>
  <c r="F4140" i="7"/>
  <c r="F4141" i="7"/>
  <c r="F4142" i="7"/>
  <c r="F4143" i="7"/>
  <c r="F4144" i="7"/>
  <c r="F4145" i="7"/>
  <c r="F4146" i="7"/>
  <c r="F4147" i="7"/>
  <c r="F4148" i="7"/>
  <c r="F4149" i="7"/>
  <c r="F4150" i="7"/>
  <c r="G4150" i="7" s="1"/>
  <c r="F4151" i="7"/>
  <c r="F4152" i="7"/>
  <c r="F4153" i="7"/>
  <c r="F4154" i="7"/>
  <c r="F4155" i="7"/>
  <c r="G4155" i="7" s="1"/>
  <c r="F4156" i="7"/>
  <c r="G4156" i="7" s="1"/>
  <c r="F4157" i="7"/>
  <c r="F4158" i="7"/>
  <c r="F4159" i="7"/>
  <c r="F4160" i="7"/>
  <c r="F4161" i="7"/>
  <c r="F4162" i="7"/>
  <c r="F4163" i="7"/>
  <c r="F4164" i="7"/>
  <c r="F4165" i="7"/>
  <c r="F4166" i="7"/>
  <c r="F4167" i="7"/>
  <c r="F4168" i="7"/>
  <c r="F4169" i="7"/>
  <c r="F4170" i="7"/>
  <c r="F4171" i="7"/>
  <c r="F4172" i="7"/>
  <c r="F4173" i="7"/>
  <c r="F4174" i="7"/>
  <c r="F4175" i="7"/>
  <c r="F4176" i="7"/>
  <c r="F4177" i="7"/>
  <c r="G4177" i="7" s="1"/>
  <c r="F4178" i="7"/>
  <c r="F4179" i="7"/>
  <c r="F4180" i="7"/>
  <c r="F4181" i="7"/>
  <c r="F4182" i="7"/>
  <c r="F4183" i="7"/>
  <c r="G4183" i="7" s="1"/>
  <c r="F4184" i="7"/>
  <c r="G4184" i="7" s="1"/>
  <c r="F4185" i="7"/>
  <c r="F4186" i="7"/>
  <c r="F4187" i="7"/>
  <c r="F4188" i="7"/>
  <c r="F4189" i="7"/>
  <c r="F4190" i="7"/>
  <c r="F4191" i="7"/>
  <c r="F4192" i="7"/>
  <c r="F4193" i="7"/>
  <c r="F4194" i="7"/>
  <c r="F4195" i="7"/>
  <c r="F4196" i="7"/>
  <c r="F4197" i="7"/>
  <c r="F4198" i="7"/>
  <c r="F4199" i="7"/>
  <c r="F4200" i="7"/>
  <c r="F4201" i="7"/>
  <c r="F4202" i="7"/>
  <c r="F4203" i="7"/>
  <c r="F4204" i="7"/>
  <c r="F4205" i="7"/>
  <c r="G4205" i="7" s="1"/>
  <c r="F4206" i="7"/>
  <c r="F4207" i="7"/>
  <c r="F4208" i="7"/>
  <c r="F4209" i="7"/>
  <c r="F4210" i="7"/>
  <c r="F4211" i="7"/>
  <c r="G4211" i="7" s="1"/>
  <c r="F4212" i="7"/>
  <c r="G4212" i="7" s="1"/>
  <c r="F4213" i="7"/>
  <c r="F4214" i="7"/>
  <c r="F4215" i="7"/>
  <c r="F4216" i="7"/>
  <c r="F4217" i="7"/>
  <c r="F4218" i="7"/>
  <c r="F4219" i="7"/>
  <c r="F4220" i="7"/>
  <c r="F4221" i="7"/>
  <c r="F4222" i="7"/>
  <c r="F4223" i="7"/>
  <c r="F4224" i="7"/>
  <c r="F4225" i="7"/>
  <c r="F4226" i="7"/>
  <c r="F4227" i="7"/>
  <c r="F4228" i="7"/>
  <c r="F4229" i="7"/>
  <c r="F4230" i="7"/>
  <c r="F4231" i="7"/>
  <c r="F4232" i="7"/>
  <c r="F4233" i="7"/>
  <c r="G4233" i="7" s="1"/>
  <c r="F4234" i="7"/>
  <c r="F4235" i="7"/>
  <c r="F4236" i="7"/>
  <c r="F4237" i="7"/>
  <c r="F4238" i="7"/>
  <c r="F4239" i="7"/>
  <c r="G4239" i="7" s="1"/>
  <c r="F4240" i="7"/>
  <c r="G4240" i="7" s="1"/>
  <c r="F4241" i="7"/>
  <c r="F4242" i="7"/>
  <c r="F4243" i="7"/>
  <c r="F4244" i="7"/>
  <c r="F4245" i="7"/>
  <c r="F4246" i="7"/>
  <c r="F4247" i="7"/>
  <c r="F4248" i="7"/>
  <c r="F4249" i="7"/>
  <c r="F4250" i="7"/>
  <c r="F4251" i="7"/>
  <c r="F4252" i="7"/>
  <c r="F4253" i="7"/>
  <c r="F4254" i="7"/>
  <c r="F4255" i="7"/>
  <c r="F4256" i="7"/>
  <c r="F4257" i="7"/>
  <c r="F4258" i="7"/>
  <c r="F4259" i="7"/>
  <c r="F4260" i="7"/>
  <c r="F4261" i="7"/>
  <c r="G4261" i="7" s="1"/>
  <c r="F4262" i="7"/>
  <c r="F4263" i="7"/>
  <c r="F4264" i="7"/>
  <c r="F4265" i="7"/>
  <c r="F4266" i="7"/>
  <c r="F4267" i="7"/>
  <c r="G4267" i="7" s="1"/>
  <c r="F4268" i="7"/>
  <c r="G4268" i="7" s="1"/>
  <c r="F4269" i="7"/>
  <c r="F4270" i="7"/>
  <c r="F4271" i="7"/>
  <c r="F4272" i="7"/>
  <c r="F4273" i="7"/>
  <c r="F4274" i="7"/>
  <c r="F4275" i="7"/>
  <c r="F4276" i="7"/>
  <c r="F4277" i="7"/>
  <c r="F4278" i="7"/>
  <c r="F4279" i="7"/>
  <c r="F4280" i="7"/>
  <c r="F4281" i="7"/>
  <c r="F4282" i="7"/>
  <c r="F4283" i="7"/>
  <c r="F4284" i="7"/>
  <c r="F4285" i="7"/>
  <c r="F4286" i="7"/>
  <c r="F4287" i="7"/>
  <c r="F4288" i="7"/>
  <c r="F4289" i="7"/>
  <c r="G4289" i="7" s="1"/>
  <c r="F4290" i="7"/>
  <c r="F4291" i="7"/>
  <c r="F4292" i="7"/>
  <c r="F4293" i="7"/>
  <c r="F4294" i="7"/>
  <c r="F4295" i="7"/>
  <c r="G4295" i="7" s="1"/>
  <c r="F4296" i="7"/>
  <c r="G4296" i="7" s="1"/>
  <c r="F4297" i="7"/>
  <c r="F4298" i="7"/>
  <c r="F4299" i="7"/>
  <c r="F4300" i="7"/>
  <c r="F4301" i="7"/>
  <c r="F4302" i="7"/>
  <c r="F4303" i="7"/>
  <c r="F4304" i="7"/>
  <c r="F4305" i="7"/>
  <c r="F4306" i="7"/>
  <c r="F4307" i="7"/>
  <c r="F4308" i="7"/>
  <c r="F4309" i="7"/>
  <c r="F4310" i="7"/>
  <c r="F4311" i="7"/>
  <c r="F4312" i="7"/>
  <c r="F4313" i="7"/>
  <c r="F4314" i="7"/>
  <c r="F4315" i="7"/>
  <c r="F4316" i="7"/>
  <c r="F4317" i="7"/>
  <c r="G4317" i="7" s="1"/>
  <c r="F4318" i="7"/>
  <c r="F4319" i="7"/>
  <c r="F4320" i="7"/>
  <c r="F4321" i="7"/>
  <c r="F4322" i="7"/>
  <c r="F4323" i="7"/>
  <c r="G4323" i="7" s="1"/>
  <c r="F4324" i="7"/>
  <c r="G4324" i="7" s="1"/>
  <c r="F4325" i="7"/>
  <c r="F4326" i="7"/>
  <c r="F4327" i="7"/>
  <c r="F4328" i="7"/>
  <c r="F4329" i="7"/>
  <c r="F4330" i="7"/>
  <c r="F4331" i="7"/>
  <c r="F4332" i="7"/>
  <c r="F4333" i="7"/>
  <c r="F4334" i="7"/>
  <c r="F4335" i="7"/>
  <c r="F4336" i="7"/>
  <c r="F4337" i="7"/>
  <c r="F4338" i="7"/>
  <c r="F4339" i="7"/>
  <c r="F4340" i="7"/>
  <c r="F4341" i="7"/>
  <c r="F4342" i="7"/>
  <c r="F4343" i="7"/>
  <c r="F4344" i="7"/>
  <c r="F4345" i="7"/>
  <c r="G4345" i="7" s="1"/>
  <c r="F4346" i="7"/>
  <c r="F4347" i="7"/>
  <c r="F4348" i="7"/>
  <c r="F4349" i="7"/>
  <c r="F4350" i="7"/>
  <c r="F4351" i="7"/>
  <c r="G4351" i="7" s="1"/>
  <c r="F4352" i="7"/>
  <c r="G4352" i="7" s="1"/>
  <c r="F4353" i="7"/>
  <c r="F4354" i="7"/>
  <c r="F4355" i="7"/>
  <c r="F4356" i="7"/>
  <c r="F4357" i="7"/>
  <c r="F4358" i="7"/>
  <c r="F4359" i="7"/>
  <c r="F4360" i="7"/>
  <c r="F4361" i="7"/>
  <c r="F4362" i="7"/>
  <c r="F4363" i="7"/>
  <c r="F4364" i="7"/>
  <c r="F4365" i="7"/>
  <c r="F4366" i="7"/>
  <c r="F4367" i="7"/>
  <c r="F4368" i="7"/>
  <c r="F4369" i="7"/>
  <c r="F4370" i="7"/>
  <c r="F4371" i="7"/>
  <c r="F4372" i="7"/>
  <c r="F4373" i="7"/>
  <c r="G4373" i="7" s="1"/>
  <c r="F4374" i="7"/>
  <c r="F4375" i="7"/>
  <c r="F4376" i="7"/>
  <c r="F4377" i="7"/>
  <c r="F4378" i="7"/>
  <c r="F4379" i="7"/>
  <c r="G4379" i="7" s="1"/>
  <c r="F4380" i="7"/>
  <c r="G4380" i="7" s="1"/>
  <c r="F4381" i="7"/>
  <c r="F4382" i="7"/>
  <c r="F4383" i="7"/>
  <c r="F4384" i="7"/>
  <c r="F4385" i="7"/>
  <c r="F4386" i="7"/>
  <c r="F4387" i="7"/>
  <c r="F4388" i="7"/>
  <c r="F4389" i="7"/>
  <c r="F4390" i="7"/>
  <c r="F4391" i="7"/>
  <c r="F4392" i="7"/>
  <c r="F4393" i="7"/>
  <c r="F4394" i="7"/>
  <c r="F4395" i="7"/>
  <c r="F4396" i="7"/>
  <c r="F4397" i="7"/>
  <c r="F4398" i="7"/>
  <c r="F4399" i="7"/>
  <c r="F4400" i="7"/>
  <c r="F4401" i="7"/>
  <c r="G4401" i="7" s="1"/>
  <c r="F4402" i="7"/>
  <c r="F4403" i="7"/>
  <c r="F4404" i="7"/>
  <c r="F4405" i="7"/>
  <c r="F4406" i="7"/>
  <c r="F4407" i="7"/>
  <c r="F4408" i="7"/>
  <c r="F4409" i="7"/>
  <c r="F4410" i="7"/>
  <c r="F4411" i="7"/>
  <c r="F4412" i="7"/>
  <c r="F4413" i="7"/>
  <c r="F4414" i="7"/>
  <c r="F4415" i="7"/>
  <c r="F4416" i="7"/>
  <c r="F4417" i="7"/>
  <c r="F4418" i="7"/>
  <c r="F4419" i="7"/>
  <c r="F4420" i="7"/>
  <c r="F4421" i="7"/>
  <c r="F4422" i="7"/>
  <c r="F4423" i="7"/>
  <c r="F4424" i="7"/>
  <c r="F4425" i="7"/>
  <c r="F4426" i="7"/>
  <c r="F4427" i="7"/>
  <c r="F4428" i="7"/>
  <c r="F4429" i="7"/>
  <c r="F4430" i="7"/>
  <c r="F4431" i="7"/>
  <c r="F4432" i="7"/>
  <c r="F4433" i="7"/>
  <c r="F4434" i="7"/>
  <c r="F4435" i="7"/>
  <c r="F4436" i="7"/>
  <c r="F4437" i="7"/>
  <c r="F4438" i="7"/>
  <c r="F4439" i="7"/>
  <c r="F4440" i="7"/>
  <c r="F4441" i="7"/>
  <c r="F4442" i="7"/>
  <c r="F4443" i="7"/>
  <c r="F4444" i="7"/>
  <c r="F4445" i="7"/>
  <c r="F4446" i="7"/>
  <c r="F4447" i="7"/>
  <c r="F4448" i="7"/>
  <c r="F4449" i="7"/>
  <c r="F4450" i="7"/>
  <c r="F4451" i="7"/>
  <c r="F4452" i="7"/>
  <c r="F4453" i="7"/>
  <c r="F4454" i="7"/>
  <c r="F4455" i="7"/>
  <c r="F4456" i="7"/>
  <c r="F4457" i="7"/>
  <c r="F4458" i="7"/>
  <c r="F4459" i="7"/>
  <c r="F4460" i="7"/>
  <c r="F4461" i="7"/>
  <c r="F4462" i="7"/>
  <c r="F4463" i="7"/>
  <c r="F4464" i="7"/>
  <c r="F4465" i="7"/>
  <c r="F4466" i="7"/>
  <c r="F4467" i="7"/>
  <c r="F4468" i="7"/>
  <c r="F4469" i="7"/>
  <c r="F4470" i="7"/>
  <c r="F4471" i="7"/>
  <c r="F4472" i="7"/>
  <c r="F4473" i="7"/>
  <c r="F4474" i="7"/>
  <c r="F4475" i="7"/>
  <c r="F4476" i="7"/>
  <c r="F4477" i="7"/>
  <c r="F4478" i="7"/>
  <c r="F4479" i="7"/>
  <c r="F4480" i="7"/>
  <c r="F4481" i="7"/>
  <c r="F4482" i="7"/>
  <c r="F4483" i="7"/>
  <c r="F4484" i="7"/>
  <c r="F4485" i="7"/>
  <c r="F4486" i="7"/>
  <c r="F4487" i="7"/>
  <c r="F4488" i="7"/>
  <c r="F4489" i="7"/>
  <c r="F4490" i="7"/>
  <c r="F4491" i="7"/>
  <c r="F4492" i="7"/>
  <c r="F4493" i="7"/>
  <c r="F4494" i="7"/>
  <c r="F4495" i="7"/>
  <c r="F4496" i="7"/>
  <c r="F4497" i="7"/>
  <c r="F4498" i="7"/>
  <c r="F4499" i="7"/>
  <c r="F4500" i="7"/>
  <c r="F4501" i="7"/>
  <c r="F4502" i="7"/>
  <c r="F4503" i="7"/>
  <c r="F4504" i="7"/>
  <c r="F4505" i="7"/>
  <c r="F4506" i="7"/>
  <c r="F4507" i="7"/>
  <c r="F4508" i="7"/>
  <c r="F4509" i="7"/>
  <c r="F4510" i="7"/>
  <c r="F4511" i="7"/>
  <c r="F4512" i="7"/>
  <c r="F4513" i="7"/>
  <c r="F4514" i="7"/>
  <c r="F4515" i="7"/>
  <c r="F4516" i="7"/>
  <c r="F4517" i="7"/>
  <c r="F4518" i="7"/>
  <c r="F4519" i="7"/>
  <c r="F4520" i="7"/>
  <c r="F4521" i="7"/>
  <c r="F4522" i="7"/>
  <c r="F4523" i="7"/>
  <c r="F4524" i="7"/>
  <c r="F4525" i="7"/>
  <c r="F4526" i="7"/>
  <c r="F4527" i="7"/>
  <c r="F4528" i="7"/>
  <c r="F4529" i="7"/>
  <c r="F4530" i="7"/>
  <c r="F4531" i="7"/>
  <c r="F4532" i="7"/>
  <c r="F4533" i="7"/>
  <c r="F4534" i="7"/>
  <c r="F4535" i="7"/>
  <c r="F4536" i="7"/>
  <c r="F4537" i="7"/>
  <c r="F4538" i="7"/>
  <c r="F4539" i="7"/>
  <c r="F4540" i="7"/>
  <c r="F4541" i="7"/>
  <c r="F4542" i="7"/>
  <c r="F4543" i="7"/>
  <c r="F4544" i="7"/>
  <c r="F4545" i="7"/>
  <c r="F4546" i="7"/>
  <c r="F4547" i="7"/>
  <c r="F4548" i="7"/>
  <c r="F4549" i="7"/>
  <c r="F4550" i="7"/>
  <c r="F4551" i="7"/>
  <c r="F4552" i="7"/>
  <c r="F4553" i="7"/>
  <c r="F4554" i="7"/>
  <c r="F4555" i="7"/>
  <c r="F4556" i="7"/>
  <c r="F4557" i="7"/>
  <c r="F4558" i="7"/>
  <c r="F4559" i="7"/>
  <c r="F4560" i="7"/>
  <c r="F4561" i="7"/>
  <c r="F4562" i="7"/>
  <c r="F4563" i="7"/>
  <c r="F4564" i="7"/>
  <c r="F4565" i="7"/>
  <c r="F4566" i="7"/>
  <c r="F4567" i="7"/>
  <c r="F4568" i="7"/>
  <c r="F4569" i="7"/>
  <c r="F4570" i="7"/>
  <c r="F4571" i="7"/>
  <c r="F4572" i="7"/>
  <c r="F4573" i="7"/>
  <c r="F4574" i="7"/>
  <c r="F4575" i="7"/>
  <c r="F4576" i="7"/>
  <c r="F4577" i="7"/>
  <c r="F4578" i="7"/>
  <c r="F4579" i="7"/>
  <c r="F4580" i="7"/>
  <c r="F4581" i="7"/>
  <c r="F4582" i="7"/>
  <c r="F4583" i="7"/>
  <c r="F4584" i="7"/>
  <c r="F4585" i="7"/>
  <c r="F4586" i="7"/>
  <c r="F4587" i="7"/>
  <c r="F4588" i="7"/>
  <c r="F4589" i="7"/>
  <c r="F4590" i="7"/>
  <c r="F4591" i="7"/>
  <c r="F4592" i="7"/>
  <c r="F4593" i="7"/>
  <c r="F4594" i="7"/>
  <c r="F4595" i="7"/>
  <c r="F4596" i="7"/>
  <c r="F4597" i="7"/>
  <c r="F4598" i="7"/>
  <c r="F4599" i="7"/>
  <c r="F4600" i="7"/>
  <c r="F4601" i="7"/>
  <c r="F4602" i="7"/>
  <c r="F4603" i="7"/>
  <c r="F4604" i="7"/>
  <c r="F4605" i="7"/>
  <c r="F4606" i="7"/>
  <c r="F4607" i="7"/>
  <c r="F4608" i="7"/>
  <c r="F4609" i="7"/>
  <c r="F4610" i="7"/>
  <c r="F4611" i="7"/>
  <c r="F4612" i="7"/>
  <c r="F4613" i="7"/>
  <c r="F4614" i="7"/>
  <c r="F4615" i="7"/>
  <c r="F4616" i="7"/>
  <c r="F4617" i="7"/>
  <c r="F4618" i="7"/>
  <c r="F4619" i="7"/>
  <c r="F4620" i="7"/>
  <c r="F4621" i="7"/>
  <c r="F4622" i="7"/>
  <c r="F4623" i="7"/>
  <c r="F4624" i="7"/>
  <c r="F4625" i="7"/>
  <c r="F4626" i="7"/>
  <c r="F4627" i="7"/>
  <c r="F4628" i="7"/>
  <c r="F4629" i="7"/>
  <c r="F4630" i="7"/>
  <c r="F4631" i="7"/>
  <c r="F4632" i="7"/>
  <c r="F4633" i="7"/>
  <c r="F4634" i="7"/>
  <c r="F4635" i="7"/>
  <c r="F4636" i="7"/>
  <c r="F4637" i="7"/>
  <c r="F4638" i="7"/>
  <c r="F4639" i="7"/>
  <c r="F4640" i="7"/>
  <c r="F4641" i="7"/>
  <c r="F4642" i="7"/>
  <c r="F4643" i="7"/>
  <c r="F4644" i="7"/>
  <c r="F4645" i="7"/>
  <c r="C53" i="9" l="1"/>
  <c r="C52" i="9"/>
  <c r="C111" i="9"/>
  <c r="C110" i="9"/>
  <c r="C9" i="9"/>
  <c r="C109" i="9"/>
  <c r="C108" i="9"/>
  <c r="C107" i="9"/>
  <c r="C51" i="9"/>
  <c r="C106" i="9"/>
  <c r="C105" i="9"/>
  <c r="C29" i="9"/>
  <c r="C28" i="9"/>
  <c r="C8" i="9"/>
  <c r="C27" i="9"/>
  <c r="C45" i="9"/>
  <c r="C77" i="9"/>
  <c r="C104" i="9"/>
  <c r="C68" i="9"/>
  <c r="C26" i="9"/>
  <c r="C103" i="9"/>
  <c r="C50" i="9"/>
  <c r="C102" i="9"/>
  <c r="C101" i="9"/>
  <c r="C100" i="9"/>
  <c r="C25" i="9"/>
  <c r="C7" i="9"/>
  <c r="C44" i="9"/>
  <c r="C76" i="9"/>
  <c r="C67" i="9"/>
  <c r="C66" i="9"/>
  <c r="C65" i="9"/>
  <c r="C99" i="9"/>
  <c r="C6" i="9"/>
  <c r="C5" i="9"/>
  <c r="C64" i="9"/>
  <c r="C24" i="9"/>
  <c r="C43" i="9"/>
  <c r="C42" i="9"/>
  <c r="C75" i="9"/>
  <c r="C49" i="9"/>
  <c r="C98" i="9"/>
  <c r="C97" i="9"/>
  <c r="C96" i="9"/>
  <c r="C95" i="9"/>
  <c r="C23" i="9"/>
  <c r="C22" i="9"/>
  <c r="C41" i="9"/>
  <c r="C40" i="9"/>
  <c r="C39" i="9"/>
  <c r="C74" i="9"/>
  <c r="C94" i="9"/>
  <c r="C4" i="9"/>
  <c r="C48" i="9"/>
  <c r="C93" i="9"/>
  <c r="C92" i="9"/>
  <c r="C91" i="9"/>
  <c r="C90" i="9"/>
  <c r="C63" i="9"/>
  <c r="C62" i="9"/>
  <c r="C61" i="9"/>
  <c r="C60" i="9"/>
  <c r="C21" i="9"/>
  <c r="C38" i="9"/>
  <c r="C37" i="9"/>
  <c r="C73" i="9"/>
  <c r="C20" i="9"/>
  <c r="C19" i="9"/>
  <c r="C36" i="9"/>
  <c r="C72" i="9"/>
  <c r="C89" i="9"/>
  <c r="C88" i="9"/>
  <c r="C87" i="9"/>
  <c r="C59" i="9"/>
  <c r="C58" i="9"/>
  <c r="C35" i="9"/>
  <c r="C71" i="9"/>
  <c r="C70" i="9"/>
  <c r="C86" i="9"/>
  <c r="C85" i="9"/>
  <c r="C3" i="9"/>
  <c r="C18" i="9"/>
  <c r="C17" i="9"/>
  <c r="C84" i="9"/>
  <c r="C34" i="9"/>
  <c r="C57" i="9"/>
  <c r="C16" i="9"/>
  <c r="C15" i="9"/>
  <c r="C14" i="9"/>
  <c r="C13" i="9"/>
  <c r="C33" i="9"/>
  <c r="C32" i="9"/>
  <c r="C47" i="9"/>
  <c r="C46" i="9"/>
  <c r="C83" i="9"/>
  <c r="C82" i="9"/>
  <c r="C12" i="9"/>
  <c r="C69" i="9"/>
  <c r="C31" i="9"/>
  <c r="C81" i="9"/>
  <c r="C80" i="9"/>
  <c r="C2" i="9"/>
  <c r="C11" i="9"/>
  <c r="C10" i="9"/>
  <c r="E42" i="8" s="1"/>
  <c r="C79" i="9"/>
  <c r="C78" i="9"/>
  <c r="C30" i="9"/>
  <c r="C56" i="9"/>
  <c r="C55" i="9"/>
  <c r="C54" i="9"/>
  <c r="D356" i="8"/>
  <c r="D355" i="8"/>
  <c r="D354" i="8"/>
  <c r="D353" i="8"/>
  <c r="D352" i="8"/>
  <c r="D351" i="8"/>
  <c r="D350" i="8"/>
  <c r="D349" i="8"/>
  <c r="D348" i="8"/>
  <c r="D347" i="8"/>
  <c r="D346" i="8"/>
  <c r="D345" i="8"/>
  <c r="D344" i="8"/>
  <c r="D343" i="8"/>
  <c r="D342" i="8"/>
  <c r="D341" i="8"/>
  <c r="D340" i="8"/>
  <c r="D339" i="8"/>
  <c r="D338" i="8"/>
  <c r="D337" i="8"/>
  <c r="D336" i="8"/>
  <c r="D335" i="8"/>
  <c r="D334" i="8"/>
  <c r="D333" i="8"/>
  <c r="D332" i="8"/>
  <c r="D331" i="8"/>
  <c r="D330" i="8"/>
  <c r="D329" i="8"/>
  <c r="D328" i="8"/>
  <c r="D327" i="8"/>
  <c r="D326" i="8"/>
  <c r="D325" i="8"/>
  <c r="D324" i="8"/>
  <c r="D323" i="8"/>
  <c r="D322" i="8"/>
  <c r="D321" i="8"/>
  <c r="D320" i="8"/>
  <c r="D319" i="8"/>
  <c r="D318" i="8"/>
  <c r="D317" i="8"/>
  <c r="D316" i="8"/>
  <c r="D315" i="8"/>
  <c r="D314" i="8"/>
  <c r="D313" i="8"/>
  <c r="D312" i="8"/>
  <c r="D311" i="8"/>
  <c r="D310" i="8"/>
  <c r="D309" i="8"/>
  <c r="D308" i="8"/>
  <c r="D307" i="8"/>
  <c r="D306" i="8"/>
  <c r="D305" i="8"/>
  <c r="D304" i="8"/>
  <c r="D303" i="8"/>
  <c r="D302" i="8"/>
  <c r="D301" i="8"/>
  <c r="D300" i="8"/>
  <c r="D299" i="8"/>
  <c r="D298" i="8"/>
  <c r="D297" i="8"/>
  <c r="D296" i="8"/>
  <c r="D295" i="8"/>
  <c r="D294" i="8"/>
  <c r="D293" i="8"/>
  <c r="D292" i="8"/>
  <c r="D291" i="8"/>
  <c r="D290" i="8"/>
  <c r="D289" i="8"/>
  <c r="D288" i="8"/>
  <c r="D287" i="8"/>
  <c r="D286" i="8"/>
  <c r="D285" i="8"/>
  <c r="D284" i="8"/>
  <c r="D283" i="8"/>
  <c r="D282" i="8"/>
  <c r="D281" i="8"/>
  <c r="D280" i="8"/>
  <c r="D279" i="8"/>
  <c r="D278" i="8"/>
  <c r="D277" i="8"/>
  <c r="D276" i="8"/>
  <c r="D275" i="8"/>
  <c r="D274" i="8"/>
  <c r="D273" i="8"/>
  <c r="D272" i="8"/>
  <c r="D271" i="8"/>
  <c r="D270" i="8"/>
  <c r="D269" i="8"/>
  <c r="D268" i="8"/>
  <c r="D267" i="8"/>
  <c r="D266" i="8"/>
  <c r="D265" i="8"/>
  <c r="D264" i="8"/>
  <c r="D263" i="8"/>
  <c r="D262" i="8"/>
  <c r="D261" i="8"/>
  <c r="D260" i="8"/>
  <c r="D259" i="8"/>
  <c r="D258" i="8"/>
  <c r="D257" i="8"/>
  <c r="D256" i="8"/>
  <c r="D255" i="8"/>
  <c r="D254" i="8"/>
  <c r="D253" i="8"/>
  <c r="D252" i="8"/>
  <c r="D251" i="8"/>
  <c r="D250" i="8"/>
  <c r="D249" i="8"/>
  <c r="D248" i="8"/>
  <c r="D247" i="8"/>
  <c r="D246" i="8"/>
  <c r="D245" i="8"/>
  <c r="D244" i="8"/>
  <c r="D243" i="8"/>
  <c r="D242" i="8"/>
  <c r="D241" i="8"/>
  <c r="D240" i="8"/>
  <c r="D239" i="8"/>
  <c r="D238" i="8"/>
  <c r="D237" i="8"/>
  <c r="D236" i="8"/>
  <c r="D235" i="8"/>
  <c r="D234" i="8"/>
  <c r="D233" i="8"/>
  <c r="D232" i="8"/>
  <c r="D231" i="8"/>
  <c r="D230" i="8"/>
  <c r="D229" i="8"/>
  <c r="D228" i="8"/>
  <c r="D227" i="8"/>
  <c r="D226" i="8"/>
  <c r="D225" i="8"/>
  <c r="D224" i="8"/>
  <c r="D223" i="8"/>
  <c r="D222" i="8"/>
  <c r="D221" i="8"/>
  <c r="D220" i="8"/>
  <c r="D219" i="8"/>
  <c r="D218" i="8"/>
  <c r="D217" i="8"/>
  <c r="D216" i="8"/>
  <c r="D215" i="8"/>
  <c r="D214" i="8"/>
  <c r="D213" i="8"/>
  <c r="D212" i="8"/>
  <c r="D211" i="8"/>
  <c r="D210" i="8"/>
  <c r="D209" i="8"/>
  <c r="D208" i="8"/>
  <c r="D207" i="8"/>
  <c r="D206" i="8"/>
  <c r="D205" i="8"/>
  <c r="D204" i="8"/>
  <c r="D203" i="8"/>
  <c r="D202" i="8"/>
  <c r="D201" i="8"/>
  <c r="D200" i="8"/>
  <c r="D199" i="8"/>
  <c r="D198" i="8"/>
  <c r="D197" i="8"/>
  <c r="D196" i="8"/>
  <c r="D195" i="8"/>
  <c r="D194" i="8"/>
  <c r="D193" i="8"/>
  <c r="D192" i="8"/>
  <c r="D191" i="8"/>
  <c r="D190" i="8"/>
  <c r="D189" i="8"/>
  <c r="D188" i="8"/>
  <c r="D187" i="8"/>
  <c r="D186" i="8"/>
  <c r="D185" i="8"/>
  <c r="D184" i="8"/>
  <c r="D183" i="8"/>
  <c r="D182" i="8"/>
  <c r="D181" i="8"/>
  <c r="D180" i="8"/>
  <c r="D179" i="8"/>
  <c r="D178" i="8"/>
  <c r="D177" i="8"/>
  <c r="D176" i="8"/>
  <c r="D175" i="8"/>
  <c r="D174" i="8"/>
  <c r="D173" i="8"/>
  <c r="D172" i="8"/>
  <c r="D171" i="8"/>
  <c r="D170" i="8"/>
  <c r="D169" i="8"/>
  <c r="D168" i="8"/>
  <c r="D167" i="8"/>
  <c r="D166" i="8"/>
  <c r="D165" i="8"/>
  <c r="D164" i="8"/>
  <c r="D163" i="8"/>
  <c r="D162" i="8"/>
  <c r="D161" i="8"/>
  <c r="D160" i="8"/>
  <c r="D159" i="8"/>
  <c r="D158" i="8"/>
  <c r="D157" i="8"/>
  <c r="D156" i="8"/>
  <c r="D155" i="8"/>
  <c r="D154" i="8"/>
  <c r="D153" i="8"/>
  <c r="D152" i="8"/>
  <c r="D151" i="8"/>
  <c r="D150" i="8"/>
  <c r="D149" i="8"/>
  <c r="D148" i="8"/>
  <c r="D147" i="8"/>
  <c r="D146" i="8"/>
  <c r="D145" i="8"/>
  <c r="D144" i="8"/>
  <c r="D143" i="8"/>
  <c r="D142" i="8"/>
  <c r="D141" i="8"/>
  <c r="D140" i="8"/>
  <c r="D139" i="8"/>
  <c r="D138" i="8"/>
  <c r="D137" i="8"/>
  <c r="D136" i="8"/>
  <c r="D135" i="8"/>
  <c r="D134" i="8"/>
  <c r="D133" i="8"/>
  <c r="D132" i="8"/>
  <c r="D131" i="8"/>
  <c r="D130" i="8"/>
  <c r="D129" i="8"/>
  <c r="D128" i="8"/>
  <c r="D127" i="8"/>
  <c r="D126" i="8"/>
  <c r="D125" i="8"/>
  <c r="D124" i="8"/>
  <c r="D123" i="8"/>
  <c r="D122" i="8"/>
  <c r="D121" i="8"/>
  <c r="D120" i="8"/>
  <c r="D119" i="8"/>
  <c r="D118" i="8"/>
  <c r="D117" i="8"/>
  <c r="D116" i="8"/>
  <c r="D115" i="8"/>
  <c r="D114" i="8"/>
  <c r="D113" i="8"/>
  <c r="D112" i="8"/>
  <c r="D111" i="8"/>
  <c r="D110" i="8"/>
  <c r="D109" i="8"/>
  <c r="D108" i="8"/>
  <c r="D107" i="8"/>
  <c r="D106" i="8"/>
  <c r="D105" i="8"/>
  <c r="D104" i="8"/>
  <c r="D103" i="8"/>
  <c r="D102" i="8"/>
  <c r="D101" i="8"/>
  <c r="D100" i="8"/>
  <c r="D99" i="8"/>
  <c r="D98" i="8"/>
  <c r="D97" i="8"/>
  <c r="D96" i="8"/>
  <c r="D95" i="8"/>
  <c r="D94" i="8"/>
  <c r="D93" i="8"/>
  <c r="D92" i="8"/>
  <c r="D91" i="8"/>
  <c r="D90" i="8"/>
  <c r="D89" i="8"/>
  <c r="D88" i="8"/>
  <c r="D87" i="8"/>
  <c r="D86" i="8"/>
  <c r="D85" i="8"/>
  <c r="D84" i="8"/>
  <c r="D83" i="8"/>
  <c r="D82" i="8"/>
  <c r="D81" i="8"/>
  <c r="D80" i="8"/>
  <c r="D79" i="8"/>
  <c r="D78" i="8"/>
  <c r="E77" i="8"/>
  <c r="D77" i="8"/>
  <c r="D76" i="8"/>
  <c r="D75" i="8"/>
  <c r="D74" i="8"/>
  <c r="D73" i="8"/>
  <c r="D72" i="8"/>
  <c r="D71" i="8"/>
  <c r="D70" i="8"/>
  <c r="D69" i="8"/>
  <c r="D68" i="8"/>
  <c r="D67" i="8"/>
  <c r="D66" i="8"/>
  <c r="D65" i="8"/>
  <c r="D64" i="8"/>
  <c r="D63" i="8"/>
  <c r="E62" i="8"/>
  <c r="D62" i="8"/>
  <c r="D61" i="8"/>
  <c r="D60" i="8"/>
  <c r="D59" i="8"/>
  <c r="D58" i="8"/>
  <c r="D57" i="8"/>
  <c r="E57" i="8" s="1"/>
  <c r="D56" i="8"/>
  <c r="E56" i="8" s="1"/>
  <c r="D55" i="8"/>
  <c r="D54" i="8"/>
  <c r="E53" i="8"/>
  <c r="D53" i="8"/>
  <c r="D52" i="8"/>
  <c r="D51" i="8"/>
  <c r="D50" i="8"/>
  <c r="D49" i="8"/>
  <c r="E49" i="8" s="1"/>
  <c r="D48" i="8"/>
  <c r="D47" i="8"/>
  <c r="D46" i="8"/>
  <c r="D45" i="8"/>
  <c r="D44" i="8"/>
  <c r="E44" i="8" s="1"/>
  <c r="D43" i="8"/>
  <c r="D42" i="8"/>
  <c r="D41" i="8"/>
  <c r="E41" i="8" s="1"/>
  <c r="D40" i="8"/>
  <c r="D39" i="8"/>
  <c r="D38" i="8"/>
  <c r="D37" i="8"/>
  <c r="D36" i="8"/>
  <c r="E36" i="8" s="1"/>
  <c r="D35" i="8"/>
  <c r="D34" i="8"/>
  <c r="D33" i="8"/>
  <c r="D32" i="8"/>
  <c r="D31" i="8"/>
  <c r="D30" i="8"/>
  <c r="D29" i="8"/>
  <c r="D28" i="8"/>
  <c r="D27" i="8"/>
  <c r="D26" i="8"/>
  <c r="D25" i="8"/>
  <c r="E25" i="8" s="1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E12" i="8" s="1"/>
  <c r="D11" i="8"/>
  <c r="D10" i="8"/>
  <c r="D9" i="8"/>
  <c r="D8" i="8"/>
  <c r="D7" i="8"/>
  <c r="D6" i="8"/>
  <c r="E5" i="8"/>
  <c r="D5" i="8"/>
  <c r="D4" i="8"/>
  <c r="E4" i="8" s="1"/>
  <c r="D3" i="8"/>
  <c r="D2" i="8"/>
  <c r="F396" i="7"/>
  <c r="F395" i="7"/>
  <c r="F394" i="7"/>
  <c r="F393" i="7"/>
  <c r="F392" i="7"/>
  <c r="F391" i="7"/>
  <c r="F390" i="7"/>
  <c r="F389" i="7"/>
  <c r="F388" i="7"/>
  <c r="F387" i="7"/>
  <c r="F386" i="7"/>
  <c r="F385" i="7"/>
  <c r="F384" i="7"/>
  <c r="F383" i="7"/>
  <c r="F382" i="7"/>
  <c r="F381" i="7"/>
  <c r="F380" i="7"/>
  <c r="F379" i="7"/>
  <c r="F378" i="7"/>
  <c r="F377" i="7"/>
  <c r="F376" i="7"/>
  <c r="F375" i="7"/>
  <c r="F374" i="7"/>
  <c r="F373" i="7"/>
  <c r="F372" i="7"/>
  <c r="F371" i="7"/>
  <c r="F370" i="7"/>
  <c r="F369" i="7"/>
  <c r="F368" i="7"/>
  <c r="F367" i="7"/>
  <c r="F366" i="7"/>
  <c r="F365" i="7"/>
  <c r="F364" i="7"/>
  <c r="F363" i="7"/>
  <c r="F362" i="7"/>
  <c r="F361" i="7"/>
  <c r="F360" i="7"/>
  <c r="F359" i="7"/>
  <c r="F358" i="7"/>
  <c r="F357" i="7"/>
  <c r="F356" i="7"/>
  <c r="F355" i="7"/>
  <c r="F354" i="7"/>
  <c r="F353" i="7"/>
  <c r="G353" i="7" s="1"/>
  <c r="F352" i="7"/>
  <c r="F351" i="7"/>
  <c r="F350" i="7"/>
  <c r="F349" i="7"/>
  <c r="F348" i="7"/>
  <c r="F347" i="7"/>
  <c r="F346" i="7"/>
  <c r="F345" i="7"/>
  <c r="F344" i="7"/>
  <c r="F343" i="7"/>
  <c r="F342" i="7"/>
  <c r="F341" i="7"/>
  <c r="F340" i="7"/>
  <c r="F339" i="7"/>
  <c r="F338" i="7"/>
  <c r="F337" i="7"/>
  <c r="F336" i="7"/>
  <c r="F335" i="7"/>
  <c r="F334" i="7"/>
  <c r="F333" i="7"/>
  <c r="F332" i="7"/>
  <c r="F331" i="7"/>
  <c r="F330" i="7"/>
  <c r="F329" i="7"/>
  <c r="F328" i="7"/>
  <c r="F327" i="7"/>
  <c r="F326" i="7"/>
  <c r="F325" i="7"/>
  <c r="F324" i="7"/>
  <c r="F323" i="7"/>
  <c r="F322" i="7"/>
  <c r="F321" i="7"/>
  <c r="F320" i="7"/>
  <c r="F319" i="7"/>
  <c r="F318" i="7"/>
  <c r="F317" i="7"/>
  <c r="F316" i="7"/>
  <c r="F315" i="7"/>
  <c r="F314" i="7"/>
  <c r="F313" i="7"/>
  <c r="F312" i="7"/>
  <c r="F311" i="7"/>
  <c r="F310" i="7"/>
  <c r="F309" i="7"/>
  <c r="F308" i="7"/>
  <c r="F307" i="7"/>
  <c r="F306" i="7"/>
  <c r="F305" i="7"/>
  <c r="F304" i="7"/>
  <c r="F303" i="7"/>
  <c r="F302" i="7"/>
  <c r="F301" i="7"/>
  <c r="F300" i="7"/>
  <c r="F299" i="7"/>
  <c r="F298" i="7"/>
  <c r="F297" i="7"/>
  <c r="F296" i="7"/>
  <c r="F295" i="7"/>
  <c r="F294" i="7"/>
  <c r="F293" i="7"/>
  <c r="F292" i="7"/>
  <c r="F291" i="7"/>
  <c r="F290" i="7"/>
  <c r="F289" i="7"/>
  <c r="F288" i="7"/>
  <c r="F287" i="7"/>
  <c r="F286" i="7"/>
  <c r="F285" i="7"/>
  <c r="F284" i="7"/>
  <c r="F283" i="7"/>
  <c r="F282" i="7"/>
  <c r="F281" i="7"/>
  <c r="F280" i="7"/>
  <c r="F279" i="7"/>
  <c r="F278" i="7"/>
  <c r="F277" i="7"/>
  <c r="F276" i="7"/>
  <c r="F275" i="7"/>
  <c r="F274" i="7"/>
  <c r="F273" i="7"/>
  <c r="F272" i="7"/>
  <c r="F271" i="7"/>
  <c r="F270" i="7"/>
  <c r="F269" i="7"/>
  <c r="F268" i="7"/>
  <c r="F267" i="7"/>
  <c r="F266" i="7"/>
  <c r="F265" i="7"/>
  <c r="F264" i="7"/>
  <c r="F263" i="7"/>
  <c r="F262" i="7"/>
  <c r="F261" i="7"/>
  <c r="F260" i="7"/>
  <c r="F259" i="7"/>
  <c r="F258" i="7"/>
  <c r="F257" i="7"/>
  <c r="F256" i="7"/>
  <c r="F255" i="7"/>
  <c r="F254" i="7"/>
  <c r="F253" i="7"/>
  <c r="F252" i="7"/>
  <c r="F251" i="7"/>
  <c r="F250" i="7"/>
  <c r="F249" i="7"/>
  <c r="F248" i="7"/>
  <c r="F247" i="7"/>
  <c r="F246" i="7"/>
  <c r="F245" i="7"/>
  <c r="F244" i="7"/>
  <c r="F243" i="7"/>
  <c r="F242" i="7"/>
  <c r="F241" i="7"/>
  <c r="F240" i="7"/>
  <c r="F239" i="7"/>
  <c r="F238" i="7"/>
  <c r="F237" i="7"/>
  <c r="F236" i="7"/>
  <c r="F235" i="7"/>
  <c r="F234" i="7"/>
  <c r="F233" i="7"/>
  <c r="F232" i="7"/>
  <c r="F231" i="7"/>
  <c r="F230" i="7"/>
  <c r="F229" i="7"/>
  <c r="F228" i="7"/>
  <c r="F227" i="7"/>
  <c r="F226" i="7"/>
  <c r="F225" i="7"/>
  <c r="F224" i="7"/>
  <c r="F223" i="7"/>
  <c r="F222" i="7"/>
  <c r="F221" i="7"/>
  <c r="F220" i="7"/>
  <c r="F219" i="7"/>
  <c r="F218" i="7"/>
  <c r="F217" i="7"/>
  <c r="F216" i="7"/>
  <c r="F215" i="7"/>
  <c r="F214" i="7"/>
  <c r="F213" i="7"/>
  <c r="F212" i="7"/>
  <c r="F211" i="7"/>
  <c r="F210" i="7"/>
  <c r="F209" i="7"/>
  <c r="F208" i="7"/>
  <c r="F207" i="7"/>
  <c r="F206" i="7"/>
  <c r="F205" i="7"/>
  <c r="F204" i="7"/>
  <c r="F203" i="7"/>
  <c r="F202" i="7"/>
  <c r="F201" i="7"/>
  <c r="F200" i="7"/>
  <c r="F199" i="7"/>
  <c r="F198" i="7"/>
  <c r="F197" i="7"/>
  <c r="F196" i="7"/>
  <c r="F195" i="7"/>
  <c r="F194" i="7"/>
  <c r="F193" i="7"/>
  <c r="F192" i="7"/>
  <c r="F191" i="7"/>
  <c r="F190" i="7"/>
  <c r="F189" i="7"/>
  <c r="F188" i="7"/>
  <c r="F187" i="7"/>
  <c r="F186" i="7"/>
  <c r="F185" i="7"/>
  <c r="F184" i="7"/>
  <c r="F183" i="7"/>
  <c r="F182" i="7"/>
  <c r="F181" i="7"/>
  <c r="F180" i="7"/>
  <c r="F179" i="7"/>
  <c r="F178" i="7"/>
  <c r="F177" i="7"/>
  <c r="F176" i="7"/>
  <c r="F175" i="7"/>
  <c r="F174" i="7"/>
  <c r="F173" i="7"/>
  <c r="F172" i="7"/>
  <c r="F171" i="7"/>
  <c r="F170" i="7"/>
  <c r="F169" i="7"/>
  <c r="F168" i="7"/>
  <c r="F167" i="7"/>
  <c r="F166" i="7"/>
  <c r="F165" i="7"/>
  <c r="F164" i="7"/>
  <c r="F163" i="7"/>
  <c r="F162" i="7"/>
  <c r="F161" i="7"/>
  <c r="F160" i="7"/>
  <c r="F159" i="7"/>
  <c r="F158" i="7"/>
  <c r="F157" i="7"/>
  <c r="F156" i="7"/>
  <c r="F155" i="7"/>
  <c r="F154" i="7"/>
  <c r="F153" i="7"/>
  <c r="F152" i="7"/>
  <c r="F151" i="7"/>
  <c r="F150" i="7"/>
  <c r="F149" i="7"/>
  <c r="F148" i="7"/>
  <c r="F147" i="7"/>
  <c r="F146" i="7"/>
  <c r="F145" i="7"/>
  <c r="F144" i="7"/>
  <c r="F143" i="7"/>
  <c r="F142" i="7"/>
  <c r="F141" i="7"/>
  <c r="F140" i="7"/>
  <c r="F139" i="7"/>
  <c r="F138" i="7"/>
  <c r="F137" i="7"/>
  <c r="F136" i="7"/>
  <c r="F135" i="7"/>
  <c r="F134" i="7"/>
  <c r="F133" i="7"/>
  <c r="F132" i="7"/>
  <c r="F131" i="7"/>
  <c r="F130" i="7"/>
  <c r="F129" i="7"/>
  <c r="F128" i="7"/>
  <c r="F127" i="7"/>
  <c r="F126" i="7"/>
  <c r="F125" i="7"/>
  <c r="F124" i="7"/>
  <c r="F123" i="7"/>
  <c r="F122" i="7"/>
  <c r="F121" i="7"/>
  <c r="F120" i="7"/>
  <c r="F119" i="7"/>
  <c r="F118" i="7"/>
  <c r="F117" i="7"/>
  <c r="F116" i="7"/>
  <c r="F115" i="7"/>
  <c r="F114" i="7"/>
  <c r="F113" i="7"/>
  <c r="F112" i="7"/>
  <c r="F111" i="7"/>
  <c r="F110" i="7"/>
  <c r="F109" i="7"/>
  <c r="F108" i="7"/>
  <c r="F107" i="7"/>
  <c r="F106" i="7"/>
  <c r="F105" i="7"/>
  <c r="F104" i="7"/>
  <c r="F103" i="7"/>
  <c r="F102" i="7"/>
  <c r="F101" i="7"/>
  <c r="F100" i="7"/>
  <c r="F99" i="7"/>
  <c r="F98" i="7"/>
  <c r="F97" i="7"/>
  <c r="F96" i="7"/>
  <c r="F95" i="7"/>
  <c r="F94" i="7"/>
  <c r="F93" i="7"/>
  <c r="F92" i="7"/>
  <c r="F91" i="7"/>
  <c r="F90" i="7"/>
  <c r="F89" i="7"/>
  <c r="F88" i="7"/>
  <c r="F87" i="7"/>
  <c r="F86" i="7"/>
  <c r="F85" i="7"/>
  <c r="F84" i="7"/>
  <c r="F83" i="7"/>
  <c r="F82" i="7"/>
  <c r="F81" i="7"/>
  <c r="F80" i="7"/>
  <c r="F79" i="7"/>
  <c r="F78" i="7"/>
  <c r="F77" i="7"/>
  <c r="F76" i="7"/>
  <c r="F75" i="7"/>
  <c r="F74" i="7"/>
  <c r="F73" i="7"/>
  <c r="F72" i="7"/>
  <c r="F71" i="7"/>
  <c r="F70" i="7"/>
  <c r="F69" i="7"/>
  <c r="F68" i="7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6" i="7"/>
  <c r="F15" i="7"/>
  <c r="F14" i="7"/>
  <c r="F13" i="7"/>
  <c r="F12" i="7"/>
  <c r="F11" i="7"/>
  <c r="F10" i="7"/>
  <c r="F9" i="7"/>
  <c r="F8" i="7"/>
  <c r="F7" i="7"/>
  <c r="F6" i="7"/>
  <c r="F5" i="7"/>
  <c r="F4" i="7"/>
  <c r="F3" i="7"/>
  <c r="F2" i="7"/>
  <c r="G3071" i="7" l="1"/>
  <c r="G3047" i="7"/>
  <c r="G3039" i="7"/>
  <c r="G3055" i="7"/>
  <c r="G3031" i="7"/>
  <c r="G3075" i="7"/>
  <c r="G3063" i="7"/>
  <c r="G3067" i="7"/>
  <c r="G3059" i="7"/>
  <c r="G3043" i="7"/>
  <c r="G3035" i="7"/>
  <c r="G3051" i="7"/>
  <c r="G4391" i="7"/>
  <c r="G4223" i="7"/>
  <c r="G4140" i="7"/>
  <c r="G4167" i="7"/>
  <c r="G4307" i="7"/>
  <c r="G4195" i="7"/>
  <c r="G4335" i="7"/>
  <c r="G4088" i="7"/>
  <c r="G4114" i="7"/>
  <c r="G4363" i="7"/>
  <c r="G4279" i="7"/>
  <c r="G4251" i="7"/>
  <c r="G4151" i="7"/>
  <c r="G4318" i="7"/>
  <c r="G4262" i="7"/>
  <c r="G4125" i="7"/>
  <c r="G4374" i="7"/>
  <c r="G4206" i="7"/>
  <c r="G4099" i="7"/>
  <c r="G4178" i="7"/>
  <c r="G4234" i="7"/>
  <c r="G4290" i="7"/>
  <c r="G4346" i="7"/>
  <c r="G4074" i="7"/>
  <c r="G4280" i="7"/>
  <c r="G4364" i="7"/>
  <c r="G4141" i="7"/>
  <c r="G4336" i="7"/>
  <c r="G4392" i="7"/>
  <c r="G4168" i="7"/>
  <c r="G4308" i="7"/>
  <c r="G4115" i="7"/>
  <c r="G4196" i="7"/>
  <c r="G4224" i="7"/>
  <c r="G4089" i="7"/>
  <c r="G4252" i="7"/>
  <c r="E355" i="8"/>
  <c r="G4263" i="7"/>
  <c r="G4126" i="7"/>
  <c r="G4100" i="7"/>
  <c r="G4207" i="7"/>
  <c r="G4291" i="7"/>
  <c r="G4375" i="7"/>
  <c r="G4179" i="7"/>
  <c r="G4319" i="7"/>
  <c r="G4347" i="7"/>
  <c r="G4075" i="7"/>
  <c r="G4152" i="7"/>
  <c r="G4235" i="7"/>
  <c r="G4157" i="7"/>
  <c r="G4213" i="7"/>
  <c r="G4269" i="7"/>
  <c r="G4079" i="7"/>
  <c r="G4381" i="7"/>
  <c r="G4104" i="7"/>
  <c r="G4130" i="7"/>
  <c r="G4185" i="7"/>
  <c r="G4325" i="7"/>
  <c r="G4241" i="7"/>
  <c r="G4297" i="7"/>
  <c r="G4353" i="7"/>
  <c r="E158" i="8"/>
  <c r="E245" i="8"/>
  <c r="G1967" i="7"/>
  <c r="G3514" i="7"/>
  <c r="G3450" i="7"/>
  <c r="G1886" i="7"/>
  <c r="G3506" i="7"/>
  <c r="G3442" i="7"/>
  <c r="G3498" i="7"/>
  <c r="G3434" i="7"/>
  <c r="G3490" i="7"/>
  <c r="G3426" i="7"/>
  <c r="G3482" i="7"/>
  <c r="G2022" i="7"/>
  <c r="G3474" i="7"/>
  <c r="G2078" i="7"/>
  <c r="G2050" i="7"/>
  <c r="G2106" i="7"/>
  <c r="G822" i="7"/>
  <c r="G3466" i="7"/>
  <c r="G3458" i="7"/>
  <c r="G1913" i="7"/>
  <c r="G2134" i="7"/>
  <c r="G1940" i="7"/>
  <c r="G1038" i="7"/>
  <c r="G852" i="7"/>
  <c r="G792" i="7"/>
  <c r="G944" i="7"/>
  <c r="G1006" i="7"/>
  <c r="G704" i="7"/>
  <c r="G2187" i="7"/>
  <c r="G975" i="7"/>
  <c r="G2161" i="7"/>
  <c r="G762" i="7"/>
  <c r="G1994" i="7"/>
  <c r="G733" i="7"/>
  <c r="G882" i="7"/>
  <c r="G913" i="7"/>
  <c r="G2103" i="7"/>
  <c r="G2047" i="7"/>
  <c r="G1991" i="7"/>
  <c r="G2158" i="7"/>
  <c r="G1937" i="7"/>
  <c r="G758" i="7"/>
  <c r="G1910" i="7"/>
  <c r="G2019" i="7"/>
  <c r="G1883" i="7"/>
  <c r="G2184" i="7"/>
  <c r="G1964" i="7"/>
  <c r="G2075" i="7"/>
  <c r="G940" i="7"/>
  <c r="G2131" i="7"/>
  <c r="G848" i="7"/>
  <c r="G878" i="7"/>
  <c r="G1002" i="7"/>
  <c r="G909" i="7"/>
  <c r="G729" i="7"/>
  <c r="G788" i="7"/>
  <c r="G700" i="7"/>
  <c r="G971" i="7"/>
  <c r="G1034" i="7"/>
  <c r="G818" i="7"/>
  <c r="E235" i="8"/>
  <c r="G4220" i="7"/>
  <c r="G4360" i="7"/>
  <c r="G4388" i="7"/>
  <c r="G4192" i="7"/>
  <c r="G4164" i="7"/>
  <c r="G4332" i="7"/>
  <c r="G4248" i="7"/>
  <c r="G4111" i="7"/>
  <c r="G4276" i="7"/>
  <c r="G4085" i="7"/>
  <c r="G4137" i="7"/>
  <c r="G4304" i="7"/>
  <c r="E107" i="8"/>
  <c r="G4132" i="7"/>
  <c r="G4299" i="7"/>
  <c r="G4383" i="7"/>
  <c r="G4355" i="7"/>
  <c r="G4271" i="7"/>
  <c r="G4327" i="7"/>
  <c r="G4159" i="7"/>
  <c r="G4215" i="7"/>
  <c r="G4187" i="7"/>
  <c r="G4106" i="7"/>
  <c r="G4081" i="7"/>
  <c r="G4243" i="7"/>
  <c r="G4368" i="7"/>
  <c r="G4228" i="7"/>
  <c r="G4396" i="7"/>
  <c r="G4119" i="7"/>
  <c r="G4340" i="7"/>
  <c r="G4284" i="7"/>
  <c r="G4256" i="7"/>
  <c r="G4172" i="7"/>
  <c r="G4093" i="7"/>
  <c r="G4200" i="7"/>
  <c r="G4145" i="7"/>
  <c r="G4312" i="7"/>
  <c r="E163" i="8"/>
  <c r="E72" i="8"/>
  <c r="E122" i="8"/>
  <c r="E189" i="8"/>
  <c r="E225" i="8"/>
  <c r="E37" i="8"/>
  <c r="E52" i="8"/>
  <c r="E102" i="8"/>
  <c r="E153" i="8"/>
  <c r="E240" i="8"/>
  <c r="E254" i="8"/>
  <c r="E117" i="8"/>
  <c r="E138" i="8"/>
  <c r="E183" i="8"/>
  <c r="E219" i="8"/>
  <c r="E262" i="8"/>
  <c r="E32" i="8"/>
  <c r="E67" i="8"/>
  <c r="E169" i="8"/>
  <c r="E263" i="8"/>
  <c r="E2" i="8"/>
  <c r="E17" i="8"/>
  <c r="E82" i="8"/>
  <c r="E112" i="8"/>
  <c r="E133" i="8"/>
  <c r="E148" i="8"/>
  <c r="E199" i="8"/>
  <c r="E214" i="8"/>
  <c r="E92" i="8"/>
  <c r="G262" i="7" s="1"/>
  <c r="E127" i="8"/>
  <c r="E194" i="8"/>
  <c r="E230" i="8"/>
  <c r="E7" i="8"/>
  <c r="E22" i="8"/>
  <c r="E27" i="8"/>
  <c r="E33" i="8"/>
  <c r="E47" i="8"/>
  <c r="E68" i="8"/>
  <c r="E73" i="8"/>
  <c r="E87" i="8"/>
  <c r="G174" i="7" s="1"/>
  <c r="E93" i="8"/>
  <c r="E98" i="8"/>
  <c r="E108" i="8"/>
  <c r="E113" i="8"/>
  <c r="E128" i="8"/>
  <c r="E143" i="8"/>
  <c r="E164" i="8"/>
  <c r="E174" i="8"/>
  <c r="E179" i="8"/>
  <c r="E184" i="8"/>
  <c r="E200" i="8"/>
  <c r="E205" i="8"/>
  <c r="G354" i="7" s="1"/>
  <c r="E210" i="8"/>
  <c r="E220" i="8"/>
  <c r="E236" i="8"/>
  <c r="E241" i="8"/>
  <c r="E250" i="8"/>
  <c r="E259" i="8"/>
  <c r="E264" i="8"/>
  <c r="E268" i="8"/>
  <c r="E272" i="8"/>
  <c r="E276" i="8"/>
  <c r="E280" i="8"/>
  <c r="E284" i="8"/>
  <c r="E288" i="8"/>
  <c r="E292" i="8"/>
  <c r="E296" i="8"/>
  <c r="E300" i="8"/>
  <c r="G9" i="7" s="1"/>
  <c r="E304" i="8"/>
  <c r="E308" i="8"/>
  <c r="E312" i="8"/>
  <c r="E316" i="8"/>
  <c r="E320" i="8"/>
  <c r="E324" i="8"/>
  <c r="E328" i="8"/>
  <c r="E332" i="8"/>
  <c r="E336" i="8"/>
  <c r="E340" i="8"/>
  <c r="E344" i="8"/>
  <c r="E348" i="8"/>
  <c r="E352" i="8"/>
  <c r="E356" i="8"/>
  <c r="E3" i="8"/>
  <c r="E8" i="8"/>
  <c r="E13" i="8"/>
  <c r="E18" i="8"/>
  <c r="E28" i="8"/>
  <c r="E38" i="8"/>
  <c r="E43" i="8"/>
  <c r="E48" i="8"/>
  <c r="E58" i="8"/>
  <c r="E63" i="8"/>
  <c r="E78" i="8"/>
  <c r="E83" i="8"/>
  <c r="E88" i="8"/>
  <c r="E103" i="8"/>
  <c r="E118" i="8"/>
  <c r="E123" i="8"/>
  <c r="E129" i="8"/>
  <c r="E134" i="8"/>
  <c r="E139" i="8"/>
  <c r="E144" i="8"/>
  <c r="E149" i="8"/>
  <c r="E154" i="8"/>
  <c r="E159" i="8"/>
  <c r="E165" i="8"/>
  <c r="E170" i="8"/>
  <c r="E180" i="8"/>
  <c r="E185" i="8"/>
  <c r="E190" i="8"/>
  <c r="E195" i="8"/>
  <c r="E201" i="8"/>
  <c r="E215" i="8"/>
  <c r="E221" i="8"/>
  <c r="E226" i="8"/>
  <c r="E231" i="8"/>
  <c r="E246" i="8"/>
  <c r="E255" i="8"/>
  <c r="E260" i="8"/>
  <c r="E9" i="8"/>
  <c r="E23" i="8"/>
  <c r="E29" i="8"/>
  <c r="E34" i="8"/>
  <c r="E64" i="8"/>
  <c r="E69" i="8"/>
  <c r="E74" i="8"/>
  <c r="E84" i="8"/>
  <c r="E89" i="8"/>
  <c r="E94" i="8"/>
  <c r="E99" i="8"/>
  <c r="E104" i="8"/>
  <c r="E109" i="8"/>
  <c r="E114" i="8"/>
  <c r="E124" i="8"/>
  <c r="E140" i="8"/>
  <c r="E145" i="8"/>
  <c r="E160" i="8"/>
  <c r="E175" i="8"/>
  <c r="E196" i="8"/>
  <c r="E206" i="8"/>
  <c r="E211" i="8"/>
  <c r="E216" i="8"/>
  <c r="E232" i="8"/>
  <c r="E237" i="8"/>
  <c r="E242" i="8"/>
  <c r="E251" i="8"/>
  <c r="E256" i="8"/>
  <c r="E265" i="8"/>
  <c r="E269" i="8"/>
  <c r="E273" i="8"/>
  <c r="E277" i="8"/>
  <c r="E281" i="8"/>
  <c r="E285" i="8"/>
  <c r="E289" i="8"/>
  <c r="E293" i="8"/>
  <c r="G3" i="7" s="1"/>
  <c r="E297" i="8"/>
  <c r="E301" i="8"/>
  <c r="E305" i="8"/>
  <c r="E309" i="8"/>
  <c r="E313" i="8"/>
  <c r="E317" i="8"/>
  <c r="E321" i="8"/>
  <c r="E325" i="8"/>
  <c r="E329" i="8"/>
  <c r="E333" i="8"/>
  <c r="E337" i="8"/>
  <c r="E341" i="8"/>
  <c r="E345" i="8"/>
  <c r="E349" i="8"/>
  <c r="E353" i="8"/>
  <c r="E14" i="8"/>
  <c r="E19" i="8"/>
  <c r="E24" i="8"/>
  <c r="E39" i="8"/>
  <c r="E54" i="8"/>
  <c r="E59" i="8"/>
  <c r="E65" i="8"/>
  <c r="E79" i="8"/>
  <c r="E100" i="8"/>
  <c r="E105" i="8"/>
  <c r="E119" i="8"/>
  <c r="E125" i="8"/>
  <c r="E130" i="8"/>
  <c r="E135" i="8"/>
  <c r="E150" i="8"/>
  <c r="E155" i="8"/>
  <c r="E161" i="8"/>
  <c r="E166" i="8"/>
  <c r="E171" i="8"/>
  <c r="E176" i="8"/>
  <c r="E181" i="8"/>
  <c r="E186" i="8"/>
  <c r="E191" i="8"/>
  <c r="E197" i="8"/>
  <c r="E202" i="8"/>
  <c r="E212" i="8"/>
  <c r="E217" i="8"/>
  <c r="G366" i="7" s="1"/>
  <c r="E222" i="8"/>
  <c r="E227" i="8"/>
  <c r="E233" i="8"/>
  <c r="E247" i="8"/>
  <c r="E252" i="8"/>
  <c r="E261" i="8"/>
  <c r="E10" i="8"/>
  <c r="E20" i="8"/>
  <c r="E30" i="8"/>
  <c r="E35" i="8"/>
  <c r="E40" i="8"/>
  <c r="E45" i="8"/>
  <c r="E50" i="8"/>
  <c r="E60" i="8"/>
  <c r="E70" i="8"/>
  <c r="E75" i="8"/>
  <c r="E80" i="8"/>
  <c r="E85" i="8"/>
  <c r="E90" i="8"/>
  <c r="E95" i="8"/>
  <c r="G279" i="7" s="1"/>
  <c r="E110" i="8"/>
  <c r="E115" i="8"/>
  <c r="G208" i="7" s="1"/>
  <c r="E120" i="8"/>
  <c r="E136" i="8"/>
  <c r="E141" i="8"/>
  <c r="E146" i="8"/>
  <c r="E156" i="8"/>
  <c r="E172" i="8"/>
  <c r="E177" i="8"/>
  <c r="E192" i="8"/>
  <c r="E207" i="8"/>
  <c r="E228" i="8"/>
  <c r="E238" i="8"/>
  <c r="E243" i="8"/>
  <c r="E248" i="8"/>
  <c r="E257" i="8"/>
  <c r="E266" i="8"/>
  <c r="E270" i="8"/>
  <c r="E274" i="8"/>
  <c r="E278" i="8"/>
  <c r="E282" i="8"/>
  <c r="E286" i="8"/>
  <c r="E290" i="8"/>
  <c r="G77" i="7" s="1"/>
  <c r="E294" i="8"/>
  <c r="G7" i="7" s="1"/>
  <c r="E298" i="8"/>
  <c r="G8" i="7" s="1"/>
  <c r="E302" i="8"/>
  <c r="G10" i="7" s="1"/>
  <c r="E306" i="8"/>
  <c r="E310" i="8"/>
  <c r="E314" i="8"/>
  <c r="E318" i="8"/>
  <c r="E322" i="8"/>
  <c r="E326" i="8"/>
  <c r="E330" i="8"/>
  <c r="E334" i="8"/>
  <c r="E338" i="8"/>
  <c r="E342" i="8"/>
  <c r="E346" i="8"/>
  <c r="E350" i="8"/>
  <c r="E354" i="8"/>
  <c r="E15" i="8"/>
  <c r="E55" i="8"/>
  <c r="E61" i="8"/>
  <c r="E66" i="8"/>
  <c r="E76" i="8"/>
  <c r="E81" i="8"/>
  <c r="E96" i="8"/>
  <c r="E101" i="8"/>
  <c r="E106" i="8"/>
  <c r="E116" i="8"/>
  <c r="E121" i="8"/>
  <c r="E126" i="8"/>
  <c r="G179" i="7" s="1"/>
  <c r="E131" i="8"/>
  <c r="E137" i="8"/>
  <c r="E151" i="8"/>
  <c r="E157" i="8"/>
  <c r="E162" i="8"/>
  <c r="E167" i="8"/>
  <c r="E182" i="8"/>
  <c r="E187" i="8"/>
  <c r="E193" i="8"/>
  <c r="E198" i="8"/>
  <c r="E203" i="8"/>
  <c r="E208" i="8"/>
  <c r="E213" i="8"/>
  <c r="G362" i="7" s="1"/>
  <c r="E218" i="8"/>
  <c r="E223" i="8"/>
  <c r="E229" i="8"/>
  <c r="G370" i="7" s="1"/>
  <c r="E234" i="8"/>
  <c r="E244" i="8"/>
  <c r="E253" i="8"/>
  <c r="G391" i="7"/>
  <c r="E6" i="8"/>
  <c r="E11" i="8"/>
  <c r="E16" i="8"/>
  <c r="E21" i="8"/>
  <c r="E26" i="8"/>
  <c r="E31" i="8"/>
  <c r="E46" i="8"/>
  <c r="E51" i="8"/>
  <c r="E71" i="8"/>
  <c r="E86" i="8"/>
  <c r="E91" i="8"/>
  <c r="E97" i="8"/>
  <c r="E111" i="8"/>
  <c r="G160" i="7" s="1"/>
  <c r="E132" i="8"/>
  <c r="E142" i="8"/>
  <c r="E147" i="8"/>
  <c r="E152" i="8"/>
  <c r="E168" i="8"/>
  <c r="E173" i="8"/>
  <c r="E178" i="8"/>
  <c r="E188" i="8"/>
  <c r="E204" i="8"/>
  <c r="E209" i="8"/>
  <c r="E224" i="8"/>
  <c r="E239" i="8"/>
  <c r="E249" i="8"/>
  <c r="E258" i="8"/>
  <c r="E267" i="8"/>
  <c r="E271" i="8"/>
  <c r="E275" i="8"/>
  <c r="E279" i="8"/>
  <c r="E283" i="8"/>
  <c r="E287" i="8"/>
  <c r="E291" i="8"/>
  <c r="E295" i="8"/>
  <c r="E299" i="8"/>
  <c r="G105" i="7" s="1"/>
  <c r="E303" i="8"/>
  <c r="G12" i="7" s="1"/>
  <c r="E307" i="8"/>
  <c r="E311" i="8"/>
  <c r="E315" i="8"/>
  <c r="E319" i="8"/>
  <c r="E323" i="8"/>
  <c r="E327" i="8"/>
  <c r="E331" i="8"/>
  <c r="E335" i="8"/>
  <c r="E339" i="8"/>
  <c r="E343" i="8"/>
  <c r="E347" i="8"/>
  <c r="E351" i="8"/>
  <c r="G123" i="7"/>
  <c r="G313" i="7"/>
  <c r="G294" i="7"/>
  <c r="G115" i="7"/>
  <c r="G371" i="7"/>
  <c r="G355" i="7"/>
  <c r="G17" i="7" l="1"/>
  <c r="G338" i="7"/>
  <c r="G3973" i="7"/>
  <c r="G4064" i="7"/>
  <c r="G3934" i="7"/>
  <c r="G3999" i="7"/>
  <c r="G4038" i="7"/>
  <c r="G3947" i="7"/>
  <c r="G3986" i="7"/>
  <c r="G4012" i="7"/>
  <c r="G4025" i="7"/>
  <c r="G3921" i="7"/>
  <c r="G4051" i="7"/>
  <c r="G3960" i="7"/>
  <c r="G321" i="7"/>
  <c r="G3780" i="7"/>
  <c r="G3798" i="7"/>
  <c r="G3726" i="7"/>
  <c r="G3789" i="7"/>
  <c r="G3807" i="7"/>
  <c r="G3816" i="7"/>
  <c r="G3753" i="7"/>
  <c r="G3762" i="7"/>
  <c r="G3717" i="7"/>
  <c r="G3735" i="7"/>
  <c r="G3771" i="7"/>
  <c r="G3744" i="7"/>
  <c r="G36" i="7"/>
  <c r="G661" i="7"/>
  <c r="G397" i="7"/>
  <c r="G463" i="7"/>
  <c r="G430" i="7"/>
  <c r="G595" i="7"/>
  <c r="G529" i="7"/>
  <c r="G496" i="7"/>
  <c r="G628" i="7"/>
  <c r="G562" i="7"/>
  <c r="G377" i="7"/>
  <c r="G4475" i="7"/>
  <c r="G4502" i="7"/>
  <c r="G4403" i="7"/>
  <c r="G4457" i="7"/>
  <c r="G4412" i="7"/>
  <c r="G4439" i="7"/>
  <c r="G4466" i="7"/>
  <c r="G4430" i="7"/>
  <c r="G4421" i="7"/>
  <c r="G4448" i="7"/>
  <c r="G4484" i="7"/>
  <c r="G4493" i="7"/>
  <c r="G329" i="7"/>
  <c r="G3880" i="7"/>
  <c r="G3872" i="7"/>
  <c r="G3864" i="7"/>
  <c r="G3856" i="7"/>
  <c r="G3912" i="7"/>
  <c r="G3848" i="7"/>
  <c r="G3904" i="7"/>
  <c r="G3840" i="7"/>
  <c r="G3896" i="7"/>
  <c r="G3832" i="7"/>
  <c r="G3888" i="7"/>
  <c r="G3824" i="7"/>
  <c r="G16" i="7"/>
  <c r="G1565" i="7"/>
  <c r="G1576" i="7"/>
  <c r="G1494" i="7"/>
  <c r="G1504" i="7"/>
  <c r="G1598" i="7"/>
  <c r="G1534" i="7"/>
  <c r="G1544" i="7"/>
  <c r="G1524" i="7"/>
  <c r="G1587" i="7"/>
  <c r="G1514" i="7"/>
  <c r="G1609" i="7"/>
  <c r="G1554" i="7"/>
  <c r="G234" i="7"/>
  <c r="G2728" i="7"/>
  <c r="G2722" i="7"/>
  <c r="G2726" i="7"/>
  <c r="G2724" i="7"/>
  <c r="G2720" i="7"/>
  <c r="G2717" i="7"/>
  <c r="G2727" i="7"/>
  <c r="G2721" i="7"/>
  <c r="G2718" i="7"/>
  <c r="G2725" i="7"/>
  <c r="G2723" i="7"/>
  <c r="G2719" i="7"/>
  <c r="G84" i="7"/>
  <c r="G3383" i="7"/>
  <c r="G3413" i="7"/>
  <c r="G1863" i="7"/>
  <c r="G1695" i="7"/>
  <c r="G3333" i="7"/>
  <c r="G3423" i="7"/>
  <c r="G3363" i="7"/>
  <c r="G3393" i="7"/>
  <c r="G1653" i="7"/>
  <c r="G3343" i="7"/>
  <c r="G3313" i="7"/>
  <c r="G1821" i="7"/>
  <c r="G3403" i="7"/>
  <c r="G1758" i="7"/>
  <c r="G1842" i="7"/>
  <c r="G1632" i="7"/>
  <c r="G3373" i="7"/>
  <c r="G3353" i="7"/>
  <c r="G1716" i="7"/>
  <c r="G3323" i="7"/>
  <c r="G1779" i="7"/>
  <c r="G676" i="7"/>
  <c r="G1674" i="7"/>
  <c r="G478" i="7"/>
  <c r="G445" i="7"/>
  <c r="G1800" i="7"/>
  <c r="G643" i="7"/>
  <c r="G412" i="7"/>
  <c r="G1737" i="7"/>
  <c r="G577" i="7"/>
  <c r="G544" i="7"/>
  <c r="G511" i="7"/>
  <c r="G610" i="7"/>
  <c r="G396" i="7"/>
  <c r="G4607" i="7"/>
  <c r="G4614" i="7"/>
  <c r="G4593" i="7"/>
  <c r="G4627" i="7"/>
  <c r="G4600" i="7"/>
  <c r="G4572" i="7"/>
  <c r="G4645" i="7"/>
  <c r="G4639" i="7"/>
  <c r="G4621" i="7"/>
  <c r="G4633" i="7"/>
  <c r="G4586" i="7"/>
  <c r="G4579" i="7"/>
  <c r="G205" i="7"/>
  <c r="G2343" i="7"/>
  <c r="G2397" i="7"/>
  <c r="G2415" i="7"/>
  <c r="G2388" i="7"/>
  <c r="G2379" i="7"/>
  <c r="G2334" i="7"/>
  <c r="G2370" i="7"/>
  <c r="G2406" i="7"/>
  <c r="G2424" i="7"/>
  <c r="G2361" i="7"/>
  <c r="G2433" i="7"/>
  <c r="G2352" i="7"/>
  <c r="G337" i="7"/>
  <c r="G3933" i="7"/>
  <c r="G4063" i="7"/>
  <c r="G3972" i="7"/>
  <c r="G3998" i="7"/>
  <c r="G4037" i="7"/>
  <c r="G4050" i="7"/>
  <c r="G4011" i="7"/>
  <c r="G3920" i="7"/>
  <c r="G4024" i="7"/>
  <c r="G3946" i="7"/>
  <c r="G3959" i="7"/>
  <c r="G3985" i="7"/>
  <c r="G2039" i="7"/>
  <c r="G2095" i="7"/>
  <c r="G2150" i="7"/>
  <c r="G748" i="7"/>
  <c r="G2011" i="7"/>
  <c r="G868" i="7"/>
  <c r="G992" i="7"/>
  <c r="G930" i="7"/>
  <c r="G961" i="7"/>
  <c r="G778" i="7"/>
  <c r="G838" i="7"/>
  <c r="G2067" i="7"/>
  <c r="G1024" i="7"/>
  <c r="G719" i="7"/>
  <c r="G690" i="7"/>
  <c r="G2123" i="7"/>
  <c r="G899" i="7"/>
  <c r="G808" i="7"/>
  <c r="G301" i="7"/>
  <c r="G3541" i="7"/>
  <c r="G3526" i="7"/>
  <c r="G3551" i="7"/>
  <c r="G3556" i="7"/>
  <c r="G3576" i="7"/>
  <c r="G3521" i="7"/>
  <c r="G3566" i="7"/>
  <c r="G3536" i="7"/>
  <c r="G3531" i="7"/>
  <c r="G3546" i="7"/>
  <c r="G3561" i="7"/>
  <c r="G3571" i="7"/>
  <c r="G43" i="7"/>
  <c r="G668" i="7"/>
  <c r="G404" i="7"/>
  <c r="G602" i="7"/>
  <c r="G470" i="7"/>
  <c r="G437" i="7"/>
  <c r="G635" i="7"/>
  <c r="G569" i="7"/>
  <c r="G503" i="7"/>
  <c r="G536" i="7"/>
  <c r="G341" i="7"/>
  <c r="G4028" i="7"/>
  <c r="G3950" i="7"/>
  <c r="G4054" i="7"/>
  <c r="G4015" i="7"/>
  <c r="G3963" i="7"/>
  <c r="G4002" i="7"/>
  <c r="G4041" i="7"/>
  <c r="G3924" i="7"/>
  <c r="G3937" i="7"/>
  <c r="G3989" i="7"/>
  <c r="G4067" i="7"/>
  <c r="G3976" i="7"/>
  <c r="G265" i="7"/>
  <c r="G3110" i="7"/>
  <c r="G3102" i="7"/>
  <c r="G3086" i="7"/>
  <c r="G3094" i="7"/>
  <c r="G3078" i="7"/>
  <c r="G3122" i="7"/>
  <c r="G3114" i="7"/>
  <c r="G3106" i="7"/>
  <c r="G3098" i="7"/>
  <c r="G3090" i="7"/>
  <c r="G3082" i="7"/>
  <c r="G3118" i="7"/>
  <c r="G259" i="7"/>
  <c r="G2974" i="7"/>
  <c r="G2830" i="7"/>
  <c r="G2884" i="7"/>
  <c r="G2902" i="7"/>
  <c r="G2920" i="7"/>
  <c r="G2956" i="7"/>
  <c r="G2848" i="7"/>
  <c r="G3028" i="7"/>
  <c r="G3010" i="7"/>
  <c r="G2938" i="7"/>
  <c r="G2992" i="7"/>
  <c r="G2866" i="7"/>
  <c r="G288" i="7"/>
  <c r="G3340" i="7"/>
  <c r="G3380" i="7"/>
  <c r="G3390" i="7"/>
  <c r="G3350" i="7"/>
  <c r="G3420" i="7"/>
  <c r="G3310" i="7"/>
  <c r="G3360" i="7"/>
  <c r="G3370" i="7"/>
  <c r="G3400" i="7"/>
  <c r="G3410" i="7"/>
  <c r="G3330" i="7"/>
  <c r="G3320" i="7"/>
  <c r="G3173" i="7"/>
  <c r="G3191" i="7"/>
  <c r="G3140" i="7"/>
  <c r="G3143" i="7"/>
  <c r="G3149" i="7"/>
  <c r="G3188" i="7"/>
  <c r="G3167" i="7"/>
  <c r="G3134" i="7"/>
  <c r="G3179" i="7"/>
  <c r="G3194" i="7"/>
  <c r="G3164" i="7"/>
  <c r="G3137" i="7"/>
  <c r="G3128" i="7"/>
  <c r="G3182" i="7"/>
  <c r="G3158" i="7"/>
  <c r="G3155" i="7"/>
  <c r="G3170" i="7"/>
  <c r="G3185" i="7"/>
  <c r="G3176" i="7"/>
  <c r="G3125" i="7"/>
  <c r="G3161" i="7"/>
  <c r="G3131" i="7"/>
  <c r="G3146" i="7"/>
  <c r="G3152" i="7"/>
  <c r="G1887" i="7"/>
  <c r="G2135" i="7"/>
  <c r="G2023" i="7"/>
  <c r="G2079" i="7"/>
  <c r="G1941" i="7"/>
  <c r="G2188" i="7"/>
  <c r="G2107" i="7"/>
  <c r="G1914" i="7"/>
  <c r="G1968" i="7"/>
  <c r="G2162" i="7"/>
  <c r="G884" i="7"/>
  <c r="G1995" i="7"/>
  <c r="G2051" i="7"/>
  <c r="G764" i="7"/>
  <c r="G946" i="7"/>
  <c r="G977" i="7"/>
  <c r="G794" i="7"/>
  <c r="G854" i="7"/>
  <c r="G1040" i="7"/>
  <c r="G735" i="7"/>
  <c r="G915" i="7"/>
  <c r="G706" i="7"/>
  <c r="G824" i="7"/>
  <c r="G1008" i="7"/>
  <c r="G29" i="7"/>
  <c r="G654" i="7"/>
  <c r="G489" i="7"/>
  <c r="G423" i="7"/>
  <c r="G588" i="7"/>
  <c r="G456" i="7"/>
  <c r="G522" i="7"/>
  <c r="G621" i="7"/>
  <c r="G555" i="7"/>
  <c r="G307" i="7"/>
  <c r="G3596" i="7"/>
  <c r="G3589" i="7"/>
  <c r="G3652" i="7"/>
  <c r="G3631" i="7"/>
  <c r="G3582" i="7"/>
  <c r="G3638" i="7"/>
  <c r="G3645" i="7"/>
  <c r="G3659" i="7"/>
  <c r="G3624" i="7"/>
  <c r="G3603" i="7"/>
  <c r="G3610" i="7"/>
  <c r="G3617" i="7"/>
  <c r="G233" i="7"/>
  <c r="G2708" i="7"/>
  <c r="G2711" i="7"/>
  <c r="G2712" i="7"/>
  <c r="G2706" i="7"/>
  <c r="G2715" i="7"/>
  <c r="G2716" i="7"/>
  <c r="G2709" i="7"/>
  <c r="G2710" i="7"/>
  <c r="G2707" i="7"/>
  <c r="G2713" i="7"/>
  <c r="G2714" i="7"/>
  <c r="G2705" i="7"/>
  <c r="G303" i="7"/>
  <c r="G3543" i="7"/>
  <c r="G3533" i="7"/>
  <c r="G3573" i="7"/>
  <c r="G3568" i="7"/>
  <c r="G3563" i="7"/>
  <c r="G3578" i="7"/>
  <c r="G3548" i="7"/>
  <c r="G3558" i="7"/>
  <c r="G3528" i="7"/>
  <c r="G3523" i="7"/>
  <c r="G3538" i="7"/>
  <c r="G3553" i="7"/>
  <c r="G2215" i="7"/>
  <c r="G2326" i="7"/>
  <c r="G2237" i="7"/>
  <c r="G2303" i="7"/>
  <c r="G2314" i="7"/>
  <c r="G2270" i="7"/>
  <c r="G2248" i="7"/>
  <c r="G2226" i="7"/>
  <c r="G2204" i="7"/>
  <c r="G1232" i="7"/>
  <c r="G1168" i="7"/>
  <c r="G1104" i="7"/>
  <c r="G2259" i="7"/>
  <c r="G2281" i="7"/>
  <c r="G1216" i="7"/>
  <c r="G1152" i="7"/>
  <c r="G1200" i="7"/>
  <c r="G1136" i="7"/>
  <c r="G2292" i="7"/>
  <c r="G1088" i="7"/>
  <c r="G1057" i="7"/>
  <c r="G1184" i="7"/>
  <c r="G1120" i="7"/>
  <c r="G1072" i="7"/>
  <c r="G3239" i="7"/>
  <c r="G3215" i="7"/>
  <c r="G3231" i="7"/>
  <c r="G3207" i="7"/>
  <c r="G3243" i="7"/>
  <c r="G3199" i="7"/>
  <c r="G3235" i="7"/>
  <c r="G3227" i="7"/>
  <c r="G3219" i="7"/>
  <c r="G3211" i="7"/>
  <c r="G3223" i="7"/>
  <c r="G3203" i="7"/>
  <c r="G306" i="7"/>
  <c r="G3637" i="7"/>
  <c r="G3623" i="7"/>
  <c r="G3581" i="7"/>
  <c r="G3588" i="7"/>
  <c r="G3644" i="7"/>
  <c r="G3630" i="7"/>
  <c r="G3616" i="7"/>
  <c r="G3595" i="7"/>
  <c r="G3651" i="7"/>
  <c r="G3602" i="7"/>
  <c r="G3609" i="7"/>
  <c r="G3658" i="7"/>
  <c r="G1591" i="7"/>
  <c r="G1558" i="7"/>
  <c r="G1613" i="7"/>
  <c r="G1548" i="7"/>
  <c r="G1518" i="7"/>
  <c r="G1580" i="7"/>
  <c r="G1528" i="7"/>
  <c r="G1602" i="7"/>
  <c r="G1538" i="7"/>
  <c r="G1569" i="7"/>
  <c r="G1508" i="7"/>
  <c r="G1498" i="7"/>
  <c r="G360" i="7"/>
  <c r="G4135" i="7"/>
  <c r="G4302" i="7"/>
  <c r="G4246" i="7"/>
  <c r="G4084" i="7"/>
  <c r="G4190" i="7"/>
  <c r="G4109" i="7"/>
  <c r="G4330" i="7"/>
  <c r="G4386" i="7"/>
  <c r="G4162" i="7"/>
  <c r="G4218" i="7"/>
  <c r="G4274" i="7"/>
  <c r="G4358" i="7"/>
  <c r="G151" i="7"/>
  <c r="G1775" i="7"/>
  <c r="G1796" i="7"/>
  <c r="G1628" i="7"/>
  <c r="G1817" i="7"/>
  <c r="G670" i="7"/>
  <c r="G1670" i="7"/>
  <c r="G604" i="7"/>
  <c r="G1733" i="7"/>
  <c r="G1838" i="7"/>
  <c r="G538" i="7"/>
  <c r="G1712" i="7"/>
  <c r="G1649" i="7"/>
  <c r="G406" i="7"/>
  <c r="G1691" i="7"/>
  <c r="G637" i="7"/>
  <c r="G571" i="7"/>
  <c r="G1859" i="7"/>
  <c r="G505" i="7"/>
  <c r="G1754" i="7"/>
  <c r="G439" i="7"/>
  <c r="G472" i="7"/>
  <c r="G367" i="7"/>
  <c r="G4197" i="7"/>
  <c r="G4116" i="7"/>
  <c r="G4309" i="7"/>
  <c r="G4142" i="7"/>
  <c r="G4253" i="7"/>
  <c r="G4337" i="7"/>
  <c r="G4393" i="7"/>
  <c r="G4169" i="7"/>
  <c r="G4225" i="7"/>
  <c r="G4365" i="7"/>
  <c r="G4090" i="7"/>
  <c r="G4281" i="7"/>
  <c r="G2247" i="7"/>
  <c r="G2302" i="7"/>
  <c r="G2214" i="7"/>
  <c r="G2280" i="7"/>
  <c r="G2258" i="7"/>
  <c r="G2324" i="7"/>
  <c r="G2236" i="7"/>
  <c r="G2291" i="7"/>
  <c r="G2313" i="7"/>
  <c r="G2269" i="7"/>
  <c r="G1131" i="7"/>
  <c r="G1115" i="7"/>
  <c r="G1053" i="7"/>
  <c r="G1083" i="7"/>
  <c r="G1227" i="7"/>
  <c r="G1099" i="7"/>
  <c r="G2203" i="7"/>
  <c r="G2225" i="7"/>
  <c r="G1211" i="7"/>
  <c r="G1195" i="7"/>
  <c r="G1068" i="7"/>
  <c r="G1179" i="7"/>
  <c r="G1147" i="7"/>
  <c r="G1163" i="7"/>
  <c r="G227" i="7"/>
  <c r="G2567" i="7"/>
  <c r="G2589" i="7"/>
  <c r="G2655" i="7"/>
  <c r="G2644" i="7"/>
  <c r="G2622" i="7"/>
  <c r="G2600" i="7"/>
  <c r="G2611" i="7"/>
  <c r="G2547" i="7"/>
  <c r="G2666" i="7"/>
  <c r="G2633" i="7"/>
  <c r="G2578" i="7"/>
  <c r="G2557" i="7"/>
  <c r="G57" i="7"/>
  <c r="G550" i="7"/>
  <c r="G616" i="7"/>
  <c r="G583" i="7"/>
  <c r="G517" i="7"/>
  <c r="G451" i="7"/>
  <c r="G484" i="7"/>
  <c r="G649" i="7"/>
  <c r="G418" i="7"/>
  <c r="G682" i="7"/>
  <c r="G1839" i="7"/>
  <c r="G1671" i="7"/>
  <c r="G1629" i="7"/>
  <c r="G1860" i="7"/>
  <c r="G1755" i="7"/>
  <c r="G606" i="7"/>
  <c r="G1734" i="7"/>
  <c r="G1818" i="7"/>
  <c r="G1797" i="7"/>
  <c r="G1692" i="7"/>
  <c r="G540" i="7"/>
  <c r="G474" i="7"/>
  <c r="G1650" i="7"/>
  <c r="G573" i="7"/>
  <c r="G1776" i="7"/>
  <c r="G507" i="7"/>
  <c r="G1713" i="7"/>
  <c r="G441" i="7"/>
  <c r="G639" i="7"/>
  <c r="G672" i="7"/>
  <c r="G408" i="7"/>
  <c r="G114" i="7"/>
  <c r="G2519" i="7"/>
  <c r="G1391" i="7"/>
  <c r="G1263" i="7"/>
  <c r="G2501" i="7"/>
  <c r="G2510" i="7"/>
  <c r="G1253" i="7"/>
  <c r="G2492" i="7"/>
  <c r="G1293" i="7"/>
  <c r="G1405" i="7"/>
  <c r="G2537" i="7"/>
  <c r="G2528" i="7"/>
  <c r="G1356" i="7"/>
  <c r="G1412" i="7"/>
  <c r="G1326" i="7"/>
  <c r="G1315" i="7"/>
  <c r="G1346" i="7"/>
  <c r="G1304" i="7"/>
  <c r="G1440" i="7"/>
  <c r="G1398" i="7"/>
  <c r="G1243" i="7"/>
  <c r="G1377" i="7"/>
  <c r="G1433" i="7"/>
  <c r="G1363" i="7"/>
  <c r="G1419" i="7"/>
  <c r="G1283" i="7"/>
  <c r="G1273" i="7"/>
  <c r="G1336" i="7"/>
  <c r="G1370" i="7"/>
  <c r="G1426" i="7"/>
  <c r="G1384" i="7"/>
  <c r="G328" i="7"/>
  <c r="G3855" i="7"/>
  <c r="G3903" i="7"/>
  <c r="G3823" i="7"/>
  <c r="G3831" i="7"/>
  <c r="G3879" i="7"/>
  <c r="G3871" i="7"/>
  <c r="G3895" i="7"/>
  <c r="G3847" i="7"/>
  <c r="G3887" i="7"/>
  <c r="G3863" i="7"/>
  <c r="G3839" i="7"/>
  <c r="G3911" i="7"/>
  <c r="G61" i="7"/>
  <c r="G1016" i="7"/>
  <c r="G284" i="7"/>
  <c r="G3396" i="7"/>
  <c r="G3406" i="7"/>
  <c r="G3316" i="7"/>
  <c r="G3326" i="7"/>
  <c r="G3376" i="7"/>
  <c r="G3386" i="7"/>
  <c r="G3366" i="7"/>
  <c r="G3306" i="7"/>
  <c r="G3416" i="7"/>
  <c r="G3356" i="7"/>
  <c r="G3336" i="7"/>
  <c r="G3346" i="7"/>
  <c r="G311" i="7"/>
  <c r="G3614" i="7"/>
  <c r="G3607" i="7"/>
  <c r="G3663" i="7"/>
  <c r="G3628" i="7"/>
  <c r="G3621" i="7"/>
  <c r="G3642" i="7"/>
  <c r="G3593" i="7"/>
  <c r="G3649" i="7"/>
  <c r="G3600" i="7"/>
  <c r="G3656" i="7"/>
  <c r="G3635" i="7"/>
  <c r="G3586" i="7"/>
  <c r="G235" i="7"/>
  <c r="G2738" i="7"/>
  <c r="G2730" i="7"/>
  <c r="G2732" i="7"/>
  <c r="G2740" i="7"/>
  <c r="G2736" i="7"/>
  <c r="G2734" i="7"/>
  <c r="G2731" i="7"/>
  <c r="G2735" i="7"/>
  <c r="G2729" i="7"/>
  <c r="G2739" i="7"/>
  <c r="G2733" i="7"/>
  <c r="G2737" i="7"/>
  <c r="G2183" i="7"/>
  <c r="G3465" i="7"/>
  <c r="G1990" i="7"/>
  <c r="G1909" i="7"/>
  <c r="G3457" i="7"/>
  <c r="G2046" i="7"/>
  <c r="G3513" i="7"/>
  <c r="G3449" i="7"/>
  <c r="G2102" i="7"/>
  <c r="G2157" i="7"/>
  <c r="G3505" i="7"/>
  <c r="G3441" i="7"/>
  <c r="G3497" i="7"/>
  <c r="G3433" i="7"/>
  <c r="G3489" i="7"/>
  <c r="G3425" i="7"/>
  <c r="G1963" i="7"/>
  <c r="G2018" i="7"/>
  <c r="G1882" i="7"/>
  <c r="G1936" i="7"/>
  <c r="G3481" i="7"/>
  <c r="G2130" i="7"/>
  <c r="G3473" i="7"/>
  <c r="G728" i="7"/>
  <c r="G939" i="7"/>
  <c r="G1033" i="7"/>
  <c r="G2074" i="7"/>
  <c r="G908" i="7"/>
  <c r="G787" i="7"/>
  <c r="G817" i="7"/>
  <c r="G757" i="7"/>
  <c r="G847" i="7"/>
  <c r="G699" i="7"/>
  <c r="G970" i="7"/>
  <c r="G1001" i="7"/>
  <c r="G877" i="7"/>
  <c r="G266" i="7"/>
  <c r="G3095" i="7"/>
  <c r="G3119" i="7"/>
  <c r="G3087" i="7"/>
  <c r="G3079" i="7"/>
  <c r="G3115" i="7"/>
  <c r="G3107" i="7"/>
  <c r="G3099" i="7"/>
  <c r="G3091" i="7"/>
  <c r="G3083" i="7"/>
  <c r="G3111" i="7"/>
  <c r="G3123" i="7"/>
  <c r="G3103" i="7"/>
  <c r="G277" i="7"/>
  <c r="G3212" i="7"/>
  <c r="G3204" i="7"/>
  <c r="G3236" i="7"/>
  <c r="G3200" i="7"/>
  <c r="G3240" i="7"/>
  <c r="G3244" i="7"/>
  <c r="G3232" i="7"/>
  <c r="G3228" i="7"/>
  <c r="G3224" i="7"/>
  <c r="G3220" i="7"/>
  <c r="G3216" i="7"/>
  <c r="G3208" i="7"/>
  <c r="G320" i="7"/>
  <c r="G3743" i="7"/>
  <c r="G3806" i="7"/>
  <c r="G3734" i="7"/>
  <c r="G3716" i="7"/>
  <c r="G3788" i="7"/>
  <c r="G3815" i="7"/>
  <c r="G3725" i="7"/>
  <c r="G3797" i="7"/>
  <c r="G3761" i="7"/>
  <c r="G3770" i="7"/>
  <c r="G3779" i="7"/>
  <c r="G3752" i="7"/>
  <c r="G50" i="7"/>
  <c r="G510" i="7"/>
  <c r="G444" i="7"/>
  <c r="G609" i="7"/>
  <c r="G576" i="7"/>
  <c r="G543" i="7"/>
  <c r="G642" i="7"/>
  <c r="G477" i="7"/>
  <c r="G411" i="7"/>
  <c r="G675" i="7"/>
  <c r="G245" i="7"/>
  <c r="G2996" i="7"/>
  <c r="G2942" i="7"/>
  <c r="G2816" i="7"/>
  <c r="G3014" i="7"/>
  <c r="G2870" i="7"/>
  <c r="G2888" i="7"/>
  <c r="G2852" i="7"/>
  <c r="G2924" i="7"/>
  <c r="G2960" i="7"/>
  <c r="G2906" i="7"/>
  <c r="G2834" i="7"/>
  <c r="G2978" i="7"/>
  <c r="G1502" i="7"/>
  <c r="G1512" i="7"/>
  <c r="G1492" i="7"/>
  <c r="G1607" i="7"/>
  <c r="G1542" i="7"/>
  <c r="G1596" i="7"/>
  <c r="G1532" i="7"/>
  <c r="G1563" i="7"/>
  <c r="G1522" i="7"/>
  <c r="G1585" i="7"/>
  <c r="G1574" i="7"/>
  <c r="G1552" i="7"/>
  <c r="G117" i="7"/>
  <c r="G374" i="7"/>
  <c r="G4260" i="7"/>
  <c r="G4288" i="7"/>
  <c r="G4204" i="7"/>
  <c r="G4372" i="7"/>
  <c r="G4149" i="7"/>
  <c r="G4316" i="7"/>
  <c r="G4123" i="7"/>
  <c r="G4400" i="7"/>
  <c r="G4232" i="7"/>
  <c r="G4097" i="7"/>
  <c r="G4344" i="7"/>
  <c r="G4176" i="7"/>
  <c r="G361" i="7"/>
  <c r="G4136" i="7"/>
  <c r="G4191" i="7"/>
  <c r="G4303" i="7"/>
  <c r="G4110" i="7"/>
  <c r="G4359" i="7"/>
  <c r="G4247" i="7"/>
  <c r="G4219" i="7"/>
  <c r="G4387" i="7"/>
  <c r="G4275" i="7"/>
  <c r="G4163" i="7"/>
  <c r="G4331" i="7"/>
  <c r="G357" i="7"/>
  <c r="G58" i="7"/>
  <c r="G346" i="7"/>
  <c r="G3660" i="7"/>
  <c r="G3639" i="7"/>
  <c r="G3590" i="7"/>
  <c r="G3583" i="7"/>
  <c r="G3646" i="7"/>
  <c r="G3653" i="7"/>
  <c r="G3597" i="7"/>
  <c r="G3604" i="7"/>
  <c r="G3632" i="7"/>
  <c r="G3611" i="7"/>
  <c r="G3618" i="7"/>
  <c r="G3625" i="7"/>
  <c r="G2399" i="7"/>
  <c r="G2527" i="7"/>
  <c r="G2509" i="7"/>
  <c r="G2381" i="7"/>
  <c r="G2518" i="7"/>
  <c r="G2390" i="7"/>
  <c r="G2500" i="7"/>
  <c r="G2372" i="7"/>
  <c r="G1271" i="7"/>
  <c r="G2451" i="7"/>
  <c r="G2536" i="7"/>
  <c r="G2408" i="7"/>
  <c r="G2345" i="7"/>
  <c r="G2443" i="7"/>
  <c r="G2336" i="7"/>
  <c r="G1302" i="7"/>
  <c r="G2435" i="7"/>
  <c r="G2363" i="7"/>
  <c r="G2491" i="7"/>
  <c r="G1261" i="7"/>
  <c r="G2483" i="7"/>
  <c r="G2426" i="7"/>
  <c r="G2467" i="7"/>
  <c r="G1324" i="7"/>
  <c r="G1251" i="7"/>
  <c r="G1313" i="7"/>
  <c r="G1241" i="7"/>
  <c r="G2475" i="7"/>
  <c r="G1354" i="7"/>
  <c r="G2459" i="7"/>
  <c r="G1334" i="7"/>
  <c r="G2354" i="7"/>
  <c r="G1291" i="7"/>
  <c r="G1281" i="7"/>
  <c r="G1344" i="7"/>
  <c r="G2417" i="7"/>
  <c r="G352" i="7"/>
  <c r="G4350" i="7"/>
  <c r="G4294" i="7"/>
  <c r="G4182" i="7"/>
  <c r="G4266" i="7"/>
  <c r="G4322" i="7"/>
  <c r="G4378" i="7"/>
  <c r="G4238" i="7"/>
  <c r="G4210" i="7"/>
  <c r="G323" i="7"/>
  <c r="G3764" i="7"/>
  <c r="G3719" i="7"/>
  <c r="G3782" i="7"/>
  <c r="G3728" i="7"/>
  <c r="G3800" i="7"/>
  <c r="G3809" i="7"/>
  <c r="G3737" i="7"/>
  <c r="G3791" i="7"/>
  <c r="G3818" i="7"/>
  <c r="G3746" i="7"/>
  <c r="G3773" i="7"/>
  <c r="G3755" i="7"/>
  <c r="G83" i="7"/>
  <c r="G199" i="7"/>
  <c r="G2239" i="7"/>
  <c r="G2294" i="7"/>
  <c r="G2272" i="7"/>
  <c r="G2250" i="7"/>
  <c r="G2316" i="7"/>
  <c r="G2328" i="7"/>
  <c r="G2206" i="7"/>
  <c r="G2228" i="7"/>
  <c r="G2283" i="7"/>
  <c r="G2305" i="7"/>
  <c r="G2217" i="7"/>
  <c r="G2261" i="7"/>
  <c r="G220" i="7"/>
  <c r="G2551" i="7"/>
  <c r="G2541" i="7"/>
  <c r="G2615" i="7"/>
  <c r="G2637" i="7"/>
  <c r="G2582" i="7"/>
  <c r="G2604" i="7"/>
  <c r="G2571" i="7"/>
  <c r="G2626" i="7"/>
  <c r="G2593" i="7"/>
  <c r="G2648" i="7"/>
  <c r="G2659" i="7"/>
  <c r="G2561" i="7"/>
  <c r="G1783" i="7"/>
  <c r="G1741" i="7"/>
  <c r="G1678" i="7"/>
  <c r="G1867" i="7"/>
  <c r="G1846" i="7"/>
  <c r="G1720" i="7"/>
  <c r="G1804" i="7"/>
  <c r="G1825" i="7"/>
  <c r="G648" i="7"/>
  <c r="G516" i="7"/>
  <c r="G681" i="7"/>
  <c r="G417" i="7"/>
  <c r="G1699" i="7"/>
  <c r="G615" i="7"/>
  <c r="G582" i="7"/>
  <c r="G450" i="7"/>
  <c r="G1762" i="7"/>
  <c r="G1636" i="7"/>
  <c r="G1657" i="7"/>
  <c r="G549" i="7"/>
  <c r="G483" i="7"/>
  <c r="G142" i="7"/>
  <c r="G1829" i="7"/>
  <c r="G1703" i="7"/>
  <c r="G1766" i="7"/>
  <c r="G1850" i="7"/>
  <c r="G1640" i="7"/>
  <c r="G1661" i="7"/>
  <c r="G1724" i="7"/>
  <c r="G1808" i="7"/>
  <c r="G1787" i="7"/>
  <c r="G622" i="7"/>
  <c r="G589" i="7"/>
  <c r="G1682" i="7"/>
  <c r="G523" i="7"/>
  <c r="G1619" i="7"/>
  <c r="G1745" i="7"/>
  <c r="G457" i="7"/>
  <c r="G556" i="7"/>
  <c r="G424" i="7"/>
  <c r="G655" i="7"/>
  <c r="G490" i="7"/>
  <c r="G263" i="7"/>
  <c r="G3076" i="7"/>
  <c r="G3060" i="7"/>
  <c r="G3072" i="7"/>
  <c r="G3068" i="7"/>
  <c r="G3064" i="7"/>
  <c r="G3052" i="7"/>
  <c r="G3044" i="7"/>
  <c r="G3048" i="7"/>
  <c r="G3036" i="7"/>
  <c r="G3040" i="7"/>
  <c r="G3032" i="7"/>
  <c r="G3056" i="7"/>
  <c r="G53" i="7"/>
  <c r="G678" i="7"/>
  <c r="G414" i="7"/>
  <c r="G645" i="7"/>
  <c r="G579" i="7"/>
  <c r="G480" i="7"/>
  <c r="G447" i="7"/>
  <c r="G513" i="7"/>
  <c r="G612" i="7"/>
  <c r="G546" i="7"/>
  <c r="G286" i="7"/>
  <c r="G3358" i="7"/>
  <c r="G3398" i="7"/>
  <c r="G3308" i="7"/>
  <c r="G3318" i="7"/>
  <c r="G3368" i="7"/>
  <c r="G3378" i="7"/>
  <c r="G3388" i="7"/>
  <c r="G3408" i="7"/>
  <c r="G3418" i="7"/>
  <c r="G3348" i="7"/>
  <c r="G3328" i="7"/>
  <c r="G3338" i="7"/>
  <c r="G2535" i="7"/>
  <c r="G2407" i="7"/>
  <c r="G2335" i="7"/>
  <c r="G2517" i="7"/>
  <c r="G2389" i="7"/>
  <c r="G2508" i="7"/>
  <c r="G2380" i="7"/>
  <c r="G2442" i="7"/>
  <c r="G2344" i="7"/>
  <c r="G2371" i="7"/>
  <c r="G2499" i="7"/>
  <c r="G2490" i="7"/>
  <c r="G2526" i="7"/>
  <c r="G2482" i="7"/>
  <c r="G2434" i="7"/>
  <c r="G2474" i="7"/>
  <c r="G2362" i="7"/>
  <c r="G2458" i="7"/>
  <c r="G2425" i="7"/>
  <c r="G2398" i="7"/>
  <c r="G2450" i="7"/>
  <c r="G2353" i="7"/>
  <c r="G2466" i="7"/>
  <c r="G2416" i="7"/>
  <c r="G139" i="7"/>
  <c r="G1583" i="7"/>
  <c r="G1500" i="7"/>
  <c r="G1550" i="7"/>
  <c r="G1605" i="7"/>
  <c r="G1540" i="7"/>
  <c r="G1572" i="7"/>
  <c r="G1520" i="7"/>
  <c r="G1594" i="7"/>
  <c r="G1530" i="7"/>
  <c r="G1561" i="7"/>
  <c r="G1616" i="7"/>
  <c r="G1510" i="7"/>
  <c r="G305" i="7"/>
  <c r="G3550" i="7"/>
  <c r="G3575" i="7"/>
  <c r="G3580" i="7"/>
  <c r="G3525" i="7"/>
  <c r="G3535" i="7"/>
  <c r="G3565" i="7"/>
  <c r="G3560" i="7"/>
  <c r="G3555" i="7"/>
  <c r="G3570" i="7"/>
  <c r="G3540" i="7"/>
  <c r="G3530" i="7"/>
  <c r="G3545" i="7"/>
  <c r="G318" i="7"/>
  <c r="G3741" i="7"/>
  <c r="G3759" i="7"/>
  <c r="G3804" i="7"/>
  <c r="G3786" i="7"/>
  <c r="G3714" i="7"/>
  <c r="G3795" i="7"/>
  <c r="G3723" i="7"/>
  <c r="G3732" i="7"/>
  <c r="G3768" i="7"/>
  <c r="G3813" i="7"/>
  <c r="G3777" i="7"/>
  <c r="G3750" i="7"/>
  <c r="G252" i="7"/>
  <c r="G2967" i="7"/>
  <c r="G2895" i="7"/>
  <c r="G2823" i="7"/>
  <c r="G3021" i="7"/>
  <c r="G2877" i="7"/>
  <c r="G2949" i="7"/>
  <c r="G2985" i="7"/>
  <c r="G2913" i="7"/>
  <c r="G3003" i="7"/>
  <c r="G2841" i="7"/>
  <c r="G2931" i="7"/>
  <c r="G2859" i="7"/>
  <c r="G2383" i="7"/>
  <c r="G2511" i="7"/>
  <c r="G2452" i="7"/>
  <c r="G2444" i="7"/>
  <c r="G2493" i="7"/>
  <c r="G2502" i="7"/>
  <c r="G2374" i="7"/>
  <c r="G2365" i="7"/>
  <c r="G2428" i="7"/>
  <c r="G2484" i="7"/>
  <c r="G2356" i="7"/>
  <c r="G2437" i="7"/>
  <c r="G2476" i="7"/>
  <c r="G2401" i="7"/>
  <c r="G2529" i="7"/>
  <c r="G2520" i="7"/>
  <c r="G2392" i="7"/>
  <c r="G2419" i="7"/>
  <c r="G2538" i="7"/>
  <c r="G2347" i="7"/>
  <c r="G2468" i="7"/>
  <c r="G2410" i="7"/>
  <c r="G2460" i="7"/>
  <c r="G2338" i="7"/>
  <c r="G330" i="7"/>
  <c r="G3897" i="7"/>
  <c r="G3833" i="7"/>
  <c r="G3889" i="7"/>
  <c r="G3825" i="7"/>
  <c r="G3881" i="7"/>
  <c r="G3873" i="7"/>
  <c r="G3865" i="7"/>
  <c r="G3857" i="7"/>
  <c r="G3913" i="7"/>
  <c r="G3849" i="7"/>
  <c r="G3905" i="7"/>
  <c r="G3841" i="7"/>
  <c r="G2982" i="7"/>
  <c r="G2910" i="7"/>
  <c r="G2838" i="7"/>
  <c r="G2892" i="7"/>
  <c r="G3000" i="7"/>
  <c r="G2820" i="7"/>
  <c r="G2964" i="7"/>
  <c r="G2856" i="7"/>
  <c r="G3018" i="7"/>
  <c r="G2946" i="7"/>
  <c r="G2874" i="7"/>
  <c r="G2928" i="7"/>
  <c r="G533" i="7"/>
  <c r="G467" i="7"/>
  <c r="G500" i="7"/>
  <c r="G665" i="7"/>
  <c r="G401" i="7"/>
  <c r="G599" i="7"/>
  <c r="G632" i="7"/>
  <c r="G566" i="7"/>
  <c r="G434" i="7"/>
  <c r="G4550" i="7"/>
  <c r="G4535" i="7"/>
  <c r="G4540" i="7"/>
  <c r="G4634" i="7"/>
  <c r="G4545" i="7"/>
  <c r="G4510" i="7"/>
  <c r="G4562" i="7"/>
  <c r="G4601" i="7"/>
  <c r="G4554" i="7"/>
  <c r="G4558" i="7"/>
  <c r="G4580" i="7"/>
  <c r="G4566" i="7"/>
  <c r="G4515" i="7"/>
  <c r="G4628" i="7"/>
  <c r="G4587" i="7"/>
  <c r="G4594" i="7"/>
  <c r="G4530" i="7"/>
  <c r="G4520" i="7"/>
  <c r="G4615" i="7"/>
  <c r="G4573" i="7"/>
  <c r="G4640" i="7"/>
  <c r="G4608" i="7"/>
  <c r="G4525" i="7"/>
  <c r="G4622" i="7"/>
  <c r="G363" i="7"/>
  <c r="G4389" i="7"/>
  <c r="G4333" i="7"/>
  <c r="G4277" i="7"/>
  <c r="G4221" i="7"/>
  <c r="G4112" i="7"/>
  <c r="G4086" i="7"/>
  <c r="G4165" i="7"/>
  <c r="G4138" i="7"/>
  <c r="G4193" i="7"/>
  <c r="G4249" i="7"/>
  <c r="G4305" i="7"/>
  <c r="G4361" i="7"/>
  <c r="G101" i="7"/>
  <c r="G1214" i="7"/>
  <c r="G1150" i="7"/>
  <c r="G1086" i="7"/>
  <c r="G1198" i="7"/>
  <c r="G1230" i="7"/>
  <c r="G1182" i="7"/>
  <c r="G1166" i="7"/>
  <c r="G1134" i="7"/>
  <c r="G1055" i="7"/>
  <c r="G1118" i="7"/>
  <c r="G1102" i="7"/>
  <c r="G1070" i="7"/>
  <c r="G224" i="7"/>
  <c r="G2575" i="7"/>
  <c r="G2663" i="7"/>
  <c r="G2630" i="7"/>
  <c r="G2597" i="7"/>
  <c r="G2565" i="7"/>
  <c r="G2545" i="7"/>
  <c r="G2652" i="7"/>
  <c r="G2619" i="7"/>
  <c r="G2555" i="7"/>
  <c r="G2641" i="7"/>
  <c r="G2586" i="7"/>
  <c r="G2608" i="7"/>
  <c r="G1823" i="7"/>
  <c r="G1781" i="7"/>
  <c r="G1655" i="7"/>
  <c r="G1760" i="7"/>
  <c r="G1844" i="7"/>
  <c r="G1865" i="7"/>
  <c r="G1676" i="7"/>
  <c r="G679" i="7"/>
  <c r="G1697" i="7"/>
  <c r="G481" i="7"/>
  <c r="G448" i="7"/>
  <c r="G580" i="7"/>
  <c r="G415" i="7"/>
  <c r="G1802" i="7"/>
  <c r="G514" i="7"/>
  <c r="G646" i="7"/>
  <c r="G1634" i="7"/>
  <c r="G1739" i="7"/>
  <c r="G613" i="7"/>
  <c r="G1718" i="7"/>
  <c r="G547" i="7"/>
  <c r="G1837" i="7"/>
  <c r="G1669" i="7"/>
  <c r="G1732" i="7"/>
  <c r="G1816" i="7"/>
  <c r="G1711" i="7"/>
  <c r="G603" i="7"/>
  <c r="G1858" i="7"/>
  <c r="G1648" i="7"/>
  <c r="G1627" i="7"/>
  <c r="G537" i="7"/>
  <c r="G405" i="7"/>
  <c r="G1753" i="7"/>
  <c r="G504" i="7"/>
  <c r="G471" i="7"/>
  <c r="G636" i="7"/>
  <c r="G570" i="7"/>
  <c r="G669" i="7"/>
  <c r="G1774" i="7"/>
  <c r="G1690" i="7"/>
  <c r="G438" i="7"/>
  <c r="G1795" i="7"/>
  <c r="G1439" i="7"/>
  <c r="G1335" i="7"/>
  <c r="G1303" i="7"/>
  <c r="G1383" i="7"/>
  <c r="G1292" i="7"/>
  <c r="G1397" i="7"/>
  <c r="G1404" i="7"/>
  <c r="G1390" i="7"/>
  <c r="G1325" i="7"/>
  <c r="G1282" i="7"/>
  <c r="G1432" i="7"/>
  <c r="G1252" i="7"/>
  <c r="G1376" i="7"/>
  <c r="G1369" i="7"/>
  <c r="G1425" i="7"/>
  <c r="G1355" i="7"/>
  <c r="G1314" i="7"/>
  <c r="G1242" i="7"/>
  <c r="G1272" i="7"/>
  <c r="G1262" i="7"/>
  <c r="G1411" i="7"/>
  <c r="G1345" i="7"/>
  <c r="G1418" i="7"/>
  <c r="G1362" i="7"/>
  <c r="G3512" i="7"/>
  <c r="G3448" i="7"/>
  <c r="G3504" i="7"/>
  <c r="G3440" i="7"/>
  <c r="G3496" i="7"/>
  <c r="G3432" i="7"/>
  <c r="G3488" i="7"/>
  <c r="G3480" i="7"/>
  <c r="G3472" i="7"/>
  <c r="G3464" i="7"/>
  <c r="G3520" i="7"/>
  <c r="G3456" i="7"/>
  <c r="G951" i="7"/>
  <c r="G982" i="7"/>
  <c r="G769" i="7"/>
  <c r="G920" i="7"/>
  <c r="G740" i="7"/>
  <c r="G1045" i="7"/>
  <c r="G859" i="7"/>
  <c r="G889" i="7"/>
  <c r="G829" i="7"/>
  <c r="G799" i="7"/>
  <c r="G711" i="7"/>
  <c r="G1013" i="7"/>
  <c r="G339" i="7"/>
  <c r="G3948" i="7"/>
  <c r="G3935" i="7"/>
  <c r="G4039" i="7"/>
  <c r="G4052" i="7"/>
  <c r="G3974" i="7"/>
  <c r="G3922" i="7"/>
  <c r="G3961" i="7"/>
  <c r="G4013" i="7"/>
  <c r="G3987" i="7"/>
  <c r="G4026" i="7"/>
  <c r="G4065" i="7"/>
  <c r="G4000" i="7"/>
  <c r="G2525" i="7"/>
  <c r="G2351" i="7"/>
  <c r="G2405" i="7"/>
  <c r="G2423" i="7"/>
  <c r="G2516" i="7"/>
  <c r="G1301" i="7"/>
  <c r="G1343" i="7"/>
  <c r="G2414" i="7"/>
  <c r="G2342" i="7"/>
  <c r="G2481" i="7"/>
  <c r="G2473" i="7"/>
  <c r="G2396" i="7"/>
  <c r="G2507" i="7"/>
  <c r="G2498" i="7"/>
  <c r="G2465" i="7"/>
  <c r="G2534" i="7"/>
  <c r="G2378" i="7"/>
  <c r="G2457" i="7"/>
  <c r="G2449" i="7"/>
  <c r="G1270" i="7"/>
  <c r="G1260" i="7"/>
  <c r="G2441" i="7"/>
  <c r="G1333" i="7"/>
  <c r="G2360" i="7"/>
  <c r="G1323" i="7"/>
  <c r="G2432" i="7"/>
  <c r="G1250" i="7"/>
  <c r="G1280" i="7"/>
  <c r="G2489" i="7"/>
  <c r="G1353" i="7"/>
  <c r="G2369" i="7"/>
  <c r="G1290" i="7"/>
  <c r="G1312" i="7"/>
  <c r="G2333" i="7"/>
  <c r="G2387" i="7"/>
  <c r="G1240" i="7"/>
  <c r="G21" i="7"/>
  <c r="G1959" i="7"/>
  <c r="G2126" i="7"/>
  <c r="G1878" i="7"/>
  <c r="G1932" i="7"/>
  <c r="G2179" i="7"/>
  <c r="G1986" i="7"/>
  <c r="G2070" i="7"/>
  <c r="G2042" i="7"/>
  <c r="G2014" i="7"/>
  <c r="G2098" i="7"/>
  <c r="G903" i="7"/>
  <c r="G934" i="7"/>
  <c r="G2153" i="7"/>
  <c r="G782" i="7"/>
  <c r="G1028" i="7"/>
  <c r="G723" i="7"/>
  <c r="G996" i="7"/>
  <c r="G694" i="7"/>
  <c r="G812" i="7"/>
  <c r="G965" i="7"/>
  <c r="G842" i="7"/>
  <c r="G1905" i="7"/>
  <c r="G752" i="7"/>
  <c r="G872" i="7"/>
  <c r="G102" i="7"/>
  <c r="G1167" i="7"/>
  <c r="G1151" i="7"/>
  <c r="G1135" i="7"/>
  <c r="G1183" i="7"/>
  <c r="G1199" i="7"/>
  <c r="G1231" i="7"/>
  <c r="G1119" i="7"/>
  <c r="G1215" i="7"/>
  <c r="G1071" i="7"/>
  <c r="G1056" i="7"/>
  <c r="G1103" i="7"/>
  <c r="G1087" i="7"/>
  <c r="G222" i="7"/>
  <c r="G2543" i="7"/>
  <c r="G2639" i="7"/>
  <c r="G2573" i="7"/>
  <c r="G2661" i="7"/>
  <c r="G2628" i="7"/>
  <c r="G2606" i="7"/>
  <c r="G2563" i="7"/>
  <c r="G2584" i="7"/>
  <c r="G2595" i="7"/>
  <c r="G2650" i="7"/>
  <c r="G2617" i="7"/>
  <c r="G2553" i="7"/>
  <c r="G257" i="7"/>
  <c r="G2918" i="7"/>
  <c r="G2846" i="7"/>
  <c r="G2900" i="7"/>
  <c r="G3008" i="7"/>
  <c r="G2828" i="7"/>
  <c r="G2936" i="7"/>
  <c r="G2972" i="7"/>
  <c r="G2954" i="7"/>
  <c r="G2864" i="7"/>
  <c r="G2882" i="7"/>
  <c r="G2990" i="7"/>
  <c r="G3026" i="7"/>
  <c r="G46" i="7"/>
  <c r="G638" i="7"/>
  <c r="G539" i="7"/>
  <c r="G473" i="7"/>
  <c r="G572" i="7"/>
  <c r="G440" i="7"/>
  <c r="G671" i="7"/>
  <c r="G407" i="7"/>
  <c r="G605" i="7"/>
  <c r="G506" i="7"/>
  <c r="G4591" i="7"/>
  <c r="G4570" i="7"/>
  <c r="G4519" i="7"/>
  <c r="G4612" i="7"/>
  <c r="G4539" i="7"/>
  <c r="G4524" i="7"/>
  <c r="G4529" i="7"/>
  <c r="G4637" i="7"/>
  <c r="G4643" i="7"/>
  <c r="G4598" i="7"/>
  <c r="G4619" i="7"/>
  <c r="G4534" i="7"/>
  <c r="G4584" i="7"/>
  <c r="G4544" i="7"/>
  <c r="G4631" i="7"/>
  <c r="G4514" i="7"/>
  <c r="G4625" i="7"/>
  <c r="G4577" i="7"/>
  <c r="G4549" i="7"/>
  <c r="G4605" i="7"/>
  <c r="G218" i="7"/>
  <c r="G237" i="7"/>
  <c r="G2761" i="7"/>
  <c r="G2754" i="7"/>
  <c r="G2755" i="7"/>
  <c r="G2764" i="7"/>
  <c r="G2759" i="7"/>
  <c r="G2753" i="7"/>
  <c r="G2762" i="7"/>
  <c r="G2763" i="7"/>
  <c r="G2760" i="7"/>
  <c r="G2758" i="7"/>
  <c r="G2756" i="7"/>
  <c r="G2757" i="7"/>
  <c r="G162" i="7"/>
  <c r="G1951" i="7"/>
  <c r="G2117" i="7"/>
  <c r="G2144" i="7"/>
  <c r="G1924" i="7"/>
  <c r="G2171" i="7"/>
  <c r="G1978" i="7"/>
  <c r="G2005" i="7"/>
  <c r="G2089" i="7"/>
  <c r="G1897" i="7"/>
  <c r="G2033" i="7"/>
  <c r="G2061" i="7"/>
  <c r="G1870" i="7"/>
  <c r="G356" i="7"/>
  <c r="G4214" i="7"/>
  <c r="G4326" i="7"/>
  <c r="G4270" i="7"/>
  <c r="G4105" i="7"/>
  <c r="G4186" i="7"/>
  <c r="G4158" i="7"/>
  <c r="G4080" i="7"/>
  <c r="G4242" i="7"/>
  <c r="G4298" i="7"/>
  <c r="G4354" i="7"/>
  <c r="G4382" i="7"/>
  <c r="G4131" i="7"/>
  <c r="G106" i="7"/>
  <c r="G200" i="7"/>
  <c r="G275" i="7"/>
  <c r="G3238" i="7"/>
  <c r="G3230" i="7"/>
  <c r="G3214" i="7"/>
  <c r="G3198" i="7"/>
  <c r="G3222" i="7"/>
  <c r="G3206" i="7"/>
  <c r="G3242" i="7"/>
  <c r="G3234" i="7"/>
  <c r="G3226" i="7"/>
  <c r="G3218" i="7"/>
  <c r="G3210" i="7"/>
  <c r="G3202" i="7"/>
  <c r="G380" i="7"/>
  <c r="G4442" i="7"/>
  <c r="G4496" i="7"/>
  <c r="G4424" i="7"/>
  <c r="G4415" i="7"/>
  <c r="G4487" i="7"/>
  <c r="G4469" i="7"/>
  <c r="G4406" i="7"/>
  <c r="G4451" i="7"/>
  <c r="G4505" i="7"/>
  <c r="G4460" i="7"/>
  <c r="G4433" i="7"/>
  <c r="G4478" i="7"/>
  <c r="G1543" i="7"/>
  <c r="G1503" i="7"/>
  <c r="G1575" i="7"/>
  <c r="G1493" i="7"/>
  <c r="G1533" i="7"/>
  <c r="G1564" i="7"/>
  <c r="G1597" i="7"/>
  <c r="G1608" i="7"/>
  <c r="G1513" i="7"/>
  <c r="G1586" i="7"/>
  <c r="G1553" i="7"/>
  <c r="G1523" i="7"/>
  <c r="G80" i="7"/>
  <c r="G910" i="7"/>
  <c r="G789" i="7"/>
  <c r="G759" i="7"/>
  <c r="G730" i="7"/>
  <c r="G1003" i="7"/>
  <c r="G701" i="7"/>
  <c r="G879" i="7"/>
  <c r="G941" i="7"/>
  <c r="G972" i="7"/>
  <c r="G1035" i="7"/>
  <c r="G819" i="7"/>
  <c r="G849" i="7"/>
  <c r="G309" i="7"/>
  <c r="G3598" i="7"/>
  <c r="G3661" i="7"/>
  <c r="G3654" i="7"/>
  <c r="G3605" i="7"/>
  <c r="G3612" i="7"/>
  <c r="G3640" i="7"/>
  <c r="G3619" i="7"/>
  <c r="G3626" i="7"/>
  <c r="G3647" i="7"/>
  <c r="G3633" i="7"/>
  <c r="G3591" i="7"/>
  <c r="G3584" i="7"/>
  <c r="G358" i="7"/>
  <c r="G4216" i="7"/>
  <c r="G4133" i="7"/>
  <c r="G4188" i="7"/>
  <c r="G4300" i="7"/>
  <c r="G4272" i="7"/>
  <c r="G4384" i="7"/>
  <c r="G4107" i="7"/>
  <c r="G4356" i="7"/>
  <c r="G4328" i="7"/>
  <c r="G4244" i="7"/>
  <c r="G4160" i="7"/>
  <c r="G4082" i="7"/>
  <c r="G2311" i="7"/>
  <c r="G2223" i="7"/>
  <c r="G2245" i="7"/>
  <c r="G2201" i="7"/>
  <c r="G2322" i="7"/>
  <c r="G2278" i="7"/>
  <c r="G2256" i="7"/>
  <c r="G2234" i="7"/>
  <c r="G2300" i="7"/>
  <c r="G2212" i="7"/>
  <c r="G2267" i="7"/>
  <c r="G2289" i="7"/>
  <c r="G1177" i="7"/>
  <c r="G1113" i="7"/>
  <c r="G1225" i="7"/>
  <c r="G1161" i="7"/>
  <c r="G1097" i="7"/>
  <c r="G1066" i="7"/>
  <c r="G1081" i="7"/>
  <c r="G1209" i="7"/>
  <c r="G1145" i="7"/>
  <c r="G1051" i="7"/>
  <c r="G1193" i="7"/>
  <c r="G1129" i="7"/>
  <c r="G221" i="7"/>
  <c r="G2605" i="7"/>
  <c r="G2638" i="7"/>
  <c r="G2583" i="7"/>
  <c r="G2572" i="7"/>
  <c r="G2542" i="7"/>
  <c r="G2660" i="7"/>
  <c r="G2562" i="7"/>
  <c r="G2627" i="7"/>
  <c r="G2649" i="7"/>
  <c r="G2616" i="7"/>
  <c r="G2552" i="7"/>
  <c r="G2594" i="7"/>
  <c r="G256" i="7"/>
  <c r="G2863" i="7"/>
  <c r="G3007" i="7"/>
  <c r="G2989" i="7"/>
  <c r="G2935" i="7"/>
  <c r="G2845" i="7"/>
  <c r="G2917" i="7"/>
  <c r="G2899" i="7"/>
  <c r="G2827" i="7"/>
  <c r="G3025" i="7"/>
  <c r="G2881" i="7"/>
  <c r="G2971" i="7"/>
  <c r="G2953" i="7"/>
  <c r="G2181" i="7"/>
  <c r="G999" i="7"/>
  <c r="G1934" i="7"/>
  <c r="G1988" i="7"/>
  <c r="G2044" i="7"/>
  <c r="G2100" i="7"/>
  <c r="G2155" i="7"/>
  <c r="G2016" i="7"/>
  <c r="G1880" i="7"/>
  <c r="G2072" i="7"/>
  <c r="G1961" i="7"/>
  <c r="G875" i="7"/>
  <c r="G2128" i="7"/>
  <c r="G845" i="7"/>
  <c r="G815" i="7"/>
  <c r="G726" i="7"/>
  <c r="G968" i="7"/>
  <c r="G1907" i="7"/>
  <c r="G906" i="7"/>
  <c r="G937" i="7"/>
  <c r="G1031" i="7"/>
  <c r="G755" i="7"/>
  <c r="G785" i="7"/>
  <c r="G697" i="7"/>
  <c r="G108" i="7"/>
  <c r="G1247" i="7"/>
  <c r="G1415" i="7"/>
  <c r="G2375" i="7"/>
  <c r="G1359" i="7"/>
  <c r="G2454" i="7"/>
  <c r="G2495" i="7"/>
  <c r="G2446" i="7"/>
  <c r="G2438" i="7"/>
  <c r="G2366" i="7"/>
  <c r="G1373" i="7"/>
  <c r="G1237" i="7"/>
  <c r="G2486" i="7"/>
  <c r="G2357" i="7"/>
  <c r="G2420" i="7"/>
  <c r="G1429" i="7"/>
  <c r="G2478" i="7"/>
  <c r="G1309" i="7"/>
  <c r="G1436" i="7"/>
  <c r="G2330" i="7"/>
  <c r="G1366" i="7"/>
  <c r="G1277" i="7"/>
  <c r="G1422" i="7"/>
  <c r="G2393" i="7"/>
  <c r="G2384" i="7"/>
  <c r="G1350" i="7"/>
  <c r="G1287" i="7"/>
  <c r="G2470" i="7"/>
  <c r="G2513" i="7"/>
  <c r="G2504" i="7"/>
  <c r="G1340" i="7"/>
  <c r="G2429" i="7"/>
  <c r="G2348" i="7"/>
  <c r="G2531" i="7"/>
  <c r="G2522" i="7"/>
  <c r="G1387" i="7"/>
  <c r="G2402" i="7"/>
  <c r="G1394" i="7"/>
  <c r="G1330" i="7"/>
  <c r="G2411" i="7"/>
  <c r="G1408" i="7"/>
  <c r="G2339" i="7"/>
  <c r="G2462" i="7"/>
  <c r="G1380" i="7"/>
  <c r="G1267" i="7"/>
  <c r="G1298" i="7"/>
  <c r="G1401" i="7"/>
  <c r="G1257" i="7"/>
  <c r="G1320" i="7"/>
  <c r="G88" i="7"/>
  <c r="G2029" i="7"/>
  <c r="G1893" i="7"/>
  <c r="G2085" i="7"/>
  <c r="G2141" i="7"/>
  <c r="G2001" i="7"/>
  <c r="G1947" i="7"/>
  <c r="G2057" i="7"/>
  <c r="G2113" i="7"/>
  <c r="G1974" i="7"/>
  <c r="G1920" i="7"/>
  <c r="G887" i="7"/>
  <c r="G918" i="7"/>
  <c r="G2194" i="7"/>
  <c r="G738" i="7"/>
  <c r="G1011" i="7"/>
  <c r="G709" i="7"/>
  <c r="G797" i="7"/>
  <c r="G2168" i="7"/>
  <c r="G980" i="7"/>
  <c r="G1043" i="7"/>
  <c r="G949" i="7"/>
  <c r="G827" i="7"/>
  <c r="G857" i="7"/>
  <c r="G767" i="7"/>
  <c r="G264" i="7"/>
  <c r="G3109" i="7"/>
  <c r="G3101" i="7"/>
  <c r="G3085" i="7"/>
  <c r="G3121" i="7"/>
  <c r="G3093" i="7"/>
  <c r="G3077" i="7"/>
  <c r="G3113" i="7"/>
  <c r="G3105" i="7"/>
  <c r="G3117" i="7"/>
  <c r="G3097" i="7"/>
  <c r="G3089" i="7"/>
  <c r="G3081" i="7"/>
  <c r="G229" i="7"/>
  <c r="G2613" i="7"/>
  <c r="G2549" i="7"/>
  <c r="G2591" i="7"/>
  <c r="G2580" i="7"/>
  <c r="G2559" i="7"/>
  <c r="G2646" i="7"/>
  <c r="G2668" i="7"/>
  <c r="G2635" i="7"/>
  <c r="G2657" i="7"/>
  <c r="G2602" i="7"/>
  <c r="G2569" i="7"/>
  <c r="G2624" i="7"/>
  <c r="G258" i="7"/>
  <c r="G2919" i="7"/>
  <c r="G2973" i="7"/>
  <c r="G2991" i="7"/>
  <c r="G2847" i="7"/>
  <c r="G2829" i="7"/>
  <c r="G2901" i="7"/>
  <c r="G3027" i="7"/>
  <c r="G2865" i="7"/>
  <c r="G2955" i="7"/>
  <c r="G2883" i="7"/>
  <c r="G3009" i="7"/>
  <c r="G2937" i="7"/>
  <c r="G1735" i="7"/>
  <c r="G1693" i="7"/>
  <c r="G1630" i="7"/>
  <c r="G1840" i="7"/>
  <c r="G1819" i="7"/>
  <c r="G1861" i="7"/>
  <c r="G1798" i="7"/>
  <c r="G1672" i="7"/>
  <c r="G1777" i="7"/>
  <c r="G475" i="7"/>
  <c r="G508" i="7"/>
  <c r="G673" i="7"/>
  <c r="G409" i="7"/>
  <c r="G1714" i="7"/>
  <c r="G640" i="7"/>
  <c r="G607" i="7"/>
  <c r="G1651" i="7"/>
  <c r="G574" i="7"/>
  <c r="G442" i="7"/>
  <c r="G1756" i="7"/>
  <c r="G541" i="7"/>
  <c r="G393" i="7"/>
  <c r="G4583" i="7"/>
  <c r="G4624" i="7"/>
  <c r="G4543" i="7"/>
  <c r="G4518" i="7"/>
  <c r="G4630" i="7"/>
  <c r="G4636" i="7"/>
  <c r="G4618" i="7"/>
  <c r="G4604" i="7"/>
  <c r="G4611" i="7"/>
  <c r="G4548" i="7"/>
  <c r="G4523" i="7"/>
  <c r="G4538" i="7"/>
  <c r="G4597" i="7"/>
  <c r="G4569" i="7"/>
  <c r="G4557" i="7"/>
  <c r="G4565" i="7"/>
  <c r="G4513" i="7"/>
  <c r="G4533" i="7"/>
  <c r="G4528" i="7"/>
  <c r="G4590" i="7"/>
  <c r="G4561" i="7"/>
  <c r="G4576" i="7"/>
  <c r="G4642" i="7"/>
  <c r="G4553" i="7"/>
  <c r="G185" i="7"/>
  <c r="G1919" i="7"/>
  <c r="G2167" i="7"/>
  <c r="G1973" i="7"/>
  <c r="G2193" i="7"/>
  <c r="G2028" i="7"/>
  <c r="G2140" i="7"/>
  <c r="G2056" i="7"/>
  <c r="G2084" i="7"/>
  <c r="G1946" i="7"/>
  <c r="G2112" i="7"/>
  <c r="G1892" i="7"/>
  <c r="G2000" i="7"/>
  <c r="G75" i="7"/>
  <c r="G814" i="7"/>
  <c r="G967" i="7"/>
  <c r="G998" i="7"/>
  <c r="G725" i="7"/>
  <c r="G874" i="7"/>
  <c r="G905" i="7"/>
  <c r="G1030" i="7"/>
  <c r="G844" i="7"/>
  <c r="G784" i="7"/>
  <c r="G696" i="7"/>
  <c r="G754" i="7"/>
  <c r="G936" i="7"/>
  <c r="G247" i="7"/>
  <c r="G2854" i="7"/>
  <c r="G2908" i="7"/>
  <c r="G2836" i="7"/>
  <c r="G2944" i="7"/>
  <c r="G2980" i="7"/>
  <c r="G2872" i="7"/>
  <c r="G2926" i="7"/>
  <c r="G2998" i="7"/>
  <c r="G2890" i="7"/>
  <c r="G2818" i="7"/>
  <c r="G3016" i="7"/>
  <c r="G2962" i="7"/>
  <c r="G238" i="7"/>
  <c r="G2765" i="7"/>
  <c r="G2775" i="7"/>
  <c r="G2767" i="7"/>
  <c r="G2773" i="7"/>
  <c r="G2771" i="7"/>
  <c r="G2769" i="7"/>
  <c r="G2770" i="7"/>
  <c r="G2774" i="7"/>
  <c r="G2768" i="7"/>
  <c r="G2766" i="7"/>
  <c r="G2776" i="7"/>
  <c r="G2772" i="7"/>
  <c r="G86" i="7"/>
  <c r="G855" i="7"/>
  <c r="G947" i="7"/>
  <c r="G1041" i="7"/>
  <c r="G916" i="7"/>
  <c r="G795" i="7"/>
  <c r="G825" i="7"/>
  <c r="G765" i="7"/>
  <c r="G707" i="7"/>
  <c r="G978" i="7"/>
  <c r="G1009" i="7"/>
  <c r="G885" i="7"/>
  <c r="G736" i="7"/>
  <c r="G99" i="7"/>
  <c r="G1212" i="7"/>
  <c r="G1148" i="7"/>
  <c r="G1100" i="7"/>
  <c r="G1196" i="7"/>
  <c r="G1132" i="7"/>
  <c r="G1228" i="7"/>
  <c r="G1180" i="7"/>
  <c r="G1164" i="7"/>
  <c r="G1084" i="7"/>
  <c r="G1116" i="7"/>
  <c r="G254" i="7"/>
  <c r="G2933" i="7"/>
  <c r="G2861" i="7"/>
  <c r="G2951" i="7"/>
  <c r="G3023" i="7"/>
  <c r="G3005" i="7"/>
  <c r="G2879" i="7"/>
  <c r="G2969" i="7"/>
  <c r="G2897" i="7"/>
  <c r="G2915" i="7"/>
  <c r="G2843" i="7"/>
  <c r="G2987" i="7"/>
  <c r="G2825" i="7"/>
  <c r="G37" i="7"/>
  <c r="G596" i="7"/>
  <c r="G464" i="7"/>
  <c r="G431" i="7"/>
  <c r="G530" i="7"/>
  <c r="G398" i="7"/>
  <c r="G629" i="7"/>
  <c r="G563" i="7"/>
  <c r="G662" i="7"/>
  <c r="G497" i="7"/>
  <c r="G181" i="7"/>
  <c r="G1942" i="7"/>
  <c r="G1996" i="7"/>
  <c r="G2189" i="7"/>
  <c r="G2052" i="7"/>
  <c r="G2136" i="7"/>
  <c r="G2108" i="7"/>
  <c r="G2163" i="7"/>
  <c r="G2024" i="7"/>
  <c r="G1888" i="7"/>
  <c r="G2080" i="7"/>
  <c r="G1915" i="7"/>
  <c r="G1969" i="7"/>
  <c r="G212" i="7"/>
  <c r="G2533" i="7"/>
  <c r="G2515" i="7"/>
  <c r="G2506" i="7"/>
  <c r="G2472" i="7"/>
  <c r="G2464" i="7"/>
  <c r="G2456" i="7"/>
  <c r="G2448" i="7"/>
  <c r="G2440" i="7"/>
  <c r="G2497" i="7"/>
  <c r="G2488" i="7"/>
  <c r="G2524" i="7"/>
  <c r="G2480" i="7"/>
  <c r="G3463" i="7"/>
  <c r="G3431" i="7"/>
  <c r="G3479" i="7"/>
  <c r="G1975" i="7"/>
  <c r="G3495" i="7"/>
  <c r="G3519" i="7"/>
  <c r="G3447" i="7"/>
  <c r="G3471" i="7"/>
  <c r="G3503" i="7"/>
  <c r="G3511" i="7"/>
  <c r="G3487" i="7"/>
  <c r="G3439" i="7"/>
  <c r="G2030" i="7"/>
  <c r="G3455" i="7"/>
  <c r="G2086" i="7"/>
  <c r="G2114" i="7"/>
  <c r="G919" i="7"/>
  <c r="G950" i="7"/>
  <c r="G1921" i="7"/>
  <c r="G1894" i="7"/>
  <c r="G2169" i="7"/>
  <c r="G798" i="7"/>
  <c r="G2142" i="7"/>
  <c r="G1948" i="7"/>
  <c r="G2195" i="7"/>
  <c r="G2002" i="7"/>
  <c r="G739" i="7"/>
  <c r="G1044" i="7"/>
  <c r="G1012" i="7"/>
  <c r="G981" i="7"/>
  <c r="G858" i="7"/>
  <c r="G710" i="7"/>
  <c r="G828" i="7"/>
  <c r="G768" i="7"/>
  <c r="G2058" i="7"/>
  <c r="G888" i="7"/>
  <c r="G1871" i="7"/>
  <c r="G2062" i="7"/>
  <c r="G2118" i="7"/>
  <c r="G1925" i="7"/>
  <c r="G863" i="7"/>
  <c r="G894" i="7"/>
  <c r="G2172" i="7"/>
  <c r="G2034" i="7"/>
  <c r="G1898" i="7"/>
  <c r="G1952" i="7"/>
  <c r="G956" i="7"/>
  <c r="G2006" i="7"/>
  <c r="G2090" i="7"/>
  <c r="G1979" i="7"/>
  <c r="G1019" i="7"/>
  <c r="G925" i="7"/>
  <c r="G803" i="7"/>
  <c r="G833" i="7"/>
  <c r="G773" i="7"/>
  <c r="G743" i="7"/>
  <c r="G714" i="7"/>
  <c r="G987" i="7"/>
  <c r="G685" i="7"/>
  <c r="G2145" i="7"/>
  <c r="G2279" i="7"/>
  <c r="G2246" i="7"/>
  <c r="G2301" i="7"/>
  <c r="G2213" i="7"/>
  <c r="G2235" i="7"/>
  <c r="G2257" i="7"/>
  <c r="G2312" i="7"/>
  <c r="G2290" i="7"/>
  <c r="G2224" i="7"/>
  <c r="G2202" i="7"/>
  <c r="G2268" i="7"/>
  <c r="G2323" i="7"/>
  <c r="G1210" i="7"/>
  <c r="G1146" i="7"/>
  <c r="G1082" i="7"/>
  <c r="G1194" i="7"/>
  <c r="G1130" i="7"/>
  <c r="G1067" i="7"/>
  <c r="G1178" i="7"/>
  <c r="G1114" i="7"/>
  <c r="G1052" i="7"/>
  <c r="G1226" i="7"/>
  <c r="G1162" i="7"/>
  <c r="G1098" i="7"/>
  <c r="G228" i="7"/>
  <c r="G2623" i="7"/>
  <c r="G2645" i="7"/>
  <c r="G2558" i="7"/>
  <c r="G2612" i="7"/>
  <c r="G2548" i="7"/>
  <c r="G2579" i="7"/>
  <c r="G2634" i="7"/>
  <c r="G2590" i="7"/>
  <c r="G2601" i="7"/>
  <c r="G2656" i="7"/>
  <c r="G2568" i="7"/>
  <c r="G2667" i="7"/>
  <c r="G347" i="7"/>
  <c r="G3943" i="7"/>
  <c r="G3982" i="7"/>
  <c r="G4021" i="7"/>
  <c r="G3956" i="7"/>
  <c r="G3969" i="7"/>
  <c r="G4047" i="7"/>
  <c r="G3995" i="7"/>
  <c r="G4034" i="7"/>
  <c r="G4073" i="7"/>
  <c r="G4008" i="7"/>
  <c r="G4060" i="7"/>
  <c r="G3930" i="7"/>
  <c r="G2367" i="7"/>
  <c r="G2447" i="7"/>
  <c r="G2421" i="7"/>
  <c r="G2487" i="7"/>
  <c r="G2479" i="7"/>
  <c r="G1367" i="7"/>
  <c r="G2463" i="7"/>
  <c r="G2455" i="7"/>
  <c r="G1423" i="7"/>
  <c r="G2471" i="7"/>
  <c r="G1351" i="7"/>
  <c r="G2439" i="7"/>
  <c r="G2430" i="7"/>
  <c r="G1437" i="7"/>
  <c r="G2358" i="7"/>
  <c r="G2349" i="7"/>
  <c r="G2412" i="7"/>
  <c r="G1374" i="7"/>
  <c r="G1310" i="7"/>
  <c r="G2394" i="7"/>
  <c r="G1430" i="7"/>
  <c r="G1381" i="7"/>
  <c r="G1278" i="7"/>
  <c r="G1268" i="7"/>
  <c r="G2385" i="7"/>
  <c r="G2532" i="7"/>
  <c r="G2376" i="7"/>
  <c r="G2403" i="7"/>
  <c r="G1388" i="7"/>
  <c r="G2331" i="7"/>
  <c r="G1238" i="7"/>
  <c r="G2340" i="7"/>
  <c r="G2523" i="7"/>
  <c r="G1341" i="7"/>
  <c r="G2496" i="7"/>
  <c r="G1402" i="7"/>
  <c r="G1360" i="7"/>
  <c r="G1321" i="7"/>
  <c r="G1299" i="7"/>
  <c r="G1258" i="7"/>
  <c r="G1416" i="7"/>
  <c r="G1288" i="7"/>
  <c r="G2505" i="7"/>
  <c r="G1395" i="7"/>
  <c r="G1409" i="7"/>
  <c r="G2514" i="7"/>
  <c r="G1331" i="7"/>
  <c r="G1248" i="7"/>
  <c r="G297" i="7"/>
  <c r="G3493" i="7"/>
  <c r="G3429" i="7"/>
  <c r="G3485" i="7"/>
  <c r="G3477" i="7"/>
  <c r="G3469" i="7"/>
  <c r="G3461" i="7"/>
  <c r="G3517" i="7"/>
  <c r="G3453" i="7"/>
  <c r="G3509" i="7"/>
  <c r="G3501" i="7"/>
  <c r="G3445" i="7"/>
  <c r="G3437" i="7"/>
  <c r="G124" i="7"/>
  <c r="G137" i="7"/>
  <c r="G1559" i="7"/>
  <c r="G1581" i="7"/>
  <c r="G1614" i="7"/>
  <c r="G1592" i="7"/>
  <c r="G1570" i="7"/>
  <c r="G1603" i="7"/>
  <c r="G260" i="7"/>
  <c r="G3061" i="7"/>
  <c r="G3053" i="7"/>
  <c r="G3037" i="7"/>
  <c r="G3045" i="7"/>
  <c r="G3029" i="7"/>
  <c r="G3057" i="7"/>
  <c r="G3069" i="7"/>
  <c r="G3049" i="7"/>
  <c r="G3041" i="7"/>
  <c r="G3033" i="7"/>
  <c r="G3073" i="7"/>
  <c r="G3065" i="7"/>
  <c r="G203" i="7"/>
  <c r="G1239" i="7"/>
  <c r="G2413" i="7"/>
  <c r="G2431" i="7"/>
  <c r="G1311" i="7"/>
  <c r="G1279" i="7"/>
  <c r="G1375" i="7"/>
  <c r="G1431" i="7"/>
  <c r="G1389" i="7"/>
  <c r="G2422" i="7"/>
  <c r="G2359" i="7"/>
  <c r="G2350" i="7"/>
  <c r="G2404" i="7"/>
  <c r="G2332" i="7"/>
  <c r="G1438" i="7"/>
  <c r="G1300" i="7"/>
  <c r="G2386" i="7"/>
  <c r="G1269" i="7"/>
  <c r="G2341" i="7"/>
  <c r="G1342" i="7"/>
  <c r="G2377" i="7"/>
  <c r="G1410" i="7"/>
  <c r="G1368" i="7"/>
  <c r="G1424" i="7"/>
  <c r="G1332" i="7"/>
  <c r="G1382" i="7"/>
  <c r="G1289" i="7"/>
  <c r="G1352" i="7"/>
  <c r="G1322" i="7"/>
  <c r="G1361" i="7"/>
  <c r="G1259" i="7"/>
  <c r="G2395" i="7"/>
  <c r="G1417" i="7"/>
  <c r="G2368" i="7"/>
  <c r="G1396" i="7"/>
  <c r="G1249" i="7"/>
  <c r="G1403" i="7"/>
  <c r="G289" i="7"/>
  <c r="G3391" i="7"/>
  <c r="G3351" i="7"/>
  <c r="G3421" i="7"/>
  <c r="G3341" i="7"/>
  <c r="G3371" i="7"/>
  <c r="G3401" i="7"/>
  <c r="G3321" i="7"/>
  <c r="G3411" i="7"/>
  <c r="G3381" i="7"/>
  <c r="G3331" i="7"/>
  <c r="G3361" i="7"/>
  <c r="G3311" i="7"/>
  <c r="G365" i="7"/>
  <c r="G25" i="7"/>
  <c r="G1631" i="7"/>
  <c r="G1799" i="7"/>
  <c r="G1757" i="7"/>
  <c r="G1862" i="7"/>
  <c r="G1694" i="7"/>
  <c r="G1652" i="7"/>
  <c r="G542" i="7"/>
  <c r="G1736" i="7"/>
  <c r="G476" i="7"/>
  <c r="G1715" i="7"/>
  <c r="G674" i="7"/>
  <c r="G410" i="7"/>
  <c r="G1778" i="7"/>
  <c r="G509" i="7"/>
  <c r="G1841" i="7"/>
  <c r="G1820" i="7"/>
  <c r="G1673" i="7"/>
  <c r="G443" i="7"/>
  <c r="G641" i="7"/>
  <c r="G575" i="7"/>
  <c r="G608" i="7"/>
  <c r="G240" i="7"/>
  <c r="G2799" i="7"/>
  <c r="G2789" i="7"/>
  <c r="G2791" i="7"/>
  <c r="G2795" i="7"/>
  <c r="G2797" i="7"/>
  <c r="G2793" i="7"/>
  <c r="G2796" i="7"/>
  <c r="G2790" i="7"/>
  <c r="G2800" i="7"/>
  <c r="G2794" i="7"/>
  <c r="G2798" i="7"/>
  <c r="G2792" i="7"/>
  <c r="G267" i="7"/>
  <c r="G3124" i="7"/>
  <c r="G3092" i="7"/>
  <c r="G3084" i="7"/>
  <c r="G3120" i="7"/>
  <c r="G3112" i="7"/>
  <c r="G3116" i="7"/>
  <c r="G3104" i="7"/>
  <c r="G3108" i="7"/>
  <c r="G3096" i="7"/>
  <c r="G3100" i="7"/>
  <c r="G3088" i="7"/>
  <c r="G3080" i="7"/>
  <c r="G2255" i="7"/>
  <c r="G2310" i="7"/>
  <c r="G2222" i="7"/>
  <c r="G2277" i="7"/>
  <c r="G2200" i="7"/>
  <c r="G2244" i="7"/>
  <c r="G2299" i="7"/>
  <c r="G2321" i="7"/>
  <c r="G2211" i="7"/>
  <c r="G2233" i="7"/>
  <c r="G2288" i="7"/>
  <c r="G1224" i="7"/>
  <c r="G1160" i="7"/>
  <c r="G1112" i="7"/>
  <c r="G1208" i="7"/>
  <c r="G1144" i="7"/>
  <c r="G1176" i="7"/>
  <c r="G1096" i="7"/>
  <c r="G1192" i="7"/>
  <c r="G1128" i="7"/>
  <c r="G1050" i="7"/>
  <c r="G1065" i="7"/>
  <c r="G1080" i="7"/>
  <c r="G2266" i="7"/>
  <c r="G1551" i="7"/>
  <c r="G1511" i="7"/>
  <c r="G1501" i="7"/>
  <c r="G1606" i="7"/>
  <c r="G1541" i="7"/>
  <c r="G1521" i="7"/>
  <c r="G1491" i="7"/>
  <c r="G1584" i="7"/>
  <c r="G1562" i="7"/>
  <c r="G1595" i="7"/>
  <c r="G1531" i="7"/>
  <c r="G1573" i="7"/>
  <c r="G2151" i="7"/>
  <c r="G1903" i="7"/>
  <c r="G1957" i="7"/>
  <c r="G2124" i="7"/>
  <c r="G2040" i="7"/>
  <c r="G2096" i="7"/>
  <c r="G750" i="7"/>
  <c r="G2177" i="7"/>
  <c r="G870" i="7"/>
  <c r="G2012" i="7"/>
  <c r="G2068" i="7"/>
  <c r="G1876" i="7"/>
  <c r="G1930" i="7"/>
  <c r="G1026" i="7"/>
  <c r="G810" i="7"/>
  <c r="G932" i="7"/>
  <c r="G780" i="7"/>
  <c r="G994" i="7"/>
  <c r="G840" i="7"/>
  <c r="G901" i="7"/>
  <c r="G692" i="7"/>
  <c r="G1984" i="7"/>
  <c r="G721" i="7"/>
  <c r="G963" i="7"/>
  <c r="G290" i="7"/>
  <c r="G3422" i="7"/>
  <c r="G3332" i="7"/>
  <c r="G3342" i="7"/>
  <c r="G3382" i="7"/>
  <c r="G3312" i="7"/>
  <c r="G3322" i="7"/>
  <c r="G3412" i="7"/>
  <c r="G3352" i="7"/>
  <c r="G3362" i="7"/>
  <c r="G3372" i="7"/>
  <c r="G3392" i="7"/>
  <c r="G3402" i="7"/>
  <c r="G387" i="7"/>
  <c r="G4542" i="7"/>
  <c r="G4629" i="7"/>
  <c r="G4560" i="7"/>
  <c r="G4547" i="7"/>
  <c r="G4556" i="7"/>
  <c r="G4537" i="7"/>
  <c r="G4552" i="7"/>
  <c r="G4635" i="7"/>
  <c r="G4582" i="7"/>
  <c r="G4527" i="7"/>
  <c r="G4517" i="7"/>
  <c r="G4610" i="7"/>
  <c r="G4589" i="7"/>
  <c r="G4603" i="7"/>
  <c r="G4532" i="7"/>
  <c r="G4596" i="7"/>
  <c r="G4564" i="7"/>
  <c r="G4623" i="7"/>
  <c r="G4522" i="7"/>
  <c r="G4641" i="7"/>
  <c r="G4512" i="7"/>
  <c r="G4575" i="7"/>
  <c r="G4617" i="7"/>
  <c r="G4568" i="7"/>
  <c r="G183" i="7"/>
  <c r="G2191" i="7"/>
  <c r="G1998" i="7"/>
  <c r="G1917" i="7"/>
  <c r="G2054" i="7"/>
  <c r="G2110" i="7"/>
  <c r="G2165" i="7"/>
  <c r="G2026" i="7"/>
  <c r="G1890" i="7"/>
  <c r="G1944" i="7"/>
  <c r="G2082" i="7"/>
  <c r="G2138" i="7"/>
  <c r="G1971" i="7"/>
  <c r="G226" i="7"/>
  <c r="G2654" i="7"/>
  <c r="G2599" i="7"/>
  <c r="G2621" i="7"/>
  <c r="G2566" i="7"/>
  <c r="G2556" i="7"/>
  <c r="G2643" i="7"/>
  <c r="G2665" i="7"/>
  <c r="G2588" i="7"/>
  <c r="G2610" i="7"/>
  <c r="G2546" i="7"/>
  <c r="G2577" i="7"/>
  <c r="G2632" i="7"/>
  <c r="G1719" i="7"/>
  <c r="G1845" i="7"/>
  <c r="G1677" i="7"/>
  <c r="G614" i="7"/>
  <c r="G1824" i="7"/>
  <c r="G1803" i="7"/>
  <c r="G1782" i="7"/>
  <c r="G1866" i="7"/>
  <c r="G1656" i="7"/>
  <c r="G1740" i="7"/>
  <c r="G680" i="7"/>
  <c r="G647" i="7"/>
  <c r="G1635" i="7"/>
  <c r="G1761" i="7"/>
  <c r="G581" i="7"/>
  <c r="G515" i="7"/>
  <c r="G416" i="7"/>
  <c r="G1698" i="7"/>
  <c r="G449" i="7"/>
  <c r="G548" i="7"/>
  <c r="G482" i="7"/>
  <c r="G1709" i="7"/>
  <c r="G1751" i="7"/>
  <c r="G1835" i="7"/>
  <c r="G1814" i="7"/>
  <c r="G1688" i="7"/>
  <c r="G1772" i="7"/>
  <c r="G1793" i="7"/>
  <c r="G1646" i="7"/>
  <c r="G1856" i="7"/>
  <c r="G600" i="7"/>
  <c r="G567" i="7"/>
  <c r="G1730" i="7"/>
  <c r="G666" i="7"/>
  <c r="G402" i="7"/>
  <c r="G1625" i="7"/>
  <c r="G501" i="7"/>
  <c r="G534" i="7"/>
  <c r="G1667" i="7"/>
  <c r="G435" i="7"/>
  <c r="G468" i="7"/>
  <c r="G633" i="7"/>
  <c r="G182" i="7"/>
  <c r="G1943" i="7"/>
  <c r="G2190" i="7"/>
  <c r="G2053" i="7"/>
  <c r="G2109" i="7"/>
  <c r="G2137" i="7"/>
  <c r="G1916" i="7"/>
  <c r="G1970" i="7"/>
  <c r="G2164" i="7"/>
  <c r="G2025" i="7"/>
  <c r="G1997" i="7"/>
  <c r="G2081" i="7"/>
  <c r="G1889" i="7"/>
  <c r="G1927" i="7"/>
  <c r="G1981" i="7"/>
  <c r="G2174" i="7"/>
  <c r="G1873" i="7"/>
  <c r="G927" i="7"/>
  <c r="G958" i="7"/>
  <c r="G2036" i="7"/>
  <c r="G2092" i="7"/>
  <c r="G1900" i="7"/>
  <c r="G2147" i="7"/>
  <c r="G1954" i="7"/>
  <c r="G2008" i="7"/>
  <c r="G2120" i="7"/>
  <c r="G989" i="7"/>
  <c r="G687" i="7"/>
  <c r="G2064" i="7"/>
  <c r="G745" i="7"/>
  <c r="G716" i="7"/>
  <c r="G896" i="7"/>
  <c r="G1021" i="7"/>
  <c r="G835" i="7"/>
  <c r="G865" i="7"/>
  <c r="G775" i="7"/>
  <c r="G805" i="7"/>
  <c r="G38" i="7"/>
  <c r="G1687" i="7"/>
  <c r="G1855" i="7"/>
  <c r="G1813" i="7"/>
  <c r="G1771" i="7"/>
  <c r="G1645" i="7"/>
  <c r="G1750" i="7"/>
  <c r="G1834" i="7"/>
  <c r="G1624" i="7"/>
  <c r="G1708" i="7"/>
  <c r="G1792" i="7"/>
  <c r="G630" i="7"/>
  <c r="G597" i="7"/>
  <c r="G1666" i="7"/>
  <c r="G531" i="7"/>
  <c r="G465" i="7"/>
  <c r="G432" i="7"/>
  <c r="G399" i="7"/>
  <c r="G564" i="7"/>
  <c r="G663" i="7"/>
  <c r="G498" i="7"/>
  <c r="G1729" i="7"/>
  <c r="G242" i="7"/>
  <c r="G2957" i="7"/>
  <c r="G2903" i="7"/>
  <c r="G2975" i="7"/>
  <c r="G2885" i="7"/>
  <c r="G2831" i="7"/>
  <c r="G2993" i="7"/>
  <c r="G2921" i="7"/>
  <c r="G3011" i="7"/>
  <c r="G2849" i="7"/>
  <c r="G2813" i="7"/>
  <c r="G2939" i="7"/>
  <c r="G2867" i="7"/>
  <c r="G331" i="7"/>
  <c r="G3858" i="7"/>
  <c r="G3914" i="7"/>
  <c r="G3850" i="7"/>
  <c r="G3906" i="7"/>
  <c r="G3842" i="7"/>
  <c r="G3898" i="7"/>
  <c r="G3834" i="7"/>
  <c r="G3890" i="7"/>
  <c r="G3826" i="7"/>
  <c r="G3882" i="7"/>
  <c r="G3874" i="7"/>
  <c r="G3866" i="7"/>
  <c r="G70" i="7"/>
  <c r="G839" i="7"/>
  <c r="G720" i="7"/>
  <c r="G931" i="7"/>
  <c r="G1025" i="7"/>
  <c r="G900" i="7"/>
  <c r="G779" i="7"/>
  <c r="G809" i="7"/>
  <c r="G749" i="7"/>
  <c r="G691" i="7"/>
  <c r="G962" i="7"/>
  <c r="G993" i="7"/>
  <c r="G869" i="7"/>
  <c r="G1207" i="7"/>
  <c r="G1175" i="7"/>
  <c r="G1143" i="7"/>
  <c r="G1191" i="7"/>
  <c r="G1127" i="7"/>
  <c r="G1223" i="7"/>
  <c r="G2254" i="7"/>
  <c r="G2199" i="7"/>
  <c r="G2287" i="7"/>
  <c r="G2309" i="7"/>
  <c r="G2221" i="7"/>
  <c r="G1111" i="7"/>
  <c r="G1159" i="7"/>
  <c r="G2243" i="7"/>
  <c r="G2265" i="7"/>
  <c r="G1079" i="7"/>
  <c r="G2320" i="7"/>
  <c r="G2298" i="7"/>
  <c r="G2276" i="7"/>
  <c r="G1095" i="7"/>
  <c r="G1064" i="7"/>
  <c r="G2232" i="7"/>
  <c r="G2210" i="7"/>
  <c r="G1049" i="7"/>
  <c r="G2607" i="7"/>
  <c r="G2662" i="7"/>
  <c r="G2629" i="7"/>
  <c r="G2574" i="7"/>
  <c r="G1453" i="7"/>
  <c r="G2564" i="7"/>
  <c r="G2596" i="7"/>
  <c r="G1485" i="7"/>
  <c r="G2618" i="7"/>
  <c r="G2554" i="7"/>
  <c r="G1477" i="7"/>
  <c r="G2585" i="7"/>
  <c r="G2640" i="7"/>
  <c r="G1469" i="7"/>
  <c r="G1445" i="7"/>
  <c r="G2651" i="7"/>
  <c r="G1461" i="7"/>
  <c r="G2544" i="7"/>
  <c r="G1449" i="7"/>
  <c r="G1489" i="7"/>
  <c r="G1457" i="7"/>
  <c r="G1481" i="7"/>
  <c r="G1473" i="7"/>
  <c r="G1465" i="7"/>
  <c r="G1663" i="7"/>
  <c r="G3349" i="7"/>
  <c r="G1831" i="7"/>
  <c r="G3399" i="7"/>
  <c r="G3389" i="7"/>
  <c r="G3309" i="7"/>
  <c r="G3329" i="7"/>
  <c r="G3419" i="7"/>
  <c r="G3339" i="7"/>
  <c r="G3369" i="7"/>
  <c r="G1621" i="7"/>
  <c r="G3359" i="7"/>
  <c r="G1768" i="7"/>
  <c r="G3409" i="7"/>
  <c r="G1852" i="7"/>
  <c r="G1747" i="7"/>
  <c r="G3379" i="7"/>
  <c r="G1726" i="7"/>
  <c r="G1810" i="7"/>
  <c r="G3319" i="7"/>
  <c r="G1789" i="7"/>
  <c r="G1705" i="7"/>
  <c r="G525" i="7"/>
  <c r="G459" i="7"/>
  <c r="G1642" i="7"/>
  <c r="G492" i="7"/>
  <c r="G657" i="7"/>
  <c r="G624" i="7"/>
  <c r="G591" i="7"/>
  <c r="G1684" i="7"/>
  <c r="G558" i="7"/>
  <c r="G426" i="7"/>
  <c r="G3285" i="7"/>
  <c r="G3255" i="7"/>
  <c r="G3300" i="7"/>
  <c r="G3250" i="7"/>
  <c r="G3265" i="7"/>
  <c r="G1517" i="7"/>
  <c r="G1527" i="7"/>
  <c r="G3245" i="7"/>
  <c r="G3260" i="7"/>
  <c r="G3295" i="7"/>
  <c r="G3270" i="7"/>
  <c r="G3280" i="7"/>
  <c r="G3275" i="7"/>
  <c r="G3290" i="7"/>
  <c r="G1557" i="7"/>
  <c r="G1568" i="7"/>
  <c r="G1612" i="7"/>
  <c r="G1579" i="7"/>
  <c r="G1507" i="7"/>
  <c r="G1497" i="7"/>
  <c r="G1590" i="7"/>
  <c r="G1547" i="7"/>
  <c r="G1601" i="7"/>
  <c r="G1537" i="7"/>
  <c r="G298" i="7"/>
  <c r="G3486" i="7"/>
  <c r="G3478" i="7"/>
  <c r="G3470" i="7"/>
  <c r="G3462" i="7"/>
  <c r="G3518" i="7"/>
  <c r="G3454" i="7"/>
  <c r="G3510" i="7"/>
  <c r="G3446" i="7"/>
  <c r="G3438" i="7"/>
  <c r="G3430" i="7"/>
  <c r="G3502" i="7"/>
  <c r="G3494" i="7"/>
  <c r="G3404" i="7"/>
  <c r="G1759" i="7"/>
  <c r="G3414" i="7"/>
  <c r="G3364" i="7"/>
  <c r="G3324" i="7"/>
  <c r="G3384" i="7"/>
  <c r="G3334" i="7"/>
  <c r="G1717" i="7"/>
  <c r="G1822" i="7"/>
  <c r="G3374" i="7"/>
  <c r="G3314" i="7"/>
  <c r="G3424" i="7"/>
  <c r="G3344" i="7"/>
  <c r="G3354" i="7"/>
  <c r="G1696" i="7"/>
  <c r="G1780" i="7"/>
  <c r="G1801" i="7"/>
  <c r="G1738" i="7"/>
  <c r="G479" i="7"/>
  <c r="G1654" i="7"/>
  <c r="G1864" i="7"/>
  <c r="G1633" i="7"/>
  <c r="G545" i="7"/>
  <c r="G512" i="7"/>
  <c r="G644" i="7"/>
  <c r="G578" i="7"/>
  <c r="G1675" i="7"/>
  <c r="G446" i="7"/>
  <c r="G3394" i="7"/>
  <c r="G1843" i="7"/>
  <c r="G677" i="7"/>
  <c r="G413" i="7"/>
  <c r="G611" i="7"/>
  <c r="G283" i="7"/>
  <c r="G3365" i="7"/>
  <c r="G3415" i="7"/>
  <c r="G3335" i="7"/>
  <c r="G3375" i="7"/>
  <c r="G3405" i="7"/>
  <c r="G3325" i="7"/>
  <c r="G3355" i="7"/>
  <c r="G3385" i="7"/>
  <c r="G3305" i="7"/>
  <c r="G3395" i="7"/>
  <c r="G3345" i="7"/>
  <c r="G3315" i="7"/>
  <c r="G373" i="7"/>
  <c r="G4148" i="7"/>
  <c r="G4175" i="7"/>
  <c r="G4371" i="7"/>
  <c r="G4343" i="7"/>
  <c r="G4231" i="7"/>
  <c r="G4203" i="7"/>
  <c r="G4096" i="7"/>
  <c r="G4315" i="7"/>
  <c r="G4399" i="7"/>
  <c r="G4122" i="7"/>
  <c r="G4287" i="7"/>
  <c r="G4259" i="7"/>
  <c r="G350" i="7"/>
  <c r="G4236" i="7"/>
  <c r="G4208" i="7"/>
  <c r="G4180" i="7"/>
  <c r="G4264" i="7"/>
  <c r="G4348" i="7"/>
  <c r="G4320" i="7"/>
  <c r="G4292" i="7"/>
  <c r="G4376" i="7"/>
  <c r="G4153" i="7"/>
  <c r="G219" i="7"/>
  <c r="G2647" i="7"/>
  <c r="G2636" i="7"/>
  <c r="G2581" i="7"/>
  <c r="G2614" i="7"/>
  <c r="G2550" i="7"/>
  <c r="G2540" i="7"/>
  <c r="G2570" i="7"/>
  <c r="G2592" i="7"/>
  <c r="G2625" i="7"/>
  <c r="G2658" i="7"/>
  <c r="G2560" i="7"/>
  <c r="G2603" i="7"/>
  <c r="G253" i="7"/>
  <c r="G3022" i="7"/>
  <c r="G2932" i="7"/>
  <c r="G2878" i="7"/>
  <c r="G3004" i="7"/>
  <c r="G2950" i="7"/>
  <c r="G2860" i="7"/>
  <c r="G2968" i="7"/>
  <c r="G2824" i="7"/>
  <c r="G2986" i="7"/>
  <c r="G2842" i="7"/>
  <c r="G2896" i="7"/>
  <c r="G2914" i="7"/>
  <c r="G1767" i="7"/>
  <c r="G1830" i="7"/>
  <c r="G1704" i="7"/>
  <c r="G1788" i="7"/>
  <c r="G1620" i="7"/>
  <c r="G1809" i="7"/>
  <c r="G1662" i="7"/>
  <c r="G590" i="7"/>
  <c r="G1683" i="7"/>
  <c r="G1851" i="7"/>
  <c r="G1725" i="7"/>
  <c r="G524" i="7"/>
  <c r="G1641" i="7"/>
  <c r="G425" i="7"/>
  <c r="G656" i="7"/>
  <c r="G623" i="7"/>
  <c r="G458" i="7"/>
  <c r="G1746" i="7"/>
  <c r="G557" i="7"/>
  <c r="G491" i="7"/>
  <c r="G1495" i="7"/>
  <c r="G1535" i="7"/>
  <c r="G1525" i="7"/>
  <c r="G1599" i="7"/>
  <c r="G1566" i="7"/>
  <c r="G1515" i="7"/>
  <c r="G1577" i="7"/>
  <c r="G1505" i="7"/>
  <c r="G1555" i="7"/>
  <c r="G1610" i="7"/>
  <c r="G1545" i="7"/>
  <c r="G1588" i="7"/>
  <c r="G1911" i="7"/>
  <c r="G2159" i="7"/>
  <c r="G1965" i="7"/>
  <c r="G2104" i="7"/>
  <c r="G2185" i="7"/>
  <c r="G820" i="7"/>
  <c r="G1004" i="7"/>
  <c r="G2076" i="7"/>
  <c r="G1884" i="7"/>
  <c r="G1938" i="7"/>
  <c r="G1992" i="7"/>
  <c r="G702" i="7"/>
  <c r="G2132" i="7"/>
  <c r="G1036" i="7"/>
  <c r="G2020" i="7"/>
  <c r="G731" i="7"/>
  <c r="G911" i="7"/>
  <c r="G973" i="7"/>
  <c r="G850" i="7"/>
  <c r="G2048" i="7"/>
  <c r="G760" i="7"/>
  <c r="G880" i="7"/>
  <c r="G790" i="7"/>
  <c r="G942" i="7"/>
  <c r="G51" i="7"/>
  <c r="G35" i="7"/>
  <c r="G528" i="7"/>
  <c r="G495" i="7"/>
  <c r="G660" i="7"/>
  <c r="G594" i="7"/>
  <c r="G462" i="7"/>
  <c r="G429" i="7"/>
  <c r="G627" i="7"/>
  <c r="G561" i="7"/>
  <c r="G342" i="7"/>
  <c r="G4003" i="7"/>
  <c r="G4068" i="7"/>
  <c r="G3951" i="7"/>
  <c r="G3925" i="7"/>
  <c r="G4055" i="7"/>
  <c r="G3990" i="7"/>
  <c r="G4029" i="7"/>
  <c r="G4016" i="7"/>
  <c r="G4042" i="7"/>
  <c r="G3938" i="7"/>
  <c r="G3964" i="7"/>
  <c r="G3977" i="7"/>
  <c r="G334" i="7"/>
  <c r="G3845" i="7"/>
  <c r="G3901" i="7"/>
  <c r="G3869" i="7"/>
  <c r="G3861" i="7"/>
  <c r="G3829" i="7"/>
  <c r="G3885" i="7"/>
  <c r="G3837" i="7"/>
  <c r="G3893" i="7"/>
  <c r="G3853" i="7"/>
  <c r="G3909" i="7"/>
  <c r="G3917" i="7"/>
  <c r="G3877" i="7"/>
  <c r="G336" i="7"/>
  <c r="G2485" i="7"/>
  <c r="G1407" i="7"/>
  <c r="G2477" i="7"/>
  <c r="G2461" i="7"/>
  <c r="G2445" i="7"/>
  <c r="G2503" i="7"/>
  <c r="G2469" i="7"/>
  <c r="G2494" i="7"/>
  <c r="G2453" i="7"/>
  <c r="G1365" i="7"/>
  <c r="G1372" i="7"/>
  <c r="G1428" i="7"/>
  <c r="G2521" i="7"/>
  <c r="G2512" i="7"/>
  <c r="G1414" i="7"/>
  <c r="G1421" i="7"/>
  <c r="G1393" i="7"/>
  <c r="G1379" i="7"/>
  <c r="G1307" i="7"/>
  <c r="G1296" i="7"/>
  <c r="G2539" i="7"/>
  <c r="G1435" i="7"/>
  <c r="G1386" i="7"/>
  <c r="G1318" i="7"/>
  <c r="G1442" i="7"/>
  <c r="G1400" i="7"/>
  <c r="G2530" i="7"/>
  <c r="G1218" i="7"/>
  <c r="G1202" i="7"/>
  <c r="G1138" i="7"/>
  <c r="G1074" i="7"/>
  <c r="G1186" i="7"/>
  <c r="G1122" i="7"/>
  <c r="G1059" i="7"/>
  <c r="G1234" i="7"/>
  <c r="G1170" i="7"/>
  <c r="G1106" i="7"/>
  <c r="G1154" i="7"/>
  <c r="G1090" i="7"/>
  <c r="G59" i="7"/>
  <c r="G983" i="7"/>
  <c r="G1014" i="7"/>
  <c r="G952" i="7"/>
  <c r="G890" i="7"/>
  <c r="G921" i="7"/>
  <c r="G1486" i="7"/>
  <c r="G1478" i="7"/>
  <c r="G1470" i="7"/>
  <c r="G1454" i="7"/>
  <c r="G1446" i="7"/>
  <c r="G1474" i="7"/>
  <c r="G1462" i="7"/>
  <c r="G1466" i="7"/>
  <c r="G1458" i="7"/>
  <c r="G1450" i="7"/>
  <c r="G1482" i="7"/>
  <c r="G1490" i="7"/>
  <c r="G138" i="7"/>
  <c r="G1615" i="7"/>
  <c r="G1519" i="7"/>
  <c r="G1509" i="7"/>
  <c r="G1560" i="7"/>
  <c r="G1604" i="7"/>
  <c r="G1549" i="7"/>
  <c r="G1582" i="7"/>
  <c r="G1571" i="7"/>
  <c r="G1499" i="7"/>
  <c r="G1539" i="7"/>
  <c r="G1593" i="7"/>
  <c r="G1529" i="7"/>
  <c r="G2175" i="7"/>
  <c r="G1982" i="7"/>
  <c r="G2037" i="7"/>
  <c r="G1901" i="7"/>
  <c r="G2093" i="7"/>
  <c r="G2009" i="7"/>
  <c r="G1955" i="7"/>
  <c r="G2065" i="7"/>
  <c r="G1022" i="7"/>
  <c r="G2121" i="7"/>
  <c r="G959" i="7"/>
  <c r="G928" i="7"/>
  <c r="G776" i="7"/>
  <c r="G1928" i="7"/>
  <c r="G1874" i="7"/>
  <c r="G717" i="7"/>
  <c r="G866" i="7"/>
  <c r="G897" i="7"/>
  <c r="G836" i="7"/>
  <c r="G990" i="7"/>
  <c r="G2148" i="7"/>
  <c r="G688" i="7"/>
  <c r="G806" i="7"/>
  <c r="G746" i="7"/>
  <c r="G42" i="7"/>
  <c r="G1647" i="7"/>
  <c r="G2983" i="7"/>
  <c r="G1815" i="7"/>
  <c r="G2911" i="7"/>
  <c r="G2839" i="7"/>
  <c r="G2893" i="7"/>
  <c r="G1773" i="7"/>
  <c r="G2965" i="7"/>
  <c r="G2821" i="7"/>
  <c r="G2929" i="7"/>
  <c r="G3019" i="7"/>
  <c r="G2857" i="7"/>
  <c r="G2947" i="7"/>
  <c r="G1752" i="7"/>
  <c r="G1836" i="7"/>
  <c r="G2875" i="7"/>
  <c r="G1857" i="7"/>
  <c r="G1710" i="7"/>
  <c r="G1794" i="7"/>
  <c r="G1668" i="7"/>
  <c r="G667" i="7"/>
  <c r="G403" i="7"/>
  <c r="G469" i="7"/>
  <c r="G502" i="7"/>
  <c r="G436" i="7"/>
  <c r="G1689" i="7"/>
  <c r="G601" i="7"/>
  <c r="G568" i="7"/>
  <c r="G535" i="7"/>
  <c r="G3001" i="7"/>
  <c r="G634" i="7"/>
  <c r="G1626" i="7"/>
  <c r="G1731" i="7"/>
  <c r="G1567" i="7"/>
  <c r="G2807" i="7"/>
  <c r="G1589" i="7"/>
  <c r="G2808" i="7"/>
  <c r="G2801" i="7"/>
  <c r="G2802" i="7"/>
  <c r="G2812" i="7"/>
  <c r="G2805" i="7"/>
  <c r="G2806" i="7"/>
  <c r="G1556" i="7"/>
  <c r="G1496" i="7"/>
  <c r="G2803" i="7"/>
  <c r="G2810" i="7"/>
  <c r="G2809" i="7"/>
  <c r="G1516" i="7"/>
  <c r="G2804" i="7"/>
  <c r="G1536" i="7"/>
  <c r="G1546" i="7"/>
  <c r="G1578" i="7"/>
  <c r="G2811" i="7"/>
  <c r="G1600" i="7"/>
  <c r="G1611" i="7"/>
  <c r="G1506" i="7"/>
  <c r="G1526" i="7"/>
  <c r="G295" i="7"/>
  <c r="G3499" i="7"/>
  <c r="G3435" i="7"/>
  <c r="G3491" i="7"/>
  <c r="G3427" i="7"/>
  <c r="G3483" i="7"/>
  <c r="G3475" i="7"/>
  <c r="G3467" i="7"/>
  <c r="G3459" i="7"/>
  <c r="G3451" i="7"/>
  <c r="G3443" i="7"/>
  <c r="G3515" i="7"/>
  <c r="G3507" i="7"/>
  <c r="G383" i="7"/>
  <c r="G4427" i="7"/>
  <c r="G4481" i="7"/>
  <c r="G4454" i="7"/>
  <c r="G4490" i="7"/>
  <c r="G4463" i="7"/>
  <c r="G4436" i="7"/>
  <c r="G4472" i="7"/>
  <c r="G4508" i="7"/>
  <c r="G4445" i="7"/>
  <c r="G4409" i="7"/>
  <c r="G4499" i="7"/>
  <c r="G4418" i="7"/>
  <c r="G225" i="7"/>
  <c r="G2631" i="7"/>
  <c r="G2653" i="7"/>
  <c r="G2620" i="7"/>
  <c r="G2664" i="7"/>
  <c r="G2598" i="7"/>
  <c r="G2609" i="7"/>
  <c r="G2576" i="7"/>
  <c r="G2587" i="7"/>
  <c r="G2642" i="7"/>
  <c r="G255" i="7"/>
  <c r="G3006" i="7"/>
  <c r="G2916" i="7"/>
  <c r="G2988" i="7"/>
  <c r="G2880" i="7"/>
  <c r="G2934" i="7"/>
  <c r="G2826" i="7"/>
  <c r="G3024" i="7"/>
  <c r="G2844" i="7"/>
  <c r="G2970" i="7"/>
  <c r="G2862" i="7"/>
  <c r="G2898" i="7"/>
  <c r="G2952" i="7"/>
  <c r="G28" i="7"/>
  <c r="G422" i="7"/>
  <c r="G653" i="7"/>
  <c r="G587" i="7"/>
  <c r="G521" i="7"/>
  <c r="G488" i="7"/>
  <c r="G455" i="7"/>
  <c r="G620" i="7"/>
  <c r="G554" i="7"/>
  <c r="G327" i="7"/>
  <c r="G3878" i="7"/>
  <c r="G3870" i="7"/>
  <c r="G3862" i="7"/>
  <c r="G3854" i="7"/>
  <c r="G3910" i="7"/>
  <c r="G3846" i="7"/>
  <c r="G3902" i="7"/>
  <c r="G3838" i="7"/>
  <c r="G3894" i="7"/>
  <c r="G3886" i="7"/>
  <c r="G3830" i="7"/>
  <c r="G3822" i="7"/>
  <c r="G62" i="7"/>
  <c r="G861" i="7"/>
  <c r="G712" i="7"/>
  <c r="G923" i="7"/>
  <c r="G1017" i="7"/>
  <c r="G892" i="7"/>
  <c r="G771" i="7"/>
  <c r="G801" i="7"/>
  <c r="G831" i="7"/>
  <c r="G741" i="7"/>
  <c r="G954" i="7"/>
  <c r="G985" i="7"/>
  <c r="G1727" i="7"/>
  <c r="G1853" i="7"/>
  <c r="G1685" i="7"/>
  <c r="G1622" i="7"/>
  <c r="G1832" i="7"/>
  <c r="G1811" i="7"/>
  <c r="G526" i="7"/>
  <c r="G1748" i="7"/>
  <c r="G1643" i="7"/>
  <c r="G625" i="7"/>
  <c r="G1664" i="7"/>
  <c r="G1769" i="7"/>
  <c r="G592" i="7"/>
  <c r="G559" i="7"/>
  <c r="G658" i="7"/>
  <c r="G1706" i="7"/>
  <c r="G460" i="7"/>
  <c r="G1790" i="7"/>
  <c r="G493" i="7"/>
  <c r="G427" i="7"/>
  <c r="G273" i="7"/>
  <c r="G3166" i="7"/>
  <c r="G3172" i="7"/>
  <c r="G3196" i="7"/>
  <c r="G3190" i="7"/>
  <c r="G3163" i="7"/>
  <c r="G3178" i="7"/>
  <c r="G3193" i="7"/>
  <c r="G3184" i="7"/>
  <c r="G3181" i="7"/>
  <c r="G3169" i="7"/>
  <c r="G3187" i="7"/>
  <c r="G3175" i="7"/>
  <c r="G239" i="7"/>
  <c r="G2781" i="7"/>
  <c r="G2779" i="7"/>
  <c r="G2783" i="7"/>
  <c r="G2777" i="7"/>
  <c r="G2787" i="7"/>
  <c r="G2785" i="7"/>
  <c r="G2784" i="7"/>
  <c r="G2778" i="7"/>
  <c r="G2788" i="7"/>
  <c r="G2782" i="7"/>
  <c r="G2780" i="7"/>
  <c r="G2786" i="7"/>
  <c r="G2007" i="7"/>
  <c r="G2119" i="7"/>
  <c r="G2063" i="7"/>
  <c r="G2173" i="7"/>
  <c r="G1926" i="7"/>
  <c r="G2035" i="7"/>
  <c r="G1899" i="7"/>
  <c r="G1980" i="7"/>
  <c r="G2091" i="7"/>
  <c r="G1020" i="7"/>
  <c r="G2146" i="7"/>
  <c r="G1872" i="7"/>
  <c r="G804" i="7"/>
  <c r="G774" i="7"/>
  <c r="G864" i="7"/>
  <c r="G744" i="7"/>
  <c r="G895" i="7"/>
  <c r="G715" i="7"/>
  <c r="G1953" i="7"/>
  <c r="G988" i="7"/>
  <c r="G926" i="7"/>
  <c r="G686" i="7"/>
  <c r="G957" i="7"/>
  <c r="G834" i="7"/>
  <c r="G384" i="7"/>
  <c r="G4491" i="7"/>
  <c r="G4419" i="7"/>
  <c r="G4500" i="7"/>
  <c r="G4437" i="7"/>
  <c r="G4473" i="7"/>
  <c r="G4455" i="7"/>
  <c r="G4482" i="7"/>
  <c r="G4446" i="7"/>
  <c r="G4509" i="7"/>
  <c r="G4428" i="7"/>
  <c r="G4464" i="7"/>
  <c r="G4410" i="7"/>
  <c r="G1484" i="7"/>
  <c r="G1476" i="7"/>
  <c r="G1468" i="7"/>
  <c r="G1480" i="7"/>
  <c r="G1452" i="7"/>
  <c r="G1488" i="7"/>
  <c r="G1460" i="7"/>
  <c r="G1472" i="7"/>
  <c r="G1444" i="7"/>
  <c r="G1464" i="7"/>
  <c r="G1456" i="7"/>
  <c r="G1448" i="7"/>
  <c r="G344" i="7"/>
  <c r="G3992" i="7"/>
  <c r="G4005" i="7"/>
  <c r="G3927" i="7"/>
  <c r="G3940" i="7"/>
  <c r="G4070" i="7"/>
  <c r="G4031" i="7"/>
  <c r="G4044" i="7"/>
  <c r="G3966" i="7"/>
  <c r="G3953" i="7"/>
  <c r="G3979" i="7"/>
  <c r="G4018" i="7"/>
  <c r="G4057" i="7"/>
  <c r="G1639" i="7"/>
  <c r="G1807" i="7"/>
  <c r="G1765" i="7"/>
  <c r="G1660" i="7"/>
  <c r="G1828" i="7"/>
  <c r="G1849" i="7"/>
  <c r="G1702" i="7"/>
  <c r="G553" i="7"/>
  <c r="G1723" i="7"/>
  <c r="G520" i="7"/>
  <c r="G487" i="7"/>
  <c r="G652" i="7"/>
  <c r="G586" i="7"/>
  <c r="G1681" i="7"/>
  <c r="G1786" i="7"/>
  <c r="G454" i="7"/>
  <c r="G1744" i="7"/>
  <c r="G421" i="7"/>
  <c r="G619" i="7"/>
  <c r="G1618" i="7"/>
  <c r="G281" i="7"/>
  <c r="G3263" i="7"/>
  <c r="G3293" i="7"/>
  <c r="G3268" i="7"/>
  <c r="G3303" i="7"/>
  <c r="G3278" i="7"/>
  <c r="G3248" i="7"/>
  <c r="G3258" i="7"/>
  <c r="G3273" i="7"/>
  <c r="G3253" i="7"/>
  <c r="G3288" i="7"/>
  <c r="G3283" i="7"/>
  <c r="G3298" i="7"/>
  <c r="G372" i="7"/>
  <c r="G4095" i="7"/>
  <c r="G4147" i="7"/>
  <c r="G4174" i="7"/>
  <c r="G4398" i="7"/>
  <c r="G4230" i="7"/>
  <c r="G4202" i="7"/>
  <c r="G4286" i="7"/>
  <c r="G4258" i="7"/>
  <c r="G4314" i="7"/>
  <c r="G4370" i="7"/>
  <c r="G4342" i="7"/>
  <c r="G4121" i="7"/>
  <c r="G386" i="7"/>
  <c r="G4551" i="7"/>
  <c r="G4555" i="7"/>
  <c r="G4588" i="7"/>
  <c r="G4609" i="7"/>
  <c r="G4581" i="7"/>
  <c r="G4616" i="7"/>
  <c r="G4574" i="7"/>
  <c r="G4511" i="7"/>
  <c r="G4559" i="7"/>
  <c r="G4541" i="7"/>
  <c r="G4531" i="7"/>
  <c r="G4546" i="7"/>
  <c r="G4521" i="7"/>
  <c r="G4536" i="7"/>
  <c r="G4526" i="7"/>
  <c r="G4602" i="7"/>
  <c r="G4595" i="7"/>
  <c r="G4567" i="7"/>
  <c r="G4563" i="7"/>
  <c r="G4516" i="7"/>
  <c r="G4341" i="7"/>
  <c r="G4094" i="7"/>
  <c r="G4229" i="7"/>
  <c r="G4173" i="7"/>
  <c r="G4120" i="7"/>
  <c r="G4257" i="7"/>
  <c r="G4285" i="7"/>
  <c r="G4313" i="7"/>
  <c r="G4397" i="7"/>
  <c r="G4369" i="7"/>
  <c r="G4146" i="7"/>
  <c r="G4201" i="7"/>
  <c r="G60" i="7"/>
  <c r="G984" i="7"/>
  <c r="G922" i="7"/>
  <c r="G953" i="7"/>
  <c r="G770" i="7"/>
  <c r="G830" i="7"/>
  <c r="G860" i="7"/>
  <c r="G1015" i="7"/>
  <c r="G891" i="7"/>
  <c r="G800" i="7"/>
  <c r="G2319" i="7"/>
  <c r="G2253" i="7"/>
  <c r="G2231" i="7"/>
  <c r="G2286" i="7"/>
  <c r="G1222" i="7"/>
  <c r="G1158" i="7"/>
  <c r="G1094" i="7"/>
  <c r="G2264" i="7"/>
  <c r="G2242" i="7"/>
  <c r="G1063" i="7"/>
  <c r="G1206" i="7"/>
  <c r="G1142" i="7"/>
  <c r="G1078" i="7"/>
  <c r="G2308" i="7"/>
  <c r="G1190" i="7"/>
  <c r="G1126" i="7"/>
  <c r="G1174" i="7"/>
  <c r="G1110" i="7"/>
  <c r="G2275" i="7"/>
  <c r="G2297" i="7"/>
  <c r="G1048" i="7"/>
  <c r="G2209" i="7"/>
  <c r="G2198" i="7"/>
  <c r="G2220" i="7"/>
  <c r="G1701" i="7"/>
  <c r="G1743" i="7"/>
  <c r="G1827" i="7"/>
  <c r="G1806" i="7"/>
  <c r="G1764" i="7"/>
  <c r="G1785" i="7"/>
  <c r="G1680" i="7"/>
  <c r="G453" i="7"/>
  <c r="G1638" i="7"/>
  <c r="G1848" i="7"/>
  <c r="G1722" i="7"/>
  <c r="G651" i="7"/>
  <c r="G486" i="7"/>
  <c r="G420" i="7"/>
  <c r="G1617" i="7"/>
  <c r="G585" i="7"/>
  <c r="G552" i="7"/>
  <c r="G519" i="7"/>
  <c r="G618" i="7"/>
  <c r="G1659" i="7"/>
  <c r="G20" i="7"/>
  <c r="G1935" i="7"/>
  <c r="G1989" i="7"/>
  <c r="G2182" i="7"/>
  <c r="G2045" i="7"/>
  <c r="G2101" i="7"/>
  <c r="G2073" i="7"/>
  <c r="G1881" i="7"/>
  <c r="G2129" i="7"/>
  <c r="G1908" i="7"/>
  <c r="G1962" i="7"/>
  <c r="G2156" i="7"/>
  <c r="G846" i="7"/>
  <c r="G1000" i="7"/>
  <c r="G756" i="7"/>
  <c r="G938" i="7"/>
  <c r="G969" i="7"/>
  <c r="G2017" i="7"/>
  <c r="G786" i="7"/>
  <c r="G727" i="7"/>
  <c r="G1032" i="7"/>
  <c r="G907" i="7"/>
  <c r="G698" i="7"/>
  <c r="G816" i="7"/>
  <c r="G876" i="7"/>
  <c r="G155" i="7"/>
  <c r="G3701" i="7"/>
  <c r="G3709" i="7"/>
  <c r="G3685" i="7"/>
  <c r="G3669" i="7"/>
  <c r="G1399" i="7"/>
  <c r="G3693" i="7"/>
  <c r="G3705" i="7"/>
  <c r="G3697" i="7"/>
  <c r="G3677" i="7"/>
  <c r="G3689" i="7"/>
  <c r="G3681" i="7"/>
  <c r="G3673" i="7"/>
  <c r="G1413" i="7"/>
  <c r="G3665" i="7"/>
  <c r="G1364" i="7"/>
  <c r="G1420" i="7"/>
  <c r="G1406" i="7"/>
  <c r="G1385" i="7"/>
  <c r="G1441" i="7"/>
  <c r="G1371" i="7"/>
  <c r="G1427" i="7"/>
  <c r="G1378" i="7"/>
  <c r="G1434" i="7"/>
  <c r="G1392" i="7"/>
  <c r="G176" i="7"/>
  <c r="G317" i="7"/>
  <c r="G375" i="7"/>
  <c r="G324" i="7"/>
  <c r="G3765" i="7"/>
  <c r="G3774" i="7"/>
  <c r="G3819" i="7"/>
  <c r="G3747" i="7"/>
  <c r="G3720" i="7"/>
  <c r="G3792" i="7"/>
  <c r="G3756" i="7"/>
  <c r="G3801" i="7"/>
  <c r="G3729" i="7"/>
  <c r="G3783" i="7"/>
  <c r="G3810" i="7"/>
  <c r="G3738" i="7"/>
  <c r="G274" i="7"/>
  <c r="G3237" i="7"/>
  <c r="G3229" i="7"/>
  <c r="G3221" i="7"/>
  <c r="G3213" i="7"/>
  <c r="G3205" i="7"/>
  <c r="G3197" i="7"/>
  <c r="G3209" i="7"/>
  <c r="G3201" i="7"/>
  <c r="G3241" i="7"/>
  <c r="G3233" i="7"/>
  <c r="G3225" i="7"/>
  <c r="G3217" i="7"/>
  <c r="G92" i="7"/>
  <c r="G1205" i="7"/>
  <c r="G1141" i="7"/>
  <c r="G1189" i="7"/>
  <c r="G1125" i="7"/>
  <c r="G1173" i="7"/>
  <c r="G1109" i="7"/>
  <c r="G1047" i="7"/>
  <c r="G1062" i="7"/>
  <c r="G1221" i="7"/>
  <c r="G1157" i="7"/>
  <c r="G1093" i="7"/>
  <c r="G1077" i="7"/>
  <c r="G381" i="7"/>
  <c r="G4452" i="7"/>
  <c r="G4506" i="7"/>
  <c r="G4479" i="7"/>
  <c r="G4488" i="7"/>
  <c r="G4407" i="7"/>
  <c r="G4470" i="7"/>
  <c r="G4416" i="7"/>
  <c r="G4497" i="7"/>
  <c r="G4434" i="7"/>
  <c r="G4461" i="7"/>
  <c r="G4443" i="7"/>
  <c r="G4425" i="7"/>
  <c r="G325" i="7"/>
  <c r="G3820" i="7"/>
  <c r="G3748" i="7"/>
  <c r="G3775" i="7"/>
  <c r="G3757" i="7"/>
  <c r="G3811" i="7"/>
  <c r="G3739" i="7"/>
  <c r="G3784" i="7"/>
  <c r="G3793" i="7"/>
  <c r="G3721" i="7"/>
  <c r="G3766" i="7"/>
  <c r="G3730" i="7"/>
  <c r="G3802" i="7"/>
  <c r="G244" i="7"/>
  <c r="G2869" i="7"/>
  <c r="G2959" i="7"/>
  <c r="G2887" i="7"/>
  <c r="G2815" i="7"/>
  <c r="G3013" i="7"/>
  <c r="G2941" i="7"/>
  <c r="G2977" i="7"/>
  <c r="G2905" i="7"/>
  <c r="G2995" i="7"/>
  <c r="G2833" i="7"/>
  <c r="G2851" i="7"/>
  <c r="G2923" i="7"/>
  <c r="G161" i="7"/>
  <c r="G1950" i="7"/>
  <c r="G2060" i="7"/>
  <c r="G2116" i="7"/>
  <c r="G2032" i="7"/>
  <c r="G1896" i="7"/>
  <c r="G1869" i="7"/>
  <c r="G2088" i="7"/>
  <c r="G1977" i="7"/>
  <c r="G2004" i="7"/>
  <c r="G1923" i="7"/>
  <c r="G369" i="7"/>
  <c r="G4255" i="7"/>
  <c r="G4144" i="7"/>
  <c r="G4118" i="7"/>
  <c r="G4227" i="7"/>
  <c r="G4092" i="7"/>
  <c r="G4311" i="7"/>
  <c r="G4283" i="7"/>
  <c r="G4199" i="7"/>
  <c r="G4367" i="7"/>
  <c r="G4395" i="7"/>
  <c r="G4171" i="7"/>
  <c r="G4339" i="7"/>
  <c r="G2325" i="7"/>
  <c r="G1229" i="7"/>
  <c r="G1197" i="7"/>
  <c r="G1133" i="7"/>
  <c r="G1181" i="7"/>
  <c r="G1117" i="7"/>
  <c r="G1213" i="7"/>
  <c r="G1149" i="7"/>
  <c r="G1165" i="7"/>
  <c r="G1101" i="7"/>
  <c r="G1085" i="7"/>
  <c r="G1069" i="7"/>
  <c r="G1054" i="7"/>
  <c r="G22" i="7"/>
  <c r="G368" i="7"/>
  <c r="G4198" i="7"/>
  <c r="G4117" i="7"/>
  <c r="G4254" i="7"/>
  <c r="G4143" i="7"/>
  <c r="G4366" i="7"/>
  <c r="G4394" i="7"/>
  <c r="G4091" i="7"/>
  <c r="G4170" i="7"/>
  <c r="G4226" i="7"/>
  <c r="G4282" i="7"/>
  <c r="G4310" i="7"/>
  <c r="G4338" i="7"/>
  <c r="G340" i="7"/>
  <c r="G4014" i="7"/>
  <c r="G3988" i="7"/>
  <c r="G3975" i="7"/>
  <c r="G3949" i="7"/>
  <c r="G4066" i="7"/>
  <c r="G4027" i="7"/>
  <c r="G3936" i="7"/>
  <c r="G4053" i="7"/>
  <c r="G3923" i="7"/>
  <c r="G3962" i="7"/>
  <c r="G4040" i="7"/>
  <c r="G4001" i="7"/>
  <c r="G285" i="7"/>
  <c r="G3357" i="7"/>
  <c r="G3327" i="7"/>
  <c r="G3397" i="7"/>
  <c r="G3407" i="7"/>
  <c r="G3317" i="7"/>
  <c r="G3307" i="7"/>
  <c r="G3337" i="7"/>
  <c r="G3347" i="7"/>
  <c r="G3377" i="7"/>
  <c r="G3367" i="7"/>
  <c r="G3417" i="7"/>
  <c r="G3387" i="7"/>
  <c r="G395" i="7"/>
  <c r="G4638" i="7"/>
  <c r="G4644" i="7"/>
  <c r="G4626" i="7"/>
  <c r="G4606" i="7"/>
  <c r="G4585" i="7"/>
  <c r="G4613" i="7"/>
  <c r="G4599" i="7"/>
  <c r="G4578" i="7"/>
  <c r="G4620" i="7"/>
  <c r="G4632" i="7"/>
  <c r="G4592" i="7"/>
  <c r="G4571" i="7"/>
  <c r="G232" i="7"/>
  <c r="G2699" i="7"/>
  <c r="G2695" i="7"/>
  <c r="G2693" i="7"/>
  <c r="G2701" i="7"/>
  <c r="G2703" i="7"/>
  <c r="G2697" i="7"/>
  <c r="G2696" i="7"/>
  <c r="G2700" i="7"/>
  <c r="G2694" i="7"/>
  <c r="G2704" i="7"/>
  <c r="G2702" i="7"/>
  <c r="G2698" i="7"/>
  <c r="G351" i="7"/>
  <c r="G4127" i="7"/>
  <c r="G4181" i="7"/>
  <c r="G4293" i="7"/>
  <c r="G4076" i="7"/>
  <c r="G4101" i="7"/>
  <c r="G4349" i="7"/>
  <c r="G4265" i="7"/>
  <c r="G4237" i="7"/>
  <c r="G4321" i="7"/>
  <c r="G4377" i="7"/>
  <c r="G4154" i="7"/>
  <c r="G4209" i="7"/>
  <c r="G379" i="7"/>
  <c r="G4495" i="7"/>
  <c r="G4477" i="7"/>
  <c r="G4432" i="7"/>
  <c r="G4405" i="7"/>
  <c r="G4468" i="7"/>
  <c r="G4414" i="7"/>
  <c r="G4423" i="7"/>
  <c r="G4459" i="7"/>
  <c r="G4486" i="7"/>
  <c r="G4441" i="7"/>
  <c r="G4504" i="7"/>
  <c r="G4450" i="7"/>
  <c r="G236" i="7"/>
  <c r="G2750" i="7"/>
  <c r="G2746" i="7"/>
  <c r="G2752" i="7"/>
  <c r="G2744" i="7"/>
  <c r="G2748" i="7"/>
  <c r="G2742" i="7"/>
  <c r="G2749" i="7"/>
  <c r="G2743" i="7"/>
  <c r="G2747" i="7"/>
  <c r="G2741" i="7"/>
  <c r="G2745" i="7"/>
  <c r="G2751" i="7"/>
  <c r="G39" i="7"/>
  <c r="G664" i="7"/>
  <c r="G400" i="7"/>
  <c r="G631" i="7"/>
  <c r="G466" i="7"/>
  <c r="G532" i="7"/>
  <c r="G598" i="7"/>
  <c r="G565" i="7"/>
  <c r="G499" i="7"/>
  <c r="G433" i="7"/>
  <c r="G316" i="7"/>
  <c r="G3712" i="7"/>
  <c r="G3708" i="7"/>
  <c r="G3700" i="7"/>
  <c r="G3692" i="7"/>
  <c r="G3684" i="7"/>
  <c r="G3704" i="7"/>
  <c r="G3696" i="7"/>
  <c r="G3688" i="7"/>
  <c r="G3680" i="7"/>
  <c r="G3672" i="7"/>
  <c r="G3676" i="7"/>
  <c r="G3668" i="7"/>
  <c r="G332" i="7"/>
  <c r="G3883" i="7"/>
  <c r="G3875" i="7"/>
  <c r="G3867" i="7"/>
  <c r="G3859" i="7"/>
  <c r="G3915" i="7"/>
  <c r="G3851" i="7"/>
  <c r="G3907" i="7"/>
  <c r="G3843" i="7"/>
  <c r="G3899" i="7"/>
  <c r="G3835" i="7"/>
  <c r="G3891" i="7"/>
  <c r="G3827" i="7"/>
  <c r="G261" i="7"/>
  <c r="G3046" i="7"/>
  <c r="G3038" i="7"/>
  <c r="G3070" i="7"/>
  <c r="G3062" i="7"/>
  <c r="G3054" i="7"/>
  <c r="G3030" i="7"/>
  <c r="G3074" i="7"/>
  <c r="G3066" i="7"/>
  <c r="G3058" i="7"/>
  <c r="G3050" i="7"/>
  <c r="G3034" i="7"/>
  <c r="G3042" i="7"/>
  <c r="G382" i="7"/>
  <c r="G4453" i="7"/>
  <c r="G4498" i="7"/>
  <c r="G4462" i="7"/>
  <c r="G4471" i="7"/>
  <c r="G4408" i="7"/>
  <c r="G4417" i="7"/>
  <c r="G4489" i="7"/>
  <c r="G4444" i="7"/>
  <c r="G4507" i="7"/>
  <c r="G4480" i="7"/>
  <c r="G4426" i="7"/>
  <c r="G4435" i="7"/>
  <c r="G326" i="7"/>
  <c r="G3821" i="7"/>
  <c r="G343" i="7"/>
  <c r="G3991" i="7"/>
  <c r="G4004" i="7"/>
  <c r="G4056" i="7"/>
  <c r="G3965" i="7"/>
  <c r="G3926" i="7"/>
  <c r="G4069" i="7"/>
  <c r="G4030" i="7"/>
  <c r="G4043" i="7"/>
  <c r="G3952" i="7"/>
  <c r="G3939" i="7"/>
  <c r="G3978" i="7"/>
  <c r="G4017" i="7"/>
  <c r="G280" i="7"/>
  <c r="G3302" i="7"/>
  <c r="G3277" i="7"/>
  <c r="G3252" i="7"/>
  <c r="G3287" i="7"/>
  <c r="G3247" i="7"/>
  <c r="G3262" i="7"/>
  <c r="G3292" i="7"/>
  <c r="G3257" i="7"/>
  <c r="G3272" i="7"/>
  <c r="G3267" i="7"/>
  <c r="G3282" i="7"/>
  <c r="G3297" i="7"/>
  <c r="G2013" i="7"/>
  <c r="G1877" i="7"/>
  <c r="G1958" i="7"/>
  <c r="G1904" i="7"/>
  <c r="G871" i="7"/>
  <c r="G2178" i="7"/>
  <c r="G2125" i="7"/>
  <c r="G1985" i="7"/>
  <c r="G2069" i="7"/>
  <c r="G1931" i="7"/>
  <c r="G2041" i="7"/>
  <c r="G933" i="7"/>
  <c r="G811" i="7"/>
  <c r="G841" i="7"/>
  <c r="G902" i="7"/>
  <c r="G781" i="7"/>
  <c r="G751" i="7"/>
  <c r="G2097" i="7"/>
  <c r="G1027" i="7"/>
  <c r="G722" i="7"/>
  <c r="G995" i="7"/>
  <c r="G2152" i="7"/>
  <c r="G693" i="7"/>
  <c r="G964" i="7"/>
  <c r="G291" i="7"/>
  <c r="G269" i="7"/>
  <c r="G3135" i="7"/>
  <c r="G3150" i="7"/>
  <c r="G3141" i="7"/>
  <c r="G3159" i="7"/>
  <c r="G3156" i="7"/>
  <c r="G3129" i="7"/>
  <c r="G3132" i="7"/>
  <c r="G3147" i="7"/>
  <c r="G3126" i="7"/>
  <c r="G3153" i="7"/>
  <c r="G3144" i="7"/>
  <c r="G3138" i="7"/>
  <c r="G296" i="7"/>
  <c r="G3468" i="7"/>
  <c r="G3460" i="7"/>
  <c r="G3508" i="7"/>
  <c r="G3444" i="7"/>
  <c r="G3492" i="7"/>
  <c r="G3428" i="7"/>
  <c r="G3452" i="7"/>
  <c r="G3436" i="7"/>
  <c r="G3516" i="7"/>
  <c r="G3500" i="7"/>
  <c r="G3484" i="7"/>
  <c r="G3476" i="7"/>
  <c r="G251" i="7"/>
  <c r="G2948" i="7"/>
  <c r="G2894" i="7"/>
  <c r="G2966" i="7"/>
  <c r="G2822" i="7"/>
  <c r="G2876" i="7"/>
  <c r="G2984" i="7"/>
  <c r="G2912" i="7"/>
  <c r="G2840" i="7"/>
  <c r="G3002" i="7"/>
  <c r="G3020" i="7"/>
  <c r="G2930" i="7"/>
  <c r="G2858" i="7"/>
  <c r="G308" i="7"/>
  <c r="G3271" i="7"/>
  <c r="G3301" i="7"/>
  <c r="G3276" i="7"/>
  <c r="G3261" i="7"/>
  <c r="G3296" i="7"/>
  <c r="G3291" i="7"/>
  <c r="G3286" i="7"/>
  <c r="G3266" i="7"/>
  <c r="G3246" i="7"/>
  <c r="G3256" i="7"/>
  <c r="G3251" i="7"/>
  <c r="G3281" i="7"/>
  <c r="G107" i="7"/>
  <c r="G335" i="7"/>
  <c r="G1623" i="7"/>
  <c r="G2999" i="7"/>
  <c r="G2909" i="7"/>
  <c r="G1791" i="7"/>
  <c r="G2855" i="7"/>
  <c r="G2927" i="7"/>
  <c r="G2981" i="7"/>
  <c r="G2837" i="7"/>
  <c r="G1749" i="7"/>
  <c r="G1854" i="7"/>
  <c r="G2963" i="7"/>
  <c r="G2891" i="7"/>
  <c r="G1686" i="7"/>
  <c r="G1644" i="7"/>
  <c r="G2819" i="7"/>
  <c r="G1812" i="7"/>
  <c r="G2945" i="7"/>
  <c r="G1833" i="7"/>
  <c r="G2873" i="7"/>
  <c r="G461" i="7"/>
  <c r="G1707" i="7"/>
  <c r="G659" i="7"/>
  <c r="G527" i="7"/>
  <c r="G494" i="7"/>
  <c r="G428" i="7"/>
  <c r="G3017" i="7"/>
  <c r="G593" i="7"/>
  <c r="G1770" i="7"/>
  <c r="G560" i="7"/>
  <c r="G1665" i="7"/>
  <c r="G626" i="7"/>
  <c r="G1728" i="7"/>
  <c r="G243" i="7"/>
  <c r="G3012" i="7"/>
  <c r="G2958" i="7"/>
  <c r="G2814" i="7"/>
  <c r="G2886" i="7"/>
  <c r="G2868" i="7"/>
  <c r="G2976" i="7"/>
  <c r="G2940" i="7"/>
  <c r="G2904" i="7"/>
  <c r="G2832" i="7"/>
  <c r="G2994" i="7"/>
  <c r="G2922" i="7"/>
  <c r="G2850" i="7"/>
  <c r="G312" i="7"/>
  <c r="G378" i="7"/>
  <c r="G4431" i="7"/>
  <c r="G4485" i="7"/>
  <c r="G4503" i="7"/>
  <c r="G4413" i="7"/>
  <c r="G4404" i="7"/>
  <c r="G4422" i="7"/>
  <c r="G4467" i="7"/>
  <c r="G4494" i="7"/>
  <c r="G4476" i="7"/>
  <c r="G4449" i="7"/>
  <c r="G4458" i="7"/>
  <c r="G4440" i="7"/>
  <c r="G319" i="7"/>
  <c r="G3814" i="7"/>
  <c r="G3742" i="7"/>
  <c r="G3724" i="7"/>
  <c r="G3805" i="7"/>
  <c r="G3796" i="7"/>
  <c r="G3733" i="7"/>
  <c r="G3778" i="7"/>
  <c r="G3751" i="7"/>
  <c r="G3787" i="7"/>
  <c r="G3715" i="7"/>
  <c r="G3760" i="7"/>
  <c r="G3769" i="7"/>
  <c r="G315" i="7"/>
  <c r="G3679" i="7"/>
  <c r="G3671" i="7"/>
  <c r="G3695" i="7"/>
  <c r="G3687" i="7"/>
  <c r="G3711" i="7"/>
  <c r="G3675" i="7"/>
  <c r="G3667" i="7"/>
  <c r="G3703" i="7"/>
  <c r="G3707" i="7"/>
  <c r="G3699" i="7"/>
  <c r="G3691" i="7"/>
  <c r="G3683" i="7"/>
  <c r="G314" i="7"/>
  <c r="G3678" i="7"/>
  <c r="G3670" i="7"/>
  <c r="G3710" i="7"/>
  <c r="G3702" i="7"/>
  <c r="G3694" i="7"/>
  <c r="G3686" i="7"/>
  <c r="G3706" i="7"/>
  <c r="G3698" i="7"/>
  <c r="G3690" i="7"/>
  <c r="G3682" i="7"/>
  <c r="G3674" i="7"/>
  <c r="G3666" i="7"/>
  <c r="G333" i="7"/>
  <c r="G3828" i="7"/>
  <c r="G3860" i="7"/>
  <c r="G3916" i="7"/>
  <c r="G3868" i="7"/>
  <c r="G3844" i="7"/>
  <c r="G3908" i="7"/>
  <c r="G3884" i="7"/>
  <c r="G3852" i="7"/>
  <c r="G3900" i="7"/>
  <c r="G3836" i="7"/>
  <c r="G3876" i="7"/>
  <c r="G3892" i="7"/>
  <c r="G364" i="7"/>
  <c r="G4278" i="7"/>
  <c r="G4390" i="7"/>
  <c r="G4222" i="7"/>
  <c r="G4334" i="7"/>
  <c r="G4113" i="7"/>
  <c r="G4194" i="7"/>
  <c r="G4250" i="7"/>
  <c r="G4306" i="7"/>
  <c r="G4087" i="7"/>
  <c r="G4362" i="7"/>
  <c r="G4166" i="7"/>
  <c r="G4139" i="7"/>
  <c r="G2263" i="7"/>
  <c r="G2318" i="7"/>
  <c r="G2230" i="7"/>
  <c r="G2285" i="7"/>
  <c r="G2197" i="7"/>
  <c r="G2208" i="7"/>
  <c r="G1220" i="7"/>
  <c r="G1156" i="7"/>
  <c r="G2252" i="7"/>
  <c r="G2307" i="7"/>
  <c r="G1204" i="7"/>
  <c r="G1140" i="7"/>
  <c r="G1092" i="7"/>
  <c r="G2219" i="7"/>
  <c r="G2241" i="7"/>
  <c r="G1188" i="7"/>
  <c r="G1124" i="7"/>
  <c r="G1076" i="7"/>
  <c r="G2296" i="7"/>
  <c r="G1172" i="7"/>
  <c r="G1108" i="7"/>
  <c r="G2274" i="7"/>
  <c r="G1046" i="7"/>
  <c r="G1061" i="7"/>
  <c r="G345" i="7"/>
  <c r="G3967" i="7"/>
  <c r="G4045" i="7"/>
  <c r="G4071" i="7"/>
  <c r="G4006" i="7"/>
  <c r="G4032" i="7"/>
  <c r="G4058" i="7"/>
  <c r="G4019" i="7"/>
  <c r="G3928" i="7"/>
  <c r="G3980" i="7"/>
  <c r="G3954" i="7"/>
  <c r="G3993" i="7"/>
  <c r="G3941" i="7"/>
  <c r="G282" i="7"/>
  <c r="G3294" i="7"/>
  <c r="G3269" i="7"/>
  <c r="G3279" i="7"/>
  <c r="G3304" i="7"/>
  <c r="G3299" i="7"/>
  <c r="G3284" i="7"/>
  <c r="G3249" i="7"/>
  <c r="G3254" i="7"/>
  <c r="G3274" i="7"/>
  <c r="G3289" i="7"/>
  <c r="G3264" i="7"/>
  <c r="G3259" i="7"/>
  <c r="G359" i="7"/>
  <c r="G4245" i="7"/>
  <c r="G4134" i="7"/>
  <c r="G4301" i="7"/>
  <c r="G4083" i="7"/>
  <c r="G4357" i="7"/>
  <c r="G4189" i="7"/>
  <c r="G4329" i="7"/>
  <c r="G4385" i="7"/>
  <c r="G4161" i="7"/>
  <c r="G4217" i="7"/>
  <c r="G4108" i="7"/>
  <c r="G4273" i="7"/>
  <c r="G116" i="7"/>
  <c r="G1295" i="7"/>
  <c r="G1255" i="7"/>
  <c r="G1317" i="7"/>
  <c r="G1285" i="7"/>
  <c r="G1358" i="7"/>
  <c r="G1348" i="7"/>
  <c r="G1338" i="7"/>
  <c r="G1245" i="7"/>
  <c r="G1275" i="7"/>
  <c r="G1306" i="7"/>
  <c r="G1265" i="7"/>
  <c r="G1328" i="7"/>
  <c r="G2055" i="7"/>
  <c r="G2111" i="7"/>
  <c r="G2166" i="7"/>
  <c r="G1999" i="7"/>
  <c r="G1918" i="7"/>
  <c r="G1945" i="7"/>
  <c r="G2027" i="7"/>
  <c r="G1891" i="7"/>
  <c r="G2192" i="7"/>
  <c r="G886" i="7"/>
  <c r="G1972" i="7"/>
  <c r="G2083" i="7"/>
  <c r="G948" i="7"/>
  <c r="G766" i="7"/>
  <c r="G1010" i="7"/>
  <c r="G856" i="7"/>
  <c r="G917" i="7"/>
  <c r="G737" i="7"/>
  <c r="G2139" i="7"/>
  <c r="G796" i="7"/>
  <c r="G708" i="7"/>
  <c r="G979" i="7"/>
  <c r="G1042" i="7"/>
  <c r="G826" i="7"/>
  <c r="G302" i="7"/>
  <c r="G3527" i="7"/>
  <c r="G3557" i="7"/>
  <c r="G3532" i="7"/>
  <c r="G3542" i="7"/>
  <c r="G3572" i="7"/>
  <c r="G3567" i="7"/>
  <c r="G3552" i="7"/>
  <c r="G3547" i="7"/>
  <c r="G3562" i="7"/>
  <c r="G3577" i="7"/>
  <c r="G3522" i="7"/>
  <c r="G3537" i="7"/>
  <c r="G2271" i="7"/>
  <c r="G2327" i="7"/>
  <c r="G2238" i="7"/>
  <c r="G2293" i="7"/>
  <c r="G2205" i="7"/>
  <c r="G2260" i="7"/>
  <c r="G2315" i="7"/>
  <c r="G2227" i="7"/>
  <c r="G2249" i="7"/>
  <c r="G1233" i="7"/>
  <c r="G1169" i="7"/>
  <c r="G1105" i="7"/>
  <c r="G2216" i="7"/>
  <c r="G1089" i="7"/>
  <c r="G1121" i="7"/>
  <c r="G1217" i="7"/>
  <c r="G1153" i="7"/>
  <c r="G1058" i="7"/>
  <c r="G1073" i="7"/>
  <c r="G1185" i="7"/>
  <c r="G2282" i="7"/>
  <c r="G1201" i="7"/>
  <c r="G1137" i="7"/>
  <c r="G2304" i="7"/>
  <c r="G322" i="7"/>
  <c r="G3727" i="7"/>
  <c r="G3799" i="7"/>
  <c r="G3790" i="7"/>
  <c r="G3718" i="7"/>
  <c r="G3781" i="7"/>
  <c r="G3772" i="7"/>
  <c r="G3808" i="7"/>
  <c r="G3817" i="7"/>
  <c r="G3745" i="7"/>
  <c r="G3754" i="7"/>
  <c r="G3763" i="7"/>
  <c r="G3736" i="7"/>
  <c r="G246" i="7"/>
  <c r="G2997" i="7"/>
  <c r="G2925" i="7"/>
  <c r="G2871" i="7"/>
  <c r="G3015" i="7"/>
  <c r="G2943" i="7"/>
  <c r="G2853" i="7"/>
  <c r="G2835" i="7"/>
  <c r="G2961" i="7"/>
  <c r="G2979" i="7"/>
  <c r="G2817" i="7"/>
  <c r="G2907" i="7"/>
  <c r="G2889" i="7"/>
  <c r="G231" i="7"/>
  <c r="G2691" i="7"/>
  <c r="G2685" i="7"/>
  <c r="G2689" i="7"/>
  <c r="G2683" i="7"/>
  <c r="G2681" i="7"/>
  <c r="G2687" i="7"/>
  <c r="G2688" i="7"/>
  <c r="G2682" i="7"/>
  <c r="G2692" i="7"/>
  <c r="G2686" i="7"/>
  <c r="G2690" i="7"/>
  <c r="G2684" i="7"/>
  <c r="G74" i="7"/>
  <c r="G1879" i="7"/>
  <c r="G2015" i="7"/>
  <c r="G2127" i="7"/>
  <c r="G2071" i="7"/>
  <c r="G1933" i="7"/>
  <c r="G935" i="7"/>
  <c r="G2180" i="7"/>
  <c r="G2099" i="7"/>
  <c r="G1906" i="7"/>
  <c r="G1960" i="7"/>
  <c r="G2154" i="7"/>
  <c r="G2043" i="7"/>
  <c r="G997" i="7"/>
  <c r="G695" i="7"/>
  <c r="G1987" i="7"/>
  <c r="G753" i="7"/>
  <c r="G724" i="7"/>
  <c r="G904" i="7"/>
  <c r="G1029" i="7"/>
  <c r="G843" i="7"/>
  <c r="G873" i="7"/>
  <c r="G966" i="7"/>
  <c r="G813" i="7"/>
  <c r="G783" i="7"/>
  <c r="G270" i="7"/>
  <c r="G3174" i="7"/>
  <c r="G3148" i="7"/>
  <c r="G3165" i="7"/>
  <c r="G3151" i="7"/>
  <c r="G3183" i="7"/>
  <c r="G3157" i="7"/>
  <c r="G3127" i="7"/>
  <c r="G3133" i="7"/>
  <c r="G3180" i="7"/>
  <c r="G3130" i="7"/>
  <c r="G3145" i="7"/>
  <c r="G3136" i="7"/>
  <c r="G3171" i="7"/>
  <c r="G3186" i="7"/>
  <c r="G3192" i="7"/>
  <c r="G3189" i="7"/>
  <c r="G3142" i="7"/>
  <c r="G3162" i="7"/>
  <c r="G3177" i="7"/>
  <c r="G3168" i="7"/>
  <c r="G3139" i="7"/>
  <c r="G3154" i="7"/>
  <c r="G3160" i="7"/>
  <c r="G3195" i="7"/>
  <c r="G2021" i="7"/>
  <c r="G1885" i="7"/>
  <c r="G2077" i="7"/>
  <c r="G2186" i="7"/>
  <c r="G2133" i="7"/>
  <c r="G1993" i="7"/>
  <c r="G1939" i="7"/>
  <c r="G2049" i="7"/>
  <c r="G2105" i="7"/>
  <c r="G732" i="7"/>
  <c r="G2160" i="7"/>
  <c r="G1966" i="7"/>
  <c r="G1912" i="7"/>
  <c r="G943" i="7"/>
  <c r="G761" i="7"/>
  <c r="G912" i="7"/>
  <c r="G1037" i="7"/>
  <c r="G851" i="7"/>
  <c r="G881" i="7"/>
  <c r="G974" i="7"/>
  <c r="G821" i="7"/>
  <c r="G791" i="7"/>
  <c r="G1005" i="7"/>
  <c r="G703" i="7"/>
  <c r="G304" i="7"/>
  <c r="G3549" i="7"/>
  <c r="G3524" i="7"/>
  <c r="G3534" i="7"/>
  <c r="G3559" i="7"/>
  <c r="G3564" i="7"/>
  <c r="G3574" i="7"/>
  <c r="G3529" i="7"/>
  <c r="G3544" i="7"/>
  <c r="G3539" i="7"/>
  <c r="G3554" i="7"/>
  <c r="G3569" i="7"/>
  <c r="G3579" i="7"/>
  <c r="G376" i="7"/>
  <c r="G4420" i="7"/>
  <c r="G4501" i="7"/>
  <c r="G4447" i="7"/>
  <c r="G4483" i="7"/>
  <c r="G4411" i="7"/>
  <c r="G4465" i="7"/>
  <c r="G4492" i="7"/>
  <c r="G4474" i="7"/>
  <c r="G4429" i="7"/>
  <c r="G4456" i="7"/>
  <c r="G4438" i="7"/>
  <c r="G4402" i="7"/>
  <c r="G1463" i="7"/>
  <c r="G1471" i="7"/>
  <c r="G1479" i="7"/>
  <c r="G1447" i="7"/>
  <c r="G1487" i="7"/>
  <c r="G1455" i="7"/>
  <c r="G1451" i="7"/>
  <c r="G1459" i="7"/>
  <c r="G1443" i="7"/>
  <c r="G1483" i="7"/>
  <c r="G1475" i="7"/>
  <c r="G1467" i="7"/>
  <c r="G230" i="7"/>
  <c r="G2675" i="7"/>
  <c r="G2669" i="7"/>
  <c r="G2673" i="7"/>
  <c r="G2677" i="7"/>
  <c r="G2679" i="7"/>
  <c r="G2671" i="7"/>
  <c r="G2680" i="7"/>
  <c r="G2674" i="7"/>
  <c r="G2678" i="7"/>
  <c r="G2672" i="7"/>
  <c r="G2676" i="7"/>
  <c r="G2670" i="7"/>
  <c r="G1983" i="7"/>
  <c r="G2038" i="7"/>
  <c r="G2094" i="7"/>
  <c r="G2149" i="7"/>
  <c r="G991" i="7"/>
  <c r="G1929" i="7"/>
  <c r="G1902" i="7"/>
  <c r="G1875" i="7"/>
  <c r="G2176" i="7"/>
  <c r="G718" i="7"/>
  <c r="G2066" i="7"/>
  <c r="G1023" i="7"/>
  <c r="G689" i="7"/>
  <c r="G807" i="7"/>
  <c r="G867" i="7"/>
  <c r="G1956" i="7"/>
  <c r="G2122" i="7"/>
  <c r="G837" i="7"/>
  <c r="G960" i="7"/>
  <c r="G2010" i="7"/>
  <c r="G898" i="7"/>
  <c r="G929" i="7"/>
  <c r="G777" i="7"/>
  <c r="G747" i="7"/>
  <c r="G79" i="7"/>
  <c r="G2391" i="7"/>
  <c r="G3636" i="7"/>
  <c r="G3629" i="7"/>
  <c r="G3615" i="7"/>
  <c r="G3657" i="7"/>
  <c r="G2373" i="7"/>
  <c r="G2382" i="7"/>
  <c r="G3622" i="7"/>
  <c r="G2436" i="7"/>
  <c r="G3608" i="7"/>
  <c r="G2364" i="7"/>
  <c r="G3664" i="7"/>
  <c r="G1327" i="7"/>
  <c r="G3587" i="7"/>
  <c r="G2409" i="7"/>
  <c r="G2400" i="7"/>
  <c r="G2337" i="7"/>
  <c r="G3643" i="7"/>
  <c r="G1294" i="7"/>
  <c r="G1284" i="7"/>
  <c r="G3601" i="7"/>
  <c r="G2427" i="7"/>
  <c r="G2355" i="7"/>
  <c r="G1357" i="7"/>
  <c r="G3594" i="7"/>
  <c r="G1254" i="7"/>
  <c r="G1244" i="7"/>
  <c r="G2346" i="7"/>
  <c r="G1316" i="7"/>
  <c r="G2418" i="7"/>
  <c r="G1274" i="7"/>
  <c r="G1305" i="7"/>
  <c r="G3650" i="7"/>
  <c r="G1347" i="7"/>
  <c r="G1264" i="7"/>
  <c r="G1337" i="7"/>
  <c r="G310" i="7"/>
  <c r="G3655" i="7"/>
  <c r="G3599" i="7"/>
  <c r="G3606" i="7"/>
  <c r="G3662" i="7"/>
  <c r="G3620" i="7"/>
  <c r="G3613" i="7"/>
  <c r="G3627" i="7"/>
  <c r="G3634" i="7"/>
  <c r="G3585" i="7"/>
  <c r="G3641" i="7"/>
  <c r="G3592" i="7"/>
  <c r="G3648" i="7"/>
  <c r="G348" i="7"/>
  <c r="G349" i="7"/>
  <c r="G188" i="7"/>
  <c r="G3958" i="7"/>
  <c r="G3984" i="7"/>
  <c r="G4062" i="7"/>
  <c r="G4036" i="7"/>
  <c r="G3997" i="7"/>
  <c r="G3932" i="7"/>
  <c r="G4049" i="7"/>
  <c r="G3919" i="7"/>
  <c r="G3945" i="7"/>
  <c r="G4023" i="7"/>
  <c r="G3971" i="7"/>
  <c r="G4010" i="7"/>
  <c r="G63" i="7"/>
  <c r="G24" i="7"/>
  <c r="G110" i="7"/>
  <c r="G118" i="7"/>
  <c r="G120" i="7"/>
  <c r="G147" i="7"/>
  <c r="G132" i="7"/>
  <c r="G45" i="7"/>
  <c r="G210" i="7"/>
  <c r="G122" i="7"/>
  <c r="G201" i="7"/>
  <c r="G186" i="7"/>
  <c r="G30" i="7"/>
  <c r="G272" i="7"/>
  <c r="G197" i="7"/>
  <c r="G103" i="7"/>
  <c r="G11" i="7"/>
  <c r="G276" i="7"/>
  <c r="G136" i="7"/>
  <c r="G23" i="7"/>
  <c r="G198" i="7"/>
  <c r="G104" i="7"/>
  <c r="G293" i="7"/>
  <c r="G175" i="7"/>
  <c r="G78" i="7"/>
  <c r="G154" i="7"/>
  <c r="G49" i="7"/>
  <c r="G207" i="7"/>
  <c r="G215" i="7"/>
  <c r="G112" i="7"/>
  <c r="G209" i="7"/>
  <c r="G217" i="7"/>
  <c r="G168" i="7"/>
  <c r="G69" i="7"/>
  <c r="G111" i="7"/>
  <c r="G213" i="7"/>
  <c r="G204" i="7"/>
  <c r="G171" i="7"/>
  <c r="G73" i="7"/>
  <c r="G14" i="7"/>
  <c r="G130" i="7"/>
  <c r="G241" i="7"/>
  <c r="G19" i="7"/>
  <c r="G134" i="7"/>
  <c r="G152" i="7"/>
  <c r="G47" i="7"/>
  <c r="G389" i="7"/>
  <c r="G394" i="7"/>
  <c r="G250" i="7"/>
  <c r="G56" i="7"/>
  <c r="G159" i="7"/>
  <c r="G34" i="7"/>
  <c r="G146" i="7"/>
  <c r="G248" i="7"/>
  <c r="G55" i="7"/>
  <c r="G158" i="7"/>
  <c r="G148" i="7"/>
  <c r="G41" i="7"/>
  <c r="G66" i="7"/>
  <c r="G165" i="7"/>
  <c r="G54" i="7"/>
  <c r="G157" i="7"/>
  <c r="G150" i="7"/>
  <c r="G44" i="7"/>
  <c r="G113" i="7"/>
  <c r="G121" i="7"/>
  <c r="G90" i="7"/>
  <c r="G300" i="7"/>
  <c r="G388" i="7"/>
  <c r="G156" i="7"/>
  <c r="G52" i="7"/>
  <c r="G292" i="7"/>
  <c r="G194" i="7"/>
  <c r="G97" i="7"/>
  <c r="G211" i="7"/>
  <c r="G202" i="7"/>
  <c r="G119" i="7"/>
  <c r="G109" i="7"/>
  <c r="G392" i="7"/>
  <c r="G85" i="7"/>
  <c r="G180" i="7"/>
  <c r="G98" i="7"/>
  <c r="G195" i="7"/>
  <c r="G31" i="7"/>
  <c r="G143" i="7"/>
  <c r="G133" i="7"/>
  <c r="G18" i="7"/>
  <c r="G177" i="7"/>
  <c r="G81" i="7"/>
  <c r="G153" i="7"/>
  <c r="G48" i="7"/>
  <c r="G89" i="7"/>
  <c r="G299" i="7"/>
  <c r="G187" i="7"/>
  <c r="G163" i="7"/>
  <c r="G64" i="7"/>
  <c r="G149" i="7"/>
  <c r="G173" i="7"/>
  <c r="G76" i="7"/>
  <c r="G216" i="7"/>
  <c r="G192" i="7"/>
  <c r="G95" i="7"/>
  <c r="G13" i="7"/>
  <c r="G129" i="7"/>
  <c r="G71" i="7"/>
  <c r="G169" i="7"/>
  <c r="G206" i="7"/>
  <c r="G214" i="7"/>
  <c r="G196" i="7"/>
  <c r="G100" i="7"/>
  <c r="G33" i="7"/>
  <c r="G145" i="7"/>
  <c r="G164" i="7"/>
  <c r="G65" i="7"/>
  <c r="G94" i="7"/>
  <c r="G191" i="7"/>
  <c r="G5" i="7"/>
  <c r="G223" i="7"/>
  <c r="G127" i="7"/>
  <c r="G287" i="7"/>
  <c r="G32" i="7"/>
  <c r="G144" i="7"/>
  <c r="G278" i="7"/>
  <c r="G135" i="7"/>
  <c r="G190" i="7"/>
  <c r="G93" i="7"/>
  <c r="G140" i="7"/>
  <c r="G26" i="7"/>
  <c r="G271" i="7"/>
  <c r="G268" i="7"/>
  <c r="G249" i="7"/>
  <c r="G40" i="7"/>
  <c r="G385" i="7"/>
  <c r="G390" i="7"/>
  <c r="G172" i="7"/>
  <c r="G193" i="7"/>
  <c r="G96" i="7"/>
  <c r="G128" i="7"/>
  <c r="G6" i="7"/>
  <c r="G67" i="7"/>
  <c r="G166" i="7"/>
  <c r="G189" i="7"/>
  <c r="G91" i="7"/>
  <c r="G126" i="7"/>
  <c r="G4" i="7"/>
  <c r="G141" i="7"/>
  <c r="G27" i="7"/>
  <c r="G178" i="7"/>
  <c r="G82" i="7"/>
  <c r="G170" i="7"/>
  <c r="G72" i="7"/>
  <c r="G15" i="7"/>
  <c r="G131" i="7"/>
  <c r="G184" i="7"/>
  <c r="G87" i="7"/>
  <c r="G125" i="7"/>
  <c r="G2" i="7"/>
  <c r="G167" i="7"/>
  <c r="G68" i="7"/>
  <c r="D27" i="5" l="1"/>
  <c r="D25" i="5"/>
  <c r="D30" i="5"/>
  <c r="D29" i="5"/>
  <c r="D26" i="5"/>
  <c r="D28" i="5"/>
  <c r="D19" i="5"/>
  <c r="D8" i="5" s="1"/>
  <c r="D17" i="5"/>
  <c r="D22" i="5"/>
  <c r="D11" i="5" s="1"/>
  <c r="D21" i="5"/>
  <c r="D10" i="5" s="1"/>
  <c r="D18" i="5"/>
  <c r="D7" i="5" s="1"/>
  <c r="D20" i="5"/>
  <c r="D9" i="5" s="1"/>
  <c r="D6" i="5" l="1"/>
  <c r="G6" i="5" s="1"/>
  <c r="H6" i="5" s="1"/>
  <c r="D23" i="5"/>
  <c r="D31" i="5"/>
  <c r="G9" i="5"/>
  <c r="H9" i="5" s="1"/>
  <c r="E9" i="5"/>
  <c r="F9" i="5" s="1"/>
  <c r="E7" i="5"/>
  <c r="F7" i="5" s="1"/>
  <c r="G7" i="5"/>
  <c r="H7" i="5" s="1"/>
  <c r="E10" i="5"/>
  <c r="F10" i="5" s="1"/>
  <c r="G10" i="5"/>
  <c r="H10" i="5" s="1"/>
  <c r="E11" i="5"/>
  <c r="F11" i="5" s="1"/>
  <c r="G11" i="5"/>
  <c r="H11" i="5" s="1"/>
  <c r="D12" i="5"/>
  <c r="E8" i="5"/>
  <c r="F8" i="5" s="1"/>
  <c r="G8" i="5"/>
  <c r="H8" i="5" s="1"/>
  <c r="E6" i="5" l="1"/>
  <c r="F6" i="5" s="1"/>
  <c r="H12" i="5"/>
  <c r="F12" i="5"/>
  <c r="G12" i="5"/>
  <c r="E12" i="5"/>
</calcChain>
</file>

<file path=xl/sharedStrings.xml><?xml version="1.0" encoding="utf-8"?>
<sst xmlns="http://schemas.openxmlformats.org/spreadsheetml/2006/main" count="15080" uniqueCount="702">
  <si>
    <t>UT</t>
  </si>
  <si>
    <t>OR</t>
  </si>
  <si>
    <t>WY</t>
  </si>
  <si>
    <t>ID</t>
  </si>
  <si>
    <t>CA</t>
  </si>
  <si>
    <t>WA</t>
  </si>
  <si>
    <t>Total</t>
  </si>
  <si>
    <t>Bills</t>
  </si>
  <si>
    <t>Paperless</t>
  </si>
  <si>
    <t>D</t>
  </si>
  <si>
    <t>AutoPay</t>
  </si>
  <si>
    <t>Rate Desc</t>
  </si>
  <si>
    <t>Code</t>
  </si>
  <si>
    <t>Class</t>
  </si>
  <si>
    <t>COM</t>
  </si>
  <si>
    <t>06GNSV0025-CA GEN SRVC</t>
  </si>
  <si>
    <t>06GNSV025F-GEN SRVC-&lt; 20</t>
  </si>
  <si>
    <t>06GNSV0A32-GEN SRVC-20 KW</t>
  </si>
  <si>
    <t>06LGSV048T-LRG GEN SERV</t>
  </si>
  <si>
    <t>06LGSV0A36-LRG GEN SRVC-O</t>
  </si>
  <si>
    <t>06NMT25135-CA GEN SVC NET MTR&lt;20KW</t>
  </si>
  <si>
    <t>06NMT32135-CA GEN SVC NET MTR&gt;20KW</t>
  </si>
  <si>
    <t>06NMT36135-CA GEN SVC NET MTR-&gt;100 KW</t>
  </si>
  <si>
    <t>06NMT48135-CA GEN SVC NET MTR-&gt;500 KW</t>
  </si>
  <si>
    <t>06OALT015N-OUTD AR LGT SR</t>
  </si>
  <si>
    <t>06RCFL0042-AIRWAY &amp; ATHLE</t>
  </si>
  <si>
    <t>07CISH0019-COMM &amp; IND SPA</t>
  </si>
  <si>
    <t>07GNSV0006-GEN SRVC-LRG P</t>
  </si>
  <si>
    <t>07GNSV0009-GEN SRVC-HI VO</t>
  </si>
  <si>
    <t>07GNSV0023-GEN SRVC-SML P</t>
  </si>
  <si>
    <t>07GNSV0035-GEN SRVCOPTION</t>
  </si>
  <si>
    <t>07GNSV006A-GEN SRVC-LRG P</t>
  </si>
  <si>
    <t>07GNSV023A-GEN SRVC-SML P</t>
  </si>
  <si>
    <t>07GNSV023F-GEN SRVC SML P</t>
  </si>
  <si>
    <t>07NMT06135 - ID NET MTR - LARGE GEN SVC</t>
  </si>
  <si>
    <t>07NMT23135 - ID NET MTR - SMALL GEN SVC</t>
  </si>
  <si>
    <t>07OALT007N-SECURITY AR LG</t>
  </si>
  <si>
    <t>07OALT07AN-SECURITY AR LG</t>
  </si>
  <si>
    <t>301280-BLUE SKY REVENUE-COMMERCIAL</t>
  </si>
  <si>
    <t>01GNSB0023, OR GEN SRV, BPA, &lt; 30 kW</t>
  </si>
  <si>
    <t>01GNSB0028, OR GEN SRV, BPA, &gt; 30 kW</t>
  </si>
  <si>
    <t>01GNSB023T - OR GEN SRV - TOU - BPA</t>
  </si>
  <si>
    <t>01GNSEV45T-ELECT VEHICLE DC FAST CHG&lt;1MW</t>
  </si>
  <si>
    <t>01GNSV0023, OR GEN SRV, &lt; 30 KW</t>
  </si>
  <si>
    <t>01GNSV0028, OR GEN SRV &gt; 30 kW</t>
  </si>
  <si>
    <t>01GNSV023F - OR GEN SRV - FLAT RATE</t>
  </si>
  <si>
    <t>01GNSV023M - OR GEN SRV, MANUAL BILL</t>
  </si>
  <si>
    <t>01GNSV023T, OR GEN SRV, TOU Option</t>
  </si>
  <si>
    <t>01GNSV0723-OR GEN SVC DIR ACCESS &lt;= 30KW</t>
  </si>
  <si>
    <t>01GNSV0728 - OR GEN SVC DIR ACCESS &gt;30KW</t>
  </si>
  <si>
    <t>01GNSV0730 -OR GEN SVC DIR ACCESS &gt;200KW</t>
  </si>
  <si>
    <t>01GNSV0748 LG GEN SVC DIR ACCESS 1000KW+</t>
  </si>
  <si>
    <t>01LGSB0030, GEN DEL SRV, &gt; 200 kW(R)</t>
  </si>
  <si>
    <t>01LGSB0048 - LG GEN SVC &gt; 1000KW (R)</t>
  </si>
  <si>
    <t>01LGSV0030 - OR LRG GEN SRV, &gt; 1000 kW</t>
  </si>
  <si>
    <t>01LGSV0048-1000KW AND OVR</t>
  </si>
  <si>
    <t>01LGSV028M - OR LGSV, &lt;1000 kW, Manual</t>
  </si>
  <si>
    <t>01LGSV048M-LRG GEN SRVC 1</t>
  </si>
  <si>
    <t>01LPRS047M-PART REQ SRVC</t>
  </si>
  <si>
    <t>01NM23T135-OR NET MTR TOU GEN SVC&lt;30 KW</t>
  </si>
  <si>
    <t>01NMT23135 - OR NET MTR, GEN, &lt; 30 kW</t>
  </si>
  <si>
    <t>01NMT28135 - OR NET MTR, GEN, &gt; 30 kW</t>
  </si>
  <si>
    <t>01NMT30135 - OR NET MTR, GEN, &gt; 200 kW</t>
  </si>
  <si>
    <t>01NMT48135-NET METERING GEN SVC =&gt; 1000</t>
  </si>
  <si>
    <t>01OALT015N-OUTD AR LGT NR</t>
  </si>
  <si>
    <t>01OALTB15N-OR OUTD AR LGT NR</t>
  </si>
  <si>
    <t>01RCFL0054-REC FIELD LGT</t>
  </si>
  <si>
    <t>01VIR23136-OR VOLUME INCENTIVE &lt;= 30 KW</t>
  </si>
  <si>
    <t>01VIR28136-OR VOLUME INCENTIVE &gt; 30 KW</t>
  </si>
  <si>
    <t>01VIR30136-OR VOLUME INCENTIVE &gt; 200 kW</t>
  </si>
  <si>
    <t>01VIR48136-OR VOLUME INCENTIVE &gt; 1000 KW</t>
  </si>
  <si>
    <t>08CGM23136-UTAH NET METER SM GEN SVC</t>
  </si>
  <si>
    <t>08CGN06136-UT GEN SVC TRANSITION GEN</t>
  </si>
  <si>
    <t>08CGN08136-UT NET MTR GEN SVC &gt; 1000 KW</t>
  </si>
  <si>
    <t>08CGN23136-UTAH NET METER SMALL GEN SVC</t>
  </si>
  <si>
    <t>08COOLKPRN - A/C DIRECT LOAD CONTROL</t>
  </si>
  <si>
    <t>08GNSV0006-GEN SRVC-DISTR</t>
  </si>
  <si>
    <t>08GNSV0008 - UT GEN SVC TOU &gt; 1000KW</t>
  </si>
  <si>
    <t>08GNSV0009-GEN SRVC-HI VO</t>
  </si>
  <si>
    <t>08GNSV0023-GEN SRVC-DISTR</t>
  </si>
  <si>
    <t>08GNSV006A-GEN SRVC-ENERG</t>
  </si>
  <si>
    <t>08GNSV006B-GEN SRVC-DEM&amp;</t>
  </si>
  <si>
    <t>08GNSV006M-MNL DIST VOLTG</t>
  </si>
  <si>
    <t>08GNSV008M - UT GEN SVC TOU &gt; 1000KW</t>
  </si>
  <si>
    <t>08GNSV009A-GEN SRVC HI VO</t>
  </si>
  <si>
    <t>08GNSV009M-MANL HIGH VOLT</t>
  </si>
  <si>
    <t>08GNSV023F-GEN SRVC FIXED</t>
  </si>
  <si>
    <t>08GNSV023M-GNSV DIST VOLT</t>
  </si>
  <si>
    <t>08GNSV06AM-MNL ENERGY TOD</t>
  </si>
  <si>
    <t>08GNSV06MN-GNSV DIST VOLT</t>
  </si>
  <si>
    <t>08MONL0015-MTR OUTDONIGHT</t>
  </si>
  <si>
    <t>08NMT06135-UT NET METERING GEN SVC</t>
  </si>
  <si>
    <t>08NMT08135 - NET METERING GEN SVC</t>
  </si>
  <si>
    <t>08NMT23135 - UT NET MTR, GEN, &lt; 25 KW</t>
  </si>
  <si>
    <t>08NMT6A135-NET METERING GEN SVC TOU</t>
  </si>
  <si>
    <t>08OALT007N-SECURITY AR LG</t>
  </si>
  <si>
    <t>08POLE0075-POLES W/LIGHT</t>
  </si>
  <si>
    <t>08PRSV031M-BKUP MNT&amp;SUPPL</t>
  </si>
  <si>
    <t>08PTLD000N-POST TOP LIGHT</t>
  </si>
  <si>
    <t>08SSLR0006-GENERAL SVC SUBSCR SOLAR</t>
  </si>
  <si>
    <t>08SSLR006A-GEN SVC TOU SUBSCR SOLAR</t>
  </si>
  <si>
    <t>08TOSS0015-TRAF &amp;amp; OTHER S</t>
  </si>
  <si>
    <t>08TOSS015F-TRAFFIC SIG NM</t>
  </si>
  <si>
    <t>02GNSB0024-WA GEN SRVC DO</t>
  </si>
  <si>
    <t>02GNSB024F-GEN SRVC DOM/F</t>
  </si>
  <si>
    <t>02GNSB24FP-WA GEN SVC SEASONAL</t>
  </si>
  <si>
    <t>02GNSV0024-WA GEN SRVC</t>
  </si>
  <si>
    <t>02GNSV024F-WA GEN SRVC-FL</t>
  </si>
  <si>
    <t>02LGSB0036-LRG GEN SVC IRG</t>
  </si>
  <si>
    <t>02LGSV0036-WA LRG GEN SRV</t>
  </si>
  <si>
    <t>02LGSV048T-LRG GEN SRVC 1</t>
  </si>
  <si>
    <t>02NMB24135-WA NET METERING</t>
  </si>
  <si>
    <t>02NMT24135, Net metering, WA</t>
  </si>
  <si>
    <t>02NMT36135-WA NET METER LRG SVC &lt; 1000KW</t>
  </si>
  <si>
    <t>02NMT48135-WA LG SVC NET METER=&gt;1000 KW</t>
  </si>
  <si>
    <t>02OALT015N-WA OUTD AR LGT</t>
  </si>
  <si>
    <t>02OALTB15N-WA OUTD AR LGT NR</t>
  </si>
  <si>
    <t>02RCFL0054-WA REC FIELD L</t>
  </si>
  <si>
    <t>05CHCK000N-WY NRES CHECK</t>
  </si>
  <si>
    <t>05GNSV0025-WY GEN SRVC</t>
  </si>
  <si>
    <t>05GNSV0028-GEN SVC &gt; 15 KW</t>
  </si>
  <si>
    <t>05GNSV025F-GEN SRVC-FL RA</t>
  </si>
  <si>
    <t>05LGSV0046-WY LRG GEN SRV</t>
  </si>
  <si>
    <t>05LGSV048T-LRG GENSRV TIM</t>
  </si>
  <si>
    <t>05NMT25135 - WY NET MTR, GEN, &lt; 25 KW</t>
  </si>
  <si>
    <t>05NMT28135-NET MTR SMALL GEN SVC &gt; 15 KW</t>
  </si>
  <si>
    <t>05OALT015N-OUTD AR LGT SR</t>
  </si>
  <si>
    <t>05RCFL0054-WY REC FIELD L</t>
  </si>
  <si>
    <t>09OALT207N-SECURITY AR LG</t>
  </si>
  <si>
    <t>09MONL0213-WY MTR OUTDOOR NIGHT LIGHT</t>
  </si>
  <si>
    <t>IND</t>
  </si>
  <si>
    <t>07GNSV023S-IDAHO TRAFFIC SIGNALS</t>
  </si>
  <si>
    <t>07SPCL0001</t>
  </si>
  <si>
    <t>07SPCL0002</t>
  </si>
  <si>
    <t>301380-BLUE SKY REVENUE-INDUSTRIAL</t>
  </si>
  <si>
    <t>08EFOP0021-ELEC FURNACE O</t>
  </si>
  <si>
    <t>08EFOP021M-ELEC FURNACE O</t>
  </si>
  <si>
    <t>08SPCL0001</t>
  </si>
  <si>
    <t>08SPCL0002</t>
  </si>
  <si>
    <t>08SPCL0003</t>
  </si>
  <si>
    <t>08SSLR0023-SMALL GEN SVC SUBSCR SOLAR</t>
  </si>
  <si>
    <t>02PRSV47TM-LRG PART REQMT</t>
  </si>
  <si>
    <t>05LGSV046M-WY LRG GEN SRV</t>
  </si>
  <si>
    <t>05LGSV048M-TOU&gt;1000KW MAN</t>
  </si>
  <si>
    <t>05PRSV033M-PART SERV REQ</t>
  </si>
  <si>
    <t>05GNSV028M-GEN SVC &gt; 15 KW MANUAL BILL</t>
  </si>
  <si>
    <t>IRG</t>
  </si>
  <si>
    <t>06APSV0020-AG PMP SRVC</t>
  </si>
  <si>
    <t>06APSV0115-CA AGRI PUMP TOU PILOT,GHG CR</t>
  </si>
  <si>
    <t>06APSV020L-AG PMP SRVC-NO GHG CREDIT</t>
  </si>
  <si>
    <t>06APSV115L-CA AGRI PUMP TOU, NO GHG CR</t>
  </si>
  <si>
    <t>06NML20135-AGRI PUMP-NET MTR NO GHG CR</t>
  </si>
  <si>
    <t>06NMT20135-AGRICULTURAL PUMP-NET METER</t>
  </si>
  <si>
    <t>06USBR0020-KLAM IRG ONPRJ</t>
  </si>
  <si>
    <t>06USBR0115-CA AGR PMP TOU PLT USBR GHG</t>
  </si>
  <si>
    <t>06USBR020L-KLAM IRG ONPRJ-NO CHG CREDIT</t>
  </si>
  <si>
    <t>06USBR115L-CA AGR PMP TOU PLT USBR NOGHG</t>
  </si>
  <si>
    <t>07APSA010L - IRG &amp; Pump Large Load</t>
  </si>
  <si>
    <t>07APSA010S - IRG &amp; Pump Small Load</t>
  </si>
  <si>
    <t>07APSAL10X - IRG &amp; PUMP - Large load</t>
  </si>
  <si>
    <t>07APSAS10X - IRG &amp; PUMP - Small load</t>
  </si>
  <si>
    <t>07APSN010L - ID LG IRR &amp; PUMP</t>
  </si>
  <si>
    <t>07APSN010S - IRRIGATION, SMALL, 3 PH</t>
  </si>
  <si>
    <t>07APSNS10X - IRRIGATION, SMALL, 3 PHASE</t>
  </si>
  <si>
    <t>07APSV006A-LRG POWER OPTIONAL SVC - IRG</t>
  </si>
  <si>
    <t>07APSV023A-SMALL POWER OPTIONAL SVC-IRG</t>
  </si>
  <si>
    <t>07APSVCNLL-LRG LOAD CANAL</t>
  </si>
  <si>
    <t>07APSVCNLS-SML LOAD CANAL</t>
  </si>
  <si>
    <t>01APSV0041-AG PMP SRVC BP</t>
  </si>
  <si>
    <t>01APSV0215-OR IRRIGATION TOU PILOT</t>
  </si>
  <si>
    <t>01APSV041L-OR Pumping Serv &gt;30KW</t>
  </si>
  <si>
    <t>01APSV041T - AGR PUMP SRV-TOU OPTION</t>
  </si>
  <si>
    <t>01APSV041X-AG PMP SRVC</t>
  </si>
  <si>
    <t>01APSV41XL-OR Pumping Serv no BPA &gt;30KW</t>
  </si>
  <si>
    <t>01NMT41135 - NETMTR AG PMP SVC</t>
  </si>
  <si>
    <t>01NMU41135 - OR NET MTR - PROJECT LAND</t>
  </si>
  <si>
    <t>01USBR0215-OR IRG TOU PILOT USBR CUST</t>
  </si>
  <si>
    <t>01USBRGV41-IRG TOU W/O BPA</t>
  </si>
  <si>
    <t>01USBROF41-KLAMATH BASIN IRG OFF PRJ LND</t>
  </si>
  <si>
    <t>01USBRON41-KLAMATH BASIN IRG ON PJT LND</t>
  </si>
  <si>
    <t>01VIR41136-OR VOLUME INCENTIVE-AGRI PUMP</t>
  </si>
  <si>
    <t>01VRU41136-OR VOL INCENTIVE USB CONTRACT</t>
  </si>
  <si>
    <t>01VRU41215-OR VOL INCENTIVE USB TOU PLT</t>
  </si>
  <si>
    <t>08APSV0010-IRR &amp; SOIL DRA</t>
  </si>
  <si>
    <t>08APSV10NS- Irg Soil Drain Pump Non Seas</t>
  </si>
  <si>
    <t>08NMT010NS-IRR &amp; SOIL DRAIN NON SEASONAL</t>
  </si>
  <si>
    <t>08NMT10135-UT IRR_SOIL DRNG NET MTR SVC</t>
  </si>
  <si>
    <t>02APSV0040-WA AG PMP SRVC</t>
  </si>
  <si>
    <t>02APSV040X-WA AG PMP SRVC</t>
  </si>
  <si>
    <t>02NMT40135-WA NET METERING-IRG</t>
  </si>
  <si>
    <t>02NMX40135-WA NET METERING-IRG</t>
  </si>
  <si>
    <t>05APS00040-AG PUMPING SVC</t>
  </si>
  <si>
    <t>05APSNS040-AG PUMPING SVC - NON SEASON</t>
  </si>
  <si>
    <t>09APSNS210-IRR &amp; SOIL DRA - NON SEASON</t>
  </si>
  <si>
    <t>09APSV0210-IRR &amp; SOIL DRA</t>
  </si>
  <si>
    <t>PSH</t>
  </si>
  <si>
    <t>06CUSL053E-SPECIAL CUST O</t>
  </si>
  <si>
    <t>06CUSL058F-CUST OWND STR</t>
  </si>
  <si>
    <t>06SLCO0051-COMPANY OWNED STREET LIGHTING</t>
  </si>
  <si>
    <t>07SLCO0011-STR LGT CO-OWN</t>
  </si>
  <si>
    <t>07SLCU012E-ENGY STR LGT-CUST OWN</t>
  </si>
  <si>
    <t>07SLCU012F-FULL MNT STR LGT-CUST OWN</t>
  </si>
  <si>
    <t>07SLCU012P-PART MNT STR LGT CUST OWN</t>
  </si>
  <si>
    <t>01COSL0052-STR LGT SRVC C</t>
  </si>
  <si>
    <t>01CUSL0053-CUS-OWNED MTRD</t>
  </si>
  <si>
    <t>01CUSL053E-STR LGT SVC</t>
  </si>
  <si>
    <t>01CUSL053F-STR LGT SRVC C</t>
  </si>
  <si>
    <t>01HPSV0051-HI PRESSURE SO</t>
  </si>
  <si>
    <t>01LEDSL051-OR LED PILOT STREET LIGHTING</t>
  </si>
  <si>
    <t>01MVSL0050-MERC VAPSTR LG</t>
  </si>
  <si>
    <t>08SLCO0011-STR LGT CO-OWN</t>
  </si>
  <si>
    <t>08SLCU012E-DECOR CUST-OWN</t>
  </si>
  <si>
    <t>08SLCU012F-STR LGT CUST-O</t>
  </si>
  <si>
    <t>08SLCU012P-STR LGT CUST-O</t>
  </si>
  <si>
    <t>02COSL0052-WA STR LGT SRV</t>
  </si>
  <si>
    <t>02CUSL053F-WA STR LGT SRV</t>
  </si>
  <si>
    <t>02CUSL053M-WA STR LGT SRV</t>
  </si>
  <si>
    <t>02MVSL0057-WA MERC VAPSTR</t>
  </si>
  <si>
    <t>02SLCO0051-WA COMPANY STREET LIGHTING</t>
  </si>
  <si>
    <t>05COSL0057-CO-OWND STR LG</t>
  </si>
  <si>
    <t>05CUSL0058-CUST OWND STR</t>
  </si>
  <si>
    <t>05CUSL0E58-WY CUST OWNED STREET LIGHT</t>
  </si>
  <si>
    <t>05CUSL0M58-CUST OWNED STREET LT W/MAIT</t>
  </si>
  <si>
    <t>05HPSV0051-HI PRESSURE SO</t>
  </si>
  <si>
    <t>05MVS00053-MERCURY VAPOR</t>
  </si>
  <si>
    <t>09SLCO0211-STR LGT CO-OWN</t>
  </si>
  <si>
    <t>09SLCUP212-CUST OWNED STREET LT PART MNT</t>
  </si>
  <si>
    <t>09TOSS0213-WY TRAFFIC &amp; OTHER SIGNAL SYS</t>
  </si>
  <si>
    <t>RES</t>
  </si>
  <si>
    <t>06CHCK000R-CA RES CHECK M</t>
  </si>
  <si>
    <t>06NETMT135 - CA RES NET METERING</t>
  </si>
  <si>
    <t>06OALT015R-OUTD AR LGT SR</t>
  </si>
  <si>
    <t>06RESD000D-RES SRVC</t>
  </si>
  <si>
    <t>06RESD00DN - CA RES SRVC - DEL NORTE CTY</t>
  </si>
  <si>
    <t>06RESD0DM9 - MULTI FAMILY</t>
  </si>
  <si>
    <t>06RESD0DS8-MULT FAM SBMET</t>
  </si>
  <si>
    <t>06RESDDL06-CA LOW INCOME</t>
  </si>
  <si>
    <t>06RGNSV025-CA SMALL GENERAL SVC-RES</t>
  </si>
  <si>
    <t>06RNM25135 - CA NET MTR, GEN SVC-RES</t>
  </si>
  <si>
    <t>07NETMT135 - ID RESIDENTIAL NET METERING</t>
  </si>
  <si>
    <t>07OALCO007-CUST OWN LIGHT</t>
  </si>
  <si>
    <t>07OALT07AR-SECURITY AR LG</t>
  </si>
  <si>
    <t>07RESD0001-RES SRVC</t>
  </si>
  <si>
    <t>07RESD0036-RES SRVC-OPTIO</t>
  </si>
  <si>
    <t>07RGNSV06A-ID LRG GENERAL SVC-RES</t>
  </si>
  <si>
    <t>07RGNSV23A-ID SMALL GENERAL SVC-RES</t>
  </si>
  <si>
    <t>07RNM23135-RES USE NET MTR SMALL GEN SVC</t>
  </si>
  <si>
    <t>01CHCK000R-RES CHECK MTR</t>
  </si>
  <si>
    <t>01NETMT135-NET METERING</t>
  </si>
  <si>
    <t>01NMTOU135-TOU NET METERING</t>
  </si>
  <si>
    <t>01OALTB15R-OR OUTD AR LGT RES</t>
  </si>
  <si>
    <t>01RESD0004-RES SRVC</t>
  </si>
  <si>
    <t>01RESD004T - RES Time Option</t>
  </si>
  <si>
    <t>01RESEV05T-RES ELECTRIC VEHICLE TOU VIR</t>
  </si>
  <si>
    <t>01RGNSB023-SMALL GENERAL SVC-RES</t>
  </si>
  <si>
    <t>01RGNSB028 - GENERAL SVC &gt; 30 KW - RES</t>
  </si>
  <si>
    <t>01RNETM023-NET METER RESIDENTIAL GEN SVC</t>
  </si>
  <si>
    <t>01RNETM028-NET METER RESIDENTIAL GEN SVC</t>
  </si>
  <si>
    <t>01UPPL000R-BASE SCH FALL</t>
  </si>
  <si>
    <t>01VIR04136-OR RES VOLUME INCENTIVE</t>
  </si>
  <si>
    <t>08CGENR136-UT RES TRANSITION GENERATION</t>
  </si>
  <si>
    <t>08CGR01136-UTAH RESIDENTIAL TRANS GEN</t>
  </si>
  <si>
    <t>08CGR02136-UT RES TOU TRANSITION GEN</t>
  </si>
  <si>
    <t>08CGR03136-UTAH LOW INC RES TRANS GEN</t>
  </si>
  <si>
    <t>08CGR23136-RESIDENTIAL SMALL GEN SVC</t>
  </si>
  <si>
    <t>08CHCK000R-UT RES CHECK M</t>
  </si>
  <si>
    <t>08COOLKPRR - Utah Cool Keeper Program</t>
  </si>
  <si>
    <t>08MHTP0006-MOBILE HOME &amp; TRAILER</t>
  </si>
  <si>
    <t>08MHTP0023-MOBILE HOME &amp; TRAILER</t>
  </si>
  <si>
    <t>08NETMT135 - Net Metering</t>
  </si>
  <si>
    <t>08NMT03135-LOW INCOME RES NET METERING</t>
  </si>
  <si>
    <t>08OALT007R-SECURITY AR LG</t>
  </si>
  <si>
    <t>08PTLD000R-POST TOP LIGHT</t>
  </si>
  <si>
    <t>08RCG23136-RES NET METER, SMALL GEN SVC</t>
  </si>
  <si>
    <t>08RESD0001-RES SRVC</t>
  </si>
  <si>
    <t>08RESD0002-RES SRVC-OPTIO</t>
  </si>
  <si>
    <t>08RESD0003-LIFELINE PRGRM</t>
  </si>
  <si>
    <t>08RESD002E-RES ELCTRC VEHICLE TOU PILOT</t>
  </si>
  <si>
    <t>08RGNSV006-GEN SRVC-RES</t>
  </si>
  <si>
    <t>08RGNSV023-GEN SRVC-RES</t>
  </si>
  <si>
    <t>08RGNSV06A-UT SMALL GENERAL SVC-RES-TOU</t>
  </si>
  <si>
    <t>08RGNSV06B-UT SMALL GENERAL SVC-RES-TOU</t>
  </si>
  <si>
    <t>08RNM06135 - UT NET MTR, GEN SVC-RES</t>
  </si>
  <si>
    <t>08RNM23135 - UT NET MTR, GEN SVC-RES</t>
  </si>
  <si>
    <t>08RNM6A135-RES GEN SVC NET METERING</t>
  </si>
  <si>
    <t>08SSLR0003-RES LOW INC SUBSCR SOLAR</t>
  </si>
  <si>
    <t>08SSLRRG23-RES SMALL GEN SV SUBSCR SOLAR</t>
  </si>
  <si>
    <t>08UPPL000R-BASE SCH FALL</t>
  </si>
  <si>
    <t>02NETMT135 - WA RES NET METERING</t>
  </si>
  <si>
    <t>02OALTB15R-WA OUTD AR LGT RES</t>
  </si>
  <si>
    <t>02RESD0016-WA RES SRVC</t>
  </si>
  <si>
    <t>02RESD0017-BILL ASSISTANC</t>
  </si>
  <si>
    <t>02RESD0018-WA 3 PHASE RES</t>
  </si>
  <si>
    <t>02RESD018X-WA 3 PHASE RES</t>
  </si>
  <si>
    <t>02RGNSB024-WA SMALL GENERAL SVC-RES</t>
  </si>
  <si>
    <t>02RGNSB036-RES LRG GEN SVC &lt; 1000 KW</t>
  </si>
  <si>
    <t>02RNM24135-RES NET METER SMALL GEN SVC</t>
  </si>
  <si>
    <t>05NETMT135 - EXPERIMENTAL PARTIAL REQ</t>
  </si>
  <si>
    <t>05OALT015R-OUTD AR LGT SR</t>
  </si>
  <si>
    <t>05RESD0002-WY RES SRVC</t>
  </si>
  <si>
    <t>05RGNSV025-WY SMALL GENERAL SVC-RES</t>
  </si>
  <si>
    <t>09OALT207R-SECURITY AR LG</t>
  </si>
  <si>
    <t>09RES00002</t>
  </si>
  <si>
    <t>09RESD0002</t>
  </si>
  <si>
    <t>State</t>
  </si>
  <si>
    <t>Sch</t>
  </si>
  <si>
    <t>Concat</t>
  </si>
  <si>
    <t>08APSV0010</t>
  </si>
  <si>
    <t>08APSV10NS</t>
  </si>
  <si>
    <t>08CGENR136</t>
  </si>
  <si>
    <t>08CGM06136</t>
  </si>
  <si>
    <t>08CGM23136</t>
  </si>
  <si>
    <t>08CGN03136</t>
  </si>
  <si>
    <t>08CGN06136</t>
  </si>
  <si>
    <t>08CGN08136</t>
  </si>
  <si>
    <t>08CGN23136</t>
  </si>
  <si>
    <t>08CGN6A136</t>
  </si>
  <si>
    <t>6A</t>
  </si>
  <si>
    <t>08CGR01136</t>
  </si>
  <si>
    <t>08CGR02136</t>
  </si>
  <si>
    <t>08CGR03136</t>
  </si>
  <si>
    <t>08CGR23136</t>
  </si>
  <si>
    <t>08EFOP0021</t>
  </si>
  <si>
    <t>08EFOP021M</t>
  </si>
  <si>
    <t>08GNSV0006</t>
  </si>
  <si>
    <t>08GNSV0008</t>
  </si>
  <si>
    <t>08GNSV0009</t>
  </si>
  <si>
    <t>08GNSV0023</t>
  </si>
  <si>
    <t>08GNSV006A</t>
  </si>
  <si>
    <t>08GNSV006B</t>
  </si>
  <si>
    <t>6B</t>
  </si>
  <si>
    <t>08GNSV006M</t>
  </si>
  <si>
    <t>08GNSV006T</t>
  </si>
  <si>
    <t>08GNSV008M</t>
  </si>
  <si>
    <t>08GNSV009A</t>
  </si>
  <si>
    <t>9A</t>
  </si>
  <si>
    <t>08GNSV009M</t>
  </si>
  <si>
    <t>08GNSV023F</t>
  </si>
  <si>
    <t>08GNSV023M</t>
  </si>
  <si>
    <t>08GNSV06AM</t>
  </si>
  <si>
    <t>08GNSV06BM</t>
  </si>
  <si>
    <t>08GNSV06MN</t>
  </si>
  <si>
    <t>08GNSV09AM</t>
  </si>
  <si>
    <t>08GNSV09LM</t>
  </si>
  <si>
    <t>08MHTP0006</t>
  </si>
  <si>
    <t>08MHTP0023</t>
  </si>
  <si>
    <t>08MONL0015</t>
  </si>
  <si>
    <t>15MON</t>
  </si>
  <si>
    <t>08PTLD000N</t>
  </si>
  <si>
    <t>PTLD</t>
  </si>
  <si>
    <t>08PTLD000R</t>
  </si>
  <si>
    <t>08NETMT135</t>
  </si>
  <si>
    <t>08NMT010NS</t>
  </si>
  <si>
    <t>08NMT03135</t>
  </si>
  <si>
    <t>08NMT06135</t>
  </si>
  <si>
    <t>08NMT08135</t>
  </si>
  <si>
    <t>08NMT10135</t>
  </si>
  <si>
    <t>08NMT23135</t>
  </si>
  <si>
    <t>08NMT6A135</t>
  </si>
  <si>
    <t>08OALT007N</t>
  </si>
  <si>
    <t>08OALT007R</t>
  </si>
  <si>
    <t>08PRSV031M</t>
  </si>
  <si>
    <t>08RCG23136</t>
  </si>
  <si>
    <t>08RESD0001</t>
  </si>
  <si>
    <t>08RESD0002</t>
  </si>
  <si>
    <t>08RESD0003</t>
  </si>
  <si>
    <t>08RESD002E</t>
  </si>
  <si>
    <t>08RGNSV006</t>
  </si>
  <si>
    <t>08RGNSV008</t>
  </si>
  <si>
    <t>08RGNSV023</t>
  </si>
  <si>
    <t>08RGNSV06A</t>
  </si>
  <si>
    <t>08RGNSV06B</t>
  </si>
  <si>
    <t>08RNM06135</t>
  </si>
  <si>
    <t>08RNM23135</t>
  </si>
  <si>
    <t>08RNM6A135</t>
  </si>
  <si>
    <t>08SLC1202F</t>
  </si>
  <si>
    <t>08SLCO0011</t>
  </si>
  <si>
    <t>08SLCU012E</t>
  </si>
  <si>
    <t>08SLCU012F</t>
  </si>
  <si>
    <t>08SLCU012P</t>
  </si>
  <si>
    <t>08SLCU1202</t>
  </si>
  <si>
    <t>08SLCU1203</t>
  </si>
  <si>
    <t>08SLCU121A</t>
  </si>
  <si>
    <t>08SLCU121B</t>
  </si>
  <si>
    <t>CONTRACT1</t>
  </si>
  <si>
    <t>CONTRACT2</t>
  </si>
  <si>
    <t>CONTRACT3</t>
  </si>
  <si>
    <t>08SSLR0001</t>
  </si>
  <si>
    <t>08SSLR0003</t>
  </si>
  <si>
    <t>08SSLR0006</t>
  </si>
  <si>
    <t>08SSLR0023</t>
  </si>
  <si>
    <t>08SSLR006A</t>
  </si>
  <si>
    <t>08SSLRRG23</t>
  </si>
  <si>
    <t>08TOSS0015</t>
  </si>
  <si>
    <t>15TOS</t>
  </si>
  <si>
    <t>08TOSS015F</t>
  </si>
  <si>
    <t>07RESD0001</t>
  </si>
  <si>
    <t>07GNS80006</t>
  </si>
  <si>
    <t>07GNSV0006</t>
  </si>
  <si>
    <t>07NMT06135</t>
  </si>
  <si>
    <t>07OALCO007</t>
  </si>
  <si>
    <t>07OALT007N</t>
  </si>
  <si>
    <t>07OALT007R</t>
  </si>
  <si>
    <t>07OALT07AN</t>
  </si>
  <si>
    <t>07OALT07AR</t>
  </si>
  <si>
    <t>07GNSV0008</t>
  </si>
  <si>
    <t>07GNSV0009</t>
  </si>
  <si>
    <t>07APSA010L</t>
  </si>
  <si>
    <t>07APSA010S</t>
  </si>
  <si>
    <t>07APSAL10X</t>
  </si>
  <si>
    <t>07APSAS10X</t>
  </si>
  <si>
    <t>07APSN010L</t>
  </si>
  <si>
    <t>07APSN010S</t>
  </si>
  <si>
    <t>07APSNS10X</t>
  </si>
  <si>
    <t>07APSVCNLL</t>
  </si>
  <si>
    <t>07APSVCNLS</t>
  </si>
  <si>
    <t>07SLCO0011</t>
  </si>
  <si>
    <t>07SLCU012E</t>
  </si>
  <si>
    <t>07SLCU012F</t>
  </si>
  <si>
    <t>07SLCU012P</t>
  </si>
  <si>
    <t>07CISH0019</t>
  </si>
  <si>
    <t>07GNSV0023</t>
  </si>
  <si>
    <t>07GNSV023F</t>
  </si>
  <si>
    <t>07GNSV023S</t>
  </si>
  <si>
    <t>07NMT23135</t>
  </si>
  <si>
    <t>07RGNSV23A</t>
  </si>
  <si>
    <t>07RNM23135</t>
  </si>
  <si>
    <t>07GNSV0035</t>
  </si>
  <si>
    <t>07RESD0036</t>
  </si>
  <si>
    <t>07NETMT135</t>
  </si>
  <si>
    <t>07SLCU1201</t>
  </si>
  <si>
    <t>07SLCU122A</t>
  </si>
  <si>
    <t>07SLCU122B</t>
  </si>
  <si>
    <t>07SLCU1203</t>
  </si>
  <si>
    <t>07APSV023A</t>
  </si>
  <si>
    <t>23A</t>
  </si>
  <si>
    <t>07GNSV023A</t>
  </si>
  <si>
    <t>07APSV006A</t>
  </si>
  <si>
    <t>07GNSV006A</t>
  </si>
  <si>
    <t>07RGNSV06A</t>
  </si>
  <si>
    <t>05NETMT135</t>
  </si>
  <si>
    <t>05RESD0002</t>
  </si>
  <si>
    <t>05RESD018X</t>
  </si>
  <si>
    <t>05OALT015N</t>
  </si>
  <si>
    <t>05OALT015R</t>
  </si>
  <si>
    <t>05GNS28025</t>
  </si>
  <si>
    <t>05GNSC0025</t>
  </si>
  <si>
    <t>05GNSV0025</t>
  </si>
  <si>
    <t>05GNSV025F</t>
  </si>
  <si>
    <t>05N2825135</t>
  </si>
  <si>
    <t>05NMT25135</t>
  </si>
  <si>
    <t>05RGNSV025</t>
  </si>
  <si>
    <t>05GNSV0028</t>
  </si>
  <si>
    <t>05GNSV028M</t>
  </si>
  <si>
    <t>05NMT28135</t>
  </si>
  <si>
    <t>05PRSV033M</t>
  </si>
  <si>
    <t>05APS00040</t>
  </si>
  <si>
    <t>05APSNS040</t>
  </si>
  <si>
    <t>05LGSV0046</t>
  </si>
  <si>
    <t>05LGSV046M</t>
  </si>
  <si>
    <t>05LGSV048M</t>
  </si>
  <si>
    <t>05LGSV048T</t>
  </si>
  <si>
    <t>05HPSV0051</t>
  </si>
  <si>
    <t>05MVS00053</t>
  </si>
  <si>
    <t>05RCFL0054</t>
  </si>
  <si>
    <t>05COSL0057</t>
  </si>
  <si>
    <t>05CUSL0058</t>
  </si>
  <si>
    <t>05CUSL0E58</t>
  </si>
  <si>
    <t>05CUSL0M58</t>
  </si>
  <si>
    <t>05CUSL058M</t>
  </si>
  <si>
    <t>09OALT207N</t>
  </si>
  <si>
    <t>09OALT207R</t>
  </si>
  <si>
    <t>09APSNS210</t>
  </si>
  <si>
    <t>09APSV0210</t>
  </si>
  <si>
    <t>09SLCO0211</t>
  </si>
  <si>
    <t>09SLCUP212</t>
  </si>
  <si>
    <t>09MONL0213</t>
  </si>
  <si>
    <t>213MONL</t>
  </si>
  <si>
    <t>09TOSS0213</t>
  </si>
  <si>
    <t>213TOSS</t>
  </si>
  <si>
    <t>01APSV0041</t>
  </si>
  <si>
    <t>41 &amp; 215</t>
  </si>
  <si>
    <t>01APSV0215</t>
  </si>
  <si>
    <t>01APSV041L</t>
  </si>
  <si>
    <t>01APSV041T</t>
  </si>
  <si>
    <t>01APSV041X</t>
  </si>
  <si>
    <t>01APSV41XL</t>
  </si>
  <si>
    <t>01USBOF033</t>
  </si>
  <si>
    <t>01USBON033</t>
  </si>
  <si>
    <t>01USBGV033</t>
  </si>
  <si>
    <t>01NMT33135</t>
  </si>
  <si>
    <t>01VIR33136</t>
  </si>
  <si>
    <t>01USBGV041</t>
  </si>
  <si>
    <t>01USBOF041</t>
  </si>
  <si>
    <t>01USBON041</t>
  </si>
  <si>
    <t>01COSL0052</t>
  </si>
  <si>
    <t>01COST0004</t>
  </si>
  <si>
    <t>4 &amp; 5</t>
  </si>
  <si>
    <t>01COST0005</t>
  </si>
  <si>
    <t>01COST0023</t>
  </si>
  <si>
    <t>01COST0041</t>
  </si>
  <si>
    <t>01COST0048</t>
  </si>
  <si>
    <t>01COST0215</t>
  </si>
  <si>
    <t>01COST023F</t>
  </si>
  <si>
    <t>01COSTB023</t>
  </si>
  <si>
    <t>01COSTEV45</t>
  </si>
  <si>
    <t>01COSTL028</t>
  </si>
  <si>
    <t>01COSTL030</t>
  </si>
  <si>
    <t>01COSTR023</t>
  </si>
  <si>
    <t>01COSTR028</t>
  </si>
  <si>
    <t>01COSTS028</t>
  </si>
  <si>
    <t>01CSTUSB41</t>
  </si>
  <si>
    <t>01CUSL0053</t>
  </si>
  <si>
    <t>01CUSL053E</t>
  </si>
  <si>
    <t>01CUSL053F</t>
  </si>
  <si>
    <t>01CUSL53E2</t>
  </si>
  <si>
    <t>01GNSB0023</t>
  </si>
  <si>
    <t>01GNSB0028</t>
  </si>
  <si>
    <t>01GNSB023T</t>
  </si>
  <si>
    <t>01GNSEV45T</t>
  </si>
  <si>
    <t>01GNSV0023</t>
  </si>
  <si>
    <t>01GNSV0028</t>
  </si>
  <si>
    <t>01GNSV023F</t>
  </si>
  <si>
    <t>01GNSV023M</t>
  </si>
  <si>
    <t>01GNSV023T</t>
  </si>
  <si>
    <t>01GNSV0723</t>
  </si>
  <si>
    <t>01GNSV0728</t>
  </si>
  <si>
    <t>01GNSV0730</t>
  </si>
  <si>
    <t>01GNSV0748</t>
  </si>
  <si>
    <t>01HABIT004</t>
  </si>
  <si>
    <t>01HABIT005</t>
  </si>
  <si>
    <t>01HABIT041</t>
  </si>
  <si>
    <t>01HABT0023</t>
  </si>
  <si>
    <t>01HABTB023</t>
  </si>
  <si>
    <t>01HABTR023</t>
  </si>
  <si>
    <t>01HPSV0051</t>
  </si>
  <si>
    <t>01LEDSL051</t>
  </si>
  <si>
    <t>01LGSB0030</t>
  </si>
  <si>
    <t>01LGSB0048</t>
  </si>
  <si>
    <t>01LGSV0030</t>
  </si>
  <si>
    <t>01LGSV0048</t>
  </si>
  <si>
    <t>01LGSV028M</t>
  </si>
  <si>
    <t>01GNSV030M</t>
  </si>
  <si>
    <t>01LGSV048M</t>
  </si>
  <si>
    <t>01LPRS047M</t>
  </si>
  <si>
    <t>01MVSL0050</t>
  </si>
  <si>
    <t>01NETMT135</t>
  </si>
  <si>
    <t>01NM23T135</t>
  </si>
  <si>
    <t>01NMT23135</t>
  </si>
  <si>
    <t>01NMT28135</t>
  </si>
  <si>
    <t>01NMT30135</t>
  </si>
  <si>
    <t>01NMT41135</t>
  </si>
  <si>
    <t>01NMT48135</t>
  </si>
  <si>
    <t>01NMTOU135</t>
  </si>
  <si>
    <t>01NMU41135</t>
  </si>
  <si>
    <t>01NMU41215</t>
  </si>
  <si>
    <t>01OALT015N</t>
  </si>
  <si>
    <t>01OALTB15N</t>
  </si>
  <si>
    <t>01OALTB15R</t>
  </si>
  <si>
    <t>01PTOU0004</t>
  </si>
  <si>
    <t>01PTOU0005</t>
  </si>
  <si>
    <t>01PTOU0023</t>
  </si>
  <si>
    <t>01PTOU0041</t>
  </si>
  <si>
    <t>01PTOUB023</t>
  </si>
  <si>
    <t>01RCFL0054</t>
  </si>
  <si>
    <t>01RENEW004</t>
  </si>
  <si>
    <t>01RENEW005</t>
  </si>
  <si>
    <t>01RENEW041</t>
  </si>
  <si>
    <t>01RENW0023</t>
  </si>
  <si>
    <t>01RENWB023</t>
  </si>
  <si>
    <t>01RENWR023</t>
  </si>
  <si>
    <t>01RESD0004</t>
  </si>
  <si>
    <t>01RESD004T</t>
  </si>
  <si>
    <t>01RESEV05T</t>
  </si>
  <si>
    <t>01RGNSB023</t>
  </si>
  <si>
    <t>01RGNSB028</t>
  </si>
  <si>
    <t>01RNETM023</t>
  </si>
  <si>
    <t>01RNETM028</t>
  </si>
  <si>
    <t>01STDAY023</t>
  </si>
  <si>
    <t>01STDAY028</t>
  </si>
  <si>
    <t>01STDAY030</t>
  </si>
  <si>
    <t>01STDAY041</t>
  </si>
  <si>
    <t>01STDAY048</t>
  </si>
  <si>
    <t>01USBR0215</t>
  </si>
  <si>
    <t>01USBRGV41</t>
  </si>
  <si>
    <t>01USBROF41</t>
  </si>
  <si>
    <t>01USBRON41</t>
  </si>
  <si>
    <t>01VIR04136</t>
  </si>
  <si>
    <t>01VIR23136</t>
  </si>
  <si>
    <t>01VIR28136</t>
  </si>
  <si>
    <t>01VIR30136</t>
  </si>
  <si>
    <t>01VIR41136</t>
  </si>
  <si>
    <t>01VIR48136</t>
  </si>
  <si>
    <t>01VRU41136</t>
  </si>
  <si>
    <t>01VRU41215</t>
  </si>
  <si>
    <t>06RESD000D</t>
  </si>
  <si>
    <t>06RESD00DN</t>
  </si>
  <si>
    <t>06NETMT135</t>
  </si>
  <si>
    <t>06RESDDL06</t>
  </si>
  <si>
    <t>DL6</t>
  </si>
  <si>
    <t>06RESD0DS8</t>
  </si>
  <si>
    <t>DS8</t>
  </si>
  <si>
    <t>06RESD0DM9</t>
  </si>
  <si>
    <t>DM9</t>
  </si>
  <si>
    <t>06OALT015N</t>
  </si>
  <si>
    <t>OL15</t>
  </si>
  <si>
    <t>06OALT015R</t>
  </si>
  <si>
    <t>06GNSV0025</t>
  </si>
  <si>
    <t>A25</t>
  </si>
  <si>
    <t>06GNSV025F</t>
  </si>
  <si>
    <t>06NMT25135</t>
  </si>
  <si>
    <t>06RGNSV025</t>
  </si>
  <si>
    <t>06RNM25135</t>
  </si>
  <si>
    <t>06GNSV0A32</t>
  </si>
  <si>
    <t>A32</t>
  </si>
  <si>
    <t>06NMT32135</t>
  </si>
  <si>
    <t>06LGSV0A36</t>
  </si>
  <si>
    <t>A36</t>
  </si>
  <si>
    <t>06NMT36135</t>
  </si>
  <si>
    <t>06LGSV048T</t>
  </si>
  <si>
    <t>AT48</t>
  </si>
  <si>
    <t>06NMT48135</t>
  </si>
  <si>
    <t>06RCFL0042</t>
  </si>
  <si>
    <t>OL42</t>
  </si>
  <si>
    <t>06APSV0020</t>
  </si>
  <si>
    <t>PA20 &amp; PA115</t>
  </si>
  <si>
    <t>06USBR0040</t>
  </si>
  <si>
    <t>06NMT20135</t>
  </si>
  <si>
    <t>06APSV020L</t>
  </si>
  <si>
    <t>06USBR020L</t>
  </si>
  <si>
    <t>06NML20135</t>
  </si>
  <si>
    <t>06USBR0020</t>
  </si>
  <si>
    <t>06APSV0115</t>
  </si>
  <si>
    <t>06APSV115L</t>
  </si>
  <si>
    <t>06USBR0115</t>
  </si>
  <si>
    <t>06USBR115L</t>
  </si>
  <si>
    <t>06HPSV0051</t>
  </si>
  <si>
    <t>LS51</t>
  </si>
  <si>
    <t>06SLCO0051</t>
  </si>
  <si>
    <t>06CUSL053E</t>
  </si>
  <si>
    <t>LS53</t>
  </si>
  <si>
    <t>06CUSL053F</t>
  </si>
  <si>
    <t>06CUSL058F</t>
  </si>
  <si>
    <t>LS58</t>
  </si>
  <si>
    <t>02OALTB15R</t>
  </si>
  <si>
    <t>02OALTB15N</t>
  </si>
  <si>
    <t>02OALT015N</t>
  </si>
  <si>
    <t>02RESD0016</t>
  </si>
  <si>
    <t>02NETMT135</t>
  </si>
  <si>
    <t>02RESD0017</t>
  </si>
  <si>
    <t>02RESD0018</t>
  </si>
  <si>
    <t>02RESD018X</t>
  </si>
  <si>
    <t>02RGNSB024</t>
  </si>
  <si>
    <t>02RNM24135</t>
  </si>
  <si>
    <t>02GNSB0024</t>
  </si>
  <si>
    <t>02GNSB024F</t>
  </si>
  <si>
    <t>02GNSB24FP</t>
  </si>
  <si>
    <t>02GNSV0024</t>
  </si>
  <si>
    <t>02NMT24135</t>
  </si>
  <si>
    <t>02GNSV024F</t>
  </si>
  <si>
    <t>02NMB24135</t>
  </si>
  <si>
    <t>02RGNSB036</t>
  </si>
  <si>
    <t>02LGSB0036</t>
  </si>
  <si>
    <t>02LGSV0036</t>
  </si>
  <si>
    <t>02NMT36135</t>
  </si>
  <si>
    <t>02PRSV47TM</t>
  </si>
  <si>
    <t>02NMT48135</t>
  </si>
  <si>
    <t>48T</t>
  </si>
  <si>
    <t>02LGSV048T</t>
  </si>
  <si>
    <t>02APSV0040</t>
  </si>
  <si>
    <t>02APSV040X</t>
  </si>
  <si>
    <t>02NMT40135</t>
  </si>
  <si>
    <t>02NMX40135</t>
  </si>
  <si>
    <t>02SLCO0051</t>
  </si>
  <si>
    <t>02HPSV0051</t>
  </si>
  <si>
    <t>02COSL0052</t>
  </si>
  <si>
    <t>02CUSL053F</t>
  </si>
  <si>
    <t>02CUSL053M</t>
  </si>
  <si>
    <t>02RCFL0054</t>
  </si>
  <si>
    <t>02MVSL0057</t>
  </si>
  <si>
    <t>St</t>
  </si>
  <si>
    <t>Residential</t>
  </si>
  <si>
    <t>Medium / Large General Service</t>
  </si>
  <si>
    <t>Large Power</t>
  </si>
  <si>
    <t>Irrigation</t>
  </si>
  <si>
    <t>Small General Service</t>
  </si>
  <si>
    <t>Unmetered Lighting</t>
  </si>
  <si>
    <t>Metered Lighting</t>
  </si>
  <si>
    <t>Avg Bills</t>
  </si>
  <si>
    <t>Genmo</t>
  </si>
  <si>
    <t>COS Class</t>
  </si>
  <si>
    <t>Payments</t>
  </si>
  <si>
    <t>Less Unmetered Lighting</t>
  </si>
  <si>
    <t>Annual Bills*</t>
  </si>
  <si>
    <t>Total Annual Bills</t>
  </si>
  <si>
    <t>*RVN 305 Report for the 12 mo ending June 2019, not Including Unmetered Lighting</t>
  </si>
  <si>
    <t>IT data for Sep 2019</t>
  </si>
  <si>
    <t>Reduction to</t>
  </si>
  <si>
    <t xml:space="preserve">Revenue from </t>
  </si>
  <si>
    <t xml:space="preserve">$1 AutoPay </t>
  </si>
  <si>
    <t>Credits</t>
  </si>
  <si>
    <t xml:space="preserve">50¢ Paperless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</si>
</sst>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&quot;$&quot;#,##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</font>
    <font>
      <sz val="11"/>
      <name val="Calibri"/>
      <family val="2"/>
      <scheme val="minor"/>
    </font>
    <font>
      <sz val="10"/>
      <name val="MS Sans Serif"/>
      <family val="2"/>
    </font>
    <font>
      <sz val="11"/>
      <color theme="1"/>
      <name val="Century Schoolboo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</cellStyleXfs>
  <cellXfs count="31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164" fontId="3" fillId="0" borderId="0" xfId="1" applyNumberFormat="1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right"/>
    </xf>
    <xf numFmtId="164" fontId="2" fillId="0" borderId="0" xfId="0" applyNumberFormat="1" applyFont="1"/>
    <xf numFmtId="0" fontId="0" fillId="0" borderId="0" xfId="0" applyBorder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/>
    </xf>
    <xf numFmtId="164" fontId="0" fillId="0" borderId="0" xfId="1" applyNumberFormat="1" applyFont="1"/>
    <xf numFmtId="0" fontId="5" fillId="0" borderId="0" xfId="2" applyFont="1" applyFill="1" applyBorder="1"/>
    <xf numFmtId="164" fontId="5" fillId="0" borderId="0" xfId="3" applyNumberFormat="1" applyFont="1" applyFill="1" applyBorder="1"/>
    <xf numFmtId="0" fontId="5" fillId="0" borderId="0" xfId="2" applyFont="1"/>
    <xf numFmtId="0" fontId="5" fillId="0" borderId="0" xfId="2" applyFont="1" applyAlignment="1">
      <alignment horizontal="left"/>
    </xf>
    <xf numFmtId="0" fontId="5" fillId="0" borderId="0" xfId="2" applyFont="1" applyBorder="1" applyAlignment="1">
      <alignment horizontal="left"/>
    </xf>
    <xf numFmtId="0" fontId="5" fillId="0" borderId="0" xfId="2" applyFont="1" applyBorder="1"/>
    <xf numFmtId="0" fontId="5" fillId="0" borderId="0" xfId="2" applyFont="1" applyFill="1" applyBorder="1" applyAlignment="1">
      <alignment horizontal="left"/>
    </xf>
    <xf numFmtId="0" fontId="5" fillId="0" borderId="0" xfId="2" applyFont="1" applyFill="1" applyBorder="1" applyAlignment="1">
      <alignment horizontal="left" wrapText="1"/>
    </xf>
    <xf numFmtId="164" fontId="5" fillId="0" borderId="0" xfId="1" applyNumberFormat="1" applyFont="1" applyFill="1" applyBorder="1"/>
    <xf numFmtId="0" fontId="2" fillId="0" borderId="0" xfId="0" applyFont="1" applyAlignment="1">
      <alignment horizontal="center"/>
    </xf>
    <xf numFmtId="164" fontId="2" fillId="0" borderId="0" xfId="1" applyNumberFormat="1" applyFont="1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centerContinuous"/>
    </xf>
    <xf numFmtId="0" fontId="0" fillId="0" borderId="1" xfId="0" applyBorder="1" applyAlignment="1">
      <alignment horizontal="centerContinuous"/>
    </xf>
    <xf numFmtId="43" fontId="0" fillId="0" borderId="0" xfId="0" applyNumberFormat="1"/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5" fontId="0" fillId="0" borderId="0" xfId="0" applyNumberFormat="1" applyFill="1"/>
    <xf numFmtId="165" fontId="2" fillId="0" borderId="0" xfId="0" applyNumberFormat="1" applyFont="1" applyFill="1"/>
  </cellXfs>
  <cellStyles count="6">
    <cellStyle name="Comma" xfId="1" builtinId="3"/>
    <cellStyle name="Comma 2" xfId="3"/>
    <cellStyle name="Comma 2 2" xfId="4"/>
    <cellStyle name="Normal" xfId="0" builtinId="0"/>
    <cellStyle name="Normal 2" xfId="2"/>
    <cellStyle name="Normal 2 2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sharedStrings" Target="sharedStrings.xml"/><Relationship Id="rId47" Type="http://schemas.openxmlformats.org/officeDocument/2006/relationships/customXml" Target="../customXml/item4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9" Type="http://schemas.openxmlformats.org/officeDocument/2006/relationships/externalLink" Target="externalLinks/externalLink2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theme" Target="theme/theme1.xml"/><Relationship Id="rId45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calcChain" Target="calcChain.xml"/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customXml" Target="../customXml/item3.xml"/><Relationship Id="rId20" Type="http://schemas.openxmlformats.org/officeDocument/2006/relationships/externalLink" Target="externalLinks/externalLink16.xml"/><Relationship Id="rId41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22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B%201149\JAM%20OR%20Dec%202001%20-%20SB114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shrn102\SHR02\PD\SLREG1\ARCHIVE\2007\CA%20PTAM\PTAM%20Advice%20Filing%20-%20Goodnoe%20June%202008\CA%20PTAM%20200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shrn102\SHR02\DOCUME~1\p08766\LOCALS~1\Temp\xSAPtemp236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Attachmen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sb1\groups\PACA\PwrStat\Penny\LARGEQUALIFIED\Qf99\Hdiv9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California/Docket%2005-11-022%20(Nov%202005%20GRC)/Filed/Exhibits/Exhibit%20No.%20PPL%2012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CAPEX/BUDGET/CY2009/PREP%20WORK/WIND%20CAPEX%20Book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sb1\groups\REGULATN\PA&amp;D\CASES\Idaho%2003\305FRevenue%20by%20Rate%20Schedule_ID200303_v4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189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shrn102\SHR02\PD\SLREG1\ARCHIVE\2007\CA%20PTAM\PTAM%20Advice%20Filing%20-%20Goodnoe%20June%202008\Utah%20Forecast%202007-2008%20-%20NPC%20-%20CY%202007%20(2007.06.15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sb1\groups\CASES\Wyoming98\EAST97%20B.xlw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3345\Local%20Settings\Temporary%20Internet%20Files\OLK13\OR%20RAC%202007,%202008,%20and%202009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sb1\groups\CASES\Wyoming98\East%20West%20Rate%20Migration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sb1\groups\REGULATN\COS\Wyoming%20FY%202005\COS\COS%20Sep%202006\Wyoming%20Combined%20Sept%202006%20MSP-UCAM%20and%20AFOR-09-12-05-JAM%20update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sb1\groups\Large%20Qf's\Qf03\FALLS\Falls200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Wyoming%209-2001%20Test%20Period/Embedded%20Study/COS_WyoComb%20Sep-2001-%20(facilities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R\1206%20Semi\Tab%20%235%20NPC\NPC%20Adjustment\SA(WCA)_Allocation%20Table_2007Apr05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sb1\groups\REGULATN\PA&amp;D\DSMRecov\2001\RECOV01WA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11382\Local%20Settings\Temporary%20Internet%20Files\OLK1DE\JAM%20CY06%20OR%20PARTIAL%20SETTLEMENT-Updated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ystemSegCosts\03\Washington\MC_Washington_2003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sb1\groups\REGULATN\PA&amp;D\CASES\Wy0901\Integration%20plans\Rate%20design%20options\Wyo%202001%20COS%20Summary%20-%201st%20Draf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sb1\groups\REGULATN\PA&amp;D\DSMRecov\2001\RECOV0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sb1\groups\Documents%20and%20Settings\p09653\My%20Documents\Oregon%20Rate%20Case\SB%201149\Rebuttal\MC%20OR%202001%20Rebuttal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Oregon%2099\Portfolio\TOU%20Tariff%20Rates%209-10-01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sb1\groups\305A\Book4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shrn102\SHR02\TEMP\RAM%20Mar%20200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ec\2004_05\Actuals\09_December%2004\PPW%20CEC_Board\CEC%20Meeting\02_03_Financial%20Results%20vs%20Budget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ACCTNG\GENERAL\JAN%20LEWIS\DSM\DSM%20-%20OR\SBC2001%20updated%20July%20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3-2006%20GRC\COS\Wash%20Mar%202006-09-7-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sb1\groups\REGULATN\COS\Wyoming%20FY%202005\COS\COS%20Sep%202006\Wyoming%20Combined%20Sept%202006%20MSP-UCAM%20and%20AFOR-09-22-05%2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sb1\groups\REGULATN\COS\Wyoming%20FY%202005\COS\COS%20Sep%202006\Wyoming%20Combined%20Sept%202006%20MSP-UCAM%20and%20AFOR-09-09-05-JAM%20updat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wyoming%20rate%20case/Combined/WYCombined%2098%20COS%20OCT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Cover Sheet"/>
      <sheetName val="Procedures and Assumptions"/>
      <sheetName val="Lead Sheet - WY Type 3"/>
      <sheetName val="WY Backup 1 Type 3"/>
      <sheetName val="WY Back-up 2 Type 3"/>
      <sheetName val="Lead Sheet - UT Type 1"/>
      <sheetName val="Backup 1 UT Type 1"/>
      <sheetName val="UT Back-Up 2"/>
      <sheetName val="Internal Backup"/>
      <sheetName val="ID &amp; WY Backup"/>
      <sheetName val="ID&amp; WY Depr Calculation Jun2015"/>
      <sheetName val="ID&amp;WY DEPR Calculation - 2014"/>
      <sheetName val="ID&amp;WY Composite Depr Rate"/>
      <sheetName val="EPIS Existing Plant YE Dec14 "/>
      <sheetName val="EPIS Existing Plant YE Jun15"/>
      <sheetName val="Depr Reserve Existing YE Dec14"/>
      <sheetName val="Depr Expense Existing YE Dec14"/>
      <sheetName val="Relicen EPIS YE Jun 15"/>
      <sheetName val="Relicen EPIS YE Dec 14"/>
      <sheetName val="Amort Relicen Reserve YE Dec 14"/>
      <sheetName val="Amort Relicen Reserve YE Jun 15"/>
      <sheetName val="Amort Relicen Expe YE Jun15"/>
      <sheetName val="Amort Relicen Exp YE Dec14"/>
      <sheetName val="UT Backup "/>
      <sheetName val="UT DEPR Calculation - 2015"/>
      <sheetName val="UT DEPR Calculation - 2014"/>
      <sheetName val="13 MA Adjustment (2)"/>
      <sheetName val="13 MA Backup (2)"/>
      <sheetName val="13 MA Adjustment"/>
      <sheetName val="13 MA Backup"/>
      <sheetName val="Relicen EPIS 13MA Jun15"/>
      <sheetName val="Relicen EPIS 13MA Dec 14"/>
      <sheetName val="Amortization Reserve 13MA Jun15"/>
      <sheetName val="Amortization Reserve 13MA Dec14"/>
      <sheetName val="Amortization Expense Dec14"/>
      <sheetName val="Amort Relicen Expense June15"/>
      <sheetName val="BU Approval"/>
      <sheetName val="Ke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Variables"/>
      <sheetName val="Function"/>
      <sheetName val="Report"/>
      <sheetName val="Results"/>
      <sheetName val="NRO"/>
      <sheetName val="ADJ"/>
      <sheetName val="URO"/>
      <sheetName val="UTCR"/>
      <sheetName val="Unadj Data for RAM"/>
      <sheetName val="CWC"/>
      <sheetName val="Factors"/>
      <sheetName val="Check"/>
      <sheetName val="WelcomeDialog"/>
      <sheetName val="Macro"/>
    </sheetNames>
    <sheetDataSet>
      <sheetData sheetId="0" refreshError="1"/>
      <sheetData sheetId="1" refreshError="1">
        <row r="23">
          <cell r="D23">
            <v>0.59916000000000003</v>
          </cell>
        </row>
        <row r="25">
          <cell r="D25">
            <v>6.79E-3</v>
          </cell>
        </row>
        <row r="26">
          <cell r="D26">
            <v>2.1319999999999999E-2</v>
          </cell>
        </row>
        <row r="27">
          <cell r="D27">
            <v>3.2599999999999999E-3</v>
          </cell>
        </row>
        <row r="28">
          <cell r="D28">
            <v>5.1999999999999995E-4</v>
          </cell>
        </row>
        <row r="29">
          <cell r="D29">
            <v>1.09E-3</v>
          </cell>
        </row>
      </sheetData>
      <sheetData sheetId="2" refreshError="1"/>
      <sheetData sheetId="3" refreshError="1"/>
      <sheetData sheetId="4"/>
      <sheetData sheetId="5"/>
      <sheetData sheetId="6"/>
      <sheetData sheetId="7"/>
      <sheetData sheetId="8">
        <row r="23">
          <cell r="D23">
            <v>0.59916000000000003</v>
          </cell>
        </row>
      </sheetData>
      <sheetData sheetId="9"/>
      <sheetData sheetId="10">
        <row r="23">
          <cell r="D23">
            <v>0.59916000000000003</v>
          </cell>
        </row>
      </sheetData>
      <sheetData sheetId="11"/>
      <sheetData sheetId="12"/>
      <sheetData sheetId="13"/>
      <sheetData sheetId="1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Leaning Juniper"/>
      <sheetName val="Marengo"/>
      <sheetName val="Marengo Expansion"/>
      <sheetName val="Seven Mile Hill"/>
      <sheetName val="Leaning Juniper - Detail"/>
      <sheetName val="Marengo - Detail"/>
      <sheetName val="Marengo Expansion - Detail"/>
      <sheetName val="Seven Mile Hill - Detail"/>
      <sheetName val="Deferred Taxes"/>
      <sheetName val="Energy Tax Credit"/>
      <sheetName val="Variables"/>
      <sheetName val="Marengo BW Report"/>
      <sheetName val="Cap Adds and O&amp;M Summary"/>
      <sheetName val="Leaning Juniper BW Report"/>
      <sheetName val="Bk Basis ratios &amp; CA Allocation"/>
      <sheetName val="Factors from CA GRC"/>
      <sheetName val="Wind O&amp;M"/>
      <sheetName val="DIT-OLD Fully Normaliz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"/>
      <sheetName val="SAPBEXfilters"/>
      <sheetName val="Start"/>
      <sheetName val="Actuals"/>
      <sheetName val="Plan"/>
      <sheetName val="Variance"/>
      <sheetName val="Master Data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>
        <row r="37">
          <cell r="A37" t="str">
            <v>Primary Account</v>
          </cell>
        </row>
      </sheetData>
      <sheetData sheetId="6">
        <row r="2">
          <cell r="A2" t="str">
            <v>ADVN</v>
          </cell>
          <cell r="J2">
            <v>0</v>
          </cell>
          <cell r="P2">
            <v>0</v>
          </cell>
          <cell r="V2">
            <v>0</v>
          </cell>
          <cell r="AB2">
            <v>0</v>
          </cell>
          <cell r="AH2">
            <v>0</v>
          </cell>
        </row>
        <row r="15">
          <cell r="AB15">
            <v>4570000</v>
          </cell>
          <cell r="AE15" t="str">
            <v>Unassigned</v>
          </cell>
        </row>
        <row r="16">
          <cell r="J16">
            <v>4000000</v>
          </cell>
          <cell r="M16" t="str">
            <v>Unassigned</v>
          </cell>
        </row>
        <row r="18">
          <cell r="V18">
            <v>4000000</v>
          </cell>
          <cell r="Y18" t="str">
            <v>Unassigned</v>
          </cell>
          <cell r="AH18">
            <v>4000000</v>
          </cell>
          <cell r="AK18" t="str">
            <v>Unassigned</v>
          </cell>
        </row>
        <row r="28">
          <cell r="D28" t="str">
            <v>Taxes Other Than Income</v>
          </cell>
        </row>
        <row r="36">
          <cell r="P36">
            <v>9360000</v>
          </cell>
          <cell r="S36" t="str">
            <v>Unassigned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 Macros"/>
      <sheetName val="Att1"/>
      <sheetName val="Att2"/>
      <sheetName val="Att3a"/>
      <sheetName val="Att3b"/>
      <sheetName val="Att4"/>
      <sheetName val="Att5"/>
      <sheetName val="Att6"/>
      <sheetName val="Att7"/>
      <sheetName val="Att8"/>
      <sheetName val="Att9"/>
      <sheetName val="Att10"/>
      <sheetName val="Att 11"/>
      <sheetName val="Att 12"/>
      <sheetName val="Att 13"/>
      <sheetName val="Int"/>
      <sheetName val="OM"/>
      <sheetName val="Adj2"/>
      <sheetName val="Adj1"/>
      <sheetName val="OM Cashflo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  <row r="3">
          <cell r="B3">
            <v>8.5900000000000004E-2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les"/>
      <sheetName val="Table of Contents"/>
      <sheetName val="Table 1"/>
      <sheetName val="Table 2"/>
      <sheetName val="Table 3"/>
      <sheetName val="Table 4"/>
      <sheetName val="Table 5"/>
      <sheetName val="Table 6"/>
      <sheetName val="Table 7"/>
      <sheetName val="Table 8"/>
      <sheetName val="Full MC %"/>
      <sheetName val="1 Year MC"/>
      <sheetName val="Capacity"/>
      <sheetName val="Energy"/>
      <sheetName val="Avoided Costs"/>
      <sheetName val="Transm1"/>
      <sheetName val="Transm2"/>
      <sheetName val="Tran_OM"/>
      <sheetName val="SystemLF"/>
      <sheetName val="Dist OM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Meters 1"/>
      <sheetName val="Meters 2"/>
      <sheetName val="Meters 3"/>
      <sheetName val="Meters 4"/>
      <sheetName val="Meters 5"/>
      <sheetName val="Meters 6"/>
      <sheetName val="Services 1"/>
      <sheetName val="Services 2"/>
      <sheetName val="Services 3"/>
      <sheetName val="Services 4"/>
      <sheetName val="Cust Exp Sum"/>
      <sheetName val="Cust Exp Year"/>
      <sheetName val="AG Expenses"/>
      <sheetName val="Charge 1"/>
      <sheetName val="Charge 2"/>
      <sheetName val="Charge 3"/>
      <sheetName val="Charge 4"/>
      <sheetName val="Charge 5"/>
      <sheetName val="Charge 6"/>
      <sheetName val="Charge 7"/>
      <sheetName val="Losses"/>
      <sheetName val="Streetlight 1"/>
      <sheetName val="Streetlight 2"/>
      <sheetName val="Streetlight 3"/>
      <sheetName val="Streetlight 4"/>
      <sheetName val="Cust Data 1"/>
      <sheetName val="Cust Data 2"/>
      <sheetName val="Cust Data 3"/>
      <sheetName val="Cust Data 4"/>
      <sheetName val="Cust Data 5"/>
      <sheetName val="DRI"/>
      <sheetName val="Index"/>
      <sheetName val="SumTable"/>
    </sheetNames>
    <sheetDataSet>
      <sheetData sheetId="0">
        <row r="14">
          <cell r="O14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/>
      <sheetData sheetId="32"/>
      <sheetData sheetId="33"/>
      <sheetData sheetId="34"/>
      <sheetData sheetId="35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ulton Sheet"/>
      <sheetName val="Budget Compare"/>
      <sheetName val="WIND OPS CAPEX Plan"/>
      <sheetName val="Wind Forecast"/>
      <sheetName val="ZIMMO 052708"/>
      <sheetName val="Sheet2"/>
      <sheetName val="WR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"/>
      <sheetName val="kWh"/>
      <sheetName val="Customers"/>
      <sheetName val="Cognos_Run"/>
      <sheetName val="Pre Period"/>
      <sheetName val="Post Period"/>
      <sheetName val="Shifts bw Sch"/>
      <sheetName val="Invoice"/>
      <sheetName val="_305F_ID200303_b"/>
      <sheetName val="_305F_ID200303_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Data"/>
      <sheetName val="NPC"/>
      <sheetName val="Check Dollars"/>
      <sheetName val="Check MWh"/>
      <sheetName val="Hermiston"/>
      <sheetName val="GRID LTC ($)"/>
      <sheetName val="GRID LTC (MWH)"/>
      <sheetName val="GRID Emergency Purchase (MWh)"/>
      <sheetName val="GRID Emergency Purchase ($)"/>
      <sheetName val="GRID Transmission Costs ($)"/>
      <sheetName val="GRID Fuel Price ($MMBtu)"/>
      <sheetName val="GRID Fuel Used (MMBtu)"/>
      <sheetName val="GRID Thermal Fuel Burn ($)"/>
      <sheetName val="GRID Thermal Generation (MWH)"/>
      <sheetName val="GRID Hydro Generation (MWH)"/>
      <sheetName val="GRID Purchases (MWH)"/>
      <sheetName val="GRID Purchases ($)"/>
      <sheetName val="GRID Sales (MWH)"/>
      <sheetName val="GRID Sales ($)"/>
      <sheetName val="GRID Nameplate (MW)"/>
      <sheetName val="GRID Load (MWH)"/>
      <sheetName val="GRID ST Firm Sales (MWH)"/>
      <sheetName val="GRID ST Firm Sales ($)"/>
      <sheetName val="GRID ST Firm Purchases (MWH)"/>
      <sheetName val="GRID ST Firm Purchases ($)"/>
      <sheetName val="on off peak hours"/>
      <sheetName val="MacroBuilder"/>
      <sheetName val="E-W Assignments"/>
      <sheetName val="L&amp;R (Monthly)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15">
          <cell r="C15">
            <v>39083</v>
          </cell>
          <cell r="D15">
            <v>39114</v>
          </cell>
          <cell r="E15">
            <v>39142</v>
          </cell>
          <cell r="F15">
            <v>39173</v>
          </cell>
          <cell r="G15">
            <v>39203</v>
          </cell>
          <cell r="H15">
            <v>39234</v>
          </cell>
          <cell r="I15">
            <v>39264</v>
          </cell>
          <cell r="J15">
            <v>39295</v>
          </cell>
          <cell r="K15">
            <v>39326</v>
          </cell>
          <cell r="L15">
            <v>39356</v>
          </cell>
          <cell r="M15">
            <v>39387</v>
          </cell>
          <cell r="N15">
            <v>39417</v>
          </cell>
          <cell r="O15">
            <v>39448</v>
          </cell>
          <cell r="P15">
            <v>39479</v>
          </cell>
          <cell r="Q15">
            <v>39508</v>
          </cell>
          <cell r="R15">
            <v>39539</v>
          </cell>
          <cell r="S15">
            <v>39569</v>
          </cell>
          <cell r="T15">
            <v>39600</v>
          </cell>
          <cell r="U15">
            <v>39630</v>
          </cell>
          <cell r="V15">
            <v>39661</v>
          </cell>
          <cell r="W15">
            <v>39692</v>
          </cell>
          <cell r="X15">
            <v>39722</v>
          </cell>
          <cell r="Y15">
            <v>39753</v>
          </cell>
          <cell r="Z15">
            <v>39783</v>
          </cell>
        </row>
        <row r="16">
          <cell r="C16">
            <v>416</v>
          </cell>
          <cell r="D16">
            <v>384</v>
          </cell>
          <cell r="E16">
            <v>432</v>
          </cell>
          <cell r="F16">
            <v>400</v>
          </cell>
          <cell r="G16">
            <v>416</v>
          </cell>
          <cell r="H16">
            <v>416</v>
          </cell>
          <cell r="I16">
            <v>400</v>
          </cell>
          <cell r="J16">
            <v>432</v>
          </cell>
          <cell r="K16">
            <v>384</v>
          </cell>
          <cell r="L16">
            <v>432</v>
          </cell>
          <cell r="M16">
            <v>400</v>
          </cell>
          <cell r="N16">
            <v>400</v>
          </cell>
          <cell r="O16">
            <v>416</v>
          </cell>
          <cell r="P16">
            <v>400</v>
          </cell>
          <cell r="Q16">
            <v>416</v>
          </cell>
          <cell r="R16">
            <v>416</v>
          </cell>
          <cell r="S16">
            <v>416</v>
          </cell>
          <cell r="T16">
            <v>400</v>
          </cell>
          <cell r="U16">
            <v>416</v>
          </cell>
          <cell r="V16">
            <v>416</v>
          </cell>
          <cell r="W16">
            <v>400</v>
          </cell>
          <cell r="X16">
            <v>432</v>
          </cell>
          <cell r="Y16">
            <v>384</v>
          </cell>
          <cell r="Z16">
            <v>416</v>
          </cell>
        </row>
        <row r="17">
          <cell r="C17">
            <v>328</v>
          </cell>
          <cell r="D17">
            <v>288</v>
          </cell>
          <cell r="E17">
            <v>312</v>
          </cell>
          <cell r="F17">
            <v>320</v>
          </cell>
          <cell r="G17">
            <v>328</v>
          </cell>
          <cell r="H17">
            <v>304</v>
          </cell>
          <cell r="I17">
            <v>344</v>
          </cell>
          <cell r="J17">
            <v>312</v>
          </cell>
          <cell r="K17">
            <v>336</v>
          </cell>
          <cell r="L17">
            <v>312</v>
          </cell>
          <cell r="M17">
            <v>320</v>
          </cell>
          <cell r="N17">
            <v>344</v>
          </cell>
          <cell r="O17">
            <v>328</v>
          </cell>
          <cell r="P17">
            <v>296</v>
          </cell>
          <cell r="Q17">
            <v>328</v>
          </cell>
          <cell r="R17">
            <v>304</v>
          </cell>
          <cell r="S17">
            <v>328</v>
          </cell>
          <cell r="T17">
            <v>320</v>
          </cell>
          <cell r="U17">
            <v>328</v>
          </cell>
          <cell r="V17">
            <v>328</v>
          </cell>
          <cell r="W17">
            <v>320</v>
          </cell>
          <cell r="X17">
            <v>312</v>
          </cell>
          <cell r="Y17">
            <v>336</v>
          </cell>
          <cell r="Z17">
            <v>328</v>
          </cell>
        </row>
        <row r="18">
          <cell r="C18">
            <v>744</v>
          </cell>
          <cell r="D18">
            <v>672</v>
          </cell>
          <cell r="E18">
            <v>744</v>
          </cell>
          <cell r="F18">
            <v>720</v>
          </cell>
          <cell r="G18">
            <v>744</v>
          </cell>
          <cell r="H18">
            <v>720</v>
          </cell>
          <cell r="I18">
            <v>744</v>
          </cell>
          <cell r="J18">
            <v>744</v>
          </cell>
          <cell r="K18">
            <v>720</v>
          </cell>
          <cell r="L18">
            <v>744</v>
          </cell>
          <cell r="M18">
            <v>720</v>
          </cell>
          <cell r="N18">
            <v>744</v>
          </cell>
          <cell r="O18">
            <v>744</v>
          </cell>
          <cell r="P18">
            <v>696</v>
          </cell>
          <cell r="Q18">
            <v>744</v>
          </cell>
          <cell r="R18">
            <v>720</v>
          </cell>
          <cell r="S18">
            <v>744</v>
          </cell>
          <cell r="T18">
            <v>720</v>
          </cell>
          <cell r="U18">
            <v>744</v>
          </cell>
          <cell r="V18">
            <v>744</v>
          </cell>
          <cell r="W18">
            <v>720</v>
          </cell>
          <cell r="X18">
            <v>744</v>
          </cell>
          <cell r="Y18">
            <v>720</v>
          </cell>
          <cell r="Z18">
            <v>744</v>
          </cell>
        </row>
        <row r="19">
          <cell r="C19">
            <v>328</v>
          </cell>
          <cell r="D19">
            <v>288</v>
          </cell>
          <cell r="E19">
            <v>312</v>
          </cell>
          <cell r="F19">
            <v>319</v>
          </cell>
          <cell r="G19">
            <v>328</v>
          </cell>
          <cell r="H19">
            <v>304</v>
          </cell>
          <cell r="I19">
            <v>344</v>
          </cell>
          <cell r="J19">
            <v>312</v>
          </cell>
          <cell r="K19">
            <v>336</v>
          </cell>
          <cell r="L19">
            <v>313</v>
          </cell>
          <cell r="M19">
            <v>320</v>
          </cell>
          <cell r="N19">
            <v>344</v>
          </cell>
          <cell r="O19">
            <v>328</v>
          </cell>
          <cell r="P19">
            <v>296</v>
          </cell>
          <cell r="Q19">
            <v>328</v>
          </cell>
          <cell r="R19">
            <v>303</v>
          </cell>
          <cell r="S19">
            <v>328</v>
          </cell>
          <cell r="T19">
            <v>320</v>
          </cell>
          <cell r="U19">
            <v>328</v>
          </cell>
          <cell r="V19">
            <v>328</v>
          </cell>
          <cell r="W19">
            <v>320</v>
          </cell>
          <cell r="X19">
            <v>313</v>
          </cell>
          <cell r="Y19">
            <v>336</v>
          </cell>
          <cell r="Z19">
            <v>328</v>
          </cell>
        </row>
        <row r="20">
          <cell r="C20">
            <v>744</v>
          </cell>
          <cell r="D20">
            <v>672</v>
          </cell>
          <cell r="E20">
            <v>744</v>
          </cell>
          <cell r="F20">
            <v>719</v>
          </cell>
          <cell r="G20">
            <v>744</v>
          </cell>
          <cell r="H20">
            <v>720</v>
          </cell>
          <cell r="I20">
            <v>744</v>
          </cell>
          <cell r="J20">
            <v>744</v>
          </cell>
          <cell r="K20">
            <v>720</v>
          </cell>
          <cell r="L20">
            <v>745</v>
          </cell>
          <cell r="M20">
            <v>720</v>
          </cell>
          <cell r="N20">
            <v>744</v>
          </cell>
          <cell r="O20">
            <v>744</v>
          </cell>
          <cell r="P20">
            <v>696</v>
          </cell>
          <cell r="Q20">
            <v>744</v>
          </cell>
          <cell r="R20">
            <v>719</v>
          </cell>
          <cell r="S20">
            <v>744</v>
          </cell>
          <cell r="T20">
            <v>720</v>
          </cell>
          <cell r="U20">
            <v>744</v>
          </cell>
          <cell r="V20">
            <v>744</v>
          </cell>
          <cell r="W20">
            <v>720</v>
          </cell>
          <cell r="X20">
            <v>745</v>
          </cell>
          <cell r="Y20">
            <v>720</v>
          </cell>
          <cell r="Z20">
            <v>744</v>
          </cell>
        </row>
      </sheetData>
      <sheetData sheetId="26" refreshError="1"/>
      <sheetData sheetId="27" refreshError="1"/>
      <sheetData sheetId="2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T1"/>
      <sheetName val="RevT2"/>
      <sheetName val="Inputs"/>
      <sheetName val="Spec Conts"/>
      <sheetName val="Table 1"/>
      <sheetName val="Table 2"/>
      <sheetName val="Back-up"/>
      <sheetName val="Actual"/>
      <sheetName val="Unbilled"/>
      <sheetName val="Weather"/>
      <sheetName val="Weather Present"/>
      <sheetName val="Blocking"/>
      <sheetName val="TableA"/>
      <sheetName val="Franchise Tax"/>
      <sheetName val="Table1 check"/>
      <sheetName val="Table2 check"/>
      <sheetName val="Spec Cont"/>
      <sheetName val="KN ENERGY"/>
      <sheetName val="Table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2007"/>
      <sheetName val="Summary 2007 Post Tax"/>
      <sheetName val="Summary 2008"/>
      <sheetName val="Summary 2008 Post Tax"/>
      <sheetName val="Summary 2009"/>
      <sheetName val="Summary 2009 Post Tax"/>
      <sheetName val="Leaning Juniper - 2008"/>
      <sheetName val="Marengo - 2008"/>
      <sheetName val="Blundell - 2008"/>
      <sheetName val="Leaning Juniper - 2009"/>
      <sheetName val="Blundell - 2009"/>
      <sheetName val="Marengo - 2009"/>
      <sheetName val="Goodnoe Hills - 2009"/>
      <sheetName val="Marengo II - 2009"/>
      <sheetName val="Glenrock - 2009"/>
      <sheetName val="Seven Mile Hill - 2009"/>
      <sheetName val="Rolling Hills - 2009"/>
      <sheetName val="Variables"/>
      <sheetName val="DIT-Fully Normalized"/>
      <sheetName val="Energy Tax Credit"/>
      <sheetName val="Cap Adds &amp; O&amp;M Summary"/>
      <sheetName val="Leaning Juniper - Detail"/>
      <sheetName val="Blundell - Detail"/>
      <sheetName val="Marengo - Detail"/>
      <sheetName val="Goodnoe - Detail"/>
      <sheetName val="Marengo II - Detail"/>
      <sheetName val="Glenrock - Detail"/>
      <sheetName val="Seven Mile Hill - Detail"/>
      <sheetName val="Rolling Hills - Detail"/>
      <sheetName val="Blundell Renewable MWh Split"/>
      <sheetName val="Blundell O&amp;M Projections"/>
      <sheetName val="LJ O&amp;M 2007"/>
      <sheetName val="LJ Bal 12.2006"/>
      <sheetName val="LJAccum Depr 12.2006"/>
      <sheetName val="LJBal 12.2007"/>
      <sheetName val="LJAccum Depr 12.2007"/>
      <sheetName val="LG O&amp;M Actuals 12.07"/>
      <sheetName val="Marengo Bal 12.2007"/>
      <sheetName val="Blundell Bal 12.2007"/>
      <sheetName val="Marengo Accum Depr 12.2007"/>
      <sheetName val="Sheet1"/>
      <sheetName val="2007 RCAC Summary Est"/>
      <sheetName val="Deferral Summary"/>
      <sheetName val="2008 RCAC Summary Est"/>
      <sheetName val="Marengo Balance 12.2007"/>
      <sheetName val="Marengo Accum Dep Balance 12.07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2">
          <cell r="D12">
            <v>3.0968000000000002E-2</v>
          </cell>
        </row>
        <row r="13">
          <cell r="D13">
            <v>6.3000000000000003E-4</v>
          </cell>
        </row>
        <row r="14">
          <cell r="B14">
            <v>0.5</v>
          </cell>
        </row>
        <row r="15">
          <cell r="D15">
            <v>8.1598000000000004E-2</v>
          </cell>
        </row>
        <row r="20">
          <cell r="H20">
            <v>4.5400000000000003E-2</v>
          </cell>
        </row>
        <row r="21">
          <cell r="H21">
            <v>0.35</v>
          </cell>
        </row>
        <row r="29">
          <cell r="K29">
            <v>0.26411429986764778</v>
          </cell>
        </row>
        <row r="32">
          <cell r="H32">
            <v>0.28441941031787277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st=West"/>
      <sheetName val="East=West (5 yr)"/>
      <sheetName val="EstFT"/>
      <sheetName val="Est"/>
      <sheetName val="Summary"/>
      <sheetName val="Summary (II)"/>
      <sheetName val="Consolidated"/>
      <sheetName val="Table A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SAPCHKREQ"/>
      <sheetName val="Macros"/>
      <sheetName val="E220"/>
      <sheetName val="E220A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"/>
      <sheetName val="Unit Costs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Variables Table"/>
      <sheetName val="Download JAM"/>
      <sheetName val="Functional Allocation Factors"/>
      <sheetName val="Functional  Factor Table"/>
      <sheetName val="Functional Dist Factor Table"/>
      <sheetName val="Functional Study"/>
      <sheetName val="COS Allocation Factors"/>
      <sheetName val="COS Factor Table"/>
      <sheetName val="COS WorkArea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Error Check"/>
      <sheetName val="Message"/>
      <sheetName val="Dialog"/>
      <sheetName val="MacroBuilder"/>
      <sheetName val="Print Module"/>
      <sheetName val="Menu_Options"/>
      <sheetName val="Menu_Unbund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Post"/>
      <sheetName val="NPC"/>
      <sheetName val="FuelAllocation"/>
      <sheetName val="lookup"/>
    </sheetNames>
    <sheetDataSet>
      <sheetData sheetId="0"/>
      <sheetData sheetId="1" refreshError="1"/>
      <sheetData sheetId="2"/>
      <sheetData sheetId="3" refreshError="1">
        <row r="3">
          <cell r="C3" t="str">
            <v>Black Hills</v>
          </cell>
          <cell r="D3" t="str">
            <v>Pacific Pre Merger</v>
          </cell>
        </row>
        <row r="4">
          <cell r="C4" t="str">
            <v>Blanding</v>
          </cell>
          <cell r="D4" t="str">
            <v>Post Merger</v>
          </cell>
        </row>
        <row r="5">
          <cell r="C5" t="str">
            <v>BPA Flathead Sale</v>
          </cell>
          <cell r="D5" t="str">
            <v>Post Merger</v>
          </cell>
        </row>
        <row r="6">
          <cell r="C6" t="str">
            <v>BPA Wind</v>
          </cell>
          <cell r="D6" t="str">
            <v>Post Merger</v>
          </cell>
        </row>
        <row r="7">
          <cell r="C7" t="str">
            <v>Cowlitz</v>
          </cell>
          <cell r="D7" t="str">
            <v>Post Merger</v>
          </cell>
        </row>
        <row r="8">
          <cell r="C8" t="str">
            <v>Flathead</v>
          </cell>
          <cell r="D8" t="str">
            <v>Post Merger</v>
          </cell>
        </row>
        <row r="9">
          <cell r="C9" t="str">
            <v>Hurricane Sale</v>
          </cell>
          <cell r="D9" t="str">
            <v>Post Merger</v>
          </cell>
        </row>
        <row r="10">
          <cell r="C10" t="str">
            <v>LADWP (IPP Layoff)</v>
          </cell>
          <cell r="D10" t="str">
            <v>Utah Pre Merger</v>
          </cell>
        </row>
        <row r="11">
          <cell r="C11" t="str">
            <v>PG&amp;E</v>
          </cell>
          <cell r="D11" t="str">
            <v>Post Merger</v>
          </cell>
        </row>
        <row r="12">
          <cell r="C12" t="str">
            <v>PSCO</v>
          </cell>
          <cell r="D12" t="str">
            <v>Post Merger</v>
          </cell>
        </row>
        <row r="13">
          <cell r="C13" t="str">
            <v>Salt River Project</v>
          </cell>
          <cell r="D13" t="str">
            <v>Post Merger</v>
          </cell>
        </row>
        <row r="14">
          <cell r="C14" t="str">
            <v>SCE</v>
          </cell>
          <cell r="D14" t="str">
            <v>Pacific Pre Merger</v>
          </cell>
        </row>
        <row r="15">
          <cell r="C15" t="str">
            <v>Sierra Pac 2</v>
          </cell>
          <cell r="D15" t="str">
            <v>Post Merger</v>
          </cell>
        </row>
        <row r="16">
          <cell r="C16" t="str">
            <v>SMUD</v>
          </cell>
          <cell r="D16" t="str">
            <v>Pacific Pre Merger</v>
          </cell>
        </row>
        <row r="17">
          <cell r="C17" t="str">
            <v>UAMPS s223863</v>
          </cell>
          <cell r="D17" t="str">
            <v>Post Merger</v>
          </cell>
        </row>
        <row r="18">
          <cell r="C18" t="str">
            <v>UMPA</v>
          </cell>
          <cell r="D18" t="str">
            <v>Post Merger</v>
          </cell>
        </row>
        <row r="19">
          <cell r="C19" t="str">
            <v>UMPA II</v>
          </cell>
          <cell r="D19" t="str">
            <v>Post Merger</v>
          </cell>
        </row>
        <row r="21">
          <cell r="C21" t="str">
            <v>APS p167566</v>
          </cell>
          <cell r="D21" t="str">
            <v>Post Merger</v>
          </cell>
        </row>
        <row r="22">
          <cell r="C22" t="str">
            <v>APS p172318</v>
          </cell>
          <cell r="D22" t="str">
            <v>Post Merger</v>
          </cell>
        </row>
        <row r="23">
          <cell r="C23" t="str">
            <v>APS p205692</v>
          </cell>
          <cell r="D23" t="str">
            <v>Post Merger</v>
          </cell>
        </row>
        <row r="24">
          <cell r="C24" t="str">
            <v>APS Supplemental</v>
          </cell>
          <cell r="D24" t="str">
            <v>Post Merger</v>
          </cell>
        </row>
        <row r="25">
          <cell r="C25" t="str">
            <v>Aquila hydro hedge</v>
          </cell>
          <cell r="D25" t="str">
            <v>Post Merger</v>
          </cell>
        </row>
        <row r="26">
          <cell r="C26" t="str">
            <v>Avoided Cost Resource</v>
          </cell>
          <cell r="D26" t="str">
            <v>Post Merger</v>
          </cell>
        </row>
        <row r="27">
          <cell r="C27" t="str">
            <v>Clark S&amp;I Agreement (Net)</v>
          </cell>
          <cell r="D27" t="str">
            <v>Post Merger</v>
          </cell>
        </row>
        <row r="28">
          <cell r="C28" t="str">
            <v>Combine Hills</v>
          </cell>
          <cell r="D28" t="str">
            <v>Post Merger</v>
          </cell>
        </row>
        <row r="29">
          <cell r="C29" t="str">
            <v>Constellation p177669</v>
          </cell>
          <cell r="D29" t="str">
            <v>Post Merger</v>
          </cell>
        </row>
        <row r="30">
          <cell r="C30" t="str">
            <v>Constellation p223699</v>
          </cell>
          <cell r="D30" t="str">
            <v>Post Merger</v>
          </cell>
        </row>
        <row r="31">
          <cell r="C31" t="str">
            <v>Constellation p257677</v>
          </cell>
          <cell r="D31" t="str">
            <v>Post Merger</v>
          </cell>
        </row>
        <row r="32">
          <cell r="C32" t="str">
            <v>Constellation p257678</v>
          </cell>
          <cell r="D32" t="str">
            <v>Post Merger</v>
          </cell>
        </row>
        <row r="33">
          <cell r="C33" t="str">
            <v>Constellation p268849</v>
          </cell>
          <cell r="D33" t="str">
            <v>Post Merger</v>
          </cell>
        </row>
        <row r="34">
          <cell r="C34" t="str">
            <v>Deseret Purchase</v>
          </cell>
          <cell r="D34" t="str">
            <v>Post Merger</v>
          </cell>
        </row>
        <row r="35">
          <cell r="C35" t="str">
            <v>Douglas PUD Settlement</v>
          </cell>
          <cell r="D35" t="str">
            <v>Mid Columbia</v>
          </cell>
        </row>
        <row r="36">
          <cell r="C36" t="str">
            <v>Duke HLH</v>
          </cell>
          <cell r="D36" t="str">
            <v>Post Merger</v>
          </cell>
        </row>
        <row r="37">
          <cell r="C37" t="str">
            <v>Duke p99206</v>
          </cell>
          <cell r="D37" t="str">
            <v>Post Merger</v>
          </cell>
        </row>
        <row r="38">
          <cell r="C38" t="str">
            <v>Gemstate</v>
          </cell>
          <cell r="D38" t="str">
            <v>Gemstate</v>
          </cell>
        </row>
        <row r="39">
          <cell r="C39" t="str">
            <v>Georgia-Pacific Camas</v>
          </cell>
          <cell r="D39" t="str">
            <v>Post Merger</v>
          </cell>
        </row>
        <row r="40">
          <cell r="C40" t="str">
            <v>Grant County 10 aMW purchase</v>
          </cell>
          <cell r="D40" t="str">
            <v>Misc/Pacific</v>
          </cell>
        </row>
        <row r="41">
          <cell r="C41" t="str">
            <v>Hermiston Purchase</v>
          </cell>
          <cell r="D41" t="str">
            <v>Post Merger</v>
          </cell>
        </row>
        <row r="42">
          <cell r="C42" t="str">
            <v>Hurricane Purchase</v>
          </cell>
          <cell r="D42" t="str">
            <v>Post Merger</v>
          </cell>
        </row>
        <row r="43">
          <cell r="C43" t="str">
            <v>Idaho Power RTSA Purchase</v>
          </cell>
          <cell r="D43" t="str">
            <v>Post Merger</v>
          </cell>
        </row>
        <row r="44">
          <cell r="C44" t="str">
            <v>IPP Purchase</v>
          </cell>
          <cell r="D44" t="str">
            <v>IPP Layoff</v>
          </cell>
        </row>
        <row r="45">
          <cell r="C45" t="str">
            <v>Kennecott Generation Incentive</v>
          </cell>
          <cell r="D45" t="str">
            <v>Post Merger</v>
          </cell>
        </row>
        <row r="46">
          <cell r="C46" t="str">
            <v>Magcorp</v>
          </cell>
          <cell r="D46" t="str">
            <v>Post Merger</v>
          </cell>
        </row>
        <row r="47">
          <cell r="C47" t="str">
            <v>MagCorp Reserves</v>
          </cell>
          <cell r="D47" t="str">
            <v>Post Merger</v>
          </cell>
        </row>
        <row r="48">
          <cell r="C48" t="str">
            <v>Morgan Stanley p189046</v>
          </cell>
          <cell r="D48" t="str">
            <v>Post Merger</v>
          </cell>
        </row>
        <row r="49">
          <cell r="C49" t="str">
            <v>Morgan Stanley p189047</v>
          </cell>
          <cell r="D49" t="str">
            <v>Post Merger</v>
          </cell>
        </row>
        <row r="50">
          <cell r="C50" t="str">
            <v>Morgan Stanley p196538</v>
          </cell>
          <cell r="D50" t="str">
            <v>Post Merger</v>
          </cell>
        </row>
        <row r="51">
          <cell r="C51" t="str">
            <v>Morgan Stanley p206006</v>
          </cell>
          <cell r="D51" t="str">
            <v>Post Merger</v>
          </cell>
        </row>
        <row r="52">
          <cell r="C52" t="str">
            <v>Morgan Stanley p206008</v>
          </cell>
          <cell r="D52" t="str">
            <v>Post Merger</v>
          </cell>
        </row>
        <row r="53">
          <cell r="C53" t="str">
            <v>Morgan Stanley p244840</v>
          </cell>
          <cell r="D53" t="str">
            <v>Post Merger</v>
          </cell>
        </row>
        <row r="54">
          <cell r="C54" t="str">
            <v>Morgan Stanley p244841</v>
          </cell>
          <cell r="D54" t="str">
            <v>Post Merger</v>
          </cell>
        </row>
        <row r="55">
          <cell r="C55" t="str">
            <v>Morgan Stanley p272153-6-8</v>
          </cell>
          <cell r="D55" t="str">
            <v>Post Merger</v>
          </cell>
        </row>
        <row r="56">
          <cell r="C56" t="str">
            <v>Morgan Stanley p272154-7</v>
          </cell>
          <cell r="D56" t="str">
            <v>Post Merger</v>
          </cell>
        </row>
        <row r="57">
          <cell r="C57" t="str">
            <v>Nebo Heat Rate Option</v>
          </cell>
          <cell r="D57" t="str">
            <v>Post Merger</v>
          </cell>
        </row>
        <row r="58">
          <cell r="C58" t="str">
            <v>NuCor</v>
          </cell>
          <cell r="D58" t="str">
            <v>Post Merger</v>
          </cell>
        </row>
        <row r="59">
          <cell r="C59" t="str">
            <v>P4 Production</v>
          </cell>
          <cell r="D59" t="str">
            <v>Post Merger</v>
          </cell>
        </row>
        <row r="60">
          <cell r="C60" t="str">
            <v>PGE Cove</v>
          </cell>
          <cell r="D60" t="str">
            <v>Misc/Pacific</v>
          </cell>
        </row>
        <row r="61">
          <cell r="C61" t="str">
            <v>Pinnacle West</v>
          </cell>
          <cell r="D61" t="str">
            <v>Post Merger</v>
          </cell>
        </row>
        <row r="62">
          <cell r="C62" t="str">
            <v>PowerEx p181986</v>
          </cell>
          <cell r="D62" t="str">
            <v>Post Merger</v>
          </cell>
        </row>
        <row r="63">
          <cell r="C63" t="str">
            <v>Public Service NM</v>
          </cell>
          <cell r="D63" t="str">
            <v>Post Merger</v>
          </cell>
        </row>
        <row r="64">
          <cell r="C64" t="str">
            <v>Rock River</v>
          </cell>
          <cell r="D64" t="str">
            <v>Post Merger</v>
          </cell>
        </row>
        <row r="65">
          <cell r="C65" t="str">
            <v>Roseburg Forest Products</v>
          </cell>
          <cell r="D65" t="str">
            <v>Post Merger</v>
          </cell>
        </row>
        <row r="66">
          <cell r="C66" t="str">
            <v>Small Purchases east</v>
          </cell>
          <cell r="D66" t="str">
            <v>QF UPL Pre Merger</v>
          </cell>
        </row>
        <row r="67">
          <cell r="C67" t="str">
            <v>Small Purchases west</v>
          </cell>
          <cell r="D67" t="str">
            <v>QF PPL Post Merger</v>
          </cell>
        </row>
        <row r="68">
          <cell r="C68" t="str">
            <v>TransAlta Purchase</v>
          </cell>
          <cell r="D68" t="str">
            <v>Post Merger</v>
          </cell>
        </row>
        <row r="69">
          <cell r="C69" t="str">
            <v>Tri-State Purchase</v>
          </cell>
          <cell r="D69" t="str">
            <v>Post Merger</v>
          </cell>
        </row>
        <row r="70">
          <cell r="C70" t="str">
            <v>UBS p223199</v>
          </cell>
          <cell r="D70" t="str">
            <v>Post Merger</v>
          </cell>
        </row>
        <row r="71">
          <cell r="C71" t="str">
            <v>UBS p268848</v>
          </cell>
          <cell r="D71" t="str">
            <v>Post Merger</v>
          </cell>
        </row>
        <row r="72">
          <cell r="C72" t="str">
            <v>UBS p268850</v>
          </cell>
          <cell r="D72" t="str">
            <v>Post Merger</v>
          </cell>
        </row>
        <row r="73">
          <cell r="C73" t="str">
            <v>UBS Summer Purchase</v>
          </cell>
          <cell r="D73" t="str">
            <v>Post Merger</v>
          </cell>
        </row>
        <row r="74">
          <cell r="C74" t="str">
            <v>Weyerhaeuser Reserve</v>
          </cell>
          <cell r="D74" t="str">
            <v>Post Merger</v>
          </cell>
        </row>
        <row r="75">
          <cell r="C75" t="str">
            <v>Wolverine Creek</v>
          </cell>
          <cell r="D75" t="str">
            <v>Post Merger</v>
          </cell>
        </row>
        <row r="76">
          <cell r="C76" t="str">
            <v>Place Holder</v>
          </cell>
          <cell r="D76" t="str">
            <v>Post Merger</v>
          </cell>
        </row>
        <row r="77">
          <cell r="C77" t="str">
            <v>BPA Conservation Rate Credit</v>
          </cell>
          <cell r="D77" t="str">
            <v>Post Merger</v>
          </cell>
        </row>
        <row r="78">
          <cell r="C78" t="str">
            <v>AMP Resources (Cove Fort)</v>
          </cell>
          <cell r="D78" t="str">
            <v>Post Merger</v>
          </cell>
        </row>
        <row r="79">
          <cell r="C79" t="str">
            <v>BPA Hermiston Loss Settlement</v>
          </cell>
          <cell r="D79" t="str">
            <v>Post Merger</v>
          </cell>
        </row>
        <row r="80">
          <cell r="C80" t="str">
            <v>Roseburg Forest Products CA</v>
          </cell>
          <cell r="D80" t="str">
            <v>Post Merger</v>
          </cell>
        </row>
        <row r="81">
          <cell r="C81" t="str">
            <v>DSM (Load Curtailment)</v>
          </cell>
          <cell r="D81" t="str">
            <v>Post Merger</v>
          </cell>
        </row>
        <row r="83">
          <cell r="C83" t="str">
            <v>QF California</v>
          </cell>
          <cell r="D83" t="str">
            <v>QF by State PPL</v>
          </cell>
        </row>
        <row r="84">
          <cell r="C84" t="str">
            <v>QF Idaho</v>
          </cell>
          <cell r="D84" t="str">
            <v>QF by State UPL</v>
          </cell>
        </row>
        <row r="85">
          <cell r="C85" t="str">
            <v>QF Oregon</v>
          </cell>
          <cell r="D85" t="str">
            <v>QF by State PPL</v>
          </cell>
        </row>
        <row r="86">
          <cell r="C86" t="str">
            <v>QF Utah</v>
          </cell>
          <cell r="D86" t="str">
            <v>QF by State UPL</v>
          </cell>
        </row>
        <row r="87">
          <cell r="C87" t="str">
            <v>QF Washington</v>
          </cell>
          <cell r="D87" t="str">
            <v>QF by State PPL</v>
          </cell>
        </row>
        <row r="88">
          <cell r="C88" t="str">
            <v>QF Wyoming</v>
          </cell>
          <cell r="D88" t="str">
            <v>QF by State UPL</v>
          </cell>
        </row>
        <row r="89">
          <cell r="C89" t="str">
            <v>Biomass</v>
          </cell>
          <cell r="D89" t="str">
            <v>QF PPL Pre Merger</v>
          </cell>
        </row>
        <row r="90">
          <cell r="C90" t="str">
            <v>Desert Power QF</v>
          </cell>
          <cell r="D90" t="str">
            <v>QF UPL Post Merger</v>
          </cell>
        </row>
        <row r="91">
          <cell r="C91" t="str">
            <v>Douglas County Forest Products QF</v>
          </cell>
          <cell r="D91" t="str">
            <v>QF PPL Post Merger</v>
          </cell>
        </row>
        <row r="92">
          <cell r="C92" t="str">
            <v>D.R. Johnson</v>
          </cell>
          <cell r="D92" t="str">
            <v>QF PPL Post Merger</v>
          </cell>
        </row>
        <row r="93">
          <cell r="C93" t="str">
            <v>ExxonMobil QF</v>
          </cell>
          <cell r="D93" t="str">
            <v>QF UPL Post Merger</v>
          </cell>
        </row>
        <row r="94">
          <cell r="C94" t="str">
            <v>Kennecott QF</v>
          </cell>
          <cell r="D94" t="str">
            <v>QF UPL Post Merger</v>
          </cell>
        </row>
        <row r="95">
          <cell r="C95" t="str">
            <v>Mountain Wind QF</v>
          </cell>
          <cell r="D95" t="str">
            <v>QF UPL Post Merger</v>
          </cell>
        </row>
        <row r="96">
          <cell r="C96" t="str">
            <v>Pioneer Ridge QF</v>
          </cell>
          <cell r="D96" t="str">
            <v>QF UPL Post Merger</v>
          </cell>
        </row>
        <row r="97">
          <cell r="C97" t="str">
            <v>Schwendiman QF</v>
          </cell>
          <cell r="D97" t="str">
            <v>QF UPL Post Merger</v>
          </cell>
        </row>
        <row r="98">
          <cell r="C98" t="str">
            <v>Simplot Phosphates</v>
          </cell>
          <cell r="D98" t="str">
            <v>QF UPL Post Merger</v>
          </cell>
        </row>
        <row r="99">
          <cell r="C99" t="str">
            <v>Spanish Fork Wind 2 QF</v>
          </cell>
          <cell r="D99" t="str">
            <v>QF UPL Post Merger</v>
          </cell>
        </row>
        <row r="100">
          <cell r="C100" t="str">
            <v>Sunnyside</v>
          </cell>
          <cell r="D100" t="str">
            <v>QF UPL Pre Merger</v>
          </cell>
        </row>
        <row r="101">
          <cell r="C101" t="str">
            <v>Tesoro QF</v>
          </cell>
          <cell r="D101" t="str">
            <v>QF UPL Post Merger</v>
          </cell>
        </row>
        <row r="102">
          <cell r="C102" t="str">
            <v>Evergreen BioPower QF</v>
          </cell>
          <cell r="D102" t="str">
            <v>QF PPL Post Merger</v>
          </cell>
        </row>
        <row r="103">
          <cell r="C103" t="str">
            <v>Mountain Wind 1 QF</v>
          </cell>
          <cell r="D103" t="str">
            <v>QF UPL Post Merger</v>
          </cell>
        </row>
        <row r="104">
          <cell r="C104" t="str">
            <v>Mountain Wind 2 QF</v>
          </cell>
          <cell r="D104" t="str">
            <v>QF UPL Post Merger</v>
          </cell>
        </row>
        <row r="105">
          <cell r="C105" t="str">
            <v>Weyerhaeuser QF</v>
          </cell>
          <cell r="D105" t="str">
            <v>QF PPL Post Merger</v>
          </cell>
        </row>
        <row r="106">
          <cell r="C106" t="str">
            <v>US Magnesium QF</v>
          </cell>
          <cell r="D106" t="str">
            <v>QF UPL Post Merger</v>
          </cell>
        </row>
        <row r="108">
          <cell r="C108" t="str">
            <v>Canadian Entitlement</v>
          </cell>
          <cell r="D108" t="str">
            <v>Post Merger</v>
          </cell>
        </row>
        <row r="109">
          <cell r="C109" t="str">
            <v>Chelan - Rocky Reach</v>
          </cell>
          <cell r="D109" t="str">
            <v>Mid Columbia</v>
          </cell>
        </row>
        <row r="110">
          <cell r="C110" t="str">
            <v>Douglas - Wells</v>
          </cell>
          <cell r="D110" t="str">
            <v>Mid Columbia</v>
          </cell>
        </row>
        <row r="111">
          <cell r="C111" t="str">
            <v>Grant Displacement</v>
          </cell>
          <cell r="D111" t="str">
            <v>Mid Columbia</v>
          </cell>
        </row>
        <row r="112">
          <cell r="C112" t="str">
            <v>Grant Reasonable</v>
          </cell>
          <cell r="D112" t="str">
            <v>Mid Columbia</v>
          </cell>
        </row>
        <row r="113">
          <cell r="C113" t="str">
            <v>Grant Meaningful Priority</v>
          </cell>
          <cell r="D113" t="str">
            <v>Mid Columbia</v>
          </cell>
        </row>
        <row r="114">
          <cell r="C114" t="str">
            <v>Grant Surplus</v>
          </cell>
          <cell r="D114" t="str">
            <v>Mid Columbia</v>
          </cell>
        </row>
        <row r="115">
          <cell r="C115" t="str">
            <v>Grant - Priest Rapids</v>
          </cell>
          <cell r="D115" t="str">
            <v>Mid Columbia</v>
          </cell>
        </row>
        <row r="116">
          <cell r="C116" t="str">
            <v>Grant - Wanapum</v>
          </cell>
          <cell r="D116" t="str">
            <v>Mid Columbia</v>
          </cell>
        </row>
        <row r="118">
          <cell r="C118" t="str">
            <v>APGI/Colockum Capacity Exchange</v>
          </cell>
          <cell r="D118" t="str">
            <v>Post Merger</v>
          </cell>
        </row>
        <row r="119">
          <cell r="C119" t="str">
            <v>APS Exchange</v>
          </cell>
          <cell r="D119" t="str">
            <v>Post Merger</v>
          </cell>
        </row>
        <row r="120">
          <cell r="C120" t="str">
            <v>APS s207860/p207861</v>
          </cell>
          <cell r="D120" t="str">
            <v>Post Merger</v>
          </cell>
        </row>
        <row r="121">
          <cell r="C121" t="str">
            <v>Black Hills CTs</v>
          </cell>
          <cell r="D121" t="str">
            <v>Pacific Capacity</v>
          </cell>
        </row>
        <row r="122">
          <cell r="C122" t="str">
            <v>BPA Exchange</v>
          </cell>
          <cell r="D122" t="str">
            <v>Pacific Pre Merger</v>
          </cell>
        </row>
        <row r="123">
          <cell r="C123" t="str">
            <v>BPA FC II Storage Agreement</v>
          </cell>
          <cell r="D123" t="str">
            <v>Post Merger</v>
          </cell>
        </row>
        <row r="124">
          <cell r="C124" t="str">
            <v>BPA FC IV Storage Agreement</v>
          </cell>
          <cell r="D124" t="str">
            <v>Post Merger</v>
          </cell>
        </row>
        <row r="125">
          <cell r="C125" t="str">
            <v>BPA Peaking</v>
          </cell>
          <cell r="D125" t="str">
            <v>BPA Peak Purchase</v>
          </cell>
        </row>
        <row r="126">
          <cell r="C126" t="str">
            <v>BPA So. Idaho Exchange</v>
          </cell>
          <cell r="D126" t="str">
            <v>Post Merger</v>
          </cell>
        </row>
        <row r="127">
          <cell r="C127" t="str">
            <v>Cowlitz Swift</v>
          </cell>
          <cell r="D127" t="str">
            <v>Pacific Pre Merger</v>
          </cell>
        </row>
        <row r="128">
          <cell r="C128" t="str">
            <v>CPU Shaping Capacity</v>
          </cell>
          <cell r="D128" t="str">
            <v>Post Merger</v>
          </cell>
        </row>
        <row r="129">
          <cell r="C129" t="str">
            <v>EWEB FC I Storage Agreement</v>
          </cell>
          <cell r="D129" t="str">
            <v>Post Merger</v>
          </cell>
        </row>
        <row r="130">
          <cell r="C130" t="str">
            <v>Morgan Stanley 207862/3</v>
          </cell>
          <cell r="D130" t="str">
            <v>Post Merger</v>
          </cell>
        </row>
        <row r="131">
          <cell r="C131" t="str">
            <v>NCPA 309008/9</v>
          </cell>
          <cell r="D131" t="str">
            <v>Post Merger</v>
          </cell>
        </row>
        <row r="132">
          <cell r="C132" t="str">
            <v>PSCo Exchange</v>
          </cell>
          <cell r="D132" t="str">
            <v>Post Merger</v>
          </cell>
        </row>
        <row r="133">
          <cell r="C133" t="str">
            <v>PSCO FC III Storage Agreement</v>
          </cell>
          <cell r="D133" t="str">
            <v>Post Merger</v>
          </cell>
        </row>
        <row r="134">
          <cell r="C134" t="str">
            <v>Redding Exchange</v>
          </cell>
          <cell r="D134" t="str">
            <v>Post Merger</v>
          </cell>
        </row>
        <row r="135">
          <cell r="C135" t="str">
            <v>SCL State Line Storage Agreement</v>
          </cell>
          <cell r="D135" t="str">
            <v>Post Merger</v>
          </cell>
        </row>
        <row r="136">
          <cell r="C136" t="str">
            <v>Tri-State Exchange</v>
          </cell>
          <cell r="D136" t="str">
            <v>Post Merger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1"/>
      <sheetName val="JAN01WA"/>
      <sheetName val="Master"/>
      <sheetName val="Table"/>
      <sheetName val="Scheds"/>
      <sheetName val="WA SBC"/>
      <sheetName val="WA Centralia"/>
      <sheetName val="WA Deferred"/>
    </sheetNames>
    <sheetDataSet>
      <sheetData sheetId="0"/>
      <sheetData sheetId="1"/>
      <sheetData sheetId="2"/>
      <sheetData sheetId="3">
        <row r="2">
          <cell r="R2">
            <v>1</v>
          </cell>
          <cell r="S2" t="str">
            <v>January</v>
          </cell>
        </row>
        <row r="3">
          <cell r="R3">
            <v>2</v>
          </cell>
          <cell r="S3" t="str">
            <v>February</v>
          </cell>
        </row>
        <row r="4">
          <cell r="R4">
            <v>3</v>
          </cell>
          <cell r="S4" t="str">
            <v>March</v>
          </cell>
        </row>
        <row r="5">
          <cell r="R5">
            <v>4</v>
          </cell>
          <cell r="S5" t="str">
            <v>April</v>
          </cell>
        </row>
        <row r="6">
          <cell r="R6">
            <v>5</v>
          </cell>
          <cell r="S6" t="str">
            <v>May</v>
          </cell>
        </row>
        <row r="7">
          <cell r="R7">
            <v>6</v>
          </cell>
          <cell r="S7" t="str">
            <v>June</v>
          </cell>
        </row>
        <row r="8">
          <cell r="R8">
            <v>7</v>
          </cell>
          <cell r="S8" t="str">
            <v>July</v>
          </cell>
        </row>
        <row r="9">
          <cell r="R9">
            <v>8</v>
          </cell>
          <cell r="S9" t="str">
            <v>August</v>
          </cell>
        </row>
        <row r="10">
          <cell r="R10">
            <v>9</v>
          </cell>
          <cell r="S10" t="str">
            <v>September</v>
          </cell>
        </row>
        <row r="11">
          <cell r="R11">
            <v>10</v>
          </cell>
          <cell r="S11" t="str">
            <v>October</v>
          </cell>
        </row>
        <row r="12">
          <cell r="R12">
            <v>11</v>
          </cell>
          <cell r="S12" t="str">
            <v>November</v>
          </cell>
        </row>
        <row r="13">
          <cell r="R13">
            <v>12</v>
          </cell>
          <cell r="S13" t="str">
            <v>December</v>
          </cell>
        </row>
      </sheetData>
      <sheetData sheetId="4"/>
      <sheetData sheetId="5">
        <row r="40">
          <cell r="D40">
            <v>165489017.34000003</v>
          </cell>
          <cell r="E40">
            <v>372014853</v>
          </cell>
          <cell r="F40">
            <v>328275526</v>
          </cell>
          <cell r="G40">
            <v>307956109</v>
          </cell>
          <cell r="H40">
            <v>297004741</v>
          </cell>
          <cell r="I40">
            <v>299080847</v>
          </cell>
          <cell r="J40">
            <v>330097222</v>
          </cell>
          <cell r="K40">
            <v>329996296</v>
          </cell>
          <cell r="L40">
            <v>331533822</v>
          </cell>
          <cell r="M40">
            <v>321655581</v>
          </cell>
          <cell r="N40">
            <v>315539410</v>
          </cell>
          <cell r="O40">
            <v>375498985</v>
          </cell>
        </row>
      </sheetData>
      <sheetData sheetId="6"/>
      <sheetData sheetId="7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"/>
      <sheetName val="Function"/>
      <sheetName val="Function1149"/>
      <sheetName val="Report"/>
      <sheetName val="Results"/>
      <sheetName val="NRO"/>
      <sheetName val="ADJ"/>
      <sheetName val="UTCR"/>
      <sheetName val="URO"/>
      <sheetName val="Unadj Data for RAM"/>
      <sheetName val="CWC"/>
      <sheetName val="Inputs"/>
      <sheetName val="Adjustments"/>
      <sheetName val="Adj Summary"/>
      <sheetName val="UIEC Summary"/>
      <sheetName val="UAE Summary"/>
      <sheetName val="AARP Summary"/>
      <sheetName val="Revised(2) DPU Summary"/>
      <sheetName val="Revised DPU Summary"/>
      <sheetName val="DPU Summary"/>
      <sheetName val="Revised Inputs"/>
      <sheetName val="Variables"/>
      <sheetName val="Factors"/>
      <sheetName val="Embedded Cost"/>
      <sheetName val="Check"/>
      <sheetName val="WelcomeDialog"/>
      <sheetName val="Mac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ess"/>
      <sheetName val="xxxxxxxxx FYI"/>
      <sheetName val="Introduction"/>
      <sheetName val="Variables"/>
      <sheetName val="Cover"/>
      <sheetName val="Table of C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1 Year MC"/>
      <sheetName val="Capacity"/>
      <sheetName val="Energy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XFMR 4"/>
      <sheetName val="XFMR 5"/>
      <sheetName val="Dist OM"/>
      <sheetName val="Meters 1"/>
      <sheetName val="Meters 2"/>
      <sheetName val="Meters 2a"/>
      <sheetName val="Meters 3"/>
      <sheetName val="Meters 4"/>
      <sheetName val="Meters 5"/>
      <sheetName val="Services 1"/>
      <sheetName val="Services 2"/>
      <sheetName val="Services 2a"/>
      <sheetName val="Services 3"/>
      <sheetName val="Cust Exp Sum"/>
      <sheetName val="Cust Exp Year"/>
      <sheetName val="Acct 902"/>
      <sheetName val="Acct 903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>
        <row r="14">
          <cell r="E14">
            <v>2002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 - Earned"/>
      <sheetName val="Summary Table - Target"/>
      <sheetName val="Unit Costs -  Earned"/>
      <sheetName val="Unit Costs - Target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/>
      <sheetData sheetId="1"/>
      <sheetData sheetId="2"/>
      <sheetData sheetId="3"/>
      <sheetData sheetId="4"/>
      <sheetData sheetId="5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ook4"/>
      <sheetName val="Weather Present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TotalCompany"/>
      <sheetName val="Factors"/>
      <sheetName val="UnadjData 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WY-ALL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l Results"/>
      <sheetName val="Financial Results v2"/>
      <sheetName val="Financial Results v3"/>
      <sheetName val="Financial Results v1"/>
      <sheetName val="Profit"/>
      <sheetName val="Summary Actuals"/>
      <sheetName val="Actuals - Data Input"/>
      <sheetName val="Adjustments"/>
      <sheetName val="Documentation"/>
      <sheetName val="November forecast EBIT"/>
      <sheetName val="Sp Mgmt Fe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 mthly bal acct - Oct 04 new"/>
      <sheetName val=" mthly bal acct - adjust 11-03"/>
      <sheetName val=" sch 191 &amp; 192 "/>
      <sheetName val="OPUC memo "/>
      <sheetName val=" summary by type &amp; year "/>
      <sheetName val=" annual balance "/>
      <sheetName val="GLSU UPLD"/>
      <sheetName val=" mthly bal acct "/>
      <sheetName val=" deferred costs "/>
      <sheetName val="  NLR  "/>
      <sheetName val=" deferrsl &amp; amort "/>
      <sheetName val=" measures "/>
      <sheetName val="Loans"/>
      <sheetName val=" project costs "/>
      <sheetName val=" sch 191 &amp; 192  with adj"/>
      <sheetName val=" mthly bal acct - adjusted Oct"/>
      <sheetName val=" mthly bal acct - adjusted Nov"/>
      <sheetName val=" mthly bal acct - adjusted"/>
      <sheetName val=" fy04 accrual post 7-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/>
      <sheetData sheetId="1">
        <row r="5">
          <cell r="T5">
            <v>3</v>
          </cell>
        </row>
        <row r="6">
          <cell r="C6" t="str">
            <v xml:space="preserve">Commission Method </v>
          </cell>
        </row>
        <row r="8">
          <cell r="D8">
            <v>0.1576213356965549</v>
          </cell>
        </row>
        <row r="9">
          <cell r="D9">
            <v>0.8423786643034451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1">
          <cell r="H61">
            <v>6.9188435929027195E-2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Distribution Allocations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/>
      <sheetData sheetId="39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14">
          <cell r="N14">
            <v>1</v>
          </cell>
        </row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MONTANA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UTAH</v>
          </cell>
          <cell r="AL15">
            <v>6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MONTANA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INDEGO</v>
          </cell>
          <cell r="P3" t="str">
            <v>OTHER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MONTANA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INDEGO</v>
          </cell>
          <cell r="AG3" t="str">
            <v>OTHER</v>
          </cell>
        </row>
        <row r="4">
          <cell r="B4" t="str">
            <v>SG</v>
          </cell>
          <cell r="E4">
            <v>1.0000000000000002</v>
          </cell>
          <cell r="F4">
            <v>2.6279504915630095E-2</v>
          </cell>
          <cell r="G4">
            <v>0.33717881920133841</v>
          </cell>
          <cell r="H4">
            <v>9.831704306078197E-2</v>
          </cell>
          <cell r="I4">
            <v>0</v>
          </cell>
          <cell r="J4">
            <v>0.11425312055562384</v>
          </cell>
          <cell r="K4">
            <v>0.36297363404100813</v>
          </cell>
          <cell r="L4">
            <v>4.397854045954528E-2</v>
          </cell>
          <cell r="M4">
            <v>1.5217866586822837E-2</v>
          </cell>
          <cell r="N4">
            <v>1.8014711792495054E-3</v>
          </cell>
          <cell r="O4">
            <v>0</v>
          </cell>
          <cell r="P4">
            <v>0</v>
          </cell>
          <cell r="S4" t="str">
            <v>SG</v>
          </cell>
          <cell r="V4">
            <v>1.0000000000000002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1.0000000000000002</v>
          </cell>
          <cell r="F5">
            <v>2.6279504915630095E-2</v>
          </cell>
          <cell r="G5">
            <v>0.33717881920133841</v>
          </cell>
          <cell r="H5">
            <v>9.831704306078197E-2</v>
          </cell>
          <cell r="I5">
            <v>0</v>
          </cell>
          <cell r="J5">
            <v>0.11425312055562384</v>
          </cell>
          <cell r="K5">
            <v>0.36297363404100813</v>
          </cell>
          <cell r="L5">
            <v>4.397854045954528E-2</v>
          </cell>
          <cell r="M5">
            <v>1.5217866586822837E-2</v>
          </cell>
          <cell r="N5">
            <v>1.8014711792495054E-3</v>
          </cell>
          <cell r="O5">
            <v>0</v>
          </cell>
          <cell r="P5">
            <v>0</v>
          </cell>
          <cell r="S5" t="str">
            <v>SG-P</v>
          </cell>
          <cell r="V5">
            <v>1.0000000000000002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1.0000000000000002</v>
          </cell>
          <cell r="F6">
            <v>2.6279504915630095E-2</v>
          </cell>
          <cell r="G6">
            <v>0.33717881920133841</v>
          </cell>
          <cell r="H6">
            <v>9.831704306078197E-2</v>
          </cell>
          <cell r="I6">
            <v>0</v>
          </cell>
          <cell r="J6">
            <v>0.11425312055562384</v>
          </cell>
          <cell r="K6">
            <v>0.36297363404100813</v>
          </cell>
          <cell r="L6">
            <v>4.397854045954528E-2</v>
          </cell>
          <cell r="M6">
            <v>1.5217866586822837E-2</v>
          </cell>
          <cell r="N6">
            <v>1.8014711792495054E-3</v>
          </cell>
          <cell r="O6">
            <v>0</v>
          </cell>
          <cell r="P6">
            <v>0</v>
          </cell>
          <cell r="S6" t="str">
            <v>SG-U</v>
          </cell>
          <cell r="V6">
            <v>1.0000000000000002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0.99999999999999989</v>
          </cell>
          <cell r="F7">
            <v>4.5621884117290498E-2</v>
          </cell>
          <cell r="G7">
            <v>0.58535094423560519</v>
          </cell>
          <cell r="H7">
            <v>0.17068086935708962</v>
          </cell>
          <cell r="I7">
            <v>0</v>
          </cell>
          <cell r="J7">
            <v>0.1983463022900146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0.85612741313794338</v>
          </cell>
          <cell r="L8">
            <v>0.1037299421945317</v>
          </cell>
          <cell r="M8">
            <v>3.5893606401678886E-2</v>
          </cell>
          <cell r="N8">
            <v>4.2490382658460371E-3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2.6458852698436015E-2</v>
          </cell>
          <cell r="G9">
            <v>0.34084396748895357</v>
          </cell>
          <cell r="H9">
            <v>0.10022462750815073</v>
          </cell>
          <cell r="I9">
            <v>0</v>
          </cell>
          <cell r="J9">
            <v>0.10948929900422784</v>
          </cell>
          <cell r="K9">
            <v>0.36300065940901288</v>
          </cell>
          <cell r="L9">
            <v>4.3621480640108942E-2</v>
          </cell>
          <cell r="M9">
            <v>1.4533382892231937E-2</v>
          </cell>
          <cell r="N9">
            <v>1.8277303588782544E-3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2.5741461567212319E-2</v>
          </cell>
          <cell r="G10">
            <v>0.32618337433849304</v>
          </cell>
          <cell r="H10">
            <v>9.2594289718675726E-2</v>
          </cell>
          <cell r="I10">
            <v>0</v>
          </cell>
          <cell r="J10">
            <v>0.12854458520981182</v>
          </cell>
          <cell r="K10">
            <v>0.36289255793699388</v>
          </cell>
          <cell r="L10">
            <v>4.5049719917854315E-2</v>
          </cell>
          <cell r="M10">
            <v>1.7271317670595539E-2</v>
          </cell>
          <cell r="N10">
            <v>1.7226936403632589E-3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2.5741461567212319E-2</v>
          </cell>
          <cell r="G11">
            <v>0.32618337433849304</v>
          </cell>
          <cell r="H11">
            <v>9.2594289718675726E-2</v>
          </cell>
          <cell r="I11">
            <v>0</v>
          </cell>
          <cell r="J11">
            <v>0.12854458520981182</v>
          </cell>
          <cell r="K11">
            <v>0.36289255793699388</v>
          </cell>
          <cell r="L11">
            <v>4.5049719917854315E-2</v>
          </cell>
          <cell r="M11">
            <v>1.7271317670595539E-2</v>
          </cell>
          <cell r="N11">
            <v>1.7226936403632589E-3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2.5741461567212319E-2</v>
          </cell>
          <cell r="G12">
            <v>0.32618337433849304</v>
          </cell>
          <cell r="H12">
            <v>9.2594289718675726E-2</v>
          </cell>
          <cell r="I12">
            <v>0</v>
          </cell>
          <cell r="J12">
            <v>0.12854458520981182</v>
          </cell>
          <cell r="K12">
            <v>0.36289255793699388</v>
          </cell>
          <cell r="L12">
            <v>4.5049719917854315E-2</v>
          </cell>
          <cell r="M12">
            <v>1.7271317670595539E-2</v>
          </cell>
          <cell r="N12">
            <v>1.7226936403632589E-3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4.4919022231823383E-2</v>
          </cell>
          <cell r="G13">
            <v>0.56919216514979987</v>
          </cell>
          <cell r="H13">
            <v>0.16157765352806724</v>
          </cell>
          <cell r="I13">
            <v>0</v>
          </cell>
          <cell r="J13">
            <v>0.2243111590903096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0.84999229895882489</v>
          </cell>
          <cell r="L14">
            <v>0.1055186009272653</v>
          </cell>
          <cell r="M14">
            <v>4.0454086731165573E-2</v>
          </cell>
          <cell r="N14">
            <v>4.0350133827443879E-3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0.99999999999999978</v>
          </cell>
          <cell r="F15">
            <v>3.2102337564687888E-2</v>
          </cell>
          <cell r="G15">
            <v>0.33921544289213695</v>
          </cell>
          <cell r="H15">
            <v>9.2156599007644072E-2</v>
          </cell>
          <cell r="I15">
            <v>0</v>
          </cell>
          <cell r="J15">
            <v>0.10757638563924968</v>
          </cell>
          <cell r="K15">
            <v>0.36423715480111202</v>
          </cell>
          <cell r="L15">
            <v>4.715276129472027E-2</v>
          </cell>
          <cell r="M15">
            <v>1.6367831918363163E-2</v>
          </cell>
          <cell r="N15">
            <v>1.1914868820859415E-3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0.99999999999999933</v>
          </cell>
          <cell r="W15">
            <v>3.1978181705860906E-2</v>
          </cell>
          <cell r="X15">
            <v>0.33880145084537494</v>
          </cell>
          <cell r="Y15">
            <v>9.2159195300805977E-2</v>
          </cell>
          <cell r="Z15">
            <v>0</v>
          </cell>
          <cell r="AA15">
            <v>0.10727618530611092</v>
          </cell>
          <cell r="AB15">
            <v>0.36519157679847458</v>
          </cell>
          <cell r="AC15">
            <v>4.7107228268776162E-2</v>
          </cell>
          <cell r="AD15">
            <v>1.6297047462861421E-2</v>
          </cell>
          <cell r="AE15">
            <v>1.1891343117345354E-3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0.99999999999999978</v>
          </cell>
          <cell r="F16">
            <v>3.2102337564687888E-2</v>
          </cell>
          <cell r="G16">
            <v>0.33921544289213695</v>
          </cell>
          <cell r="H16">
            <v>9.2156599007644072E-2</v>
          </cell>
          <cell r="I16">
            <v>0</v>
          </cell>
          <cell r="J16">
            <v>0.10757638563924968</v>
          </cell>
          <cell r="K16">
            <v>0.36423715480111202</v>
          </cell>
          <cell r="L16">
            <v>4.715276129472027E-2</v>
          </cell>
          <cell r="M16">
            <v>1.6367831918363163E-2</v>
          </cell>
          <cell r="N16">
            <v>1.1914868820859415E-3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0.99999999999999933</v>
          </cell>
          <cell r="W16">
            <v>3.1978181705860906E-2</v>
          </cell>
          <cell r="X16">
            <v>0.33880145084537494</v>
          </cell>
          <cell r="Y16">
            <v>9.2159195300805977E-2</v>
          </cell>
          <cell r="Z16">
            <v>0</v>
          </cell>
          <cell r="AA16">
            <v>0.10727618530611092</v>
          </cell>
          <cell r="AB16">
            <v>0.36519157679847458</v>
          </cell>
          <cell r="AC16">
            <v>4.7107228268776162E-2</v>
          </cell>
          <cell r="AD16">
            <v>1.6297047462861421E-2</v>
          </cell>
          <cell r="AE16">
            <v>1.1891343117345354E-3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0.99999999999999978</v>
          </cell>
          <cell r="F17">
            <v>3.2102337564687888E-2</v>
          </cell>
          <cell r="G17">
            <v>0.33921544289213695</v>
          </cell>
          <cell r="H17">
            <v>9.2156599007644072E-2</v>
          </cell>
          <cell r="I17">
            <v>0</v>
          </cell>
          <cell r="J17">
            <v>0.10757638563924968</v>
          </cell>
          <cell r="K17">
            <v>0.36423715480111202</v>
          </cell>
          <cell r="L17">
            <v>4.715276129472027E-2</v>
          </cell>
          <cell r="M17">
            <v>1.6367831918363163E-2</v>
          </cell>
          <cell r="N17">
            <v>1.1914868820859415E-3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0.99999999999999933</v>
          </cell>
          <cell r="W17">
            <v>3.1978181705860906E-2</v>
          </cell>
          <cell r="X17">
            <v>0.33880145084537494</v>
          </cell>
          <cell r="Y17">
            <v>9.2159195300805977E-2</v>
          </cell>
          <cell r="Z17">
            <v>0</v>
          </cell>
          <cell r="AA17">
            <v>0.10727618530611092</v>
          </cell>
          <cell r="AB17">
            <v>0.36519157679847458</v>
          </cell>
          <cell r="AC17">
            <v>4.7107228268776162E-2</v>
          </cell>
          <cell r="AD17">
            <v>1.6297047462861421E-2</v>
          </cell>
          <cell r="AE17">
            <v>1.1891343117345354E-3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3.2102337564687902E-2</v>
          </cell>
          <cell r="G20">
            <v>0.33921544289213701</v>
          </cell>
          <cell r="H20">
            <v>9.2156599007644044E-2</v>
          </cell>
          <cell r="I20">
            <v>0</v>
          </cell>
          <cell r="J20">
            <v>0.10757638563924972</v>
          </cell>
          <cell r="K20">
            <v>0.36423715480111191</v>
          </cell>
          <cell r="L20">
            <v>4.715276129472025E-2</v>
          </cell>
          <cell r="M20">
            <v>1.6367831918363173E-2</v>
          </cell>
          <cell r="N20">
            <v>1.1914868820859415E-3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0.99999999999999978</v>
          </cell>
          <cell r="W20">
            <v>3.197818170586092E-2</v>
          </cell>
          <cell r="X20">
            <v>0.33880145084537522</v>
          </cell>
          <cell r="Y20">
            <v>9.2159195300806018E-2</v>
          </cell>
          <cell r="Z20">
            <v>0</v>
          </cell>
          <cell r="AA20">
            <v>0.10727618530611097</v>
          </cell>
          <cell r="AB20">
            <v>0.36519157679847458</v>
          </cell>
          <cell r="AC20">
            <v>4.7107228268776155E-2</v>
          </cell>
          <cell r="AD20">
            <v>1.6297047462861428E-2</v>
          </cell>
          <cell r="AE20">
            <v>1.1891343117345356E-3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3.2410743726264526E-2</v>
          </cell>
          <cell r="G23">
            <v>0.3427830340432822</v>
          </cell>
          <cell r="H23">
            <v>9.1561964298496487E-2</v>
          </cell>
          <cell r="I23">
            <v>0</v>
          </cell>
          <cell r="J23">
            <v>0.10642356485607479</v>
          </cell>
          <cell r="K23">
            <v>0.36411193830296973</v>
          </cell>
          <cell r="L23">
            <v>4.5411218908673751E-2</v>
          </cell>
          <cell r="M23">
            <v>1.6159847846376172E-2</v>
          </cell>
          <cell r="N23">
            <v>1.1376880178622559E-3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3.2435134430631153E-2</v>
          </cell>
          <cell r="X23">
            <v>0.34168201235388218</v>
          </cell>
          <cell r="Y23">
            <v>9.1626217606543395E-2</v>
          </cell>
          <cell r="Z23">
            <v>0</v>
          </cell>
          <cell r="AA23">
            <v>0.10593990785605548</v>
          </cell>
          <cell r="AB23">
            <v>0.36557837643784602</v>
          </cell>
          <cell r="AC23">
            <v>4.5582987825759945E-2</v>
          </cell>
          <cell r="AD23">
            <v>1.6020250000984775E-2</v>
          </cell>
          <cell r="AE23">
            <v>1.1351134882966651E-3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1</v>
          </cell>
          <cell r="F32">
            <v>8.0586359146230149E-2</v>
          </cell>
          <cell r="G32">
            <v>0.6251582423419374</v>
          </cell>
          <cell r="H32">
            <v>0.13657585566614461</v>
          </cell>
          <cell r="I32">
            <v>0</v>
          </cell>
          <cell r="J32">
            <v>0.15767954284568783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0.85652069150857679</v>
          </cell>
          <cell r="L33">
            <v>0.10580750443423052</v>
          </cell>
          <cell r="M33">
            <v>3.7671804057192712E-2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4.5970243589734401E-2</v>
          </cell>
          <cell r="G34">
            <v>0.35661961884194981</v>
          </cell>
          <cell r="H34">
            <v>7.7909281669573741E-2</v>
          </cell>
          <cell r="I34">
            <v>0</v>
          </cell>
          <cell r="J34">
            <v>8.9947815865227876E-2</v>
          </cell>
          <cell r="K34">
            <v>0.36792106688911685</v>
          </cell>
          <cell r="L34">
            <v>4.544993518808324E-2</v>
          </cell>
          <cell r="M34">
            <v>1.6182037956314E-2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2.5741461567212319E-2</v>
          </cell>
          <cell r="G38">
            <v>0.32618337433849304</v>
          </cell>
          <cell r="H38">
            <v>9.2594289718675754E-2</v>
          </cell>
          <cell r="I38">
            <v>0</v>
          </cell>
          <cell r="J38">
            <v>0.12854458520981182</v>
          </cell>
          <cell r="K38">
            <v>0.36289255793699388</v>
          </cell>
          <cell r="L38">
            <v>4.5049719917854315E-2</v>
          </cell>
          <cell r="M38">
            <v>1.7271317670595542E-2</v>
          </cell>
          <cell r="N38">
            <v>1.7226936403632589E-3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2.8617759392218493E-2</v>
          </cell>
          <cell r="G47">
            <v>0.33548393774517754</v>
          </cell>
          <cell r="H47">
            <v>8.0736679765802635E-2</v>
          </cell>
          <cell r="I47">
            <v>0</v>
          </cell>
          <cell r="J47">
            <v>7.3396103380819144E-2</v>
          </cell>
          <cell r="K47">
            <v>0.43538836810527148</v>
          </cell>
          <cell r="L47">
            <v>3.7486759982197138E-2</v>
          </cell>
          <cell r="M47">
            <v>8.8903916285135651E-3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0.99999999999999989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0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0.68519706012923598</v>
          </cell>
          <cell r="H48">
            <v>0.1648977175835559</v>
          </cell>
          <cell r="I48">
            <v>0</v>
          </cell>
          <cell r="J48">
            <v>0.14990522228720818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0.90373501275464529</v>
          </cell>
          <cell r="L49">
            <v>7.7811214061763709E-2</v>
          </cell>
          <cell r="M49">
            <v>1.8453773183590979E-2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0.99999999999999989</v>
          </cell>
          <cell r="F53">
            <v>1.3104219600022905E-3</v>
          </cell>
          <cell r="G53">
            <v>0.31475207356349288</v>
          </cell>
          <cell r="H53">
            <v>5.817459609077464E-2</v>
          </cell>
          <cell r="I53">
            <v>0</v>
          </cell>
          <cell r="J53">
            <v>7.6923252439311585E-2</v>
          </cell>
          <cell r="K53">
            <v>0.43232617562868048</v>
          </cell>
          <cell r="L53">
            <v>7.0300508257982675E-2</v>
          </cell>
          <cell r="M53">
            <v>2.424088359061263E-2</v>
          </cell>
          <cell r="N53">
            <v>5.5317362045271632E-3</v>
          </cell>
          <cell r="O53">
            <v>2.1710736682515368E-2</v>
          </cell>
          <cell r="P53">
            <v>-5.2703844178997143E-3</v>
          </cell>
          <cell r="S53" t="str">
            <v>EXCTAX</v>
          </cell>
          <cell r="V53">
            <v>1.0000000000000016</v>
          </cell>
          <cell r="W53">
            <v>1.4030689589167003E-3</v>
          </cell>
          <cell r="X53">
            <v>0.31610531663667851</v>
          </cell>
          <cell r="Y53">
            <v>5.8092774718206834E-2</v>
          </cell>
          <cell r="Z53">
            <v>0</v>
          </cell>
          <cell r="AA53">
            <v>7.7548053915228773E-2</v>
          </cell>
          <cell r="AB53">
            <v>0.43024501628267886</v>
          </cell>
          <cell r="AC53">
            <v>7.0204731793144695E-2</v>
          </cell>
          <cell r="AD53">
            <v>2.4425369111968662E-2</v>
          </cell>
          <cell r="AE53">
            <v>5.5353163185625784E-3</v>
          </cell>
          <cell r="AF53">
            <v>2.1710736682515368E-2</v>
          </cell>
          <cell r="AG53">
            <v>-5.2703844178997143E-3</v>
          </cell>
        </row>
        <row r="54">
          <cell r="B54" t="str">
            <v>INT</v>
          </cell>
          <cell r="E54">
            <v>0.99999999999999989</v>
          </cell>
          <cell r="F54">
            <v>3.2229859365528246E-2</v>
          </cell>
          <cell r="G54">
            <v>0.34086996193028668</v>
          </cell>
          <cell r="H54">
            <v>9.1050956975746583E-2</v>
          </cell>
          <cell r="I54">
            <v>0</v>
          </cell>
          <cell r="J54">
            <v>0.10582961494061305</v>
          </cell>
          <cell r="K54">
            <v>0.36207982957530088</v>
          </cell>
          <cell r="L54">
            <v>4.5157778895944446E-2</v>
          </cell>
          <cell r="M54">
            <v>1.6069659735545548E-2</v>
          </cell>
          <cell r="N54">
            <v>1.1313385810345668E-3</v>
          </cell>
          <cell r="O54">
            <v>0</v>
          </cell>
          <cell r="P54">
            <v>5.581E-3</v>
          </cell>
          <cell r="S54" t="str">
            <v>INT</v>
          </cell>
          <cell r="V54">
            <v>0.99999999999999944</v>
          </cell>
          <cell r="W54">
            <v>3.2254113945373801E-2</v>
          </cell>
          <cell r="X54">
            <v>0.33977508504293519</v>
          </cell>
          <cell r="Y54">
            <v>9.1114851686081286E-2</v>
          </cell>
          <cell r="Z54">
            <v>0</v>
          </cell>
          <cell r="AA54">
            <v>0.10534865723031084</v>
          </cell>
          <cell r="AB54">
            <v>0.3635380835189464</v>
          </cell>
          <cell r="AC54">
            <v>4.5328589170704384E-2</v>
          </cell>
          <cell r="AD54">
            <v>1.5930840985729278E-2</v>
          </cell>
          <cell r="AE54">
            <v>1.1287784199184815E-3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1.9881703559801383E-2</v>
          </cell>
          <cell r="G55">
            <v>0.40545797496340547</v>
          </cell>
          <cell r="H55">
            <v>4.118071059420967E-2</v>
          </cell>
          <cell r="I55">
            <v>0</v>
          </cell>
          <cell r="J55">
            <v>9.9802299485628965E-2</v>
          </cell>
          <cell r="K55">
            <v>0.34339101144936462</v>
          </cell>
          <cell r="L55">
            <v>6.4050844161976012E-2</v>
          </cell>
          <cell r="M55">
            <v>2.6235455785613985E-2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2.823020595384014E-2</v>
          </cell>
          <cell r="G58">
            <v>0.33243757832363813</v>
          </cell>
          <cell r="H58">
            <v>7.9967745849188851E-2</v>
          </cell>
          <cell r="I58">
            <v>0</v>
          </cell>
          <cell r="J58">
            <v>7.232764683792757E-2</v>
          </cell>
          <cell r="K58">
            <v>0.44136390740159692</v>
          </cell>
          <cell r="L58">
            <v>3.744147354901331E-2</v>
          </cell>
          <cell r="M58">
            <v>8.7214796817874883E-3</v>
          </cell>
          <cell r="N58">
            <v>0</v>
          </cell>
          <cell r="O58">
            <v>-4.900375969923899E-4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0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1</v>
          </cell>
          <cell r="F61">
            <v>0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3.8979999999999994E-2</v>
          </cell>
          <cell r="S61" t="str">
            <v>ITC84</v>
          </cell>
          <cell r="V61">
            <v>1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0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7.3399999999999993E-2</v>
          </cell>
          <cell r="S62" t="str">
            <v>ITC85</v>
          </cell>
          <cell r="V62">
            <v>1</v>
          </cell>
          <cell r="W62">
            <v>0</v>
          </cell>
          <cell r="X62">
            <v>0.67689999999999995</v>
          </cell>
          <cell r="Y62">
            <v>0.1336</v>
          </cell>
          <cell r="Z62">
            <v>0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0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6.7659999999999998E-2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0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7.1300000000000002E-2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0.99999999999999989</v>
          </cell>
          <cell r="F65">
            <v>0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7.6978000000000005E-2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0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1.8907E-2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2.6279504915630084E-2</v>
          </cell>
          <cell r="G69">
            <v>0.33717881920133852</v>
          </cell>
          <cell r="H69">
            <v>9.8317043060781942E-2</v>
          </cell>
          <cell r="I69">
            <v>0</v>
          </cell>
          <cell r="J69">
            <v>0.11425312055562384</v>
          </cell>
          <cell r="K69">
            <v>0.36297363404100819</v>
          </cell>
          <cell r="L69">
            <v>4.397854045954528E-2</v>
          </cell>
          <cell r="M69">
            <v>1.5217866586822837E-2</v>
          </cell>
          <cell r="N69">
            <v>1.8014711792495054E-3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0.99999999999999944</v>
          </cell>
          <cell r="W69">
            <v>2.6279504915630091E-2</v>
          </cell>
          <cell r="X69">
            <v>0.33717881920133813</v>
          </cell>
          <cell r="Y69">
            <v>9.83170430607819E-2</v>
          </cell>
          <cell r="Z69">
            <v>0</v>
          </cell>
          <cell r="AA69">
            <v>0.11425312055562376</v>
          </cell>
          <cell r="AB69">
            <v>0.36297363404100785</v>
          </cell>
          <cell r="AC69">
            <v>4.3978540459545253E-2</v>
          </cell>
          <cell r="AD69">
            <v>1.5217866586822832E-2</v>
          </cell>
          <cell r="AE69">
            <v>1.8014711792495041E-3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2.6279504915630102E-2</v>
          </cell>
          <cell r="G70">
            <v>0.33717881920133835</v>
          </cell>
          <cell r="H70">
            <v>9.8317043060781956E-2</v>
          </cell>
          <cell r="I70">
            <v>0</v>
          </cell>
          <cell r="J70">
            <v>0.11425312055562385</v>
          </cell>
          <cell r="K70">
            <v>0.3629736340410083</v>
          </cell>
          <cell r="L70">
            <v>4.3978540459545287E-2</v>
          </cell>
          <cell r="M70">
            <v>1.5217866586822839E-2</v>
          </cell>
          <cell r="N70">
            <v>1.8014711792495052E-3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2.6279504915630098E-2</v>
          </cell>
          <cell r="X70">
            <v>0.33717881920133824</v>
          </cell>
          <cell r="Y70">
            <v>9.831704306078197E-2</v>
          </cell>
          <cell r="Z70">
            <v>0</v>
          </cell>
          <cell r="AA70">
            <v>0.11425312055562384</v>
          </cell>
          <cell r="AB70">
            <v>0.3629736340410083</v>
          </cell>
          <cell r="AC70">
            <v>4.3978540459545273E-2</v>
          </cell>
          <cell r="AD70">
            <v>1.5217866586822839E-2</v>
          </cell>
          <cell r="AE70">
            <v>1.8014711792495054E-3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1.0000000000000002</v>
          </cell>
          <cell r="F71">
            <v>2.6279504915630081E-2</v>
          </cell>
          <cell r="G71">
            <v>0.33717881920133852</v>
          </cell>
          <cell r="H71">
            <v>9.8317043060781914E-2</v>
          </cell>
          <cell r="I71">
            <v>0</v>
          </cell>
          <cell r="J71">
            <v>0.11425312055562381</v>
          </cell>
          <cell r="K71">
            <v>0.36297363404100824</v>
          </cell>
          <cell r="L71">
            <v>4.3978540459545266E-2</v>
          </cell>
          <cell r="M71">
            <v>1.5217866586822837E-2</v>
          </cell>
          <cell r="N71">
            <v>1.801471179249505E-3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0.99999999999999922</v>
          </cell>
          <cell r="W71">
            <v>2.6279504915630084E-2</v>
          </cell>
          <cell r="X71">
            <v>0.33717881920133808</v>
          </cell>
          <cell r="Y71">
            <v>9.8317043060781914E-2</v>
          </cell>
          <cell r="Z71">
            <v>0</v>
          </cell>
          <cell r="AA71">
            <v>0.11425312055562373</v>
          </cell>
          <cell r="AB71">
            <v>0.36297363404100785</v>
          </cell>
          <cell r="AC71">
            <v>4.3978540459545253E-2</v>
          </cell>
          <cell r="AD71">
            <v>1.5217866586822832E-2</v>
          </cell>
          <cell r="AE71">
            <v>1.8014711792495039E-3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1.0000000000000009</v>
          </cell>
          <cell r="F72">
            <v>2.6279504915630095E-2</v>
          </cell>
          <cell r="G72">
            <v>0.33717881920133863</v>
          </cell>
          <cell r="H72">
            <v>9.8317043060781997E-2</v>
          </cell>
          <cell r="I72">
            <v>0</v>
          </cell>
          <cell r="J72">
            <v>0.11425312055562391</v>
          </cell>
          <cell r="K72">
            <v>0.36297363404100852</v>
          </cell>
          <cell r="L72">
            <v>4.3978540459545273E-2</v>
          </cell>
          <cell r="M72">
            <v>1.5217866586822849E-2</v>
          </cell>
          <cell r="N72">
            <v>1.8014711792495067E-3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2.6279504915630084E-2</v>
          </cell>
          <cell r="X72">
            <v>0.33717881920133858</v>
          </cell>
          <cell r="Y72">
            <v>9.8317043060781983E-2</v>
          </cell>
          <cell r="Z72">
            <v>0</v>
          </cell>
          <cell r="AA72">
            <v>0.11425312055562391</v>
          </cell>
          <cell r="AB72">
            <v>0.36297363404100841</v>
          </cell>
          <cell r="AC72">
            <v>4.3978540459545266E-2</v>
          </cell>
          <cell r="AD72">
            <v>1.521786658682284E-2</v>
          </cell>
          <cell r="AE72">
            <v>1.8014711792495059E-3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1.0000000000000002</v>
          </cell>
          <cell r="F73">
            <v>2.6279504915630098E-2</v>
          </cell>
          <cell r="G73">
            <v>0.33717881920133835</v>
          </cell>
          <cell r="H73">
            <v>9.8317043060781983E-2</v>
          </cell>
          <cell r="I73">
            <v>0</v>
          </cell>
          <cell r="J73">
            <v>0.11425312055562384</v>
          </cell>
          <cell r="K73">
            <v>0.36297363404100819</v>
          </cell>
          <cell r="L73">
            <v>4.397854045954528E-2</v>
          </cell>
          <cell r="M73">
            <v>1.5217866586822837E-2</v>
          </cell>
          <cell r="N73">
            <v>1.8014711792495054E-3</v>
          </cell>
          <cell r="O73">
            <v>0</v>
          </cell>
          <cell r="P73">
            <v>0</v>
          </cell>
          <cell r="S73" t="str">
            <v>SNPPN</v>
          </cell>
          <cell r="V73">
            <v>1.0000000000000002</v>
          </cell>
          <cell r="W73">
            <v>2.6279504915630098E-2</v>
          </cell>
          <cell r="X73">
            <v>0.33717881920133835</v>
          </cell>
          <cell r="Y73">
            <v>9.8317043060781983E-2</v>
          </cell>
          <cell r="Z73">
            <v>0</v>
          </cell>
          <cell r="AA73">
            <v>0.11425312055562384</v>
          </cell>
          <cell r="AB73">
            <v>0.36297363404100819</v>
          </cell>
          <cell r="AC73">
            <v>4.397854045954528E-2</v>
          </cell>
          <cell r="AD73">
            <v>1.5217866586822837E-2</v>
          </cell>
          <cell r="AE73">
            <v>1.8014711792495054E-3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2.6279504915630095E-2</v>
          </cell>
          <cell r="G74">
            <v>0.33717881920133841</v>
          </cell>
          <cell r="H74">
            <v>9.8317043060781956E-2</v>
          </cell>
          <cell r="I74">
            <v>0</v>
          </cell>
          <cell r="J74">
            <v>0.11425312055562381</v>
          </cell>
          <cell r="K74">
            <v>0.36297363404100802</v>
          </cell>
          <cell r="L74">
            <v>4.3978540459545266E-2</v>
          </cell>
          <cell r="M74">
            <v>1.5217866586822837E-2</v>
          </cell>
          <cell r="N74">
            <v>1.8014711792495054E-3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2.6279504915630091E-2</v>
          </cell>
          <cell r="X74">
            <v>0.33717881920133841</v>
          </cell>
          <cell r="Y74">
            <v>9.831704306078197E-2</v>
          </cell>
          <cell r="Z74">
            <v>0</v>
          </cell>
          <cell r="AA74">
            <v>0.11425312055562384</v>
          </cell>
          <cell r="AB74">
            <v>0.36297363404100813</v>
          </cell>
          <cell r="AC74">
            <v>4.3978540459545266E-2</v>
          </cell>
          <cell r="AD74">
            <v>1.5217866586822839E-2</v>
          </cell>
          <cell r="AE74">
            <v>1.8014711792495054E-3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2.541511643644084E-2</v>
          </cell>
          <cell r="G75">
            <v>0.33701552579600158</v>
          </cell>
          <cell r="H75">
            <v>9.8324697794491281E-2</v>
          </cell>
          <cell r="I75">
            <v>0</v>
          </cell>
          <cell r="J75">
            <v>0.11015486456876571</v>
          </cell>
          <cell r="K75">
            <v>0.34909461276105841</v>
          </cell>
          <cell r="L75">
            <v>5.6095307258209E-2</v>
          </cell>
          <cell r="M75">
            <v>2.3216210154588426E-2</v>
          </cell>
          <cell r="N75">
            <v>6.8366523044476155E-4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2.5591414213849951E-2</v>
          </cell>
          <cell r="X75">
            <v>0.33950384358312474</v>
          </cell>
          <cell r="Y75">
            <v>9.7057819772228354E-2</v>
          </cell>
          <cell r="Z75">
            <v>0</v>
          </cell>
          <cell r="AA75">
            <v>0.10799030740401125</v>
          </cell>
          <cell r="AB75">
            <v>0.34855418604834448</v>
          </cell>
          <cell r="AC75">
            <v>5.7056127560143187E-2</v>
          </cell>
          <cell r="AD75">
            <v>2.3590597957779565E-2</v>
          </cell>
          <cell r="AE75">
            <v>6.5570346051841842E-4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1.0000000000000002</v>
          </cell>
          <cell r="F76">
            <v>3.0202664527555257E-2</v>
          </cell>
          <cell r="G76">
            <v>0.33326217810864361</v>
          </cell>
          <cell r="H76">
            <v>8.8267834236083711E-2</v>
          </cell>
          <cell r="I76">
            <v>0</v>
          </cell>
          <cell r="J76">
            <v>0.10135353680095413</v>
          </cell>
          <cell r="K76">
            <v>0.38259749822578615</v>
          </cell>
          <cell r="L76">
            <v>4.7214591451376575E-2</v>
          </cell>
          <cell r="M76">
            <v>1.61690549147421E-2</v>
          </cell>
          <cell r="N76">
            <v>9.3264173485854902E-4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0.99999999999999944</v>
          </cell>
          <cell r="W76">
            <v>3.0359763230679754E-2</v>
          </cell>
          <cell r="X76">
            <v>0.3337467229438984</v>
          </cell>
          <cell r="Y76">
            <v>8.8798045687810551E-2</v>
          </cell>
          <cell r="Z76">
            <v>0</v>
          </cell>
          <cell r="AA76">
            <v>0.10199803176976988</v>
          </cell>
          <cell r="AB76">
            <v>0.38072770239080106</v>
          </cell>
          <cell r="AC76">
            <v>4.7262426060203457E-2</v>
          </cell>
          <cell r="AD76">
            <v>1.6136408334236563E-2</v>
          </cell>
          <cell r="AE76">
            <v>9.7089958259978959E-4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2.6197772013290922E-2</v>
          </cell>
          <cell r="G77">
            <v>0.33550852697712735</v>
          </cell>
          <cell r="H77">
            <v>9.744771303115328E-2</v>
          </cell>
          <cell r="I77">
            <v>0</v>
          </cell>
          <cell r="J77">
            <v>0.11642410341100055</v>
          </cell>
          <cell r="K77">
            <v>0.3629613179603226</v>
          </cell>
          <cell r="L77">
            <v>4.4141260817135729E-2</v>
          </cell>
          <cell r="M77">
            <v>1.5529801521771506E-2</v>
          </cell>
          <cell r="N77">
            <v>1.789504268198111E-3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2.6197772013290922E-2</v>
          </cell>
          <cell r="X77">
            <v>0.33550852697712735</v>
          </cell>
          <cell r="Y77">
            <v>9.744771303115328E-2</v>
          </cell>
          <cell r="Z77">
            <v>0</v>
          </cell>
          <cell r="AA77">
            <v>0.11642410341100055</v>
          </cell>
          <cell r="AB77">
            <v>0.3629613179603226</v>
          </cell>
          <cell r="AC77">
            <v>4.4141260817135729E-2</v>
          </cell>
          <cell r="AD77">
            <v>1.5529801521771506E-2</v>
          </cell>
          <cell r="AE77">
            <v>1.789504268198111E-3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1.0000000000000002</v>
          </cell>
          <cell r="F78">
            <v>2.6183336330911137E-2</v>
          </cell>
          <cell r="G78">
            <v>0.33521351961362911</v>
          </cell>
          <cell r="H78">
            <v>9.7294171778710636E-2</v>
          </cell>
          <cell r="I78">
            <v>0</v>
          </cell>
          <cell r="J78">
            <v>0.11680754285894929</v>
          </cell>
          <cell r="K78">
            <v>0.36295914269156487</v>
          </cell>
          <cell r="L78">
            <v>4.4170000520874039E-2</v>
          </cell>
          <cell r="M78">
            <v>1.5584895535506533E-2</v>
          </cell>
          <cell r="N78">
            <v>1.7873906698544699E-3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2.6183336330911137E-2</v>
          </cell>
          <cell r="X78">
            <v>0.33521351961362911</v>
          </cell>
          <cell r="Y78">
            <v>9.7294171778710636E-2</v>
          </cell>
          <cell r="Z78">
            <v>0</v>
          </cell>
          <cell r="AA78">
            <v>0.11680754285894929</v>
          </cell>
          <cell r="AB78">
            <v>0.36295914269156487</v>
          </cell>
          <cell r="AC78">
            <v>4.4170000520874039E-2</v>
          </cell>
          <cell r="AD78">
            <v>1.5584895535506533E-2</v>
          </cell>
          <cell r="AE78">
            <v>1.7873906698544699E-3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0.99999999999999989</v>
          </cell>
          <cell r="F79">
            <v>1.3424184955006372E-3</v>
          </cell>
          <cell r="G79">
            <v>0.32243736593674871</v>
          </cell>
          <cell r="H79">
            <v>5.9595043538799096E-2</v>
          </cell>
          <cell r="I79">
            <v>0</v>
          </cell>
          <cell r="J79">
            <v>7.8801485292886789E-2</v>
          </cell>
          <cell r="K79">
            <v>0.44288227148756198</v>
          </cell>
          <cell r="L79">
            <v>7.2017033756398785E-2</v>
          </cell>
          <cell r="M79">
            <v>2.4832772551567597E-2</v>
          </cell>
          <cell r="N79">
            <v>5.666804449136963E-3</v>
          </cell>
          <cell r="O79">
            <v>-2.1761242651862698E-3</v>
          </cell>
          <cell r="P79">
            <v>-5.3990712434142741E-3</v>
          </cell>
          <cell r="S79" t="str">
            <v>IBT</v>
          </cell>
          <cell r="V79">
            <v>1.0000000000000013</v>
          </cell>
          <cell r="W79">
            <v>1.4373276535363541E-3</v>
          </cell>
          <cell r="X79">
            <v>0.32382365110732786</v>
          </cell>
          <cell r="Y79">
            <v>5.951122433611869E-2</v>
          </cell>
          <cell r="Z79">
            <v>0</v>
          </cell>
          <cell r="AA79">
            <v>7.9441542528562129E-2</v>
          </cell>
          <cell r="AB79">
            <v>0.44075029653336356</v>
          </cell>
          <cell r="AC79">
            <v>7.1918918720359618E-2</v>
          </cell>
          <cell r="AD79">
            <v>2.5021762650619343E-2</v>
          </cell>
          <cell r="AE79">
            <v>5.6704719787143325E-3</v>
          </cell>
          <cell r="AF79">
            <v>-2.1761242651862698E-3</v>
          </cell>
          <cell r="AG79">
            <v>-5.3990712434142741E-3</v>
          </cell>
        </row>
        <row r="80">
          <cell r="B80" t="str">
            <v>DITEXPRL</v>
          </cell>
          <cell r="E80">
            <v>1</v>
          </cell>
          <cell r="F80">
            <v>3.820734230764735E-2</v>
          </cell>
          <cell r="G80">
            <v>0.40257223089749877</v>
          </cell>
          <cell r="H80">
            <v>0.10602504897878147</v>
          </cell>
          <cell r="I80">
            <v>0</v>
          </cell>
          <cell r="J80">
            <v>0.13682062631159853</v>
          </cell>
          <cell r="K80">
            <v>0.27759105313017557</v>
          </cell>
          <cell r="L80">
            <v>3.3827407146276058E-2</v>
          </cell>
          <cell r="M80">
            <v>1.2594084744323233E-2</v>
          </cell>
          <cell r="N80">
            <v>4.5043958944305558E-4</v>
          </cell>
          <cell r="O80">
            <v>0</v>
          </cell>
          <cell r="P80">
            <v>-8.0882331057440908E-3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0.99999999999999989</v>
          </cell>
          <cell r="F81">
            <v>2.4206560574055073E-2</v>
          </cell>
          <cell r="G81">
            <v>0.28509007268076786</v>
          </cell>
          <cell r="H81">
            <v>7.1413137559927106E-2</v>
          </cell>
          <cell r="I81">
            <v>0</v>
          </cell>
          <cell r="J81">
            <v>8.8316299482360541E-2</v>
          </cell>
          <cell r="K81">
            <v>0.43153920169784471</v>
          </cell>
          <cell r="L81">
            <v>5.9587233152281351E-2</v>
          </cell>
          <cell r="M81">
            <v>2.1337848676977664E-2</v>
          </cell>
          <cell r="N81">
            <v>2.9507693473784669E-3</v>
          </cell>
          <cell r="O81">
            <v>4.8196326648974582E-3</v>
          </cell>
          <cell r="P81">
            <v>1.0739244163509706E-2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</v>
          </cell>
          <cell r="F82">
            <v>3.1582644516885382E-2</v>
          </cell>
          <cell r="G82">
            <v>0.3454849644768776</v>
          </cell>
          <cell r="H82">
            <v>9.2510725813840053E-2</v>
          </cell>
          <cell r="I82">
            <v>0</v>
          </cell>
          <cell r="J82">
            <v>0.10603233945654117</v>
          </cell>
          <cell r="K82">
            <v>0.35741978892824222</v>
          </cell>
          <cell r="L82">
            <v>4.5438361380919584E-2</v>
          </cell>
          <cell r="M82">
            <v>1.5355982395429173E-2</v>
          </cell>
          <cell r="N82">
            <v>9.8614317699577186E-4</v>
          </cell>
          <cell r="O82">
            <v>1.796106479658861E-4</v>
          </cell>
          <cell r="P82">
            <v>5.0094392063031621E-3</v>
          </cell>
          <cell r="S82" t="str">
            <v>TAXDEPRL</v>
          </cell>
          <cell r="V82">
            <v>1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0.99999999999999989</v>
          </cell>
          <cell r="F83">
            <v>3.7351085777459152E-2</v>
          </cell>
          <cell r="G83">
            <v>0.40326901733054743</v>
          </cell>
          <cell r="H83">
            <v>0.10630906172626547</v>
          </cell>
          <cell r="I83">
            <v>0</v>
          </cell>
          <cell r="J83">
            <v>0.132708738210465</v>
          </cell>
          <cell r="K83">
            <v>0.28454230770785266</v>
          </cell>
          <cell r="L83">
            <v>3.521304570727983E-2</v>
          </cell>
          <cell r="M83">
            <v>1.400320882474726E-2</v>
          </cell>
          <cell r="N83">
            <v>7.7204060834672932E-4</v>
          </cell>
          <cell r="O83">
            <v>0</v>
          </cell>
          <cell r="P83">
            <v>-1.4168505892963559E-2</v>
          </cell>
          <cell r="S83" t="str">
            <v>DITEXPMA</v>
          </cell>
          <cell r="V83">
            <v>0.99999999999999989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0.99999999999999989</v>
          </cell>
          <cell r="F84">
            <v>2.065497310429255E-2</v>
          </cell>
          <cell r="G84">
            <v>0.23057291116631942</v>
          </cell>
          <cell r="H84">
            <v>6.0192763730628915E-2</v>
          </cell>
          <cell r="I84">
            <v>0</v>
          </cell>
          <cell r="J84">
            <v>7.446491725706561E-2</v>
          </cell>
          <cell r="K84">
            <v>0.50544435379011543</v>
          </cell>
          <cell r="L84">
            <v>6.8119924296227125E-2</v>
          </cell>
          <cell r="M84">
            <v>2.44567418093357E-2</v>
          </cell>
          <cell r="N84">
            <v>1.9349456481331749E-3</v>
          </cell>
          <cell r="O84">
            <v>3.4770592774963326E-3</v>
          </cell>
          <cell r="P84">
            <v>1.0681409920385704E-2</v>
          </cell>
          <cell r="S84" t="str">
            <v>DITBALMA</v>
          </cell>
          <cell r="V84">
            <v>1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0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1</v>
          </cell>
          <cell r="F85">
            <v>3.1725148177863073E-2</v>
          </cell>
          <cell r="G85">
            <v>0.34634246491982429</v>
          </cell>
          <cell r="H85">
            <v>9.2789951693303258E-2</v>
          </cell>
          <cell r="I85">
            <v>0</v>
          </cell>
          <cell r="J85">
            <v>0.10630235562592255</v>
          </cell>
          <cell r="K85">
            <v>0.35607132447943135</v>
          </cell>
          <cell r="L85">
            <v>4.5289261813292805E-2</v>
          </cell>
          <cell r="M85">
            <v>1.5311412410720249E-2</v>
          </cell>
          <cell r="N85">
            <v>9.7918640007409793E-4</v>
          </cell>
          <cell r="O85">
            <v>1.7945527326518587E-4</v>
          </cell>
          <cell r="P85">
            <v>5.0094392063031621E-3</v>
          </cell>
          <cell r="S85" t="str">
            <v>TAXDEPRMA</v>
          </cell>
          <cell r="V85">
            <v>1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1.0000000000000002</v>
          </cell>
          <cell r="F86">
            <v>3.2885831014310848E-2</v>
          </cell>
          <cell r="G86">
            <v>0.34658587551126013</v>
          </cell>
          <cell r="H86">
            <v>9.0417916228603887E-2</v>
          </cell>
          <cell r="I86">
            <v>0</v>
          </cell>
          <cell r="J86">
            <v>0.10295898893694851</v>
          </cell>
          <cell r="K86">
            <v>0.36106819874578511</v>
          </cell>
          <cell r="L86">
            <v>4.8854589107847075E-2</v>
          </cell>
          <cell r="M86">
            <v>1.6187902659213493E-2</v>
          </cell>
          <cell r="N86">
            <v>1.0406977960310444E-3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3.2879749614492505E-2</v>
          </cell>
          <cell r="X86">
            <v>0.3465655973610241</v>
          </cell>
          <cell r="Y86">
            <v>9.0418043400184139E-2</v>
          </cell>
          <cell r="Z86">
            <v>0</v>
          </cell>
          <cell r="AA86">
            <v>0.10294428453017571</v>
          </cell>
          <cell r="AB86">
            <v>0.36111494822515905</v>
          </cell>
          <cell r="AC86">
            <v>4.8852358810071994E-2</v>
          </cell>
          <cell r="AD86">
            <v>1.6184435496415881E-2</v>
          </cell>
          <cell r="AE86">
            <v>1.0405825624766806E-3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0.99999999999999989</v>
          </cell>
          <cell r="F87">
            <v>3.0597928127791864E-2</v>
          </cell>
          <cell r="G87">
            <v>0.34032871540937676</v>
          </cell>
          <cell r="H87">
            <v>8.9484026573696265E-2</v>
          </cell>
          <cell r="I87">
            <v>0</v>
          </cell>
          <cell r="J87">
            <v>0.11189333311881515</v>
          </cell>
          <cell r="K87">
            <v>0.36630453575295624</v>
          </cell>
          <cell r="L87">
            <v>4.4588583101575242E-2</v>
          </cell>
          <cell r="M87">
            <v>1.5758750400420355E-2</v>
          </cell>
          <cell r="N87">
            <v>1.0441275153680962E-3</v>
          </cell>
          <cell r="O87">
            <v>0</v>
          </cell>
          <cell r="P87">
            <v>0</v>
          </cell>
          <cell r="S87" t="str">
            <v>SCHMAEXP</v>
          </cell>
          <cell r="V87">
            <v>0.99999999999999956</v>
          </cell>
          <cell r="W87">
            <v>3.0524498508795184E-2</v>
          </cell>
          <cell r="X87">
            <v>0.34008386769499094</v>
          </cell>
          <cell r="Y87">
            <v>8.9485562101858068E-2</v>
          </cell>
          <cell r="Z87">
            <v>0</v>
          </cell>
          <cell r="AA87">
            <v>0.11171578534706018</v>
          </cell>
          <cell r="AB87">
            <v>0.36686901047280041</v>
          </cell>
          <cell r="AC87">
            <v>4.456165346024836E-2</v>
          </cell>
          <cell r="AD87">
            <v>1.5716886281823883E-2</v>
          </cell>
          <cell r="AE87">
            <v>1.0427361324225088E-3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2.63269321250915E-2</v>
          </cell>
          <cell r="G88">
            <v>0.33778733334707867</v>
          </cell>
          <cell r="H88">
            <v>9.8494478024257884E-2</v>
          </cell>
          <cell r="I88">
            <v>0</v>
          </cell>
          <cell r="J88">
            <v>0.11445931571407936</v>
          </cell>
          <cell r="K88">
            <v>0.36362870066520436</v>
          </cell>
          <cell r="L88">
            <v>4.4057909513752283E-2</v>
          </cell>
          <cell r="M88">
            <v>1.5245330610535845E-2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MT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MT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ummary"/>
      <sheetName val="Unit Costs"/>
      <sheetName val="Class Summary"/>
      <sheetName val="Function Summary"/>
      <sheetName val="Generation Summary"/>
      <sheetName val="Transmission Summary"/>
      <sheetName val="Distribution Summary"/>
      <sheetName val="Distribution Substations"/>
      <sheetName val="Distribution Poles &amp; Wires"/>
      <sheetName val="Distribution Transformers"/>
      <sheetName val="Distribution Meters"/>
      <sheetName val="Distribution Services"/>
      <sheetName val="Distribution Customer"/>
      <sheetName val="Distribution Misc"/>
      <sheetName val="G+T+D"/>
      <sheetName val="Generation"/>
      <sheetName val="Transmission"/>
      <sheetName val="Distribution"/>
      <sheetName val="Dist Misc"/>
      <sheetName val="Factor Summary"/>
      <sheetName val="FuncFac"/>
      <sheetName val="DisFac"/>
      <sheetName val="Variables"/>
      <sheetName val="IJA Factors"/>
      <sheetName val="IJA Link"/>
      <sheetName val="IJA Inputs"/>
      <sheetName val="Option Inputs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Rev_Recon"/>
      <sheetName val="TransInvest"/>
      <sheetName val="DistInvest"/>
      <sheetName val="WorkArea"/>
      <sheetName val="Diagram"/>
      <sheetName val="Message"/>
      <sheetName val="Progre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>
        <row r="120">
          <cell r="F120" t="str">
            <v>BaseCase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>
        <row r="86">
          <cell r="F86">
            <v>5.9243639404432336E-2</v>
          </cell>
        </row>
      </sheetData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636"/>
  <sheetViews>
    <sheetView tabSelected="1" workbookViewId="0">
      <selection activeCell="G21" sqref="G21"/>
    </sheetView>
  </sheetViews>
  <sheetFormatPr defaultRowHeight="15" x14ac:dyDescent="0.25"/>
  <cols>
    <col min="1" max="29" width="16.7109375" customWidth="1"/>
  </cols>
  <sheetData>
    <row r="2" spans="3:13" x14ac:dyDescent="0.25">
      <c r="F2" s="26" t="s">
        <v>697</v>
      </c>
      <c r="H2" s="26" t="s">
        <v>697</v>
      </c>
    </row>
    <row r="3" spans="3:13" ht="15" customHeight="1" x14ac:dyDescent="0.25">
      <c r="F3" s="26" t="s">
        <v>698</v>
      </c>
      <c r="H3" s="26" t="s">
        <v>698</v>
      </c>
      <c r="J3" s="23" t="s">
        <v>696</v>
      </c>
      <c r="K3" s="24"/>
      <c r="L3" s="23"/>
      <c r="M3" s="23"/>
    </row>
    <row r="4" spans="3:13" ht="15" customHeight="1" x14ac:dyDescent="0.25">
      <c r="D4" s="2" t="s">
        <v>6</v>
      </c>
      <c r="E4" s="7" t="s">
        <v>10</v>
      </c>
      <c r="F4" s="27" t="s">
        <v>699</v>
      </c>
      <c r="G4" s="2" t="s">
        <v>8</v>
      </c>
      <c r="H4" s="27" t="s">
        <v>701</v>
      </c>
      <c r="I4" s="2"/>
      <c r="K4" s="20" t="s">
        <v>6</v>
      </c>
      <c r="L4" s="20" t="s">
        <v>10</v>
      </c>
      <c r="M4" s="20" t="s">
        <v>8</v>
      </c>
    </row>
    <row r="5" spans="3:13" ht="15" customHeight="1" x14ac:dyDescent="0.25">
      <c r="C5" s="8"/>
      <c r="D5" s="4" t="s">
        <v>693</v>
      </c>
      <c r="E5" s="4" t="s">
        <v>691</v>
      </c>
      <c r="F5" s="28" t="s">
        <v>700</v>
      </c>
      <c r="G5" s="4" t="s">
        <v>7</v>
      </c>
      <c r="H5" s="28" t="s">
        <v>700</v>
      </c>
      <c r="I5" s="7"/>
      <c r="J5" s="8"/>
      <c r="K5" s="9" t="s">
        <v>691</v>
      </c>
      <c r="L5" s="9" t="s">
        <v>691</v>
      </c>
      <c r="M5" s="9" t="s">
        <v>7</v>
      </c>
    </row>
    <row r="6" spans="3:13" ht="15" customHeight="1" x14ac:dyDescent="0.25">
      <c r="C6" s="5" t="s">
        <v>0</v>
      </c>
      <c r="D6" s="1">
        <f t="shared" ref="D6:D11" si="0">D17-D25</f>
        <v>11156425</v>
      </c>
      <c r="E6" s="1">
        <f t="shared" ref="E6:E11" si="1">L6/K6*D6</f>
        <v>2981190.3247290389</v>
      </c>
      <c r="F6" s="29">
        <f>E6*1</f>
        <v>2981190.3247290389</v>
      </c>
      <c r="G6" s="1">
        <f t="shared" ref="G6:G11" si="2">M6/K6*D6</f>
        <v>5372536.808704217</v>
      </c>
      <c r="H6" s="29">
        <f>G6*0.5</f>
        <v>2686268.4043521085</v>
      </c>
      <c r="I6" s="1"/>
      <c r="J6" s="5" t="s">
        <v>0</v>
      </c>
      <c r="K6" s="10">
        <v>932054</v>
      </c>
      <c r="L6" s="10">
        <v>249061</v>
      </c>
      <c r="M6" s="3">
        <v>448844</v>
      </c>
    </row>
    <row r="7" spans="3:13" ht="15" customHeight="1" x14ac:dyDescent="0.25">
      <c r="C7" s="5" t="s">
        <v>1</v>
      </c>
      <c r="D7" s="1">
        <f t="shared" si="0"/>
        <v>7293160</v>
      </c>
      <c r="E7" s="1">
        <f t="shared" si="1"/>
        <v>1474623.626916117</v>
      </c>
      <c r="F7" s="29">
        <f t="shared" ref="F7:F11" si="3">E7*1</f>
        <v>1474623.626916117</v>
      </c>
      <c r="G7" s="1">
        <f t="shared" si="2"/>
        <v>2747723.754966151</v>
      </c>
      <c r="H7" s="29">
        <f t="shared" ref="H7:H11" si="4">G7*0.5</f>
        <v>1373861.8774830755</v>
      </c>
      <c r="I7" s="1"/>
      <c r="J7" s="5" t="s">
        <v>1</v>
      </c>
      <c r="K7" s="10">
        <v>593518</v>
      </c>
      <c r="L7" s="10">
        <v>120005</v>
      </c>
      <c r="M7" s="3">
        <v>223610</v>
      </c>
    </row>
    <row r="8" spans="3:13" ht="15" customHeight="1" x14ac:dyDescent="0.25">
      <c r="C8" s="5" t="s">
        <v>5</v>
      </c>
      <c r="D8" s="1">
        <f t="shared" si="0"/>
        <v>1612099</v>
      </c>
      <c r="E8" s="1">
        <f t="shared" si="1"/>
        <v>215019.24811658546</v>
      </c>
      <c r="F8" s="29">
        <f t="shared" si="3"/>
        <v>215019.24811658546</v>
      </c>
      <c r="G8" s="1">
        <f t="shared" si="2"/>
        <v>425785.90694297687</v>
      </c>
      <c r="H8" s="29">
        <f t="shared" si="4"/>
        <v>212892.95347148844</v>
      </c>
      <c r="I8" s="1"/>
      <c r="J8" s="5" t="s">
        <v>5</v>
      </c>
      <c r="K8" s="10">
        <v>131543</v>
      </c>
      <c r="L8" s="10">
        <v>17545</v>
      </c>
      <c r="M8" s="3">
        <v>34743</v>
      </c>
    </row>
    <row r="9" spans="3:13" ht="15" customHeight="1" x14ac:dyDescent="0.25">
      <c r="C9" s="5" t="s">
        <v>2</v>
      </c>
      <c r="D9" s="1">
        <f t="shared" si="0"/>
        <v>1725199</v>
      </c>
      <c r="E9" s="1">
        <f t="shared" si="1"/>
        <v>364303.95953007502</v>
      </c>
      <c r="F9" s="29">
        <f t="shared" si="3"/>
        <v>364303.95953007502</v>
      </c>
      <c r="G9" s="1">
        <f t="shared" si="2"/>
        <v>663135.12763995409</v>
      </c>
      <c r="H9" s="29">
        <f t="shared" si="4"/>
        <v>331567.56381997705</v>
      </c>
      <c r="I9" s="1"/>
      <c r="J9" s="5" t="s">
        <v>2</v>
      </c>
      <c r="K9" s="10">
        <v>133383</v>
      </c>
      <c r="L9" s="10">
        <v>28166</v>
      </c>
      <c r="M9" s="3">
        <v>51270</v>
      </c>
    </row>
    <row r="10" spans="3:13" ht="15" customHeight="1" x14ac:dyDescent="0.25">
      <c r="C10" s="5" t="s">
        <v>3</v>
      </c>
      <c r="D10" s="1">
        <f t="shared" si="0"/>
        <v>981006</v>
      </c>
      <c r="E10" s="1">
        <f t="shared" si="1"/>
        <v>208621.11290780525</v>
      </c>
      <c r="F10" s="29">
        <f t="shared" si="3"/>
        <v>208621.11290780525</v>
      </c>
      <c r="G10" s="1">
        <f t="shared" si="2"/>
        <v>433436.92216378456</v>
      </c>
      <c r="H10" s="29">
        <f t="shared" si="4"/>
        <v>216718.46108189228</v>
      </c>
      <c r="I10" s="1"/>
      <c r="J10" s="5" t="s">
        <v>3</v>
      </c>
      <c r="K10" s="10">
        <v>73963</v>
      </c>
      <c r="L10" s="10">
        <v>15729</v>
      </c>
      <c r="M10" s="3">
        <v>32679</v>
      </c>
    </row>
    <row r="11" spans="3:13" ht="15" customHeight="1" x14ac:dyDescent="0.25">
      <c r="C11" s="5" t="s">
        <v>4</v>
      </c>
      <c r="D11" s="1">
        <f t="shared" si="0"/>
        <v>556961</v>
      </c>
      <c r="E11" s="1">
        <f t="shared" si="1"/>
        <v>75639.876437004321</v>
      </c>
      <c r="F11" s="29">
        <f t="shared" si="3"/>
        <v>75639.876437004321</v>
      </c>
      <c r="G11" s="1">
        <f t="shared" si="2"/>
        <v>178142.91614353252</v>
      </c>
      <c r="H11" s="29">
        <f t="shared" si="4"/>
        <v>89071.458071766261</v>
      </c>
      <c r="I11" s="1"/>
      <c r="J11" s="5" t="s">
        <v>4</v>
      </c>
      <c r="K11" s="10">
        <v>38709</v>
      </c>
      <c r="L11" s="10">
        <v>5257</v>
      </c>
      <c r="M11" s="3">
        <v>12381</v>
      </c>
    </row>
    <row r="12" spans="3:13" ht="15" customHeight="1" x14ac:dyDescent="0.25">
      <c r="C12" s="22" t="s">
        <v>6</v>
      </c>
      <c r="D12" s="6">
        <f>SUM(D6:D11)</f>
        <v>23324850</v>
      </c>
      <c r="E12" s="6">
        <f>SUM(E6:E11)</f>
        <v>5319398.148636627</v>
      </c>
      <c r="F12" s="30">
        <f>SUM(F6:F11)</f>
        <v>5319398.148636627</v>
      </c>
      <c r="G12" s="6">
        <f>SUM(G6:G11)</f>
        <v>9820761.4365606178</v>
      </c>
      <c r="H12" s="30">
        <f>SUM(H6:H11)</f>
        <v>4910380.7182803089</v>
      </c>
      <c r="I12" s="6"/>
      <c r="J12" s="22" t="s">
        <v>6</v>
      </c>
      <c r="K12" s="21">
        <f>SUM(K6:K11)</f>
        <v>1903170</v>
      </c>
      <c r="L12" s="21">
        <f t="shared" ref="L12:M12" si="5">SUM(L6:L11)</f>
        <v>435763</v>
      </c>
      <c r="M12" s="21">
        <f t="shared" si="5"/>
        <v>803527</v>
      </c>
    </row>
    <row r="13" spans="3:13" ht="15" customHeight="1" x14ac:dyDescent="0.25"/>
    <row r="14" spans="3:13" ht="15" customHeight="1" x14ac:dyDescent="0.25"/>
    <row r="15" spans="3:13" ht="15" customHeight="1" x14ac:dyDescent="0.25">
      <c r="C15" t="s">
        <v>695</v>
      </c>
    </row>
    <row r="16" spans="3:13" ht="15" customHeight="1" x14ac:dyDescent="0.25"/>
    <row r="17" spans="2:5" ht="15" customHeight="1" x14ac:dyDescent="0.25">
      <c r="B17" s="5" t="s">
        <v>694</v>
      </c>
      <c r="C17" s="5" t="s">
        <v>0</v>
      </c>
      <c r="D17" s="10">
        <f>SUM(SUMIFS(Data!E:E,Data!B:B,C17,Data!G:G,{"Residential","Irrigation","Large Power","Medium / Large General Service","Metered Lighting","Small General Service","Unmetered Lighting"}))</f>
        <v>11260882</v>
      </c>
    </row>
    <row r="18" spans="2:5" ht="15" customHeight="1" x14ac:dyDescent="0.25">
      <c r="B18" s="5" t="s">
        <v>694</v>
      </c>
      <c r="C18" s="5" t="s">
        <v>1</v>
      </c>
      <c r="D18" s="10">
        <f>SUM(SUMIFS(Data!E:E,Data!B:B,C18,Data!G:G,{"Residential","Irrigation","Large Power","Medium / Large General Service","Metered Lighting","Small General Service","Unmetered Lighting"}))</f>
        <v>7385718</v>
      </c>
      <c r="E18" s="25"/>
    </row>
    <row r="19" spans="2:5" ht="15" customHeight="1" x14ac:dyDescent="0.25">
      <c r="B19" s="5" t="s">
        <v>694</v>
      </c>
      <c r="C19" s="5" t="s">
        <v>5</v>
      </c>
      <c r="D19" s="10">
        <f>SUM(SUMIFS(Data!E:E,Data!B:B,C19,Data!G:G,{"Residential","Irrigation","Large Power","Medium / Large General Service","Metered Lighting","Small General Service","Unmetered Lighting"}))</f>
        <v>1645936</v>
      </c>
    </row>
    <row r="20" spans="2:5" ht="15" customHeight="1" x14ac:dyDescent="0.25">
      <c r="B20" s="5" t="s">
        <v>694</v>
      </c>
      <c r="C20" s="5" t="s">
        <v>2</v>
      </c>
      <c r="D20" s="10">
        <f>SUM(SUMIFS(Data!E:E,Data!B:B,C20,Data!G:G,{"Residential","Irrigation","Large Power","Medium / Large General Service","Metered Lighting","Small General Service","Unmetered Lighting"}))</f>
        <v>1765373</v>
      </c>
    </row>
    <row r="21" spans="2:5" ht="15" customHeight="1" x14ac:dyDescent="0.25">
      <c r="B21" s="5" t="s">
        <v>694</v>
      </c>
      <c r="C21" s="5" t="s">
        <v>3</v>
      </c>
      <c r="D21" s="10">
        <f>SUM(SUMIFS(Data!E:E,Data!B:B,C21,Data!G:G,{"Residential","Irrigation","Large Power","Medium / Large General Service","Metered Lighting","Small General Service","Unmetered Lighting"}))</f>
        <v>988455</v>
      </c>
    </row>
    <row r="22" spans="2:5" ht="15" customHeight="1" x14ac:dyDescent="0.25">
      <c r="B22" s="5" t="s">
        <v>694</v>
      </c>
      <c r="C22" s="5" t="s">
        <v>4</v>
      </c>
      <c r="D22" s="10">
        <f>SUM(SUMIFS(Data!E:E,Data!B:B,C22,Data!G:G,{"Residential","Irrigation","Large Power","Medium / Large General Service","Metered Lighting","Small General Service","Unmetered Lighting"}))</f>
        <v>568469</v>
      </c>
    </row>
    <row r="23" spans="2:5" ht="15" customHeight="1" x14ac:dyDescent="0.25">
      <c r="C23" s="22" t="s">
        <v>6</v>
      </c>
      <c r="D23" s="21">
        <f>SUM(D17:D22)</f>
        <v>23614833</v>
      </c>
    </row>
    <row r="24" spans="2:5" ht="15" customHeight="1" x14ac:dyDescent="0.25"/>
    <row r="25" spans="2:5" ht="15" customHeight="1" x14ac:dyDescent="0.25">
      <c r="B25" s="5" t="s">
        <v>692</v>
      </c>
      <c r="C25" s="5" t="s">
        <v>0</v>
      </c>
      <c r="D25" s="10">
        <f>SUM(SUMIFS(Data!E:E,Data!B:B,C17,Data!G:G,{"Unmetered Lighting"}))</f>
        <v>104457</v>
      </c>
    </row>
    <row r="26" spans="2:5" ht="15" customHeight="1" x14ac:dyDescent="0.25">
      <c r="B26" s="5" t="s">
        <v>692</v>
      </c>
      <c r="C26" s="5" t="s">
        <v>1</v>
      </c>
      <c r="D26" s="10">
        <f>SUM(SUMIFS(Data!E:E,Data!B:B,C18,Data!G:G,{"Unmetered Lighting"}))</f>
        <v>92558</v>
      </c>
    </row>
    <row r="27" spans="2:5" ht="15" customHeight="1" x14ac:dyDescent="0.25">
      <c r="B27" s="5" t="s">
        <v>692</v>
      </c>
      <c r="C27" s="5" t="s">
        <v>5</v>
      </c>
      <c r="D27" s="10">
        <f>SUM(SUMIFS(Data!E:E,Data!B:B,C19,Data!G:G,{"Unmetered Lighting"}))</f>
        <v>33837</v>
      </c>
    </row>
    <row r="28" spans="2:5" ht="15" customHeight="1" x14ac:dyDescent="0.25">
      <c r="B28" s="5" t="s">
        <v>692</v>
      </c>
      <c r="C28" s="5" t="s">
        <v>2</v>
      </c>
      <c r="D28" s="10">
        <f>SUM(SUMIFS(Data!E:E,Data!B:B,C20,Data!G:G,{"Unmetered Lighting"}))</f>
        <v>40174</v>
      </c>
    </row>
    <row r="29" spans="2:5" ht="15" customHeight="1" x14ac:dyDescent="0.25">
      <c r="B29" s="5" t="s">
        <v>692</v>
      </c>
      <c r="C29" s="5" t="s">
        <v>3</v>
      </c>
      <c r="D29" s="10">
        <f>SUM(SUMIFS(Data!E:E,Data!B:B,C21,Data!G:G,{"Unmetered Lighting"}))</f>
        <v>7449</v>
      </c>
    </row>
    <row r="30" spans="2:5" ht="15" customHeight="1" x14ac:dyDescent="0.25">
      <c r="B30" s="5" t="s">
        <v>692</v>
      </c>
      <c r="C30" s="5" t="s">
        <v>4</v>
      </c>
      <c r="D30" s="10">
        <f>SUM(SUMIFS(Data!E:E,Data!B:B,C22,Data!G:G,{"Unmetered Lighting"}))</f>
        <v>11508</v>
      </c>
    </row>
    <row r="31" spans="2:5" ht="15" customHeight="1" x14ac:dyDescent="0.25">
      <c r="C31" s="22" t="s">
        <v>6</v>
      </c>
      <c r="D31" s="21">
        <f>SUM(D25:D30)</f>
        <v>289983</v>
      </c>
    </row>
    <row r="32" spans="2:5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65" ht="15" customHeight="1" x14ac:dyDescent="0.25"/>
    <row r="66" ht="15" customHeight="1" x14ac:dyDescent="0.25"/>
    <row r="67" ht="15" customHeight="1" x14ac:dyDescent="0.25"/>
    <row r="68" ht="15" customHeight="1" x14ac:dyDescent="0.25"/>
    <row r="69" ht="15" customHeight="1" x14ac:dyDescent="0.25"/>
    <row r="70" ht="15" customHeight="1" x14ac:dyDescent="0.25"/>
    <row r="71" ht="15" customHeight="1" x14ac:dyDescent="0.25"/>
    <row r="72" ht="15" customHeight="1" x14ac:dyDescent="0.25"/>
    <row r="73" ht="15" customHeight="1" x14ac:dyDescent="0.25"/>
    <row r="74" ht="15" customHeight="1" x14ac:dyDescent="0.25"/>
    <row r="75" ht="15" customHeight="1" x14ac:dyDescent="0.25"/>
    <row r="76" ht="15" customHeight="1" x14ac:dyDescent="0.25"/>
    <row r="77" ht="15" customHeight="1" x14ac:dyDescent="0.25"/>
    <row r="78" ht="15" customHeight="1" x14ac:dyDescent="0.25"/>
    <row r="79" ht="15" customHeight="1" x14ac:dyDescent="0.25"/>
    <row r="80" ht="15" customHeight="1" x14ac:dyDescent="0.25"/>
    <row r="81" ht="15" customHeight="1" x14ac:dyDescent="0.25"/>
    <row r="82" ht="15" customHeight="1" x14ac:dyDescent="0.25"/>
    <row r="83" ht="15" customHeight="1" x14ac:dyDescent="0.25"/>
    <row r="84" ht="15" customHeight="1" x14ac:dyDescent="0.25"/>
    <row r="85" ht="15" customHeight="1" x14ac:dyDescent="0.25"/>
    <row r="86" ht="15" customHeight="1" x14ac:dyDescent="0.25"/>
    <row r="87" ht="15" customHeight="1" x14ac:dyDescent="0.25"/>
    <row r="88" ht="15" customHeight="1" x14ac:dyDescent="0.25"/>
    <row r="89" ht="15" customHeight="1" x14ac:dyDescent="0.25"/>
    <row r="90" ht="15" customHeight="1" x14ac:dyDescent="0.25"/>
    <row r="91" ht="15" customHeight="1" x14ac:dyDescent="0.25"/>
    <row r="92" ht="15" customHeight="1" x14ac:dyDescent="0.25"/>
    <row r="93" ht="15" customHeight="1" x14ac:dyDescent="0.25"/>
    <row r="94" ht="15" customHeight="1" x14ac:dyDescent="0.25"/>
    <row r="95" ht="15" customHeight="1" x14ac:dyDescent="0.25"/>
    <row r="96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ht="15" customHeight="1" x14ac:dyDescent="0.25"/>
    <row r="114" ht="15" customHeight="1" x14ac:dyDescent="0.25"/>
    <row r="115" ht="15" customHeight="1" x14ac:dyDescent="0.25"/>
    <row r="116" ht="15" customHeight="1" x14ac:dyDescent="0.25"/>
    <row r="117" ht="15" customHeight="1" x14ac:dyDescent="0.25"/>
    <row r="118" ht="15" customHeight="1" x14ac:dyDescent="0.25"/>
    <row r="119" ht="15" customHeight="1" x14ac:dyDescent="0.25"/>
    <row r="120" ht="15" customHeight="1" x14ac:dyDescent="0.25"/>
    <row r="121" ht="15" customHeight="1" x14ac:dyDescent="0.25"/>
    <row r="122" ht="15" customHeight="1" x14ac:dyDescent="0.25"/>
    <row r="123" ht="15" customHeight="1" x14ac:dyDescent="0.25"/>
    <row r="124" ht="15" customHeight="1" x14ac:dyDescent="0.25"/>
    <row r="125" ht="15" customHeight="1" x14ac:dyDescent="0.25"/>
    <row r="126" ht="15" customHeight="1" x14ac:dyDescent="0.25"/>
    <row r="127" ht="15" customHeight="1" x14ac:dyDescent="0.25"/>
    <row r="128" ht="15" customHeight="1" x14ac:dyDescent="0.25"/>
    <row r="129" ht="15" customHeight="1" x14ac:dyDescent="0.25"/>
    <row r="130" ht="15" customHeight="1" x14ac:dyDescent="0.25"/>
    <row r="131" ht="15" customHeight="1" x14ac:dyDescent="0.25"/>
    <row r="132" ht="15" customHeight="1" x14ac:dyDescent="0.25"/>
    <row r="133" ht="15" customHeight="1" x14ac:dyDescent="0.25"/>
    <row r="134" ht="15" customHeight="1" x14ac:dyDescent="0.25"/>
    <row r="135" ht="15" customHeight="1" x14ac:dyDescent="0.25"/>
    <row r="136" ht="15" customHeight="1" x14ac:dyDescent="0.25"/>
    <row r="137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2" ht="15" customHeight="1" x14ac:dyDescent="0.25"/>
    <row r="143" ht="15" customHeight="1" x14ac:dyDescent="0.25"/>
    <row r="144" ht="15" customHeight="1" x14ac:dyDescent="0.25"/>
    <row r="145" ht="15" customHeight="1" x14ac:dyDescent="0.25"/>
    <row r="146" ht="15" customHeight="1" x14ac:dyDescent="0.25"/>
    <row r="147" ht="15" customHeight="1" x14ac:dyDescent="0.25"/>
    <row r="148" ht="15" customHeight="1" x14ac:dyDescent="0.25"/>
    <row r="149" ht="15" customHeight="1" x14ac:dyDescent="0.25"/>
    <row r="150" ht="15" customHeight="1" x14ac:dyDescent="0.25"/>
    <row r="151" ht="15" customHeight="1" x14ac:dyDescent="0.25"/>
    <row r="152" ht="15" customHeight="1" x14ac:dyDescent="0.25"/>
    <row r="153" ht="15" customHeight="1" x14ac:dyDescent="0.25"/>
    <row r="154" ht="15" customHeight="1" x14ac:dyDescent="0.25"/>
    <row r="155" ht="15" customHeight="1" x14ac:dyDescent="0.25"/>
    <row r="156" ht="15" customHeight="1" x14ac:dyDescent="0.25"/>
    <row r="157" ht="15" customHeight="1" x14ac:dyDescent="0.25"/>
    <row r="158" ht="15" customHeight="1" x14ac:dyDescent="0.25"/>
    <row r="159" ht="15" customHeight="1" x14ac:dyDescent="0.25"/>
    <row r="160" ht="15" customHeight="1" x14ac:dyDescent="0.25"/>
    <row r="161" ht="15" customHeight="1" x14ac:dyDescent="0.25"/>
    <row r="162" ht="15" customHeight="1" x14ac:dyDescent="0.25"/>
    <row r="163" ht="15" customHeight="1" x14ac:dyDescent="0.25"/>
    <row r="164" ht="15" customHeight="1" x14ac:dyDescent="0.25"/>
    <row r="165" ht="15" customHeight="1" x14ac:dyDescent="0.25"/>
    <row r="166" ht="15" customHeight="1" x14ac:dyDescent="0.25"/>
    <row r="167" ht="15" customHeight="1" x14ac:dyDescent="0.25"/>
    <row r="168" ht="15" customHeight="1" x14ac:dyDescent="0.25"/>
    <row r="169" ht="15" customHeight="1" x14ac:dyDescent="0.25"/>
    <row r="170" ht="15" customHeight="1" x14ac:dyDescent="0.25"/>
    <row r="171" ht="15" customHeight="1" x14ac:dyDescent="0.25"/>
    <row r="172" ht="15" customHeight="1" x14ac:dyDescent="0.25"/>
    <row r="173" ht="15" customHeight="1" x14ac:dyDescent="0.25"/>
    <row r="174" ht="15" customHeight="1" x14ac:dyDescent="0.25"/>
    <row r="175" ht="15" customHeight="1" x14ac:dyDescent="0.25"/>
    <row r="176" ht="15" customHeight="1" x14ac:dyDescent="0.25"/>
    <row r="177" ht="15" customHeight="1" x14ac:dyDescent="0.25"/>
    <row r="178" ht="15" customHeight="1" x14ac:dyDescent="0.25"/>
    <row r="179" ht="15" customHeight="1" x14ac:dyDescent="0.25"/>
    <row r="180" ht="15" customHeight="1" x14ac:dyDescent="0.25"/>
    <row r="181" ht="15" customHeight="1" x14ac:dyDescent="0.25"/>
    <row r="182" ht="15" customHeight="1" x14ac:dyDescent="0.25"/>
    <row r="183" ht="15" customHeight="1" x14ac:dyDescent="0.25"/>
    <row r="184" ht="15" customHeight="1" x14ac:dyDescent="0.25"/>
    <row r="185" ht="15" customHeight="1" x14ac:dyDescent="0.25"/>
    <row r="186" ht="15" customHeight="1" x14ac:dyDescent="0.25"/>
    <row r="187" ht="15" customHeight="1" x14ac:dyDescent="0.25"/>
    <row r="188" ht="15" customHeight="1" x14ac:dyDescent="0.25"/>
    <row r="189" ht="15" customHeight="1" x14ac:dyDescent="0.25"/>
    <row r="190" ht="15" customHeight="1" x14ac:dyDescent="0.25"/>
    <row r="191" ht="15" customHeight="1" x14ac:dyDescent="0.25"/>
    <row r="192" ht="15" customHeight="1" x14ac:dyDescent="0.25"/>
    <row r="193" ht="15" customHeight="1" x14ac:dyDescent="0.25"/>
    <row r="194" ht="15" customHeight="1" x14ac:dyDescent="0.25"/>
    <row r="195" ht="15" customHeight="1" x14ac:dyDescent="0.25"/>
    <row r="196" ht="15" customHeight="1" x14ac:dyDescent="0.25"/>
    <row r="197" ht="15" customHeight="1" x14ac:dyDescent="0.25"/>
    <row r="198" ht="15" customHeight="1" x14ac:dyDescent="0.25"/>
    <row r="199" ht="15" customHeight="1" x14ac:dyDescent="0.25"/>
    <row r="200" ht="15" customHeight="1" x14ac:dyDescent="0.25"/>
    <row r="201" ht="15" customHeight="1" x14ac:dyDescent="0.25"/>
    <row r="202" ht="15" customHeight="1" x14ac:dyDescent="0.25"/>
    <row r="203" ht="15" customHeight="1" x14ac:dyDescent="0.25"/>
    <row r="204" ht="15" customHeight="1" x14ac:dyDescent="0.25"/>
    <row r="205" ht="15" customHeight="1" x14ac:dyDescent="0.25"/>
    <row r="206" ht="15" customHeight="1" x14ac:dyDescent="0.25"/>
    <row r="207" ht="15" customHeight="1" x14ac:dyDescent="0.25"/>
    <row r="208" ht="15" customHeight="1" x14ac:dyDescent="0.25"/>
    <row r="209" ht="15" customHeight="1" x14ac:dyDescent="0.25"/>
    <row r="210" ht="15" customHeight="1" x14ac:dyDescent="0.25"/>
    <row r="211" ht="15" customHeight="1" x14ac:dyDescent="0.25"/>
    <row r="212" ht="15" customHeight="1" x14ac:dyDescent="0.25"/>
    <row r="213" ht="15" customHeight="1" x14ac:dyDescent="0.25"/>
    <row r="214" ht="15" customHeight="1" x14ac:dyDescent="0.25"/>
    <row r="215" ht="15" customHeight="1" x14ac:dyDescent="0.25"/>
    <row r="216" ht="15" customHeight="1" x14ac:dyDescent="0.25"/>
    <row r="217" ht="15" customHeight="1" x14ac:dyDescent="0.25"/>
    <row r="218" ht="15" customHeight="1" x14ac:dyDescent="0.25"/>
    <row r="219" ht="15" customHeight="1" x14ac:dyDescent="0.25"/>
    <row r="220" ht="15" customHeight="1" x14ac:dyDescent="0.25"/>
    <row r="221" ht="15" customHeight="1" x14ac:dyDescent="0.25"/>
    <row r="222" ht="15" customHeight="1" x14ac:dyDescent="0.25"/>
    <row r="223" ht="15" customHeight="1" x14ac:dyDescent="0.25"/>
    <row r="224" ht="15" customHeight="1" x14ac:dyDescent="0.25"/>
    <row r="225" ht="15" customHeight="1" x14ac:dyDescent="0.25"/>
    <row r="226" ht="15" customHeight="1" x14ac:dyDescent="0.25"/>
    <row r="227" ht="15" customHeight="1" x14ac:dyDescent="0.25"/>
    <row r="228" ht="15" customHeight="1" x14ac:dyDescent="0.25"/>
    <row r="229" ht="15" customHeight="1" x14ac:dyDescent="0.25"/>
    <row r="230" ht="15" customHeight="1" x14ac:dyDescent="0.25"/>
    <row r="231" ht="15" customHeight="1" x14ac:dyDescent="0.25"/>
    <row r="232" ht="15" customHeight="1" x14ac:dyDescent="0.25"/>
    <row r="233" ht="15" customHeight="1" x14ac:dyDescent="0.25"/>
    <row r="234" ht="15" customHeight="1" x14ac:dyDescent="0.25"/>
    <row r="235" ht="15" customHeight="1" x14ac:dyDescent="0.25"/>
    <row r="236" ht="15" customHeight="1" x14ac:dyDescent="0.25"/>
    <row r="237" ht="15" customHeight="1" x14ac:dyDescent="0.25"/>
    <row r="238" ht="15" customHeight="1" x14ac:dyDescent="0.25"/>
    <row r="239" ht="15" customHeight="1" x14ac:dyDescent="0.25"/>
    <row r="240" ht="15" customHeight="1" x14ac:dyDescent="0.25"/>
    <row r="241" ht="15" customHeight="1" x14ac:dyDescent="0.25"/>
    <row r="242" ht="15" customHeight="1" x14ac:dyDescent="0.25"/>
    <row r="243" ht="15" customHeight="1" x14ac:dyDescent="0.25"/>
    <row r="244" ht="15" customHeight="1" x14ac:dyDescent="0.25"/>
    <row r="245" ht="15" customHeight="1" x14ac:dyDescent="0.25"/>
    <row r="246" ht="15" customHeight="1" x14ac:dyDescent="0.25"/>
    <row r="247" ht="15" customHeight="1" x14ac:dyDescent="0.25"/>
    <row r="248" ht="15" customHeight="1" x14ac:dyDescent="0.25"/>
    <row r="249" ht="15" customHeight="1" x14ac:dyDescent="0.25"/>
    <row r="250" ht="15" customHeight="1" x14ac:dyDescent="0.25"/>
    <row r="251" ht="15" customHeight="1" x14ac:dyDescent="0.25"/>
    <row r="252" ht="15" customHeight="1" x14ac:dyDescent="0.25"/>
    <row r="253" ht="15" customHeight="1" x14ac:dyDescent="0.25"/>
    <row r="254" ht="15" customHeight="1" x14ac:dyDescent="0.25"/>
    <row r="255" ht="15" customHeight="1" x14ac:dyDescent="0.25"/>
    <row r="256" ht="15" customHeight="1" x14ac:dyDescent="0.25"/>
    <row r="257" ht="15" customHeight="1" x14ac:dyDescent="0.25"/>
    <row r="258" ht="15" customHeight="1" x14ac:dyDescent="0.25"/>
    <row r="259" ht="15" customHeight="1" x14ac:dyDescent="0.25"/>
    <row r="260" ht="15" customHeight="1" x14ac:dyDescent="0.25"/>
    <row r="261" ht="15" customHeight="1" x14ac:dyDescent="0.25"/>
    <row r="262" ht="15" customHeight="1" x14ac:dyDescent="0.25"/>
    <row r="263" ht="15" customHeight="1" x14ac:dyDescent="0.25"/>
    <row r="264" ht="15" customHeight="1" x14ac:dyDescent="0.25"/>
    <row r="265" ht="15" customHeight="1" x14ac:dyDescent="0.25"/>
    <row r="266" ht="15" customHeight="1" x14ac:dyDescent="0.25"/>
    <row r="267" ht="15" customHeight="1" x14ac:dyDescent="0.25"/>
    <row r="268" ht="15" customHeight="1" x14ac:dyDescent="0.25"/>
    <row r="269" ht="15" customHeight="1" x14ac:dyDescent="0.25"/>
    <row r="270" ht="15" customHeight="1" x14ac:dyDescent="0.25"/>
    <row r="271" ht="15" customHeight="1" x14ac:dyDescent="0.25"/>
    <row r="272" ht="15" customHeight="1" x14ac:dyDescent="0.25"/>
    <row r="273" ht="15" customHeight="1" x14ac:dyDescent="0.25"/>
    <row r="274" ht="15" customHeight="1" x14ac:dyDescent="0.25"/>
    <row r="275" ht="15" customHeight="1" x14ac:dyDescent="0.25"/>
    <row r="276" ht="15" customHeight="1" x14ac:dyDescent="0.25"/>
    <row r="277" ht="15" customHeight="1" x14ac:dyDescent="0.25"/>
    <row r="278" ht="15" customHeight="1" x14ac:dyDescent="0.25"/>
    <row r="279" ht="15" customHeight="1" x14ac:dyDescent="0.25"/>
    <row r="280" ht="15" customHeight="1" x14ac:dyDescent="0.25"/>
    <row r="281" ht="15" customHeight="1" x14ac:dyDescent="0.25"/>
    <row r="282" ht="15" customHeight="1" x14ac:dyDescent="0.25"/>
    <row r="283" ht="15" customHeight="1" x14ac:dyDescent="0.25"/>
    <row r="284" ht="15" customHeight="1" x14ac:dyDescent="0.25"/>
    <row r="285" ht="15" customHeight="1" x14ac:dyDescent="0.25"/>
    <row r="286" ht="15" customHeight="1" x14ac:dyDescent="0.25"/>
    <row r="287" ht="15" customHeight="1" x14ac:dyDescent="0.25"/>
    <row r="288" ht="15" customHeight="1" x14ac:dyDescent="0.25"/>
    <row r="289" ht="15" customHeight="1" x14ac:dyDescent="0.25"/>
    <row r="290" ht="15" customHeight="1" x14ac:dyDescent="0.25"/>
    <row r="291" ht="15" customHeight="1" x14ac:dyDescent="0.25"/>
    <row r="292" ht="15" customHeight="1" x14ac:dyDescent="0.25"/>
    <row r="293" ht="15" customHeight="1" x14ac:dyDescent="0.25"/>
    <row r="294" ht="15" customHeight="1" x14ac:dyDescent="0.25"/>
    <row r="295" ht="15" customHeight="1" x14ac:dyDescent="0.25"/>
    <row r="296" ht="15" customHeight="1" x14ac:dyDescent="0.25"/>
    <row r="297" ht="15" customHeight="1" x14ac:dyDescent="0.25"/>
    <row r="298" ht="15" customHeight="1" x14ac:dyDescent="0.25"/>
    <row r="299" ht="15" customHeight="1" x14ac:dyDescent="0.25"/>
    <row r="300" ht="15" customHeight="1" x14ac:dyDescent="0.25"/>
    <row r="301" ht="15" customHeight="1" x14ac:dyDescent="0.25"/>
    <row r="302" ht="15" customHeight="1" x14ac:dyDescent="0.25"/>
    <row r="303" ht="15" customHeight="1" x14ac:dyDescent="0.25"/>
    <row r="304" ht="15" customHeight="1" x14ac:dyDescent="0.25"/>
    <row r="305" ht="15" customHeight="1" x14ac:dyDescent="0.25"/>
    <row r="306" ht="15" customHeight="1" x14ac:dyDescent="0.25"/>
    <row r="307" ht="15" customHeight="1" x14ac:dyDescent="0.25"/>
    <row r="308" ht="15" customHeight="1" x14ac:dyDescent="0.25"/>
    <row r="309" ht="15" customHeight="1" x14ac:dyDescent="0.25"/>
    <row r="310" ht="15" customHeight="1" x14ac:dyDescent="0.25"/>
    <row r="311" ht="15" customHeight="1" x14ac:dyDescent="0.25"/>
    <row r="312" ht="15" customHeight="1" x14ac:dyDescent="0.25"/>
    <row r="313" ht="15" customHeight="1" x14ac:dyDescent="0.25"/>
    <row r="314" ht="15" customHeight="1" x14ac:dyDescent="0.25"/>
    <row r="315" ht="15" customHeight="1" x14ac:dyDescent="0.25"/>
    <row r="316" ht="15" customHeight="1" x14ac:dyDescent="0.25"/>
    <row r="317" ht="15" customHeight="1" x14ac:dyDescent="0.25"/>
    <row r="318" ht="15" customHeight="1" x14ac:dyDescent="0.25"/>
    <row r="319" ht="15" customHeight="1" x14ac:dyDescent="0.25"/>
    <row r="320" ht="15" customHeight="1" x14ac:dyDescent="0.25"/>
    <row r="321" ht="15" customHeight="1" x14ac:dyDescent="0.25"/>
    <row r="322" ht="15" customHeight="1" x14ac:dyDescent="0.25"/>
    <row r="323" ht="15" customHeight="1" x14ac:dyDescent="0.25"/>
    <row r="324" ht="15" customHeight="1" x14ac:dyDescent="0.25"/>
    <row r="325" ht="15" customHeight="1" x14ac:dyDescent="0.25"/>
    <row r="326" ht="15" customHeight="1" x14ac:dyDescent="0.25"/>
    <row r="327" ht="15" customHeight="1" x14ac:dyDescent="0.25"/>
    <row r="328" ht="15" customHeight="1" x14ac:dyDescent="0.25"/>
    <row r="329" ht="15" customHeight="1" x14ac:dyDescent="0.25"/>
    <row r="330" ht="15" customHeight="1" x14ac:dyDescent="0.25"/>
    <row r="331" ht="15" customHeight="1" x14ac:dyDescent="0.25"/>
    <row r="332" ht="15" customHeight="1" x14ac:dyDescent="0.25"/>
    <row r="333" ht="15" customHeight="1" x14ac:dyDescent="0.25"/>
    <row r="334" ht="15" customHeight="1" x14ac:dyDescent="0.25"/>
    <row r="335" ht="15" customHeight="1" x14ac:dyDescent="0.25"/>
    <row r="336" ht="15" customHeight="1" x14ac:dyDescent="0.25"/>
    <row r="337" ht="15" customHeight="1" x14ac:dyDescent="0.25"/>
    <row r="338" ht="15" customHeight="1" x14ac:dyDescent="0.25"/>
    <row r="339" ht="15" customHeight="1" x14ac:dyDescent="0.25"/>
    <row r="340" ht="15" customHeight="1" x14ac:dyDescent="0.25"/>
    <row r="341" ht="15" customHeight="1" x14ac:dyDescent="0.25"/>
    <row r="342" ht="15" customHeight="1" x14ac:dyDescent="0.25"/>
    <row r="343" ht="15" customHeight="1" x14ac:dyDescent="0.25"/>
    <row r="344" ht="15" customHeight="1" x14ac:dyDescent="0.25"/>
    <row r="345" ht="15" customHeight="1" x14ac:dyDescent="0.25"/>
    <row r="346" ht="15" customHeight="1" x14ac:dyDescent="0.25"/>
    <row r="347" ht="15" customHeight="1" x14ac:dyDescent="0.25"/>
    <row r="348" ht="15" customHeight="1" x14ac:dyDescent="0.25"/>
    <row r="349" ht="15" customHeight="1" x14ac:dyDescent="0.25"/>
    <row r="350" ht="15" customHeight="1" x14ac:dyDescent="0.25"/>
    <row r="351" ht="15" customHeight="1" x14ac:dyDescent="0.25"/>
    <row r="352" ht="15" customHeight="1" x14ac:dyDescent="0.25"/>
    <row r="353" ht="15" customHeight="1" x14ac:dyDescent="0.25"/>
    <row r="354" ht="15" customHeight="1" x14ac:dyDescent="0.25"/>
    <row r="355" ht="15" customHeight="1" x14ac:dyDescent="0.25"/>
    <row r="356" ht="15" customHeight="1" x14ac:dyDescent="0.25"/>
    <row r="357" ht="15" customHeight="1" x14ac:dyDescent="0.25"/>
    <row r="358" ht="15" customHeight="1" x14ac:dyDescent="0.25"/>
    <row r="359" ht="15" customHeight="1" x14ac:dyDescent="0.25"/>
    <row r="360" ht="15" customHeight="1" x14ac:dyDescent="0.25"/>
    <row r="361" ht="15" customHeight="1" x14ac:dyDescent="0.25"/>
    <row r="362" ht="15" customHeight="1" x14ac:dyDescent="0.25"/>
    <row r="363" ht="15" customHeight="1" x14ac:dyDescent="0.25"/>
    <row r="364" ht="15" customHeight="1" x14ac:dyDescent="0.25"/>
    <row r="365" ht="15" customHeight="1" x14ac:dyDescent="0.25"/>
    <row r="366" ht="15" customHeight="1" x14ac:dyDescent="0.25"/>
    <row r="367" ht="15" customHeight="1" x14ac:dyDescent="0.25"/>
    <row r="368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5" customHeight="1" x14ac:dyDescent="0.25"/>
    <row r="408" ht="15" customHeight="1" x14ac:dyDescent="0.25"/>
    <row r="409" ht="15" customHeight="1" x14ac:dyDescent="0.25"/>
    <row r="410" ht="15" customHeight="1" x14ac:dyDescent="0.25"/>
    <row r="411" ht="15" customHeight="1" x14ac:dyDescent="0.25"/>
    <row r="412" ht="15" customHeight="1" x14ac:dyDescent="0.25"/>
    <row r="413" ht="15" customHeight="1" x14ac:dyDescent="0.25"/>
    <row r="414" ht="15" customHeight="1" x14ac:dyDescent="0.25"/>
    <row r="415" ht="15" customHeight="1" x14ac:dyDescent="0.25"/>
    <row r="416" ht="15" customHeight="1" x14ac:dyDescent="0.25"/>
    <row r="417" ht="15" customHeight="1" x14ac:dyDescent="0.25"/>
    <row r="418" ht="15" customHeight="1" x14ac:dyDescent="0.25"/>
    <row r="419" ht="15" customHeight="1" x14ac:dyDescent="0.25"/>
    <row r="420" ht="15" customHeight="1" x14ac:dyDescent="0.25"/>
    <row r="421" ht="15" customHeight="1" x14ac:dyDescent="0.25"/>
    <row r="422" ht="15" customHeight="1" x14ac:dyDescent="0.25"/>
    <row r="423" ht="15" customHeight="1" x14ac:dyDescent="0.25"/>
    <row r="424" ht="15" customHeight="1" x14ac:dyDescent="0.25"/>
    <row r="425" ht="15" customHeight="1" x14ac:dyDescent="0.25"/>
    <row r="426" ht="15" customHeight="1" x14ac:dyDescent="0.25"/>
    <row r="427" ht="15" customHeight="1" x14ac:dyDescent="0.25"/>
    <row r="428" ht="15" customHeight="1" x14ac:dyDescent="0.25"/>
    <row r="429" ht="15" customHeight="1" x14ac:dyDescent="0.25"/>
    <row r="430" ht="15" customHeight="1" x14ac:dyDescent="0.25"/>
    <row r="431" ht="15" customHeight="1" x14ac:dyDescent="0.25"/>
    <row r="432" ht="1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5" customHeight="1" x14ac:dyDescent="0.25"/>
    <row r="438" ht="15" customHeight="1" x14ac:dyDescent="0.25"/>
    <row r="439" ht="15" customHeight="1" x14ac:dyDescent="0.25"/>
    <row r="440" ht="15" customHeight="1" x14ac:dyDescent="0.25"/>
    <row r="441" ht="15" customHeight="1" x14ac:dyDescent="0.25"/>
    <row r="442" ht="15" customHeight="1" x14ac:dyDescent="0.25"/>
    <row r="443" ht="15" customHeight="1" x14ac:dyDescent="0.25"/>
    <row r="444" ht="15" customHeight="1" x14ac:dyDescent="0.25"/>
    <row r="445" ht="15" customHeight="1" x14ac:dyDescent="0.25"/>
    <row r="446" ht="15" customHeight="1" x14ac:dyDescent="0.25"/>
    <row r="447" ht="15" customHeight="1" x14ac:dyDescent="0.25"/>
    <row r="448" ht="15" customHeight="1" x14ac:dyDescent="0.25"/>
    <row r="449" ht="15" customHeight="1" x14ac:dyDescent="0.25"/>
    <row r="450" ht="15" customHeight="1" x14ac:dyDescent="0.25"/>
    <row r="451" ht="15" customHeight="1" x14ac:dyDescent="0.25"/>
    <row r="452" ht="15" customHeight="1" x14ac:dyDescent="0.25"/>
    <row r="453" ht="15" customHeight="1" x14ac:dyDescent="0.25"/>
    <row r="454" ht="15" customHeight="1" x14ac:dyDescent="0.25"/>
    <row r="455" ht="15" customHeight="1" x14ac:dyDescent="0.25"/>
    <row r="456" ht="15" customHeight="1" x14ac:dyDescent="0.25"/>
    <row r="457" ht="15" customHeight="1" x14ac:dyDescent="0.25"/>
    <row r="458" ht="15" customHeight="1" x14ac:dyDescent="0.25"/>
    <row r="459" ht="15" customHeight="1" x14ac:dyDescent="0.25"/>
    <row r="460" ht="15" customHeight="1" x14ac:dyDescent="0.25"/>
    <row r="461" ht="15" customHeight="1" x14ac:dyDescent="0.25"/>
    <row r="462" ht="15" customHeight="1" x14ac:dyDescent="0.25"/>
    <row r="463" ht="15" customHeight="1" x14ac:dyDescent="0.25"/>
    <row r="464" ht="15" customHeight="1" x14ac:dyDescent="0.25"/>
    <row r="465" ht="15" customHeight="1" x14ac:dyDescent="0.25"/>
    <row r="466" ht="15" customHeight="1" x14ac:dyDescent="0.25"/>
    <row r="467" ht="15" customHeight="1" x14ac:dyDescent="0.25"/>
    <row r="468" ht="15" customHeight="1" x14ac:dyDescent="0.25"/>
    <row r="469" ht="15" customHeight="1" x14ac:dyDescent="0.25"/>
    <row r="470" ht="15" customHeight="1" x14ac:dyDescent="0.25"/>
    <row r="471" ht="15" customHeight="1" x14ac:dyDescent="0.25"/>
    <row r="472" ht="15" customHeight="1" x14ac:dyDescent="0.25"/>
    <row r="473" ht="15" customHeight="1" x14ac:dyDescent="0.25"/>
    <row r="474" ht="15" customHeight="1" x14ac:dyDescent="0.25"/>
    <row r="475" ht="15" customHeight="1" x14ac:dyDescent="0.25"/>
    <row r="476" ht="15" customHeight="1" x14ac:dyDescent="0.25"/>
    <row r="477" ht="15" customHeight="1" x14ac:dyDescent="0.25"/>
    <row r="478" ht="15" customHeight="1" x14ac:dyDescent="0.25"/>
    <row r="479" ht="15" customHeight="1" x14ac:dyDescent="0.25"/>
    <row r="480" ht="15" customHeight="1" x14ac:dyDescent="0.25"/>
    <row r="481" ht="15" customHeight="1" x14ac:dyDescent="0.25"/>
    <row r="482" ht="15" customHeight="1" x14ac:dyDescent="0.25"/>
    <row r="483" ht="15" customHeight="1" x14ac:dyDescent="0.25"/>
    <row r="484" ht="15" customHeight="1" x14ac:dyDescent="0.25"/>
    <row r="485" ht="15" customHeight="1" x14ac:dyDescent="0.25"/>
    <row r="486" ht="15" customHeight="1" x14ac:dyDescent="0.25"/>
    <row r="487" ht="15" customHeight="1" x14ac:dyDescent="0.25"/>
    <row r="488" ht="15" customHeight="1" x14ac:dyDescent="0.25"/>
    <row r="489" ht="15" customHeight="1" x14ac:dyDescent="0.25"/>
    <row r="490" ht="15" customHeight="1" x14ac:dyDescent="0.25"/>
    <row r="491" ht="15" customHeight="1" x14ac:dyDescent="0.25"/>
    <row r="492" ht="15" customHeight="1" x14ac:dyDescent="0.25"/>
    <row r="493" ht="15" customHeight="1" x14ac:dyDescent="0.25"/>
    <row r="494" ht="15" customHeight="1" x14ac:dyDescent="0.25"/>
    <row r="495" ht="15" customHeight="1" x14ac:dyDescent="0.25"/>
    <row r="496" ht="15" customHeight="1" x14ac:dyDescent="0.25"/>
    <row r="497" ht="15" customHeight="1" x14ac:dyDescent="0.25"/>
    <row r="498" ht="15" customHeight="1" x14ac:dyDescent="0.25"/>
    <row r="499" ht="15" customHeight="1" x14ac:dyDescent="0.25"/>
    <row r="500" ht="15" customHeight="1" x14ac:dyDescent="0.25"/>
    <row r="501" ht="15" customHeight="1" x14ac:dyDescent="0.25"/>
    <row r="502" ht="15" customHeight="1" x14ac:dyDescent="0.25"/>
    <row r="503" ht="15" customHeight="1" x14ac:dyDescent="0.25"/>
    <row r="504" ht="15" customHeight="1" x14ac:dyDescent="0.25"/>
    <row r="505" ht="15" customHeight="1" x14ac:dyDescent="0.25"/>
    <row r="506" ht="15" customHeight="1" x14ac:dyDescent="0.25"/>
    <row r="507" ht="15" customHeight="1" x14ac:dyDescent="0.25"/>
    <row r="508" ht="15" customHeight="1" x14ac:dyDescent="0.25"/>
    <row r="509" ht="15" customHeight="1" x14ac:dyDescent="0.25"/>
    <row r="510" ht="15" customHeight="1" x14ac:dyDescent="0.25"/>
    <row r="511" ht="15" customHeight="1" x14ac:dyDescent="0.25"/>
    <row r="512" ht="15" customHeight="1" x14ac:dyDescent="0.25"/>
    <row r="513" ht="15" customHeight="1" x14ac:dyDescent="0.25"/>
    <row r="514" ht="15" customHeight="1" x14ac:dyDescent="0.25"/>
    <row r="515" ht="15" customHeight="1" x14ac:dyDescent="0.25"/>
    <row r="516" ht="15" customHeight="1" x14ac:dyDescent="0.25"/>
    <row r="517" ht="15" customHeight="1" x14ac:dyDescent="0.25"/>
    <row r="518" ht="15" customHeight="1" x14ac:dyDescent="0.25"/>
    <row r="519" ht="15" customHeight="1" x14ac:dyDescent="0.25"/>
    <row r="520" ht="15" customHeight="1" x14ac:dyDescent="0.25"/>
    <row r="521" ht="15" customHeight="1" x14ac:dyDescent="0.25"/>
    <row r="522" ht="15" customHeight="1" x14ac:dyDescent="0.25"/>
    <row r="523" ht="15" customHeight="1" x14ac:dyDescent="0.25"/>
    <row r="524" ht="15" customHeight="1" x14ac:dyDescent="0.25"/>
    <row r="525" ht="15" customHeight="1" x14ac:dyDescent="0.25"/>
    <row r="526" ht="15" customHeight="1" x14ac:dyDescent="0.25"/>
    <row r="527" ht="15" customHeight="1" x14ac:dyDescent="0.25"/>
    <row r="528" ht="15" customHeight="1" x14ac:dyDescent="0.25"/>
    <row r="529" ht="15" customHeight="1" x14ac:dyDescent="0.25"/>
    <row r="530" ht="15" customHeight="1" x14ac:dyDescent="0.25"/>
    <row r="531" ht="15" customHeight="1" x14ac:dyDescent="0.25"/>
    <row r="532" ht="15" customHeight="1" x14ac:dyDescent="0.25"/>
    <row r="533" ht="15" customHeight="1" x14ac:dyDescent="0.25"/>
    <row r="534" ht="15" customHeight="1" x14ac:dyDescent="0.25"/>
    <row r="535" ht="15" customHeight="1" x14ac:dyDescent="0.25"/>
    <row r="536" ht="15" customHeight="1" x14ac:dyDescent="0.25"/>
    <row r="537" ht="15" customHeight="1" x14ac:dyDescent="0.25"/>
    <row r="538" ht="15" customHeight="1" x14ac:dyDescent="0.25"/>
    <row r="539" ht="15" customHeight="1" x14ac:dyDescent="0.25"/>
    <row r="540" ht="15" customHeight="1" x14ac:dyDescent="0.25"/>
    <row r="541" ht="15" customHeight="1" x14ac:dyDescent="0.25"/>
    <row r="542" ht="15" customHeight="1" x14ac:dyDescent="0.25"/>
    <row r="543" ht="15" customHeight="1" x14ac:dyDescent="0.25"/>
    <row r="544" ht="15" customHeight="1" x14ac:dyDescent="0.25"/>
    <row r="545" ht="15" customHeight="1" x14ac:dyDescent="0.25"/>
    <row r="546" ht="15" customHeight="1" x14ac:dyDescent="0.25"/>
    <row r="547" ht="15" customHeight="1" x14ac:dyDescent="0.25"/>
    <row r="548" ht="15" customHeight="1" x14ac:dyDescent="0.25"/>
    <row r="549" ht="15" customHeight="1" x14ac:dyDescent="0.25"/>
    <row r="550" ht="15" customHeight="1" x14ac:dyDescent="0.25"/>
    <row r="551" ht="15" customHeight="1" x14ac:dyDescent="0.25"/>
    <row r="552" ht="15" customHeight="1" x14ac:dyDescent="0.25"/>
    <row r="553" ht="15" customHeight="1" x14ac:dyDescent="0.25"/>
    <row r="554" ht="15" customHeight="1" x14ac:dyDescent="0.25"/>
    <row r="555" ht="15" customHeight="1" x14ac:dyDescent="0.25"/>
    <row r="556" ht="15" customHeight="1" x14ac:dyDescent="0.25"/>
    <row r="557" ht="15" customHeight="1" x14ac:dyDescent="0.25"/>
    <row r="558" ht="15" customHeight="1" x14ac:dyDescent="0.25"/>
    <row r="559" ht="15" customHeight="1" x14ac:dyDescent="0.25"/>
    <row r="560" ht="15" customHeight="1" x14ac:dyDescent="0.25"/>
    <row r="561" ht="15" customHeight="1" x14ac:dyDescent="0.25"/>
    <row r="562" ht="15" customHeight="1" x14ac:dyDescent="0.25"/>
    <row r="563" ht="15" customHeight="1" x14ac:dyDescent="0.25"/>
    <row r="564" ht="15" customHeight="1" x14ac:dyDescent="0.25"/>
    <row r="565" ht="15" customHeight="1" x14ac:dyDescent="0.25"/>
    <row r="566" ht="15" customHeight="1" x14ac:dyDescent="0.25"/>
    <row r="567" ht="15" customHeight="1" x14ac:dyDescent="0.25"/>
    <row r="568" ht="15" customHeight="1" x14ac:dyDescent="0.25"/>
    <row r="569" ht="15" customHeight="1" x14ac:dyDescent="0.25"/>
    <row r="570" ht="15" customHeight="1" x14ac:dyDescent="0.25"/>
    <row r="571" ht="15" customHeight="1" x14ac:dyDescent="0.25"/>
    <row r="572" ht="15" customHeight="1" x14ac:dyDescent="0.25"/>
    <row r="573" ht="15" customHeight="1" x14ac:dyDescent="0.25"/>
    <row r="574" ht="15" customHeight="1" x14ac:dyDescent="0.25"/>
    <row r="575" ht="15" customHeight="1" x14ac:dyDescent="0.25"/>
    <row r="576" ht="15" customHeight="1" x14ac:dyDescent="0.25"/>
    <row r="577" ht="15" customHeight="1" x14ac:dyDescent="0.25"/>
    <row r="578" ht="15" customHeight="1" x14ac:dyDescent="0.25"/>
    <row r="579" ht="15" customHeight="1" x14ac:dyDescent="0.25"/>
    <row r="580" ht="15" customHeight="1" x14ac:dyDescent="0.25"/>
    <row r="581" ht="15" customHeight="1" x14ac:dyDescent="0.25"/>
    <row r="582" ht="15" customHeight="1" x14ac:dyDescent="0.25"/>
    <row r="583" ht="15" customHeight="1" x14ac:dyDescent="0.25"/>
    <row r="584" ht="15" customHeight="1" x14ac:dyDescent="0.25"/>
    <row r="585" ht="15" customHeight="1" x14ac:dyDescent="0.25"/>
    <row r="586" ht="15" customHeight="1" x14ac:dyDescent="0.25"/>
    <row r="587" ht="15" customHeight="1" x14ac:dyDescent="0.25"/>
    <row r="588" ht="15" customHeight="1" x14ac:dyDescent="0.25"/>
    <row r="589" ht="15" customHeight="1" x14ac:dyDescent="0.25"/>
    <row r="590" ht="15" customHeight="1" x14ac:dyDescent="0.25"/>
    <row r="591" ht="15" customHeight="1" x14ac:dyDescent="0.25"/>
    <row r="592" ht="15" customHeight="1" x14ac:dyDescent="0.25"/>
    <row r="593" ht="15" customHeight="1" x14ac:dyDescent="0.25"/>
    <row r="594" ht="15" customHeight="1" x14ac:dyDescent="0.25"/>
    <row r="595" ht="15" customHeight="1" x14ac:dyDescent="0.25"/>
    <row r="596" ht="15" customHeight="1" x14ac:dyDescent="0.25"/>
    <row r="597" ht="15" customHeight="1" x14ac:dyDescent="0.25"/>
    <row r="598" ht="15" customHeight="1" x14ac:dyDescent="0.25"/>
    <row r="599" ht="15" customHeight="1" x14ac:dyDescent="0.25"/>
    <row r="600" ht="15" customHeight="1" x14ac:dyDescent="0.25"/>
    <row r="601" ht="15" customHeight="1" x14ac:dyDescent="0.25"/>
    <row r="602" ht="15" customHeight="1" x14ac:dyDescent="0.25"/>
    <row r="603" ht="15" customHeight="1" x14ac:dyDescent="0.25"/>
    <row r="604" ht="15" customHeight="1" x14ac:dyDescent="0.25"/>
    <row r="605" ht="15" customHeight="1" x14ac:dyDescent="0.25"/>
    <row r="606" ht="15" customHeight="1" x14ac:dyDescent="0.25"/>
    <row r="607" ht="15" customHeight="1" x14ac:dyDescent="0.25"/>
    <row r="608" ht="15" customHeight="1" x14ac:dyDescent="0.25"/>
    <row r="609" ht="15" customHeight="1" x14ac:dyDescent="0.25"/>
    <row r="610" ht="15" customHeight="1" x14ac:dyDescent="0.25"/>
    <row r="611" ht="15" customHeight="1" x14ac:dyDescent="0.25"/>
    <row r="612" ht="15" customHeight="1" x14ac:dyDescent="0.25"/>
    <row r="613" ht="15" customHeight="1" x14ac:dyDescent="0.25"/>
    <row r="614" ht="15" customHeight="1" x14ac:dyDescent="0.25"/>
    <row r="615" ht="15" customHeight="1" x14ac:dyDescent="0.25"/>
    <row r="616" ht="15" customHeight="1" x14ac:dyDescent="0.25"/>
    <row r="617" ht="15" customHeight="1" x14ac:dyDescent="0.25"/>
    <row r="618" ht="15" customHeight="1" x14ac:dyDescent="0.25"/>
    <row r="619" ht="15" customHeight="1" x14ac:dyDescent="0.25"/>
    <row r="620" ht="15" customHeight="1" x14ac:dyDescent="0.25"/>
    <row r="621" ht="15" customHeight="1" x14ac:dyDescent="0.25"/>
    <row r="622" ht="15" customHeight="1" x14ac:dyDescent="0.25"/>
    <row r="623" ht="15" customHeight="1" x14ac:dyDescent="0.25"/>
    <row r="624" ht="15" customHeight="1" x14ac:dyDescent="0.25"/>
    <row r="625" ht="15" customHeight="1" x14ac:dyDescent="0.25"/>
    <row r="626" ht="15" customHeight="1" x14ac:dyDescent="0.25"/>
    <row r="627" ht="15" customHeight="1" x14ac:dyDescent="0.25"/>
    <row r="628" ht="15" customHeight="1" x14ac:dyDescent="0.25"/>
    <row r="629" ht="15" customHeight="1" x14ac:dyDescent="0.25"/>
    <row r="630" ht="15" customHeight="1" x14ac:dyDescent="0.25"/>
    <row r="631" ht="15" customHeight="1" x14ac:dyDescent="0.25"/>
    <row r="632" ht="15" customHeight="1" x14ac:dyDescent="0.25"/>
    <row r="633" ht="15" customHeight="1" x14ac:dyDescent="0.25"/>
    <row r="634" ht="15" customHeight="1" x14ac:dyDescent="0.25"/>
    <row r="635" ht="15" customHeight="1" x14ac:dyDescent="0.25"/>
    <row r="636" ht="15" customHeight="1" x14ac:dyDescent="0.25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45"/>
  <sheetViews>
    <sheetView zoomScale="85" zoomScaleNormal="85" workbookViewId="0">
      <selection activeCell="F11" sqref="F11"/>
    </sheetView>
  </sheetViews>
  <sheetFormatPr defaultRowHeight="15" x14ac:dyDescent="0.25"/>
  <cols>
    <col min="1" max="1" width="9.140625" style="11"/>
    <col min="2" max="2" width="27.42578125" style="11" bestFit="1" customWidth="1"/>
    <col min="3" max="3" width="22.28515625" style="11" bestFit="1" customWidth="1"/>
    <col min="4" max="4" width="47.85546875" style="11" bestFit="1" customWidth="1"/>
    <col min="5" max="6" width="15.7109375" style="12" customWidth="1"/>
    <col min="7" max="7" width="31" style="11" bestFit="1" customWidth="1"/>
    <col min="8" max="11" width="15.7109375" style="11" customWidth="1"/>
    <col min="12" max="257" width="9.140625" style="11"/>
    <col min="258" max="258" width="27.42578125" style="11" bestFit="1" customWidth="1"/>
    <col min="259" max="259" width="22.28515625" style="11" bestFit="1" customWidth="1"/>
    <col min="260" max="260" width="47.85546875" style="11" bestFit="1" customWidth="1"/>
    <col min="261" max="262" width="15.7109375" style="11" customWidth="1"/>
    <col min="263" max="263" width="31" style="11" bestFit="1" customWidth="1"/>
    <col min="264" max="267" width="15.7109375" style="11" customWidth="1"/>
    <col min="268" max="513" width="9.140625" style="11"/>
    <col min="514" max="514" width="27.42578125" style="11" bestFit="1" customWidth="1"/>
    <col min="515" max="515" width="22.28515625" style="11" bestFit="1" customWidth="1"/>
    <col min="516" max="516" width="47.85546875" style="11" bestFit="1" customWidth="1"/>
    <col min="517" max="518" width="15.7109375" style="11" customWidth="1"/>
    <col min="519" max="519" width="31" style="11" bestFit="1" customWidth="1"/>
    <col min="520" max="523" width="15.7109375" style="11" customWidth="1"/>
    <col min="524" max="769" width="9.140625" style="11"/>
    <col min="770" max="770" width="27.42578125" style="11" bestFit="1" customWidth="1"/>
    <col min="771" max="771" width="22.28515625" style="11" bestFit="1" customWidth="1"/>
    <col min="772" max="772" width="47.85546875" style="11" bestFit="1" customWidth="1"/>
    <col min="773" max="774" width="15.7109375" style="11" customWidth="1"/>
    <col min="775" max="775" width="31" style="11" bestFit="1" customWidth="1"/>
    <col min="776" max="779" width="15.7109375" style="11" customWidth="1"/>
    <col min="780" max="1025" width="9.140625" style="11"/>
    <col min="1026" max="1026" width="27.42578125" style="11" bestFit="1" customWidth="1"/>
    <col min="1027" max="1027" width="22.28515625" style="11" bestFit="1" customWidth="1"/>
    <col min="1028" max="1028" width="47.85546875" style="11" bestFit="1" customWidth="1"/>
    <col min="1029" max="1030" width="15.7109375" style="11" customWidth="1"/>
    <col min="1031" max="1031" width="31" style="11" bestFit="1" customWidth="1"/>
    <col min="1032" max="1035" width="15.7109375" style="11" customWidth="1"/>
    <col min="1036" max="1281" width="9.140625" style="11"/>
    <col min="1282" max="1282" width="27.42578125" style="11" bestFit="1" customWidth="1"/>
    <col min="1283" max="1283" width="22.28515625" style="11" bestFit="1" customWidth="1"/>
    <col min="1284" max="1284" width="47.85546875" style="11" bestFit="1" customWidth="1"/>
    <col min="1285" max="1286" width="15.7109375" style="11" customWidth="1"/>
    <col min="1287" max="1287" width="31" style="11" bestFit="1" customWidth="1"/>
    <col min="1288" max="1291" width="15.7109375" style="11" customWidth="1"/>
    <col min="1292" max="1537" width="9.140625" style="11"/>
    <col min="1538" max="1538" width="27.42578125" style="11" bestFit="1" customWidth="1"/>
    <col min="1539" max="1539" width="22.28515625" style="11" bestFit="1" customWidth="1"/>
    <col min="1540" max="1540" width="47.85546875" style="11" bestFit="1" customWidth="1"/>
    <col min="1541" max="1542" width="15.7109375" style="11" customWidth="1"/>
    <col min="1543" max="1543" width="31" style="11" bestFit="1" customWidth="1"/>
    <col min="1544" max="1547" width="15.7109375" style="11" customWidth="1"/>
    <col min="1548" max="1793" width="9.140625" style="11"/>
    <col min="1794" max="1794" width="27.42578125" style="11" bestFit="1" customWidth="1"/>
    <col min="1795" max="1795" width="22.28515625" style="11" bestFit="1" customWidth="1"/>
    <col min="1796" max="1796" width="47.85546875" style="11" bestFit="1" customWidth="1"/>
    <col min="1797" max="1798" width="15.7109375" style="11" customWidth="1"/>
    <col min="1799" max="1799" width="31" style="11" bestFit="1" customWidth="1"/>
    <col min="1800" max="1803" width="15.7109375" style="11" customWidth="1"/>
    <col min="1804" max="2049" width="9.140625" style="11"/>
    <col min="2050" max="2050" width="27.42578125" style="11" bestFit="1" customWidth="1"/>
    <col min="2051" max="2051" width="22.28515625" style="11" bestFit="1" customWidth="1"/>
    <col min="2052" max="2052" width="47.85546875" style="11" bestFit="1" customWidth="1"/>
    <col min="2053" max="2054" width="15.7109375" style="11" customWidth="1"/>
    <col min="2055" max="2055" width="31" style="11" bestFit="1" customWidth="1"/>
    <col min="2056" max="2059" width="15.7109375" style="11" customWidth="1"/>
    <col min="2060" max="2305" width="9.140625" style="11"/>
    <col min="2306" max="2306" width="27.42578125" style="11" bestFit="1" customWidth="1"/>
    <col min="2307" max="2307" width="22.28515625" style="11" bestFit="1" customWidth="1"/>
    <col min="2308" max="2308" width="47.85546875" style="11" bestFit="1" customWidth="1"/>
    <col min="2309" max="2310" width="15.7109375" style="11" customWidth="1"/>
    <col min="2311" max="2311" width="31" style="11" bestFit="1" customWidth="1"/>
    <col min="2312" max="2315" width="15.7109375" style="11" customWidth="1"/>
    <col min="2316" max="2561" width="9.140625" style="11"/>
    <col min="2562" max="2562" width="27.42578125" style="11" bestFit="1" customWidth="1"/>
    <col min="2563" max="2563" width="22.28515625" style="11" bestFit="1" customWidth="1"/>
    <col min="2564" max="2564" width="47.85546875" style="11" bestFit="1" customWidth="1"/>
    <col min="2565" max="2566" width="15.7109375" style="11" customWidth="1"/>
    <col min="2567" max="2567" width="31" style="11" bestFit="1" customWidth="1"/>
    <col min="2568" max="2571" width="15.7109375" style="11" customWidth="1"/>
    <col min="2572" max="2817" width="9.140625" style="11"/>
    <col min="2818" max="2818" width="27.42578125" style="11" bestFit="1" customWidth="1"/>
    <col min="2819" max="2819" width="22.28515625" style="11" bestFit="1" customWidth="1"/>
    <col min="2820" max="2820" width="47.85546875" style="11" bestFit="1" customWidth="1"/>
    <col min="2821" max="2822" width="15.7109375" style="11" customWidth="1"/>
    <col min="2823" max="2823" width="31" style="11" bestFit="1" customWidth="1"/>
    <col min="2824" max="2827" width="15.7109375" style="11" customWidth="1"/>
    <col min="2828" max="3073" width="9.140625" style="11"/>
    <col min="3074" max="3074" width="27.42578125" style="11" bestFit="1" customWidth="1"/>
    <col min="3075" max="3075" width="22.28515625" style="11" bestFit="1" customWidth="1"/>
    <col min="3076" max="3076" width="47.85546875" style="11" bestFit="1" customWidth="1"/>
    <col min="3077" max="3078" width="15.7109375" style="11" customWidth="1"/>
    <col min="3079" max="3079" width="31" style="11" bestFit="1" customWidth="1"/>
    <col min="3080" max="3083" width="15.7109375" style="11" customWidth="1"/>
    <col min="3084" max="3329" width="9.140625" style="11"/>
    <col min="3330" max="3330" width="27.42578125" style="11" bestFit="1" customWidth="1"/>
    <col min="3331" max="3331" width="22.28515625" style="11" bestFit="1" customWidth="1"/>
    <col min="3332" max="3332" width="47.85546875" style="11" bestFit="1" customWidth="1"/>
    <col min="3333" max="3334" width="15.7109375" style="11" customWidth="1"/>
    <col min="3335" max="3335" width="31" style="11" bestFit="1" customWidth="1"/>
    <col min="3336" max="3339" width="15.7109375" style="11" customWidth="1"/>
    <col min="3340" max="3585" width="9.140625" style="11"/>
    <col min="3586" max="3586" width="27.42578125" style="11" bestFit="1" customWidth="1"/>
    <col min="3587" max="3587" width="22.28515625" style="11" bestFit="1" customWidth="1"/>
    <col min="3588" max="3588" width="47.85546875" style="11" bestFit="1" customWidth="1"/>
    <col min="3589" max="3590" width="15.7109375" style="11" customWidth="1"/>
    <col min="3591" max="3591" width="31" style="11" bestFit="1" customWidth="1"/>
    <col min="3592" max="3595" width="15.7109375" style="11" customWidth="1"/>
    <col min="3596" max="3841" width="9.140625" style="11"/>
    <col min="3842" max="3842" width="27.42578125" style="11" bestFit="1" customWidth="1"/>
    <col min="3843" max="3843" width="22.28515625" style="11" bestFit="1" customWidth="1"/>
    <col min="3844" max="3844" width="47.85546875" style="11" bestFit="1" customWidth="1"/>
    <col min="3845" max="3846" width="15.7109375" style="11" customWidth="1"/>
    <col min="3847" max="3847" width="31" style="11" bestFit="1" customWidth="1"/>
    <col min="3848" max="3851" width="15.7109375" style="11" customWidth="1"/>
    <col min="3852" max="4097" width="9.140625" style="11"/>
    <col min="4098" max="4098" width="27.42578125" style="11" bestFit="1" customWidth="1"/>
    <col min="4099" max="4099" width="22.28515625" style="11" bestFit="1" customWidth="1"/>
    <col min="4100" max="4100" width="47.85546875" style="11" bestFit="1" customWidth="1"/>
    <col min="4101" max="4102" width="15.7109375" style="11" customWidth="1"/>
    <col min="4103" max="4103" width="31" style="11" bestFit="1" customWidth="1"/>
    <col min="4104" max="4107" width="15.7109375" style="11" customWidth="1"/>
    <col min="4108" max="4353" width="9.140625" style="11"/>
    <col min="4354" max="4354" width="27.42578125" style="11" bestFit="1" customWidth="1"/>
    <col min="4355" max="4355" width="22.28515625" style="11" bestFit="1" customWidth="1"/>
    <col min="4356" max="4356" width="47.85546875" style="11" bestFit="1" customWidth="1"/>
    <col min="4357" max="4358" width="15.7109375" style="11" customWidth="1"/>
    <col min="4359" max="4359" width="31" style="11" bestFit="1" customWidth="1"/>
    <col min="4360" max="4363" width="15.7109375" style="11" customWidth="1"/>
    <col min="4364" max="4609" width="9.140625" style="11"/>
    <col min="4610" max="4610" width="27.42578125" style="11" bestFit="1" customWidth="1"/>
    <col min="4611" max="4611" width="22.28515625" style="11" bestFit="1" customWidth="1"/>
    <col min="4612" max="4612" width="47.85546875" style="11" bestFit="1" customWidth="1"/>
    <col min="4613" max="4614" width="15.7109375" style="11" customWidth="1"/>
    <col min="4615" max="4615" width="31" style="11" bestFit="1" customWidth="1"/>
    <col min="4616" max="4619" width="15.7109375" style="11" customWidth="1"/>
    <col min="4620" max="4865" width="9.140625" style="11"/>
    <col min="4866" max="4866" width="27.42578125" style="11" bestFit="1" customWidth="1"/>
    <col min="4867" max="4867" width="22.28515625" style="11" bestFit="1" customWidth="1"/>
    <col min="4868" max="4868" width="47.85546875" style="11" bestFit="1" customWidth="1"/>
    <col min="4869" max="4870" width="15.7109375" style="11" customWidth="1"/>
    <col min="4871" max="4871" width="31" style="11" bestFit="1" customWidth="1"/>
    <col min="4872" max="4875" width="15.7109375" style="11" customWidth="1"/>
    <col min="4876" max="5121" width="9.140625" style="11"/>
    <col min="5122" max="5122" width="27.42578125" style="11" bestFit="1" customWidth="1"/>
    <col min="5123" max="5123" width="22.28515625" style="11" bestFit="1" customWidth="1"/>
    <col min="5124" max="5124" width="47.85546875" style="11" bestFit="1" customWidth="1"/>
    <col min="5125" max="5126" width="15.7109375" style="11" customWidth="1"/>
    <col min="5127" max="5127" width="31" style="11" bestFit="1" customWidth="1"/>
    <col min="5128" max="5131" width="15.7109375" style="11" customWidth="1"/>
    <col min="5132" max="5377" width="9.140625" style="11"/>
    <col min="5378" max="5378" width="27.42578125" style="11" bestFit="1" customWidth="1"/>
    <col min="5379" max="5379" width="22.28515625" style="11" bestFit="1" customWidth="1"/>
    <col min="5380" max="5380" width="47.85546875" style="11" bestFit="1" customWidth="1"/>
    <col min="5381" max="5382" width="15.7109375" style="11" customWidth="1"/>
    <col min="5383" max="5383" width="31" style="11" bestFit="1" customWidth="1"/>
    <col min="5384" max="5387" width="15.7109375" style="11" customWidth="1"/>
    <col min="5388" max="5633" width="9.140625" style="11"/>
    <col min="5634" max="5634" width="27.42578125" style="11" bestFit="1" customWidth="1"/>
    <col min="5635" max="5635" width="22.28515625" style="11" bestFit="1" customWidth="1"/>
    <col min="5636" max="5636" width="47.85546875" style="11" bestFit="1" customWidth="1"/>
    <col min="5637" max="5638" width="15.7109375" style="11" customWidth="1"/>
    <col min="5639" max="5639" width="31" style="11" bestFit="1" customWidth="1"/>
    <col min="5640" max="5643" width="15.7109375" style="11" customWidth="1"/>
    <col min="5644" max="5889" width="9.140625" style="11"/>
    <col min="5890" max="5890" width="27.42578125" style="11" bestFit="1" customWidth="1"/>
    <col min="5891" max="5891" width="22.28515625" style="11" bestFit="1" customWidth="1"/>
    <col min="5892" max="5892" width="47.85546875" style="11" bestFit="1" customWidth="1"/>
    <col min="5893" max="5894" width="15.7109375" style="11" customWidth="1"/>
    <col min="5895" max="5895" width="31" style="11" bestFit="1" customWidth="1"/>
    <col min="5896" max="5899" width="15.7109375" style="11" customWidth="1"/>
    <col min="5900" max="6145" width="9.140625" style="11"/>
    <col min="6146" max="6146" width="27.42578125" style="11" bestFit="1" customWidth="1"/>
    <col min="6147" max="6147" width="22.28515625" style="11" bestFit="1" customWidth="1"/>
    <col min="6148" max="6148" width="47.85546875" style="11" bestFit="1" customWidth="1"/>
    <col min="6149" max="6150" width="15.7109375" style="11" customWidth="1"/>
    <col min="6151" max="6151" width="31" style="11" bestFit="1" customWidth="1"/>
    <col min="6152" max="6155" width="15.7109375" style="11" customWidth="1"/>
    <col min="6156" max="6401" width="9.140625" style="11"/>
    <col min="6402" max="6402" width="27.42578125" style="11" bestFit="1" customWidth="1"/>
    <col min="6403" max="6403" width="22.28515625" style="11" bestFit="1" customWidth="1"/>
    <col min="6404" max="6404" width="47.85546875" style="11" bestFit="1" customWidth="1"/>
    <col min="6405" max="6406" width="15.7109375" style="11" customWidth="1"/>
    <col min="6407" max="6407" width="31" style="11" bestFit="1" customWidth="1"/>
    <col min="6408" max="6411" width="15.7109375" style="11" customWidth="1"/>
    <col min="6412" max="6657" width="9.140625" style="11"/>
    <col min="6658" max="6658" width="27.42578125" style="11" bestFit="1" customWidth="1"/>
    <col min="6659" max="6659" width="22.28515625" style="11" bestFit="1" customWidth="1"/>
    <col min="6660" max="6660" width="47.85546875" style="11" bestFit="1" customWidth="1"/>
    <col min="6661" max="6662" width="15.7109375" style="11" customWidth="1"/>
    <col min="6663" max="6663" width="31" style="11" bestFit="1" customWidth="1"/>
    <col min="6664" max="6667" width="15.7109375" style="11" customWidth="1"/>
    <col min="6668" max="6913" width="9.140625" style="11"/>
    <col min="6914" max="6914" width="27.42578125" style="11" bestFit="1" customWidth="1"/>
    <col min="6915" max="6915" width="22.28515625" style="11" bestFit="1" customWidth="1"/>
    <col min="6916" max="6916" width="47.85546875" style="11" bestFit="1" customWidth="1"/>
    <col min="6917" max="6918" width="15.7109375" style="11" customWidth="1"/>
    <col min="6919" max="6919" width="31" style="11" bestFit="1" customWidth="1"/>
    <col min="6920" max="6923" width="15.7109375" style="11" customWidth="1"/>
    <col min="6924" max="7169" width="9.140625" style="11"/>
    <col min="7170" max="7170" width="27.42578125" style="11" bestFit="1" customWidth="1"/>
    <col min="7171" max="7171" width="22.28515625" style="11" bestFit="1" customWidth="1"/>
    <col min="7172" max="7172" width="47.85546875" style="11" bestFit="1" customWidth="1"/>
    <col min="7173" max="7174" width="15.7109375" style="11" customWidth="1"/>
    <col min="7175" max="7175" width="31" style="11" bestFit="1" customWidth="1"/>
    <col min="7176" max="7179" width="15.7109375" style="11" customWidth="1"/>
    <col min="7180" max="7425" width="9.140625" style="11"/>
    <col min="7426" max="7426" width="27.42578125" style="11" bestFit="1" customWidth="1"/>
    <col min="7427" max="7427" width="22.28515625" style="11" bestFit="1" customWidth="1"/>
    <col min="7428" max="7428" width="47.85546875" style="11" bestFit="1" customWidth="1"/>
    <col min="7429" max="7430" width="15.7109375" style="11" customWidth="1"/>
    <col min="7431" max="7431" width="31" style="11" bestFit="1" customWidth="1"/>
    <col min="7432" max="7435" width="15.7109375" style="11" customWidth="1"/>
    <col min="7436" max="7681" width="9.140625" style="11"/>
    <col min="7682" max="7682" width="27.42578125" style="11" bestFit="1" customWidth="1"/>
    <col min="7683" max="7683" width="22.28515625" style="11" bestFit="1" customWidth="1"/>
    <col min="7684" max="7684" width="47.85546875" style="11" bestFit="1" customWidth="1"/>
    <col min="7685" max="7686" width="15.7109375" style="11" customWidth="1"/>
    <col min="7687" max="7687" width="31" style="11" bestFit="1" customWidth="1"/>
    <col min="7688" max="7691" width="15.7109375" style="11" customWidth="1"/>
    <col min="7692" max="7937" width="9.140625" style="11"/>
    <col min="7938" max="7938" width="27.42578125" style="11" bestFit="1" customWidth="1"/>
    <col min="7939" max="7939" width="22.28515625" style="11" bestFit="1" customWidth="1"/>
    <col min="7940" max="7940" width="47.85546875" style="11" bestFit="1" customWidth="1"/>
    <col min="7941" max="7942" width="15.7109375" style="11" customWidth="1"/>
    <col min="7943" max="7943" width="31" style="11" bestFit="1" customWidth="1"/>
    <col min="7944" max="7947" width="15.7109375" style="11" customWidth="1"/>
    <col min="7948" max="8193" width="9.140625" style="11"/>
    <col min="8194" max="8194" width="27.42578125" style="11" bestFit="1" customWidth="1"/>
    <col min="8195" max="8195" width="22.28515625" style="11" bestFit="1" customWidth="1"/>
    <col min="8196" max="8196" width="47.85546875" style="11" bestFit="1" customWidth="1"/>
    <col min="8197" max="8198" width="15.7109375" style="11" customWidth="1"/>
    <col min="8199" max="8199" width="31" style="11" bestFit="1" customWidth="1"/>
    <col min="8200" max="8203" width="15.7109375" style="11" customWidth="1"/>
    <col min="8204" max="8449" width="9.140625" style="11"/>
    <col min="8450" max="8450" width="27.42578125" style="11" bestFit="1" customWidth="1"/>
    <col min="8451" max="8451" width="22.28515625" style="11" bestFit="1" customWidth="1"/>
    <col min="8452" max="8452" width="47.85546875" style="11" bestFit="1" customWidth="1"/>
    <col min="8453" max="8454" width="15.7109375" style="11" customWidth="1"/>
    <col min="8455" max="8455" width="31" style="11" bestFit="1" customWidth="1"/>
    <col min="8456" max="8459" width="15.7109375" style="11" customWidth="1"/>
    <col min="8460" max="8705" width="9.140625" style="11"/>
    <col min="8706" max="8706" width="27.42578125" style="11" bestFit="1" customWidth="1"/>
    <col min="8707" max="8707" width="22.28515625" style="11" bestFit="1" customWidth="1"/>
    <col min="8708" max="8708" width="47.85546875" style="11" bestFit="1" customWidth="1"/>
    <col min="8709" max="8710" width="15.7109375" style="11" customWidth="1"/>
    <col min="8711" max="8711" width="31" style="11" bestFit="1" customWidth="1"/>
    <col min="8712" max="8715" width="15.7109375" style="11" customWidth="1"/>
    <col min="8716" max="8961" width="9.140625" style="11"/>
    <col min="8962" max="8962" width="27.42578125" style="11" bestFit="1" customWidth="1"/>
    <col min="8963" max="8963" width="22.28515625" style="11" bestFit="1" customWidth="1"/>
    <col min="8964" max="8964" width="47.85546875" style="11" bestFit="1" customWidth="1"/>
    <col min="8965" max="8966" width="15.7109375" style="11" customWidth="1"/>
    <col min="8967" max="8967" width="31" style="11" bestFit="1" customWidth="1"/>
    <col min="8968" max="8971" width="15.7109375" style="11" customWidth="1"/>
    <col min="8972" max="9217" width="9.140625" style="11"/>
    <col min="9218" max="9218" width="27.42578125" style="11" bestFit="1" customWidth="1"/>
    <col min="9219" max="9219" width="22.28515625" style="11" bestFit="1" customWidth="1"/>
    <col min="9220" max="9220" width="47.85546875" style="11" bestFit="1" customWidth="1"/>
    <col min="9221" max="9222" width="15.7109375" style="11" customWidth="1"/>
    <col min="9223" max="9223" width="31" style="11" bestFit="1" customWidth="1"/>
    <col min="9224" max="9227" width="15.7109375" style="11" customWidth="1"/>
    <col min="9228" max="9473" width="9.140625" style="11"/>
    <col min="9474" max="9474" width="27.42578125" style="11" bestFit="1" customWidth="1"/>
    <col min="9475" max="9475" width="22.28515625" style="11" bestFit="1" customWidth="1"/>
    <col min="9476" max="9476" width="47.85546875" style="11" bestFit="1" customWidth="1"/>
    <col min="9477" max="9478" width="15.7109375" style="11" customWidth="1"/>
    <col min="9479" max="9479" width="31" style="11" bestFit="1" customWidth="1"/>
    <col min="9480" max="9483" width="15.7109375" style="11" customWidth="1"/>
    <col min="9484" max="9729" width="9.140625" style="11"/>
    <col min="9730" max="9730" width="27.42578125" style="11" bestFit="1" customWidth="1"/>
    <col min="9731" max="9731" width="22.28515625" style="11" bestFit="1" customWidth="1"/>
    <col min="9732" max="9732" width="47.85546875" style="11" bestFit="1" customWidth="1"/>
    <col min="9733" max="9734" width="15.7109375" style="11" customWidth="1"/>
    <col min="9735" max="9735" width="31" style="11" bestFit="1" customWidth="1"/>
    <col min="9736" max="9739" width="15.7109375" style="11" customWidth="1"/>
    <col min="9740" max="9985" width="9.140625" style="11"/>
    <col min="9986" max="9986" width="27.42578125" style="11" bestFit="1" customWidth="1"/>
    <col min="9987" max="9987" width="22.28515625" style="11" bestFit="1" customWidth="1"/>
    <col min="9988" max="9988" width="47.85546875" style="11" bestFit="1" customWidth="1"/>
    <col min="9989" max="9990" width="15.7109375" style="11" customWidth="1"/>
    <col min="9991" max="9991" width="31" style="11" bestFit="1" customWidth="1"/>
    <col min="9992" max="9995" width="15.7109375" style="11" customWidth="1"/>
    <col min="9996" max="10241" width="9.140625" style="11"/>
    <col min="10242" max="10242" width="27.42578125" style="11" bestFit="1" customWidth="1"/>
    <col min="10243" max="10243" width="22.28515625" style="11" bestFit="1" customWidth="1"/>
    <col min="10244" max="10244" width="47.85546875" style="11" bestFit="1" customWidth="1"/>
    <col min="10245" max="10246" width="15.7109375" style="11" customWidth="1"/>
    <col min="10247" max="10247" width="31" style="11" bestFit="1" customWidth="1"/>
    <col min="10248" max="10251" width="15.7109375" style="11" customWidth="1"/>
    <col min="10252" max="10497" width="9.140625" style="11"/>
    <col min="10498" max="10498" width="27.42578125" style="11" bestFit="1" customWidth="1"/>
    <col min="10499" max="10499" width="22.28515625" style="11" bestFit="1" customWidth="1"/>
    <col min="10500" max="10500" width="47.85546875" style="11" bestFit="1" customWidth="1"/>
    <col min="10501" max="10502" width="15.7109375" style="11" customWidth="1"/>
    <col min="10503" max="10503" width="31" style="11" bestFit="1" customWidth="1"/>
    <col min="10504" max="10507" width="15.7109375" style="11" customWidth="1"/>
    <col min="10508" max="10753" width="9.140625" style="11"/>
    <col min="10754" max="10754" width="27.42578125" style="11" bestFit="1" customWidth="1"/>
    <col min="10755" max="10755" width="22.28515625" style="11" bestFit="1" customWidth="1"/>
    <col min="10756" max="10756" width="47.85546875" style="11" bestFit="1" customWidth="1"/>
    <col min="10757" max="10758" width="15.7109375" style="11" customWidth="1"/>
    <col min="10759" max="10759" width="31" style="11" bestFit="1" customWidth="1"/>
    <col min="10760" max="10763" width="15.7109375" style="11" customWidth="1"/>
    <col min="10764" max="11009" width="9.140625" style="11"/>
    <col min="11010" max="11010" width="27.42578125" style="11" bestFit="1" customWidth="1"/>
    <col min="11011" max="11011" width="22.28515625" style="11" bestFit="1" customWidth="1"/>
    <col min="11012" max="11012" width="47.85546875" style="11" bestFit="1" customWidth="1"/>
    <col min="11013" max="11014" width="15.7109375" style="11" customWidth="1"/>
    <col min="11015" max="11015" width="31" style="11" bestFit="1" customWidth="1"/>
    <col min="11016" max="11019" width="15.7109375" style="11" customWidth="1"/>
    <col min="11020" max="11265" width="9.140625" style="11"/>
    <col min="11266" max="11266" width="27.42578125" style="11" bestFit="1" customWidth="1"/>
    <col min="11267" max="11267" width="22.28515625" style="11" bestFit="1" customWidth="1"/>
    <col min="11268" max="11268" width="47.85546875" style="11" bestFit="1" customWidth="1"/>
    <col min="11269" max="11270" width="15.7109375" style="11" customWidth="1"/>
    <col min="11271" max="11271" width="31" style="11" bestFit="1" customWidth="1"/>
    <col min="11272" max="11275" width="15.7109375" style="11" customWidth="1"/>
    <col min="11276" max="11521" width="9.140625" style="11"/>
    <col min="11522" max="11522" width="27.42578125" style="11" bestFit="1" customWidth="1"/>
    <col min="11523" max="11523" width="22.28515625" style="11" bestFit="1" customWidth="1"/>
    <col min="11524" max="11524" width="47.85546875" style="11" bestFit="1" customWidth="1"/>
    <col min="11525" max="11526" width="15.7109375" style="11" customWidth="1"/>
    <col min="11527" max="11527" width="31" style="11" bestFit="1" customWidth="1"/>
    <col min="11528" max="11531" width="15.7109375" style="11" customWidth="1"/>
    <col min="11532" max="11777" width="9.140625" style="11"/>
    <col min="11778" max="11778" width="27.42578125" style="11" bestFit="1" customWidth="1"/>
    <col min="11779" max="11779" width="22.28515625" style="11" bestFit="1" customWidth="1"/>
    <col min="11780" max="11780" width="47.85546875" style="11" bestFit="1" customWidth="1"/>
    <col min="11781" max="11782" width="15.7109375" style="11" customWidth="1"/>
    <col min="11783" max="11783" width="31" style="11" bestFit="1" customWidth="1"/>
    <col min="11784" max="11787" width="15.7109375" style="11" customWidth="1"/>
    <col min="11788" max="12033" width="9.140625" style="11"/>
    <col min="12034" max="12034" width="27.42578125" style="11" bestFit="1" customWidth="1"/>
    <col min="12035" max="12035" width="22.28515625" style="11" bestFit="1" customWidth="1"/>
    <col min="12036" max="12036" width="47.85546875" style="11" bestFit="1" customWidth="1"/>
    <col min="12037" max="12038" width="15.7109375" style="11" customWidth="1"/>
    <col min="12039" max="12039" width="31" style="11" bestFit="1" customWidth="1"/>
    <col min="12040" max="12043" width="15.7109375" style="11" customWidth="1"/>
    <col min="12044" max="12289" width="9.140625" style="11"/>
    <col min="12290" max="12290" width="27.42578125" style="11" bestFit="1" customWidth="1"/>
    <col min="12291" max="12291" width="22.28515625" style="11" bestFit="1" customWidth="1"/>
    <col min="12292" max="12292" width="47.85546875" style="11" bestFit="1" customWidth="1"/>
    <col min="12293" max="12294" width="15.7109375" style="11" customWidth="1"/>
    <col min="12295" max="12295" width="31" style="11" bestFit="1" customWidth="1"/>
    <col min="12296" max="12299" width="15.7109375" style="11" customWidth="1"/>
    <col min="12300" max="12545" width="9.140625" style="11"/>
    <col min="12546" max="12546" width="27.42578125" style="11" bestFit="1" customWidth="1"/>
    <col min="12547" max="12547" width="22.28515625" style="11" bestFit="1" customWidth="1"/>
    <col min="12548" max="12548" width="47.85546875" style="11" bestFit="1" customWidth="1"/>
    <col min="12549" max="12550" width="15.7109375" style="11" customWidth="1"/>
    <col min="12551" max="12551" width="31" style="11" bestFit="1" customWidth="1"/>
    <col min="12552" max="12555" width="15.7109375" style="11" customWidth="1"/>
    <col min="12556" max="12801" width="9.140625" style="11"/>
    <col min="12802" max="12802" width="27.42578125" style="11" bestFit="1" customWidth="1"/>
    <col min="12803" max="12803" width="22.28515625" style="11" bestFit="1" customWidth="1"/>
    <col min="12804" max="12804" width="47.85546875" style="11" bestFit="1" customWidth="1"/>
    <col min="12805" max="12806" width="15.7109375" style="11" customWidth="1"/>
    <col min="12807" max="12807" width="31" style="11" bestFit="1" customWidth="1"/>
    <col min="12808" max="12811" width="15.7109375" style="11" customWidth="1"/>
    <col min="12812" max="13057" width="9.140625" style="11"/>
    <col min="13058" max="13058" width="27.42578125" style="11" bestFit="1" customWidth="1"/>
    <col min="13059" max="13059" width="22.28515625" style="11" bestFit="1" customWidth="1"/>
    <col min="13060" max="13060" width="47.85546875" style="11" bestFit="1" customWidth="1"/>
    <col min="13061" max="13062" width="15.7109375" style="11" customWidth="1"/>
    <col min="13063" max="13063" width="31" style="11" bestFit="1" customWidth="1"/>
    <col min="13064" max="13067" width="15.7109375" style="11" customWidth="1"/>
    <col min="13068" max="13313" width="9.140625" style="11"/>
    <col min="13314" max="13314" width="27.42578125" style="11" bestFit="1" customWidth="1"/>
    <col min="13315" max="13315" width="22.28515625" style="11" bestFit="1" customWidth="1"/>
    <col min="13316" max="13316" width="47.85546875" style="11" bestFit="1" customWidth="1"/>
    <col min="13317" max="13318" width="15.7109375" style="11" customWidth="1"/>
    <col min="13319" max="13319" width="31" style="11" bestFit="1" customWidth="1"/>
    <col min="13320" max="13323" width="15.7109375" style="11" customWidth="1"/>
    <col min="13324" max="13569" width="9.140625" style="11"/>
    <col min="13570" max="13570" width="27.42578125" style="11" bestFit="1" customWidth="1"/>
    <col min="13571" max="13571" width="22.28515625" style="11" bestFit="1" customWidth="1"/>
    <col min="13572" max="13572" width="47.85546875" style="11" bestFit="1" customWidth="1"/>
    <col min="13573" max="13574" width="15.7109375" style="11" customWidth="1"/>
    <col min="13575" max="13575" width="31" style="11" bestFit="1" customWidth="1"/>
    <col min="13576" max="13579" width="15.7109375" style="11" customWidth="1"/>
    <col min="13580" max="13825" width="9.140625" style="11"/>
    <col min="13826" max="13826" width="27.42578125" style="11" bestFit="1" customWidth="1"/>
    <col min="13827" max="13827" width="22.28515625" style="11" bestFit="1" customWidth="1"/>
    <col min="13828" max="13828" width="47.85546875" style="11" bestFit="1" customWidth="1"/>
    <col min="13829" max="13830" width="15.7109375" style="11" customWidth="1"/>
    <col min="13831" max="13831" width="31" style="11" bestFit="1" customWidth="1"/>
    <col min="13832" max="13835" width="15.7109375" style="11" customWidth="1"/>
    <col min="13836" max="14081" width="9.140625" style="11"/>
    <col min="14082" max="14082" width="27.42578125" style="11" bestFit="1" customWidth="1"/>
    <col min="14083" max="14083" width="22.28515625" style="11" bestFit="1" customWidth="1"/>
    <col min="14084" max="14084" width="47.85546875" style="11" bestFit="1" customWidth="1"/>
    <col min="14085" max="14086" width="15.7109375" style="11" customWidth="1"/>
    <col min="14087" max="14087" width="31" style="11" bestFit="1" customWidth="1"/>
    <col min="14088" max="14091" width="15.7109375" style="11" customWidth="1"/>
    <col min="14092" max="14337" width="9.140625" style="11"/>
    <col min="14338" max="14338" width="27.42578125" style="11" bestFit="1" customWidth="1"/>
    <col min="14339" max="14339" width="22.28515625" style="11" bestFit="1" customWidth="1"/>
    <col min="14340" max="14340" width="47.85546875" style="11" bestFit="1" customWidth="1"/>
    <col min="14341" max="14342" width="15.7109375" style="11" customWidth="1"/>
    <col min="14343" max="14343" width="31" style="11" bestFit="1" customWidth="1"/>
    <col min="14344" max="14347" width="15.7109375" style="11" customWidth="1"/>
    <col min="14348" max="14593" width="9.140625" style="11"/>
    <col min="14594" max="14594" width="27.42578125" style="11" bestFit="1" customWidth="1"/>
    <col min="14595" max="14595" width="22.28515625" style="11" bestFit="1" customWidth="1"/>
    <col min="14596" max="14596" width="47.85546875" style="11" bestFit="1" customWidth="1"/>
    <col min="14597" max="14598" width="15.7109375" style="11" customWidth="1"/>
    <col min="14599" max="14599" width="31" style="11" bestFit="1" customWidth="1"/>
    <col min="14600" max="14603" width="15.7109375" style="11" customWidth="1"/>
    <col min="14604" max="14849" width="9.140625" style="11"/>
    <col min="14850" max="14850" width="27.42578125" style="11" bestFit="1" customWidth="1"/>
    <col min="14851" max="14851" width="22.28515625" style="11" bestFit="1" customWidth="1"/>
    <col min="14852" max="14852" width="47.85546875" style="11" bestFit="1" customWidth="1"/>
    <col min="14853" max="14854" width="15.7109375" style="11" customWidth="1"/>
    <col min="14855" max="14855" width="31" style="11" bestFit="1" customWidth="1"/>
    <col min="14856" max="14859" width="15.7109375" style="11" customWidth="1"/>
    <col min="14860" max="15105" width="9.140625" style="11"/>
    <col min="15106" max="15106" width="27.42578125" style="11" bestFit="1" customWidth="1"/>
    <col min="15107" max="15107" width="22.28515625" style="11" bestFit="1" customWidth="1"/>
    <col min="15108" max="15108" width="47.85546875" style="11" bestFit="1" customWidth="1"/>
    <col min="15109" max="15110" width="15.7109375" style="11" customWidth="1"/>
    <col min="15111" max="15111" width="31" style="11" bestFit="1" customWidth="1"/>
    <col min="15112" max="15115" width="15.7109375" style="11" customWidth="1"/>
    <col min="15116" max="15361" width="9.140625" style="11"/>
    <col min="15362" max="15362" width="27.42578125" style="11" bestFit="1" customWidth="1"/>
    <col min="15363" max="15363" width="22.28515625" style="11" bestFit="1" customWidth="1"/>
    <col min="15364" max="15364" width="47.85546875" style="11" bestFit="1" customWidth="1"/>
    <col min="15365" max="15366" width="15.7109375" style="11" customWidth="1"/>
    <col min="15367" max="15367" width="31" style="11" bestFit="1" customWidth="1"/>
    <col min="15368" max="15371" width="15.7109375" style="11" customWidth="1"/>
    <col min="15372" max="15617" width="9.140625" style="11"/>
    <col min="15618" max="15618" width="27.42578125" style="11" bestFit="1" customWidth="1"/>
    <col min="15619" max="15619" width="22.28515625" style="11" bestFit="1" customWidth="1"/>
    <col min="15620" max="15620" width="47.85546875" style="11" bestFit="1" customWidth="1"/>
    <col min="15621" max="15622" width="15.7109375" style="11" customWidth="1"/>
    <col min="15623" max="15623" width="31" style="11" bestFit="1" customWidth="1"/>
    <col min="15624" max="15627" width="15.7109375" style="11" customWidth="1"/>
    <col min="15628" max="15873" width="9.140625" style="11"/>
    <col min="15874" max="15874" width="27.42578125" style="11" bestFit="1" customWidth="1"/>
    <col min="15875" max="15875" width="22.28515625" style="11" bestFit="1" customWidth="1"/>
    <col min="15876" max="15876" width="47.85546875" style="11" bestFit="1" customWidth="1"/>
    <col min="15877" max="15878" width="15.7109375" style="11" customWidth="1"/>
    <col min="15879" max="15879" width="31" style="11" bestFit="1" customWidth="1"/>
    <col min="15880" max="15883" width="15.7109375" style="11" customWidth="1"/>
    <col min="15884" max="16129" width="9.140625" style="11"/>
    <col min="16130" max="16130" width="27.42578125" style="11" bestFit="1" customWidth="1"/>
    <col min="16131" max="16131" width="22.28515625" style="11" bestFit="1" customWidth="1"/>
    <col min="16132" max="16132" width="47.85546875" style="11" bestFit="1" customWidth="1"/>
    <col min="16133" max="16134" width="15.7109375" style="11" customWidth="1"/>
    <col min="16135" max="16135" width="31" style="11" bestFit="1" customWidth="1"/>
    <col min="16136" max="16139" width="15.7109375" style="11" customWidth="1"/>
    <col min="16140" max="16384" width="9.140625" style="11"/>
  </cols>
  <sheetData>
    <row r="1" spans="1:9" ht="15" customHeight="1" x14ac:dyDescent="0.25">
      <c r="A1" s="11" t="s">
        <v>689</v>
      </c>
      <c r="B1" s="11" t="s">
        <v>304</v>
      </c>
      <c r="C1" s="11" t="s">
        <v>13</v>
      </c>
      <c r="D1" s="11" t="s">
        <v>11</v>
      </c>
      <c r="E1" s="12" t="s">
        <v>688</v>
      </c>
      <c r="F1" s="12" t="s">
        <v>12</v>
      </c>
      <c r="G1" s="11" t="s">
        <v>690</v>
      </c>
    </row>
    <row r="2" spans="1:9" ht="15" customHeight="1" x14ac:dyDescent="0.25">
      <c r="A2">
        <v>201807</v>
      </c>
      <c r="B2" t="s">
        <v>4</v>
      </c>
      <c r="C2" t="s">
        <v>14</v>
      </c>
      <c r="D2" t="s">
        <v>15</v>
      </c>
      <c r="E2" s="10">
        <v>6548</v>
      </c>
      <c r="F2" s="12" t="str">
        <f t="shared" ref="F2:F65" si="0">LEFT(D2,10)</f>
        <v>06GNSV0025</v>
      </c>
      <c r="G2" s="11" t="str">
        <f>IFERROR(VLOOKUP(F2,Codes!$B$2:$E$356,4,FALSE),"NOT USED")</f>
        <v>Small General Service</v>
      </c>
    </row>
    <row r="3" spans="1:9" ht="15" customHeight="1" x14ac:dyDescent="0.25">
      <c r="A3">
        <v>201807</v>
      </c>
      <c r="B3" t="s">
        <v>4</v>
      </c>
      <c r="C3" t="s">
        <v>14</v>
      </c>
      <c r="D3" t="s">
        <v>16</v>
      </c>
      <c r="E3" s="10">
        <v>85</v>
      </c>
      <c r="F3" s="12" t="str">
        <f t="shared" si="0"/>
        <v>06GNSV025F</v>
      </c>
      <c r="G3" s="11" t="str">
        <f>IFERROR(VLOOKUP(F3,Codes!$B$2:$E$356,4,FALSE),"NOT USED")</f>
        <v>Small General Service</v>
      </c>
    </row>
    <row r="4" spans="1:9" ht="15" customHeight="1" x14ac:dyDescent="0.25">
      <c r="A4">
        <v>201807</v>
      </c>
      <c r="B4" t="s">
        <v>4</v>
      </c>
      <c r="C4" t="s">
        <v>14</v>
      </c>
      <c r="D4" t="s">
        <v>17</v>
      </c>
      <c r="E4" s="10">
        <v>1041</v>
      </c>
      <c r="F4" s="12" t="str">
        <f t="shared" si="0"/>
        <v>06GNSV0A32</v>
      </c>
      <c r="G4" s="11" t="str">
        <f>IFERROR(VLOOKUP(F4,Codes!$B$2:$E$356,4,FALSE),"NOT USED")</f>
        <v>Medium / Large General Service</v>
      </c>
    </row>
    <row r="5" spans="1:9" ht="15" customHeight="1" x14ac:dyDescent="0.25">
      <c r="A5">
        <v>201807</v>
      </c>
      <c r="B5" t="s">
        <v>4</v>
      </c>
      <c r="C5" t="s">
        <v>14</v>
      </c>
      <c r="D5" t="s">
        <v>18</v>
      </c>
      <c r="E5" s="10">
        <v>8</v>
      </c>
      <c r="F5" s="12" t="str">
        <f t="shared" si="0"/>
        <v>06LGSV048T</v>
      </c>
      <c r="G5" s="11" t="str">
        <f>IFERROR(VLOOKUP(F5,Codes!$B$2:$E$356,4,FALSE),"NOT USED")</f>
        <v>Large Power</v>
      </c>
    </row>
    <row r="6" spans="1:9" ht="15" customHeight="1" x14ac:dyDescent="0.25">
      <c r="A6">
        <v>201807</v>
      </c>
      <c r="B6" t="s">
        <v>4</v>
      </c>
      <c r="C6" t="s">
        <v>14</v>
      </c>
      <c r="D6" t="s">
        <v>19</v>
      </c>
      <c r="E6" s="10">
        <v>154</v>
      </c>
      <c r="F6" s="12" t="str">
        <f t="shared" si="0"/>
        <v>06LGSV0A36</v>
      </c>
      <c r="G6" s="11" t="str">
        <f>IFERROR(VLOOKUP(F6,Codes!$B$2:$E$356,4,FALSE),"NOT USED")</f>
        <v>Medium / Large General Service</v>
      </c>
      <c r="I6" s="19"/>
    </row>
    <row r="7" spans="1:9" ht="15" customHeight="1" x14ac:dyDescent="0.25">
      <c r="A7">
        <v>201807</v>
      </c>
      <c r="B7" t="s">
        <v>4</v>
      </c>
      <c r="C7" t="s">
        <v>14</v>
      </c>
      <c r="D7" t="s">
        <v>20</v>
      </c>
      <c r="E7" s="10">
        <v>14</v>
      </c>
      <c r="F7" s="12" t="str">
        <f t="shared" si="0"/>
        <v>06NMT25135</v>
      </c>
      <c r="G7" s="11" t="str">
        <f>IFERROR(VLOOKUP(F7,Codes!$B$2:$E$356,4,FALSE),"NOT USED")</f>
        <v>Small General Service</v>
      </c>
    </row>
    <row r="8" spans="1:9" ht="15" customHeight="1" x14ac:dyDescent="0.25">
      <c r="A8">
        <v>201807</v>
      </c>
      <c r="B8" t="s">
        <v>4</v>
      </c>
      <c r="C8" t="s">
        <v>14</v>
      </c>
      <c r="D8" t="s">
        <v>21</v>
      </c>
      <c r="E8" s="10">
        <v>22</v>
      </c>
      <c r="F8" s="12" t="str">
        <f t="shared" si="0"/>
        <v>06NMT32135</v>
      </c>
      <c r="G8" s="11" t="str">
        <f>IFERROR(VLOOKUP(F8,Codes!$B$2:$E$356,4,FALSE),"NOT USED")</f>
        <v>Medium / Large General Service</v>
      </c>
    </row>
    <row r="9" spans="1:9" ht="15" customHeight="1" x14ac:dyDescent="0.25">
      <c r="A9">
        <v>201807</v>
      </c>
      <c r="B9" t="s">
        <v>4</v>
      </c>
      <c r="C9" t="s">
        <v>14</v>
      </c>
      <c r="D9" t="s">
        <v>22</v>
      </c>
      <c r="E9" s="10">
        <v>5</v>
      </c>
      <c r="F9" s="12" t="str">
        <f t="shared" si="0"/>
        <v>06NMT36135</v>
      </c>
      <c r="G9" s="11" t="str">
        <f>IFERROR(VLOOKUP(F9,Codes!$B$2:$E$356,4,FALSE),"NOT USED")</f>
        <v>Medium / Large General Service</v>
      </c>
    </row>
    <row r="10" spans="1:9" ht="15" customHeight="1" x14ac:dyDescent="0.25">
      <c r="A10">
        <v>201807</v>
      </c>
      <c r="B10" t="s">
        <v>4</v>
      </c>
      <c r="C10" t="s">
        <v>14</v>
      </c>
      <c r="D10" t="s">
        <v>23</v>
      </c>
      <c r="E10" s="10">
        <v>1</v>
      </c>
      <c r="F10" s="12" t="str">
        <f t="shared" si="0"/>
        <v>06NMT48135</v>
      </c>
      <c r="G10" s="11" t="str">
        <f>IFERROR(VLOOKUP(F10,Codes!$B$2:$E$356,4,FALSE),"NOT USED")</f>
        <v>Large Power</v>
      </c>
    </row>
    <row r="11" spans="1:9" ht="15" customHeight="1" x14ac:dyDescent="0.25">
      <c r="A11">
        <v>201807</v>
      </c>
      <c r="B11" t="s">
        <v>4</v>
      </c>
      <c r="C11" t="s">
        <v>14</v>
      </c>
      <c r="D11" t="s">
        <v>24</v>
      </c>
      <c r="E11" s="10">
        <v>471</v>
      </c>
      <c r="F11" s="12" t="str">
        <f t="shared" si="0"/>
        <v>06OALT015N</v>
      </c>
      <c r="G11" s="11" t="str">
        <f>IFERROR(VLOOKUP(F11,Codes!$B$2:$E$356,4,FALSE),"NOT USED")</f>
        <v>Unmetered Lighting</v>
      </c>
    </row>
    <row r="12" spans="1:9" ht="15" customHeight="1" x14ac:dyDescent="0.25">
      <c r="A12">
        <v>201807</v>
      </c>
      <c r="B12" t="s">
        <v>4</v>
      </c>
      <c r="C12" t="s">
        <v>14</v>
      </c>
      <c r="D12" t="s">
        <v>25</v>
      </c>
      <c r="E12" s="10">
        <v>36</v>
      </c>
      <c r="F12" s="12" t="str">
        <f t="shared" si="0"/>
        <v>06RCFL0042</v>
      </c>
      <c r="G12" s="11" t="str">
        <f>IFERROR(VLOOKUP(F12,Codes!$B$2:$E$356,4,FALSE),"NOT USED")</f>
        <v>Metered Lighting</v>
      </c>
    </row>
    <row r="13" spans="1:9" ht="15" customHeight="1" x14ac:dyDescent="0.25">
      <c r="A13">
        <v>201808</v>
      </c>
      <c r="B13" t="s">
        <v>4</v>
      </c>
      <c r="C13" t="s">
        <v>14</v>
      </c>
      <c r="D13" t="s">
        <v>15</v>
      </c>
      <c r="E13" s="10">
        <v>6536</v>
      </c>
      <c r="F13" s="12" t="str">
        <f t="shared" si="0"/>
        <v>06GNSV0025</v>
      </c>
      <c r="G13" s="11" t="str">
        <f>IFERROR(VLOOKUP(F13,Codes!$B$2:$E$356,4,FALSE),"NOT USED")</f>
        <v>Small General Service</v>
      </c>
    </row>
    <row r="14" spans="1:9" ht="15" customHeight="1" x14ac:dyDescent="0.25">
      <c r="A14">
        <v>201808</v>
      </c>
      <c r="B14" t="s">
        <v>4</v>
      </c>
      <c r="C14" t="s">
        <v>14</v>
      </c>
      <c r="D14" t="s">
        <v>16</v>
      </c>
      <c r="E14" s="10">
        <v>85</v>
      </c>
      <c r="F14" s="12" t="str">
        <f t="shared" si="0"/>
        <v>06GNSV025F</v>
      </c>
      <c r="G14" s="11" t="str">
        <f>IFERROR(VLOOKUP(F14,Codes!$B$2:$E$356,4,FALSE),"NOT USED")</f>
        <v>Small General Service</v>
      </c>
    </row>
    <row r="15" spans="1:9" ht="15" customHeight="1" x14ac:dyDescent="0.25">
      <c r="A15">
        <v>201808</v>
      </c>
      <c r="B15" t="s">
        <v>4</v>
      </c>
      <c r="C15" t="s">
        <v>14</v>
      </c>
      <c r="D15" t="s">
        <v>17</v>
      </c>
      <c r="E15" s="10">
        <v>1037</v>
      </c>
      <c r="F15" s="12" t="str">
        <f t="shared" si="0"/>
        <v>06GNSV0A32</v>
      </c>
      <c r="G15" s="11" t="str">
        <f>IFERROR(VLOOKUP(F15,Codes!$B$2:$E$356,4,FALSE),"NOT USED")</f>
        <v>Medium / Large General Service</v>
      </c>
    </row>
    <row r="16" spans="1:9" ht="15" customHeight="1" x14ac:dyDescent="0.25">
      <c r="A16">
        <v>201808</v>
      </c>
      <c r="B16" t="s">
        <v>4</v>
      </c>
      <c r="C16" t="s">
        <v>14</v>
      </c>
      <c r="D16" t="s">
        <v>18</v>
      </c>
      <c r="E16" s="10">
        <v>8</v>
      </c>
      <c r="F16" s="12" t="str">
        <f t="shared" si="0"/>
        <v>06LGSV048T</v>
      </c>
      <c r="G16" s="11" t="str">
        <f>IFERROR(VLOOKUP(F16,Codes!$B$2:$E$356,4,FALSE),"NOT USED")</f>
        <v>Large Power</v>
      </c>
    </row>
    <row r="17" spans="1:7" ht="15" customHeight="1" x14ac:dyDescent="0.25">
      <c r="A17">
        <v>201808</v>
      </c>
      <c r="B17" t="s">
        <v>4</v>
      </c>
      <c r="C17" t="s">
        <v>14</v>
      </c>
      <c r="D17" t="s">
        <v>19</v>
      </c>
      <c r="E17" s="10">
        <v>152</v>
      </c>
      <c r="F17" s="12" t="str">
        <f t="shared" si="0"/>
        <v>06LGSV0A36</v>
      </c>
      <c r="G17" s="11" t="str">
        <f>IFERROR(VLOOKUP(F17,Codes!$B$2:$E$356,4,FALSE),"NOT USED")</f>
        <v>Medium / Large General Service</v>
      </c>
    </row>
    <row r="18" spans="1:7" ht="15" customHeight="1" x14ac:dyDescent="0.25">
      <c r="A18">
        <v>201808</v>
      </c>
      <c r="B18" t="s">
        <v>4</v>
      </c>
      <c r="C18" t="s">
        <v>14</v>
      </c>
      <c r="D18" t="s">
        <v>20</v>
      </c>
      <c r="E18" s="10">
        <v>14</v>
      </c>
      <c r="F18" s="12" t="str">
        <f t="shared" si="0"/>
        <v>06NMT25135</v>
      </c>
      <c r="G18" s="11" t="str">
        <f>IFERROR(VLOOKUP(F18,Codes!$B$2:$E$356,4,FALSE),"NOT USED")</f>
        <v>Small General Service</v>
      </c>
    </row>
    <row r="19" spans="1:7" ht="15" customHeight="1" x14ac:dyDescent="0.25">
      <c r="A19">
        <v>201808</v>
      </c>
      <c r="B19" t="s">
        <v>4</v>
      </c>
      <c r="C19" t="s">
        <v>14</v>
      </c>
      <c r="D19" t="s">
        <v>21</v>
      </c>
      <c r="E19" s="10">
        <v>23</v>
      </c>
      <c r="F19" s="12" t="str">
        <f t="shared" si="0"/>
        <v>06NMT32135</v>
      </c>
      <c r="G19" s="11" t="str">
        <f>IFERROR(VLOOKUP(F19,Codes!$B$2:$E$356,4,FALSE),"NOT USED")</f>
        <v>Medium / Large General Service</v>
      </c>
    </row>
    <row r="20" spans="1:7" ht="15" customHeight="1" x14ac:dyDescent="0.25">
      <c r="A20">
        <v>201808</v>
      </c>
      <c r="B20" t="s">
        <v>4</v>
      </c>
      <c r="C20" t="s">
        <v>14</v>
      </c>
      <c r="D20" t="s">
        <v>22</v>
      </c>
      <c r="E20" s="10">
        <v>5</v>
      </c>
      <c r="F20" s="12" t="str">
        <f t="shared" si="0"/>
        <v>06NMT36135</v>
      </c>
      <c r="G20" s="11" t="str">
        <f>IFERROR(VLOOKUP(F20,Codes!$B$2:$E$356,4,FALSE),"NOT USED")</f>
        <v>Medium / Large General Service</v>
      </c>
    </row>
    <row r="21" spans="1:7" ht="15" customHeight="1" x14ac:dyDescent="0.25">
      <c r="A21">
        <v>201808</v>
      </c>
      <c r="B21" t="s">
        <v>4</v>
      </c>
      <c r="C21" t="s">
        <v>14</v>
      </c>
      <c r="D21" t="s">
        <v>23</v>
      </c>
      <c r="E21" s="10">
        <v>1</v>
      </c>
      <c r="F21" s="12" t="str">
        <f t="shared" si="0"/>
        <v>06NMT48135</v>
      </c>
      <c r="G21" s="11" t="str">
        <f>IFERROR(VLOOKUP(F21,Codes!$B$2:$E$356,4,FALSE),"NOT USED")</f>
        <v>Large Power</v>
      </c>
    </row>
    <row r="22" spans="1:7" ht="15" customHeight="1" x14ac:dyDescent="0.25">
      <c r="A22">
        <v>201808</v>
      </c>
      <c r="B22" t="s">
        <v>4</v>
      </c>
      <c r="C22" t="s">
        <v>14</v>
      </c>
      <c r="D22" t="s">
        <v>24</v>
      </c>
      <c r="E22" s="10">
        <v>470</v>
      </c>
      <c r="F22" s="12" t="str">
        <f t="shared" si="0"/>
        <v>06OALT015N</v>
      </c>
      <c r="G22" s="11" t="str">
        <f>IFERROR(VLOOKUP(F22,Codes!$B$2:$E$356,4,FALSE),"NOT USED")</f>
        <v>Unmetered Lighting</v>
      </c>
    </row>
    <row r="23" spans="1:7" ht="15" customHeight="1" x14ac:dyDescent="0.25">
      <c r="A23">
        <v>201808</v>
      </c>
      <c r="B23" t="s">
        <v>4</v>
      </c>
      <c r="C23" t="s">
        <v>14</v>
      </c>
      <c r="D23" t="s">
        <v>25</v>
      </c>
      <c r="E23" s="10">
        <v>36</v>
      </c>
      <c r="F23" s="12" t="str">
        <f t="shared" si="0"/>
        <v>06RCFL0042</v>
      </c>
      <c r="G23" s="11" t="str">
        <f>IFERROR(VLOOKUP(F23,Codes!$B$2:$E$356,4,FALSE),"NOT USED")</f>
        <v>Metered Lighting</v>
      </c>
    </row>
    <row r="24" spans="1:7" ht="15" customHeight="1" x14ac:dyDescent="0.25">
      <c r="A24">
        <v>201809</v>
      </c>
      <c r="B24" t="s">
        <v>4</v>
      </c>
      <c r="C24" t="s">
        <v>14</v>
      </c>
      <c r="D24" t="s">
        <v>15</v>
      </c>
      <c r="E24" s="10">
        <v>6526</v>
      </c>
      <c r="F24" s="12" t="str">
        <f t="shared" si="0"/>
        <v>06GNSV0025</v>
      </c>
      <c r="G24" s="11" t="str">
        <f>IFERROR(VLOOKUP(F24,Codes!$B$2:$E$356,4,FALSE),"NOT USED")</f>
        <v>Small General Service</v>
      </c>
    </row>
    <row r="25" spans="1:7" ht="15" customHeight="1" x14ac:dyDescent="0.25">
      <c r="A25">
        <v>201809</v>
      </c>
      <c r="B25" t="s">
        <v>4</v>
      </c>
      <c r="C25" t="s">
        <v>14</v>
      </c>
      <c r="D25" t="s">
        <v>16</v>
      </c>
      <c r="E25" s="10">
        <v>85</v>
      </c>
      <c r="F25" s="12" t="str">
        <f t="shared" si="0"/>
        <v>06GNSV025F</v>
      </c>
      <c r="G25" s="11" t="str">
        <f>IFERROR(VLOOKUP(F25,Codes!$B$2:$E$356,4,FALSE),"NOT USED")</f>
        <v>Small General Service</v>
      </c>
    </row>
    <row r="26" spans="1:7" ht="15" customHeight="1" x14ac:dyDescent="0.25">
      <c r="A26">
        <v>201809</v>
      </c>
      <c r="B26" t="s">
        <v>4</v>
      </c>
      <c r="C26" t="s">
        <v>14</v>
      </c>
      <c r="D26" t="s">
        <v>17</v>
      </c>
      <c r="E26" s="10">
        <v>1042</v>
      </c>
      <c r="F26" s="12" t="str">
        <f t="shared" si="0"/>
        <v>06GNSV0A32</v>
      </c>
      <c r="G26" s="11" t="str">
        <f>IFERROR(VLOOKUP(F26,Codes!$B$2:$E$356,4,FALSE),"NOT USED")</f>
        <v>Medium / Large General Service</v>
      </c>
    </row>
    <row r="27" spans="1:7" ht="15" customHeight="1" x14ac:dyDescent="0.25">
      <c r="A27">
        <v>201809</v>
      </c>
      <c r="B27" t="s">
        <v>4</v>
      </c>
      <c r="C27" t="s">
        <v>14</v>
      </c>
      <c r="D27" t="s">
        <v>18</v>
      </c>
      <c r="E27" s="10">
        <v>8</v>
      </c>
      <c r="F27" s="12" t="str">
        <f t="shared" si="0"/>
        <v>06LGSV048T</v>
      </c>
      <c r="G27" s="11" t="str">
        <f>IFERROR(VLOOKUP(F27,Codes!$B$2:$E$356,4,FALSE),"NOT USED")</f>
        <v>Large Power</v>
      </c>
    </row>
    <row r="28" spans="1:7" ht="15" customHeight="1" x14ac:dyDescent="0.25">
      <c r="A28">
        <v>201809</v>
      </c>
      <c r="B28" t="s">
        <v>4</v>
      </c>
      <c r="C28" t="s">
        <v>14</v>
      </c>
      <c r="D28" t="s">
        <v>19</v>
      </c>
      <c r="E28" s="10">
        <v>153</v>
      </c>
      <c r="F28" s="12" t="str">
        <f t="shared" si="0"/>
        <v>06LGSV0A36</v>
      </c>
      <c r="G28" s="11" t="str">
        <f>IFERROR(VLOOKUP(F28,Codes!$B$2:$E$356,4,FALSE),"NOT USED")</f>
        <v>Medium / Large General Service</v>
      </c>
    </row>
    <row r="29" spans="1:7" ht="15" customHeight="1" x14ac:dyDescent="0.25">
      <c r="A29">
        <v>201809</v>
      </c>
      <c r="B29" t="s">
        <v>4</v>
      </c>
      <c r="C29" t="s">
        <v>14</v>
      </c>
      <c r="D29" t="s">
        <v>20</v>
      </c>
      <c r="E29" s="10">
        <v>14</v>
      </c>
      <c r="F29" s="12" t="str">
        <f t="shared" si="0"/>
        <v>06NMT25135</v>
      </c>
      <c r="G29" s="11" t="str">
        <f>IFERROR(VLOOKUP(F29,Codes!$B$2:$E$356,4,FALSE),"NOT USED")</f>
        <v>Small General Service</v>
      </c>
    </row>
    <row r="30" spans="1:7" ht="15" customHeight="1" x14ac:dyDescent="0.25">
      <c r="A30">
        <v>201809</v>
      </c>
      <c r="B30" t="s">
        <v>4</v>
      </c>
      <c r="C30" t="s">
        <v>14</v>
      </c>
      <c r="D30" t="s">
        <v>21</v>
      </c>
      <c r="E30" s="10">
        <v>24</v>
      </c>
      <c r="F30" s="12" t="str">
        <f t="shared" si="0"/>
        <v>06NMT32135</v>
      </c>
      <c r="G30" s="11" t="str">
        <f>IFERROR(VLOOKUP(F30,Codes!$B$2:$E$356,4,FALSE),"NOT USED")</f>
        <v>Medium / Large General Service</v>
      </c>
    </row>
    <row r="31" spans="1:7" ht="15" customHeight="1" x14ac:dyDescent="0.25">
      <c r="A31">
        <v>201809</v>
      </c>
      <c r="B31" t="s">
        <v>4</v>
      </c>
      <c r="C31" t="s">
        <v>14</v>
      </c>
      <c r="D31" t="s">
        <v>22</v>
      </c>
      <c r="E31" s="10">
        <v>5</v>
      </c>
      <c r="F31" s="12" t="str">
        <f t="shared" si="0"/>
        <v>06NMT36135</v>
      </c>
      <c r="G31" s="11" t="str">
        <f>IFERROR(VLOOKUP(F31,Codes!$B$2:$E$356,4,FALSE),"NOT USED")</f>
        <v>Medium / Large General Service</v>
      </c>
    </row>
    <row r="32" spans="1:7" ht="15" customHeight="1" x14ac:dyDescent="0.25">
      <c r="A32">
        <v>201809</v>
      </c>
      <c r="B32" t="s">
        <v>4</v>
      </c>
      <c r="C32" t="s">
        <v>14</v>
      </c>
      <c r="D32" t="s">
        <v>23</v>
      </c>
      <c r="E32" s="10">
        <v>1</v>
      </c>
      <c r="F32" s="12" t="str">
        <f t="shared" si="0"/>
        <v>06NMT48135</v>
      </c>
      <c r="G32" s="11" t="str">
        <f>IFERROR(VLOOKUP(F32,Codes!$B$2:$E$356,4,FALSE),"NOT USED")</f>
        <v>Large Power</v>
      </c>
    </row>
    <row r="33" spans="1:7" ht="15" customHeight="1" x14ac:dyDescent="0.25">
      <c r="A33">
        <v>201809</v>
      </c>
      <c r="B33" t="s">
        <v>4</v>
      </c>
      <c r="C33" t="s">
        <v>14</v>
      </c>
      <c r="D33" t="s">
        <v>24</v>
      </c>
      <c r="E33" s="10">
        <v>469</v>
      </c>
      <c r="F33" s="12" t="str">
        <f t="shared" si="0"/>
        <v>06OALT015N</v>
      </c>
      <c r="G33" s="11" t="str">
        <f>IFERROR(VLOOKUP(F33,Codes!$B$2:$E$356,4,FALSE),"NOT USED")</f>
        <v>Unmetered Lighting</v>
      </c>
    </row>
    <row r="34" spans="1:7" ht="15" customHeight="1" x14ac:dyDescent="0.25">
      <c r="A34">
        <v>201809</v>
      </c>
      <c r="B34" t="s">
        <v>4</v>
      </c>
      <c r="C34" t="s">
        <v>14</v>
      </c>
      <c r="D34" t="s">
        <v>25</v>
      </c>
      <c r="E34" s="10">
        <v>37</v>
      </c>
      <c r="F34" s="12" t="str">
        <f t="shared" si="0"/>
        <v>06RCFL0042</v>
      </c>
      <c r="G34" s="11" t="str">
        <f>IFERROR(VLOOKUP(F34,Codes!$B$2:$E$356,4,FALSE),"NOT USED")</f>
        <v>Metered Lighting</v>
      </c>
    </row>
    <row r="35" spans="1:7" ht="15" customHeight="1" x14ac:dyDescent="0.25">
      <c r="A35">
        <v>201810</v>
      </c>
      <c r="B35" t="s">
        <v>4</v>
      </c>
      <c r="C35" t="s">
        <v>14</v>
      </c>
      <c r="D35" t="s">
        <v>15</v>
      </c>
      <c r="E35" s="10">
        <v>6512</v>
      </c>
      <c r="F35" s="12" t="str">
        <f t="shared" si="0"/>
        <v>06GNSV0025</v>
      </c>
      <c r="G35" s="11" t="str">
        <f>IFERROR(VLOOKUP(F35,Codes!$B$2:$E$356,4,FALSE),"NOT USED")</f>
        <v>Small General Service</v>
      </c>
    </row>
    <row r="36" spans="1:7" ht="15" customHeight="1" x14ac:dyDescent="0.25">
      <c r="A36">
        <v>201810</v>
      </c>
      <c r="B36" t="s">
        <v>4</v>
      </c>
      <c r="C36" t="s">
        <v>14</v>
      </c>
      <c r="D36" t="s">
        <v>16</v>
      </c>
      <c r="E36" s="10">
        <v>85</v>
      </c>
      <c r="F36" s="12" t="str">
        <f t="shared" si="0"/>
        <v>06GNSV025F</v>
      </c>
      <c r="G36" s="11" t="str">
        <f>IFERROR(VLOOKUP(F36,Codes!$B$2:$E$356,4,FALSE),"NOT USED")</f>
        <v>Small General Service</v>
      </c>
    </row>
    <row r="37" spans="1:7" ht="15" customHeight="1" x14ac:dyDescent="0.25">
      <c r="A37">
        <v>201810</v>
      </c>
      <c r="B37" t="s">
        <v>4</v>
      </c>
      <c r="C37" t="s">
        <v>14</v>
      </c>
      <c r="D37" t="s">
        <v>17</v>
      </c>
      <c r="E37" s="10">
        <v>1030</v>
      </c>
      <c r="F37" s="12" t="str">
        <f t="shared" si="0"/>
        <v>06GNSV0A32</v>
      </c>
      <c r="G37" s="11" t="str">
        <f>IFERROR(VLOOKUP(F37,Codes!$B$2:$E$356,4,FALSE),"NOT USED")</f>
        <v>Medium / Large General Service</v>
      </c>
    </row>
    <row r="38" spans="1:7" ht="15" customHeight="1" x14ac:dyDescent="0.25">
      <c r="A38">
        <v>201810</v>
      </c>
      <c r="B38" t="s">
        <v>4</v>
      </c>
      <c r="C38" t="s">
        <v>14</v>
      </c>
      <c r="D38" t="s">
        <v>18</v>
      </c>
      <c r="E38" s="10">
        <v>8</v>
      </c>
      <c r="F38" s="12" t="str">
        <f t="shared" si="0"/>
        <v>06LGSV048T</v>
      </c>
      <c r="G38" s="11" t="str">
        <f>IFERROR(VLOOKUP(F38,Codes!$B$2:$E$356,4,FALSE),"NOT USED")</f>
        <v>Large Power</v>
      </c>
    </row>
    <row r="39" spans="1:7" ht="15" customHeight="1" x14ac:dyDescent="0.25">
      <c r="A39">
        <v>201810</v>
      </c>
      <c r="B39" t="s">
        <v>4</v>
      </c>
      <c r="C39" t="s">
        <v>14</v>
      </c>
      <c r="D39" t="s">
        <v>19</v>
      </c>
      <c r="E39" s="10">
        <v>153</v>
      </c>
      <c r="F39" s="12" t="str">
        <f t="shared" si="0"/>
        <v>06LGSV0A36</v>
      </c>
      <c r="G39" s="11" t="str">
        <f>IFERROR(VLOOKUP(F39,Codes!$B$2:$E$356,4,FALSE),"NOT USED")</f>
        <v>Medium / Large General Service</v>
      </c>
    </row>
    <row r="40" spans="1:7" ht="15" customHeight="1" x14ac:dyDescent="0.25">
      <c r="A40">
        <v>201810</v>
      </c>
      <c r="B40" t="s">
        <v>4</v>
      </c>
      <c r="C40" t="s">
        <v>14</v>
      </c>
      <c r="D40" t="s">
        <v>20</v>
      </c>
      <c r="E40" s="10">
        <v>16</v>
      </c>
      <c r="F40" s="12" t="str">
        <f t="shared" si="0"/>
        <v>06NMT25135</v>
      </c>
      <c r="G40" s="11" t="str">
        <f>IFERROR(VLOOKUP(F40,Codes!$B$2:$E$356,4,FALSE),"NOT USED")</f>
        <v>Small General Service</v>
      </c>
    </row>
    <row r="41" spans="1:7" ht="15" customHeight="1" x14ac:dyDescent="0.25">
      <c r="A41">
        <v>201810</v>
      </c>
      <c r="B41" t="s">
        <v>4</v>
      </c>
      <c r="C41" t="s">
        <v>14</v>
      </c>
      <c r="D41" t="s">
        <v>21</v>
      </c>
      <c r="E41" s="10">
        <v>24</v>
      </c>
      <c r="F41" s="12" t="str">
        <f t="shared" si="0"/>
        <v>06NMT32135</v>
      </c>
      <c r="G41" s="11" t="str">
        <f>IFERROR(VLOOKUP(F41,Codes!$B$2:$E$356,4,FALSE),"NOT USED")</f>
        <v>Medium / Large General Service</v>
      </c>
    </row>
    <row r="42" spans="1:7" ht="15" customHeight="1" x14ac:dyDescent="0.25">
      <c r="A42">
        <v>201810</v>
      </c>
      <c r="B42" t="s">
        <v>4</v>
      </c>
      <c r="C42" t="s">
        <v>14</v>
      </c>
      <c r="D42" t="s">
        <v>22</v>
      </c>
      <c r="E42" s="10">
        <v>5</v>
      </c>
      <c r="F42" s="12" t="str">
        <f t="shared" si="0"/>
        <v>06NMT36135</v>
      </c>
      <c r="G42" s="11" t="str">
        <f>IFERROR(VLOOKUP(F42,Codes!$B$2:$E$356,4,FALSE),"NOT USED")</f>
        <v>Medium / Large General Service</v>
      </c>
    </row>
    <row r="43" spans="1:7" ht="15" customHeight="1" x14ac:dyDescent="0.25">
      <c r="A43">
        <v>201810</v>
      </c>
      <c r="B43" t="s">
        <v>4</v>
      </c>
      <c r="C43" t="s">
        <v>14</v>
      </c>
      <c r="D43" t="s">
        <v>23</v>
      </c>
      <c r="E43" s="10">
        <v>1</v>
      </c>
      <c r="F43" s="12" t="str">
        <f t="shared" si="0"/>
        <v>06NMT48135</v>
      </c>
      <c r="G43" s="11" t="str">
        <f>IFERROR(VLOOKUP(F43,Codes!$B$2:$E$356,4,FALSE),"NOT USED")</f>
        <v>Large Power</v>
      </c>
    </row>
    <row r="44" spans="1:7" ht="15" customHeight="1" x14ac:dyDescent="0.25">
      <c r="A44">
        <v>201810</v>
      </c>
      <c r="B44" t="s">
        <v>4</v>
      </c>
      <c r="C44" t="s">
        <v>14</v>
      </c>
      <c r="D44" t="s">
        <v>24</v>
      </c>
      <c r="E44" s="10">
        <v>469</v>
      </c>
      <c r="F44" s="12" t="str">
        <f t="shared" si="0"/>
        <v>06OALT015N</v>
      </c>
      <c r="G44" s="11" t="str">
        <f>IFERROR(VLOOKUP(F44,Codes!$B$2:$E$356,4,FALSE),"NOT USED")</f>
        <v>Unmetered Lighting</v>
      </c>
    </row>
    <row r="45" spans="1:7" ht="15" customHeight="1" x14ac:dyDescent="0.25">
      <c r="A45">
        <v>201810</v>
      </c>
      <c r="B45" t="s">
        <v>4</v>
      </c>
      <c r="C45" t="s">
        <v>14</v>
      </c>
      <c r="D45" t="s">
        <v>25</v>
      </c>
      <c r="E45" s="10">
        <v>37</v>
      </c>
      <c r="F45" s="12" t="str">
        <f t="shared" si="0"/>
        <v>06RCFL0042</v>
      </c>
      <c r="G45" s="11" t="str">
        <f>IFERROR(VLOOKUP(F45,Codes!$B$2:$E$356,4,FALSE),"NOT USED")</f>
        <v>Metered Lighting</v>
      </c>
    </row>
    <row r="46" spans="1:7" ht="15" customHeight="1" x14ac:dyDescent="0.25">
      <c r="A46">
        <v>201811</v>
      </c>
      <c r="B46" t="s">
        <v>4</v>
      </c>
      <c r="C46" t="s">
        <v>14</v>
      </c>
      <c r="D46" t="s">
        <v>15</v>
      </c>
      <c r="E46" s="10">
        <v>6520</v>
      </c>
      <c r="F46" s="12" t="str">
        <f t="shared" si="0"/>
        <v>06GNSV0025</v>
      </c>
      <c r="G46" s="11" t="str">
        <f>IFERROR(VLOOKUP(F46,Codes!$B$2:$E$356,4,FALSE),"NOT USED")</f>
        <v>Small General Service</v>
      </c>
    </row>
    <row r="47" spans="1:7" ht="15" customHeight="1" x14ac:dyDescent="0.25">
      <c r="A47">
        <v>201811</v>
      </c>
      <c r="B47" t="s">
        <v>4</v>
      </c>
      <c r="C47" t="s">
        <v>14</v>
      </c>
      <c r="D47" t="s">
        <v>16</v>
      </c>
      <c r="E47" s="10">
        <v>85</v>
      </c>
      <c r="F47" s="12" t="str">
        <f t="shared" si="0"/>
        <v>06GNSV025F</v>
      </c>
      <c r="G47" s="11" t="str">
        <f>IFERROR(VLOOKUP(F47,Codes!$B$2:$E$356,4,FALSE),"NOT USED")</f>
        <v>Small General Service</v>
      </c>
    </row>
    <row r="48" spans="1:7" ht="15" customHeight="1" x14ac:dyDescent="0.25">
      <c r="A48">
        <v>201811</v>
      </c>
      <c r="B48" t="s">
        <v>4</v>
      </c>
      <c r="C48" t="s">
        <v>14</v>
      </c>
      <c r="D48" t="s">
        <v>17</v>
      </c>
      <c r="E48" s="10">
        <v>1024</v>
      </c>
      <c r="F48" s="12" t="str">
        <f t="shared" si="0"/>
        <v>06GNSV0A32</v>
      </c>
      <c r="G48" s="11" t="str">
        <f>IFERROR(VLOOKUP(F48,Codes!$B$2:$E$356,4,FALSE),"NOT USED")</f>
        <v>Medium / Large General Service</v>
      </c>
    </row>
    <row r="49" spans="1:7" ht="15" customHeight="1" x14ac:dyDescent="0.25">
      <c r="A49">
        <v>201811</v>
      </c>
      <c r="B49" t="s">
        <v>4</v>
      </c>
      <c r="C49" t="s">
        <v>14</v>
      </c>
      <c r="D49" t="s">
        <v>18</v>
      </c>
      <c r="E49" s="10">
        <v>8</v>
      </c>
      <c r="F49" s="12" t="str">
        <f t="shared" si="0"/>
        <v>06LGSV048T</v>
      </c>
      <c r="G49" s="11" t="str">
        <f>IFERROR(VLOOKUP(F49,Codes!$B$2:$E$356,4,FALSE),"NOT USED")</f>
        <v>Large Power</v>
      </c>
    </row>
    <row r="50" spans="1:7" ht="15" customHeight="1" x14ac:dyDescent="0.25">
      <c r="A50">
        <v>201811</v>
      </c>
      <c r="B50" t="s">
        <v>4</v>
      </c>
      <c r="C50" t="s">
        <v>14</v>
      </c>
      <c r="D50" t="s">
        <v>19</v>
      </c>
      <c r="E50" s="10">
        <v>152</v>
      </c>
      <c r="F50" s="12" t="str">
        <f t="shared" si="0"/>
        <v>06LGSV0A36</v>
      </c>
      <c r="G50" s="11" t="str">
        <f>IFERROR(VLOOKUP(F50,Codes!$B$2:$E$356,4,FALSE),"NOT USED")</f>
        <v>Medium / Large General Service</v>
      </c>
    </row>
    <row r="51" spans="1:7" ht="15" customHeight="1" x14ac:dyDescent="0.25">
      <c r="A51">
        <v>201811</v>
      </c>
      <c r="B51" t="s">
        <v>4</v>
      </c>
      <c r="C51" t="s">
        <v>14</v>
      </c>
      <c r="D51" t="s">
        <v>20</v>
      </c>
      <c r="E51" s="10">
        <v>16</v>
      </c>
      <c r="F51" s="12" t="str">
        <f t="shared" si="0"/>
        <v>06NMT25135</v>
      </c>
      <c r="G51" s="11" t="str">
        <f>IFERROR(VLOOKUP(F51,Codes!$B$2:$E$356,4,FALSE),"NOT USED")</f>
        <v>Small General Service</v>
      </c>
    </row>
    <row r="52" spans="1:7" ht="15" customHeight="1" x14ac:dyDescent="0.25">
      <c r="A52">
        <v>201811</v>
      </c>
      <c r="B52" t="s">
        <v>4</v>
      </c>
      <c r="C52" t="s">
        <v>14</v>
      </c>
      <c r="D52" t="s">
        <v>21</v>
      </c>
      <c r="E52" s="10">
        <v>24</v>
      </c>
      <c r="F52" s="12" t="str">
        <f t="shared" si="0"/>
        <v>06NMT32135</v>
      </c>
      <c r="G52" s="11" t="str">
        <f>IFERROR(VLOOKUP(F52,Codes!$B$2:$E$356,4,FALSE),"NOT USED")</f>
        <v>Medium / Large General Service</v>
      </c>
    </row>
    <row r="53" spans="1:7" ht="15" customHeight="1" x14ac:dyDescent="0.25">
      <c r="A53">
        <v>201811</v>
      </c>
      <c r="B53" t="s">
        <v>4</v>
      </c>
      <c r="C53" t="s">
        <v>14</v>
      </c>
      <c r="D53" t="s">
        <v>22</v>
      </c>
      <c r="E53" s="10">
        <v>5</v>
      </c>
      <c r="F53" s="12" t="str">
        <f t="shared" si="0"/>
        <v>06NMT36135</v>
      </c>
      <c r="G53" s="11" t="str">
        <f>IFERROR(VLOOKUP(F53,Codes!$B$2:$E$356,4,FALSE),"NOT USED")</f>
        <v>Medium / Large General Service</v>
      </c>
    </row>
    <row r="54" spans="1:7" ht="15" customHeight="1" x14ac:dyDescent="0.25">
      <c r="A54">
        <v>201811</v>
      </c>
      <c r="B54" t="s">
        <v>4</v>
      </c>
      <c r="C54" t="s">
        <v>14</v>
      </c>
      <c r="D54" t="s">
        <v>23</v>
      </c>
      <c r="E54" s="10">
        <v>1</v>
      </c>
      <c r="F54" s="12" t="str">
        <f t="shared" si="0"/>
        <v>06NMT48135</v>
      </c>
      <c r="G54" s="11" t="str">
        <f>IFERROR(VLOOKUP(F54,Codes!$B$2:$E$356,4,FALSE),"NOT USED")</f>
        <v>Large Power</v>
      </c>
    </row>
    <row r="55" spans="1:7" ht="15" customHeight="1" x14ac:dyDescent="0.25">
      <c r="A55">
        <v>201811</v>
      </c>
      <c r="B55" t="s">
        <v>4</v>
      </c>
      <c r="C55" t="s">
        <v>14</v>
      </c>
      <c r="D55" t="s">
        <v>24</v>
      </c>
      <c r="E55" s="10">
        <v>469</v>
      </c>
      <c r="F55" s="12" t="str">
        <f t="shared" si="0"/>
        <v>06OALT015N</v>
      </c>
      <c r="G55" s="11" t="str">
        <f>IFERROR(VLOOKUP(F55,Codes!$B$2:$E$356,4,FALSE),"NOT USED")</f>
        <v>Unmetered Lighting</v>
      </c>
    </row>
    <row r="56" spans="1:7" ht="15" customHeight="1" x14ac:dyDescent="0.25">
      <c r="A56">
        <v>201811</v>
      </c>
      <c r="B56" t="s">
        <v>4</v>
      </c>
      <c r="C56" t="s">
        <v>14</v>
      </c>
      <c r="D56" t="s">
        <v>25</v>
      </c>
      <c r="E56" s="10">
        <v>37</v>
      </c>
      <c r="F56" s="12" t="str">
        <f t="shared" si="0"/>
        <v>06RCFL0042</v>
      </c>
      <c r="G56" s="11" t="str">
        <f>IFERROR(VLOOKUP(F56,Codes!$B$2:$E$356,4,FALSE),"NOT USED")</f>
        <v>Metered Lighting</v>
      </c>
    </row>
    <row r="57" spans="1:7" ht="15" customHeight="1" x14ac:dyDescent="0.25">
      <c r="A57">
        <v>201812</v>
      </c>
      <c r="B57" t="s">
        <v>4</v>
      </c>
      <c r="C57" t="s">
        <v>14</v>
      </c>
      <c r="D57" t="s">
        <v>15</v>
      </c>
      <c r="E57" s="10">
        <v>6513</v>
      </c>
      <c r="F57" s="12" t="str">
        <f t="shared" si="0"/>
        <v>06GNSV0025</v>
      </c>
      <c r="G57" s="11" t="str">
        <f>IFERROR(VLOOKUP(F57,Codes!$B$2:$E$356,4,FALSE),"NOT USED")</f>
        <v>Small General Service</v>
      </c>
    </row>
    <row r="58" spans="1:7" ht="15" customHeight="1" x14ac:dyDescent="0.25">
      <c r="A58">
        <v>201812</v>
      </c>
      <c r="B58" t="s">
        <v>4</v>
      </c>
      <c r="C58" t="s">
        <v>14</v>
      </c>
      <c r="D58" t="s">
        <v>16</v>
      </c>
      <c r="E58" s="10">
        <v>85</v>
      </c>
      <c r="F58" s="12" t="str">
        <f t="shared" si="0"/>
        <v>06GNSV025F</v>
      </c>
      <c r="G58" s="11" t="str">
        <f>IFERROR(VLOOKUP(F58,Codes!$B$2:$E$356,4,FALSE),"NOT USED")</f>
        <v>Small General Service</v>
      </c>
    </row>
    <row r="59" spans="1:7" ht="15" customHeight="1" x14ac:dyDescent="0.25">
      <c r="A59">
        <v>201812</v>
      </c>
      <c r="B59" t="s">
        <v>4</v>
      </c>
      <c r="C59" t="s">
        <v>14</v>
      </c>
      <c r="D59" t="s">
        <v>17</v>
      </c>
      <c r="E59" s="10">
        <v>1030</v>
      </c>
      <c r="F59" s="12" t="str">
        <f t="shared" si="0"/>
        <v>06GNSV0A32</v>
      </c>
      <c r="G59" s="11" t="str">
        <f>IFERROR(VLOOKUP(F59,Codes!$B$2:$E$356,4,FALSE),"NOT USED")</f>
        <v>Medium / Large General Service</v>
      </c>
    </row>
    <row r="60" spans="1:7" ht="15" customHeight="1" x14ac:dyDescent="0.25">
      <c r="A60">
        <v>201812</v>
      </c>
      <c r="B60" t="s">
        <v>4</v>
      </c>
      <c r="C60" t="s">
        <v>14</v>
      </c>
      <c r="D60" t="s">
        <v>18</v>
      </c>
      <c r="E60" s="10">
        <v>8</v>
      </c>
      <c r="F60" s="12" t="str">
        <f t="shared" si="0"/>
        <v>06LGSV048T</v>
      </c>
      <c r="G60" s="11" t="str">
        <f>IFERROR(VLOOKUP(F60,Codes!$B$2:$E$356,4,FALSE),"NOT USED")</f>
        <v>Large Power</v>
      </c>
    </row>
    <row r="61" spans="1:7" ht="15" customHeight="1" x14ac:dyDescent="0.25">
      <c r="A61">
        <v>201812</v>
      </c>
      <c r="B61" t="s">
        <v>4</v>
      </c>
      <c r="C61" t="s">
        <v>14</v>
      </c>
      <c r="D61" t="s">
        <v>19</v>
      </c>
      <c r="E61" s="10">
        <v>150</v>
      </c>
      <c r="F61" s="12" t="str">
        <f t="shared" si="0"/>
        <v>06LGSV0A36</v>
      </c>
      <c r="G61" s="11" t="str">
        <f>IFERROR(VLOOKUP(F61,Codes!$B$2:$E$356,4,FALSE),"NOT USED")</f>
        <v>Medium / Large General Service</v>
      </c>
    </row>
    <row r="62" spans="1:7" ht="15" customHeight="1" x14ac:dyDescent="0.25">
      <c r="A62">
        <v>201812</v>
      </c>
      <c r="B62" t="s">
        <v>4</v>
      </c>
      <c r="C62" t="s">
        <v>14</v>
      </c>
      <c r="D62" t="s">
        <v>20</v>
      </c>
      <c r="E62" s="10">
        <v>17</v>
      </c>
      <c r="F62" s="12" t="str">
        <f t="shared" si="0"/>
        <v>06NMT25135</v>
      </c>
      <c r="G62" s="11" t="str">
        <f>IFERROR(VLOOKUP(F62,Codes!$B$2:$E$356,4,FALSE),"NOT USED")</f>
        <v>Small General Service</v>
      </c>
    </row>
    <row r="63" spans="1:7" ht="15" customHeight="1" x14ac:dyDescent="0.25">
      <c r="A63">
        <v>201812</v>
      </c>
      <c r="B63" t="s">
        <v>4</v>
      </c>
      <c r="C63" t="s">
        <v>14</v>
      </c>
      <c r="D63" t="s">
        <v>21</v>
      </c>
      <c r="E63" s="10">
        <v>24</v>
      </c>
      <c r="F63" s="12" t="str">
        <f t="shared" si="0"/>
        <v>06NMT32135</v>
      </c>
      <c r="G63" s="11" t="str">
        <f>IFERROR(VLOOKUP(F63,Codes!$B$2:$E$356,4,FALSE),"NOT USED")</f>
        <v>Medium / Large General Service</v>
      </c>
    </row>
    <row r="64" spans="1:7" ht="15" customHeight="1" x14ac:dyDescent="0.25">
      <c r="A64">
        <v>201812</v>
      </c>
      <c r="B64" t="s">
        <v>4</v>
      </c>
      <c r="C64" t="s">
        <v>14</v>
      </c>
      <c r="D64" t="s">
        <v>22</v>
      </c>
      <c r="E64" s="10">
        <v>5</v>
      </c>
      <c r="F64" s="12" t="str">
        <f t="shared" si="0"/>
        <v>06NMT36135</v>
      </c>
      <c r="G64" s="11" t="str">
        <f>IFERROR(VLOOKUP(F64,Codes!$B$2:$E$356,4,FALSE),"NOT USED")</f>
        <v>Medium / Large General Service</v>
      </c>
    </row>
    <row r="65" spans="1:7" ht="15" customHeight="1" x14ac:dyDescent="0.25">
      <c r="A65">
        <v>201812</v>
      </c>
      <c r="B65" t="s">
        <v>4</v>
      </c>
      <c r="C65" t="s">
        <v>14</v>
      </c>
      <c r="D65" t="s">
        <v>23</v>
      </c>
      <c r="E65" s="10">
        <v>1</v>
      </c>
      <c r="F65" s="12" t="str">
        <f t="shared" si="0"/>
        <v>06NMT48135</v>
      </c>
      <c r="G65" s="11" t="str">
        <f>IFERROR(VLOOKUP(F65,Codes!$B$2:$E$356,4,FALSE),"NOT USED")</f>
        <v>Large Power</v>
      </c>
    </row>
    <row r="66" spans="1:7" ht="15" customHeight="1" x14ac:dyDescent="0.25">
      <c r="A66">
        <v>201812</v>
      </c>
      <c r="B66" t="s">
        <v>4</v>
      </c>
      <c r="C66" t="s">
        <v>14</v>
      </c>
      <c r="D66" t="s">
        <v>24</v>
      </c>
      <c r="E66" s="10">
        <v>469</v>
      </c>
      <c r="F66" s="12" t="str">
        <f t="shared" ref="F66:F129" si="1">LEFT(D66,10)</f>
        <v>06OALT015N</v>
      </c>
      <c r="G66" s="11" t="str">
        <f>IFERROR(VLOOKUP(F66,Codes!$B$2:$E$356,4,FALSE),"NOT USED")</f>
        <v>Unmetered Lighting</v>
      </c>
    </row>
    <row r="67" spans="1:7" ht="15" customHeight="1" x14ac:dyDescent="0.25">
      <c r="A67">
        <v>201812</v>
      </c>
      <c r="B67" t="s">
        <v>4</v>
      </c>
      <c r="C67" t="s">
        <v>14</v>
      </c>
      <c r="D67" t="s">
        <v>25</v>
      </c>
      <c r="E67" s="10">
        <v>37</v>
      </c>
      <c r="F67" s="12" t="str">
        <f t="shared" si="1"/>
        <v>06RCFL0042</v>
      </c>
      <c r="G67" s="11" t="str">
        <f>IFERROR(VLOOKUP(F67,Codes!$B$2:$E$356,4,FALSE),"NOT USED")</f>
        <v>Metered Lighting</v>
      </c>
    </row>
    <row r="68" spans="1:7" ht="15" customHeight="1" x14ac:dyDescent="0.25">
      <c r="A68">
        <v>201901</v>
      </c>
      <c r="B68" t="s">
        <v>4</v>
      </c>
      <c r="C68" t="s">
        <v>14</v>
      </c>
      <c r="D68" t="s">
        <v>15</v>
      </c>
      <c r="E68" s="10">
        <v>6575</v>
      </c>
      <c r="F68" s="12" t="str">
        <f t="shared" si="1"/>
        <v>06GNSV0025</v>
      </c>
      <c r="G68" s="11" t="str">
        <f>IFERROR(VLOOKUP(F68,Codes!$B$2:$E$356,4,FALSE),"NOT USED")</f>
        <v>Small General Service</v>
      </c>
    </row>
    <row r="69" spans="1:7" ht="15" customHeight="1" x14ac:dyDescent="0.25">
      <c r="A69">
        <v>201901</v>
      </c>
      <c r="B69" t="s">
        <v>4</v>
      </c>
      <c r="C69" t="s">
        <v>14</v>
      </c>
      <c r="D69" t="s">
        <v>16</v>
      </c>
      <c r="E69" s="10">
        <v>85</v>
      </c>
      <c r="F69" s="12" t="str">
        <f t="shared" si="1"/>
        <v>06GNSV025F</v>
      </c>
      <c r="G69" s="11" t="str">
        <f>IFERROR(VLOOKUP(F69,Codes!$B$2:$E$356,4,FALSE),"NOT USED")</f>
        <v>Small General Service</v>
      </c>
    </row>
    <row r="70" spans="1:7" ht="15" customHeight="1" x14ac:dyDescent="0.25">
      <c r="A70">
        <v>201901</v>
      </c>
      <c r="B70" t="s">
        <v>4</v>
      </c>
      <c r="C70" t="s">
        <v>14</v>
      </c>
      <c r="D70" t="s">
        <v>17</v>
      </c>
      <c r="E70" s="10">
        <v>1039</v>
      </c>
      <c r="F70" s="12" t="str">
        <f t="shared" si="1"/>
        <v>06GNSV0A32</v>
      </c>
      <c r="G70" s="11" t="str">
        <f>IFERROR(VLOOKUP(F70,Codes!$B$2:$E$356,4,FALSE),"NOT USED")</f>
        <v>Medium / Large General Service</v>
      </c>
    </row>
    <row r="71" spans="1:7" ht="15" customHeight="1" x14ac:dyDescent="0.25">
      <c r="A71">
        <v>201901</v>
      </c>
      <c r="B71" t="s">
        <v>4</v>
      </c>
      <c r="C71" t="s">
        <v>14</v>
      </c>
      <c r="D71" t="s">
        <v>18</v>
      </c>
      <c r="E71" s="10">
        <v>7</v>
      </c>
      <c r="F71" s="12" t="str">
        <f t="shared" si="1"/>
        <v>06LGSV048T</v>
      </c>
      <c r="G71" s="11" t="str">
        <f>IFERROR(VLOOKUP(F71,Codes!$B$2:$E$356,4,FALSE),"NOT USED")</f>
        <v>Large Power</v>
      </c>
    </row>
    <row r="72" spans="1:7" ht="15" customHeight="1" x14ac:dyDescent="0.25">
      <c r="A72">
        <v>201901</v>
      </c>
      <c r="B72" t="s">
        <v>4</v>
      </c>
      <c r="C72" t="s">
        <v>14</v>
      </c>
      <c r="D72" t="s">
        <v>19</v>
      </c>
      <c r="E72" s="10">
        <v>150</v>
      </c>
      <c r="F72" s="12" t="str">
        <f t="shared" si="1"/>
        <v>06LGSV0A36</v>
      </c>
      <c r="G72" s="11" t="str">
        <f>IFERROR(VLOOKUP(F72,Codes!$B$2:$E$356,4,FALSE),"NOT USED")</f>
        <v>Medium / Large General Service</v>
      </c>
    </row>
    <row r="73" spans="1:7" ht="15" customHeight="1" x14ac:dyDescent="0.25">
      <c r="A73">
        <v>201901</v>
      </c>
      <c r="B73" t="s">
        <v>4</v>
      </c>
      <c r="C73" t="s">
        <v>14</v>
      </c>
      <c r="D73" t="s">
        <v>20</v>
      </c>
      <c r="E73" s="10">
        <v>19</v>
      </c>
      <c r="F73" s="12" t="str">
        <f t="shared" si="1"/>
        <v>06NMT25135</v>
      </c>
      <c r="G73" s="11" t="str">
        <f>IFERROR(VLOOKUP(F73,Codes!$B$2:$E$356,4,FALSE),"NOT USED")</f>
        <v>Small General Service</v>
      </c>
    </row>
    <row r="74" spans="1:7" ht="15" customHeight="1" x14ac:dyDescent="0.25">
      <c r="A74">
        <v>201901</v>
      </c>
      <c r="B74" t="s">
        <v>4</v>
      </c>
      <c r="C74" t="s">
        <v>14</v>
      </c>
      <c r="D74" t="s">
        <v>21</v>
      </c>
      <c r="E74" s="10">
        <v>24</v>
      </c>
      <c r="F74" s="12" t="str">
        <f t="shared" si="1"/>
        <v>06NMT32135</v>
      </c>
      <c r="G74" s="11" t="str">
        <f>IFERROR(VLOOKUP(F74,Codes!$B$2:$E$356,4,FALSE),"NOT USED")</f>
        <v>Medium / Large General Service</v>
      </c>
    </row>
    <row r="75" spans="1:7" ht="15" customHeight="1" x14ac:dyDescent="0.25">
      <c r="A75">
        <v>201901</v>
      </c>
      <c r="B75" t="s">
        <v>4</v>
      </c>
      <c r="C75" t="s">
        <v>14</v>
      </c>
      <c r="D75" t="s">
        <v>22</v>
      </c>
      <c r="E75" s="10">
        <v>5</v>
      </c>
      <c r="F75" s="12" t="str">
        <f t="shared" si="1"/>
        <v>06NMT36135</v>
      </c>
      <c r="G75" s="11" t="str">
        <f>IFERROR(VLOOKUP(F75,Codes!$B$2:$E$356,4,FALSE),"NOT USED")</f>
        <v>Medium / Large General Service</v>
      </c>
    </row>
    <row r="76" spans="1:7" ht="15" customHeight="1" x14ac:dyDescent="0.25">
      <c r="A76">
        <v>201901</v>
      </c>
      <c r="B76" t="s">
        <v>4</v>
      </c>
      <c r="C76" t="s">
        <v>14</v>
      </c>
      <c r="D76" t="s">
        <v>23</v>
      </c>
      <c r="E76" s="10">
        <v>1</v>
      </c>
      <c r="F76" s="12" t="str">
        <f t="shared" si="1"/>
        <v>06NMT48135</v>
      </c>
      <c r="G76" s="11" t="str">
        <f>IFERROR(VLOOKUP(F76,Codes!$B$2:$E$356,4,FALSE),"NOT USED")</f>
        <v>Large Power</v>
      </c>
    </row>
    <row r="77" spans="1:7" ht="15" customHeight="1" x14ac:dyDescent="0.25">
      <c r="A77">
        <v>201901</v>
      </c>
      <c r="B77" t="s">
        <v>4</v>
      </c>
      <c r="C77" t="s">
        <v>14</v>
      </c>
      <c r="D77" t="s">
        <v>24</v>
      </c>
      <c r="E77" s="10">
        <v>468</v>
      </c>
      <c r="F77" s="12" t="str">
        <f t="shared" si="1"/>
        <v>06OALT015N</v>
      </c>
      <c r="G77" s="11" t="str">
        <f>IFERROR(VLOOKUP(F77,Codes!$B$2:$E$356,4,FALSE),"NOT USED")</f>
        <v>Unmetered Lighting</v>
      </c>
    </row>
    <row r="78" spans="1:7" ht="15" customHeight="1" x14ac:dyDescent="0.25">
      <c r="A78">
        <v>201901</v>
      </c>
      <c r="B78" t="s">
        <v>4</v>
      </c>
      <c r="C78" t="s">
        <v>14</v>
      </c>
      <c r="D78" t="s">
        <v>25</v>
      </c>
      <c r="E78" s="10">
        <v>37</v>
      </c>
      <c r="F78" s="12" t="str">
        <f t="shared" si="1"/>
        <v>06RCFL0042</v>
      </c>
      <c r="G78" s="11" t="str">
        <f>IFERROR(VLOOKUP(F78,Codes!$B$2:$E$356,4,FALSE),"NOT USED")</f>
        <v>Metered Lighting</v>
      </c>
    </row>
    <row r="79" spans="1:7" ht="15" customHeight="1" x14ac:dyDescent="0.25">
      <c r="A79">
        <v>201902</v>
      </c>
      <c r="B79" t="s">
        <v>4</v>
      </c>
      <c r="C79" t="s">
        <v>14</v>
      </c>
      <c r="D79" t="s">
        <v>15</v>
      </c>
      <c r="E79" s="10">
        <v>6580</v>
      </c>
      <c r="F79" s="12" t="str">
        <f t="shared" si="1"/>
        <v>06GNSV0025</v>
      </c>
      <c r="G79" s="11" t="str">
        <f>IFERROR(VLOOKUP(F79,Codes!$B$2:$E$356,4,FALSE),"NOT USED")</f>
        <v>Small General Service</v>
      </c>
    </row>
    <row r="80" spans="1:7" ht="15" customHeight="1" x14ac:dyDescent="0.25">
      <c r="A80">
        <v>201902</v>
      </c>
      <c r="B80" t="s">
        <v>4</v>
      </c>
      <c r="C80" t="s">
        <v>14</v>
      </c>
      <c r="D80" t="s">
        <v>16</v>
      </c>
      <c r="E80" s="10">
        <v>85</v>
      </c>
      <c r="F80" s="12" t="str">
        <f t="shared" si="1"/>
        <v>06GNSV025F</v>
      </c>
      <c r="G80" s="11" t="str">
        <f>IFERROR(VLOOKUP(F80,Codes!$B$2:$E$356,4,FALSE),"NOT USED")</f>
        <v>Small General Service</v>
      </c>
    </row>
    <row r="81" spans="1:7" ht="15" customHeight="1" x14ac:dyDescent="0.25">
      <c r="A81">
        <v>201902</v>
      </c>
      <c r="B81" t="s">
        <v>4</v>
      </c>
      <c r="C81" t="s">
        <v>14</v>
      </c>
      <c r="D81" t="s">
        <v>17</v>
      </c>
      <c r="E81" s="10">
        <v>1041</v>
      </c>
      <c r="F81" s="12" t="str">
        <f t="shared" si="1"/>
        <v>06GNSV0A32</v>
      </c>
      <c r="G81" s="11" t="str">
        <f>IFERROR(VLOOKUP(F81,Codes!$B$2:$E$356,4,FALSE),"NOT USED")</f>
        <v>Medium / Large General Service</v>
      </c>
    </row>
    <row r="82" spans="1:7" ht="15" customHeight="1" x14ac:dyDescent="0.25">
      <c r="A82">
        <v>201902</v>
      </c>
      <c r="B82" t="s">
        <v>4</v>
      </c>
      <c r="C82" t="s">
        <v>14</v>
      </c>
      <c r="D82" t="s">
        <v>18</v>
      </c>
      <c r="E82" s="10">
        <v>8</v>
      </c>
      <c r="F82" s="12" t="str">
        <f t="shared" si="1"/>
        <v>06LGSV048T</v>
      </c>
      <c r="G82" s="11" t="str">
        <f>IFERROR(VLOOKUP(F82,Codes!$B$2:$E$356,4,FALSE),"NOT USED")</f>
        <v>Large Power</v>
      </c>
    </row>
    <row r="83" spans="1:7" ht="15" customHeight="1" x14ac:dyDescent="0.25">
      <c r="A83">
        <v>201902</v>
      </c>
      <c r="B83" t="s">
        <v>4</v>
      </c>
      <c r="C83" t="s">
        <v>14</v>
      </c>
      <c r="D83" t="s">
        <v>19</v>
      </c>
      <c r="E83" s="10">
        <v>151</v>
      </c>
      <c r="F83" s="12" t="str">
        <f t="shared" si="1"/>
        <v>06LGSV0A36</v>
      </c>
      <c r="G83" s="11" t="str">
        <f>IFERROR(VLOOKUP(F83,Codes!$B$2:$E$356,4,FALSE),"NOT USED")</f>
        <v>Medium / Large General Service</v>
      </c>
    </row>
    <row r="84" spans="1:7" ht="15" customHeight="1" x14ac:dyDescent="0.25">
      <c r="A84">
        <v>201902</v>
      </c>
      <c r="B84" t="s">
        <v>4</v>
      </c>
      <c r="C84" t="s">
        <v>14</v>
      </c>
      <c r="D84" t="s">
        <v>20</v>
      </c>
      <c r="E84" s="10">
        <v>18</v>
      </c>
      <c r="F84" s="12" t="str">
        <f t="shared" si="1"/>
        <v>06NMT25135</v>
      </c>
      <c r="G84" s="11" t="str">
        <f>IFERROR(VLOOKUP(F84,Codes!$B$2:$E$356,4,FALSE),"NOT USED")</f>
        <v>Small General Service</v>
      </c>
    </row>
    <row r="85" spans="1:7" ht="15" customHeight="1" x14ac:dyDescent="0.25">
      <c r="A85">
        <v>201902</v>
      </c>
      <c r="B85" t="s">
        <v>4</v>
      </c>
      <c r="C85" t="s">
        <v>14</v>
      </c>
      <c r="D85" t="s">
        <v>21</v>
      </c>
      <c r="E85" s="10">
        <v>25</v>
      </c>
      <c r="F85" s="12" t="str">
        <f t="shared" si="1"/>
        <v>06NMT32135</v>
      </c>
      <c r="G85" s="11" t="str">
        <f>IFERROR(VLOOKUP(F85,Codes!$B$2:$E$356,4,FALSE),"NOT USED")</f>
        <v>Medium / Large General Service</v>
      </c>
    </row>
    <row r="86" spans="1:7" ht="15" customHeight="1" x14ac:dyDescent="0.25">
      <c r="A86">
        <v>201902</v>
      </c>
      <c r="B86" t="s">
        <v>4</v>
      </c>
      <c r="C86" t="s">
        <v>14</v>
      </c>
      <c r="D86" t="s">
        <v>22</v>
      </c>
      <c r="E86" s="10">
        <v>5</v>
      </c>
      <c r="F86" s="12" t="str">
        <f t="shared" si="1"/>
        <v>06NMT36135</v>
      </c>
      <c r="G86" s="11" t="str">
        <f>IFERROR(VLOOKUP(F86,Codes!$B$2:$E$356,4,FALSE),"NOT USED")</f>
        <v>Medium / Large General Service</v>
      </c>
    </row>
    <row r="87" spans="1:7" ht="15" customHeight="1" x14ac:dyDescent="0.25">
      <c r="A87">
        <v>201902</v>
      </c>
      <c r="B87" t="s">
        <v>4</v>
      </c>
      <c r="C87" t="s">
        <v>14</v>
      </c>
      <c r="D87" t="s">
        <v>23</v>
      </c>
      <c r="E87" s="10">
        <v>1</v>
      </c>
      <c r="F87" s="12" t="str">
        <f t="shared" si="1"/>
        <v>06NMT48135</v>
      </c>
      <c r="G87" s="11" t="str">
        <f>IFERROR(VLOOKUP(F87,Codes!$B$2:$E$356,4,FALSE),"NOT USED")</f>
        <v>Large Power</v>
      </c>
    </row>
    <row r="88" spans="1:7" ht="15" customHeight="1" x14ac:dyDescent="0.25">
      <c r="A88">
        <v>201902</v>
      </c>
      <c r="B88" t="s">
        <v>4</v>
      </c>
      <c r="C88" t="s">
        <v>14</v>
      </c>
      <c r="D88" t="s">
        <v>24</v>
      </c>
      <c r="E88" s="10">
        <v>467</v>
      </c>
      <c r="F88" s="12" t="str">
        <f t="shared" si="1"/>
        <v>06OALT015N</v>
      </c>
      <c r="G88" s="11" t="str">
        <f>IFERROR(VLOOKUP(F88,Codes!$B$2:$E$356,4,FALSE),"NOT USED")</f>
        <v>Unmetered Lighting</v>
      </c>
    </row>
    <row r="89" spans="1:7" ht="15" customHeight="1" x14ac:dyDescent="0.25">
      <c r="A89">
        <v>201902</v>
      </c>
      <c r="B89" t="s">
        <v>4</v>
      </c>
      <c r="C89" t="s">
        <v>14</v>
      </c>
      <c r="D89" t="s">
        <v>25</v>
      </c>
      <c r="E89" s="10">
        <v>37</v>
      </c>
      <c r="F89" s="12" t="str">
        <f t="shared" si="1"/>
        <v>06RCFL0042</v>
      </c>
      <c r="G89" s="11" t="str">
        <f>IFERROR(VLOOKUP(F89,Codes!$B$2:$E$356,4,FALSE),"NOT USED")</f>
        <v>Metered Lighting</v>
      </c>
    </row>
    <row r="90" spans="1:7" ht="15" customHeight="1" x14ac:dyDescent="0.25">
      <c r="A90">
        <v>201903</v>
      </c>
      <c r="B90" t="s">
        <v>4</v>
      </c>
      <c r="C90" t="s">
        <v>14</v>
      </c>
      <c r="D90" t="s">
        <v>15</v>
      </c>
      <c r="E90" s="10">
        <v>6568</v>
      </c>
      <c r="F90" s="12" t="str">
        <f t="shared" si="1"/>
        <v>06GNSV0025</v>
      </c>
      <c r="G90" s="11" t="str">
        <f>IFERROR(VLOOKUP(F90,Codes!$B$2:$E$356,4,FALSE),"NOT USED")</f>
        <v>Small General Service</v>
      </c>
    </row>
    <row r="91" spans="1:7" ht="15" customHeight="1" x14ac:dyDescent="0.25">
      <c r="A91">
        <v>201903</v>
      </c>
      <c r="B91" t="s">
        <v>4</v>
      </c>
      <c r="C91" t="s">
        <v>14</v>
      </c>
      <c r="D91" t="s">
        <v>16</v>
      </c>
      <c r="E91" s="10">
        <v>85</v>
      </c>
      <c r="F91" s="12" t="str">
        <f t="shared" si="1"/>
        <v>06GNSV025F</v>
      </c>
      <c r="G91" s="11" t="str">
        <f>IFERROR(VLOOKUP(F91,Codes!$B$2:$E$356,4,FALSE),"NOT USED")</f>
        <v>Small General Service</v>
      </c>
    </row>
    <row r="92" spans="1:7" ht="15" customHeight="1" x14ac:dyDescent="0.25">
      <c r="A92">
        <v>201903</v>
      </c>
      <c r="B92" t="s">
        <v>4</v>
      </c>
      <c r="C92" t="s">
        <v>14</v>
      </c>
      <c r="D92" t="s">
        <v>17</v>
      </c>
      <c r="E92" s="10">
        <v>1044</v>
      </c>
      <c r="F92" s="12" t="str">
        <f t="shared" si="1"/>
        <v>06GNSV0A32</v>
      </c>
      <c r="G92" s="11" t="str">
        <f>IFERROR(VLOOKUP(F92,Codes!$B$2:$E$356,4,FALSE),"NOT USED")</f>
        <v>Medium / Large General Service</v>
      </c>
    </row>
    <row r="93" spans="1:7" ht="15" customHeight="1" x14ac:dyDescent="0.25">
      <c r="A93">
        <v>201903</v>
      </c>
      <c r="B93" t="s">
        <v>4</v>
      </c>
      <c r="C93" t="s">
        <v>14</v>
      </c>
      <c r="D93" t="s">
        <v>18</v>
      </c>
      <c r="E93" s="10">
        <v>8</v>
      </c>
      <c r="F93" s="12" t="str">
        <f t="shared" si="1"/>
        <v>06LGSV048T</v>
      </c>
      <c r="G93" s="11" t="str">
        <f>IFERROR(VLOOKUP(F93,Codes!$B$2:$E$356,4,FALSE),"NOT USED")</f>
        <v>Large Power</v>
      </c>
    </row>
    <row r="94" spans="1:7" ht="15" customHeight="1" x14ac:dyDescent="0.25">
      <c r="A94">
        <v>201903</v>
      </c>
      <c r="B94" t="s">
        <v>4</v>
      </c>
      <c r="C94" t="s">
        <v>14</v>
      </c>
      <c r="D94" t="s">
        <v>19</v>
      </c>
      <c r="E94" s="10">
        <v>154</v>
      </c>
      <c r="F94" s="12" t="str">
        <f t="shared" si="1"/>
        <v>06LGSV0A36</v>
      </c>
      <c r="G94" s="11" t="str">
        <f>IFERROR(VLOOKUP(F94,Codes!$B$2:$E$356,4,FALSE),"NOT USED")</f>
        <v>Medium / Large General Service</v>
      </c>
    </row>
    <row r="95" spans="1:7" ht="15" customHeight="1" x14ac:dyDescent="0.25">
      <c r="A95">
        <v>201903</v>
      </c>
      <c r="B95" t="s">
        <v>4</v>
      </c>
      <c r="C95" t="s">
        <v>14</v>
      </c>
      <c r="D95" t="s">
        <v>20</v>
      </c>
      <c r="E95" s="10">
        <v>18</v>
      </c>
      <c r="F95" s="12" t="str">
        <f t="shared" si="1"/>
        <v>06NMT25135</v>
      </c>
      <c r="G95" s="11" t="str">
        <f>IFERROR(VLOOKUP(F95,Codes!$B$2:$E$356,4,FALSE),"NOT USED")</f>
        <v>Small General Service</v>
      </c>
    </row>
    <row r="96" spans="1:7" ht="15" customHeight="1" x14ac:dyDescent="0.25">
      <c r="A96">
        <v>201903</v>
      </c>
      <c r="B96" t="s">
        <v>4</v>
      </c>
      <c r="C96" t="s">
        <v>14</v>
      </c>
      <c r="D96" t="s">
        <v>21</v>
      </c>
      <c r="E96" s="10">
        <v>25</v>
      </c>
      <c r="F96" s="12" t="str">
        <f t="shared" si="1"/>
        <v>06NMT32135</v>
      </c>
      <c r="G96" s="11" t="str">
        <f>IFERROR(VLOOKUP(F96,Codes!$B$2:$E$356,4,FALSE),"NOT USED")</f>
        <v>Medium / Large General Service</v>
      </c>
    </row>
    <row r="97" spans="1:7" ht="15" customHeight="1" x14ac:dyDescent="0.25">
      <c r="A97">
        <v>201903</v>
      </c>
      <c r="B97" t="s">
        <v>4</v>
      </c>
      <c r="C97" t="s">
        <v>14</v>
      </c>
      <c r="D97" t="s">
        <v>22</v>
      </c>
      <c r="E97" s="10">
        <v>5</v>
      </c>
      <c r="F97" s="12" t="str">
        <f t="shared" si="1"/>
        <v>06NMT36135</v>
      </c>
      <c r="G97" s="11" t="str">
        <f>IFERROR(VLOOKUP(F97,Codes!$B$2:$E$356,4,FALSE),"NOT USED")</f>
        <v>Medium / Large General Service</v>
      </c>
    </row>
    <row r="98" spans="1:7" ht="15" customHeight="1" x14ac:dyDescent="0.25">
      <c r="A98">
        <v>201903</v>
      </c>
      <c r="B98" t="s">
        <v>4</v>
      </c>
      <c r="C98" t="s">
        <v>14</v>
      </c>
      <c r="D98" t="s">
        <v>23</v>
      </c>
      <c r="E98" s="10">
        <v>1</v>
      </c>
      <c r="F98" s="12" t="str">
        <f t="shared" si="1"/>
        <v>06NMT48135</v>
      </c>
      <c r="G98" s="11" t="str">
        <f>IFERROR(VLOOKUP(F98,Codes!$B$2:$E$356,4,FALSE),"NOT USED")</f>
        <v>Large Power</v>
      </c>
    </row>
    <row r="99" spans="1:7" ht="15" customHeight="1" x14ac:dyDescent="0.25">
      <c r="A99">
        <v>201903</v>
      </c>
      <c r="B99" t="s">
        <v>4</v>
      </c>
      <c r="C99" t="s">
        <v>14</v>
      </c>
      <c r="D99" t="s">
        <v>24</v>
      </c>
      <c r="E99" s="10">
        <v>468</v>
      </c>
      <c r="F99" s="12" t="str">
        <f t="shared" si="1"/>
        <v>06OALT015N</v>
      </c>
      <c r="G99" s="11" t="str">
        <f>IFERROR(VLOOKUP(F99,Codes!$B$2:$E$356,4,FALSE),"NOT USED")</f>
        <v>Unmetered Lighting</v>
      </c>
    </row>
    <row r="100" spans="1:7" ht="15" customHeight="1" x14ac:dyDescent="0.25">
      <c r="A100">
        <v>201903</v>
      </c>
      <c r="B100" t="s">
        <v>4</v>
      </c>
      <c r="C100" t="s">
        <v>14</v>
      </c>
      <c r="D100" t="s">
        <v>25</v>
      </c>
      <c r="E100" s="10">
        <v>37</v>
      </c>
      <c r="F100" s="12" t="str">
        <f t="shared" si="1"/>
        <v>06RCFL0042</v>
      </c>
      <c r="G100" s="11" t="str">
        <f>IFERROR(VLOOKUP(F100,Codes!$B$2:$E$356,4,FALSE),"NOT USED")</f>
        <v>Metered Lighting</v>
      </c>
    </row>
    <row r="101" spans="1:7" ht="15" customHeight="1" x14ac:dyDescent="0.25">
      <c r="A101">
        <v>201904</v>
      </c>
      <c r="B101" t="s">
        <v>4</v>
      </c>
      <c r="C101" t="s">
        <v>14</v>
      </c>
      <c r="D101" t="s">
        <v>15</v>
      </c>
      <c r="E101" s="10">
        <v>6578</v>
      </c>
      <c r="F101" s="12" t="str">
        <f t="shared" si="1"/>
        <v>06GNSV0025</v>
      </c>
      <c r="G101" s="11" t="str">
        <f>IFERROR(VLOOKUP(F101,Codes!$B$2:$E$356,4,FALSE),"NOT USED")</f>
        <v>Small General Service</v>
      </c>
    </row>
    <row r="102" spans="1:7" ht="15" customHeight="1" x14ac:dyDescent="0.25">
      <c r="A102">
        <v>201904</v>
      </c>
      <c r="B102" t="s">
        <v>4</v>
      </c>
      <c r="C102" t="s">
        <v>14</v>
      </c>
      <c r="D102" t="s">
        <v>16</v>
      </c>
      <c r="E102" s="10">
        <v>85</v>
      </c>
      <c r="F102" s="12" t="str">
        <f t="shared" si="1"/>
        <v>06GNSV025F</v>
      </c>
      <c r="G102" s="11" t="str">
        <f>IFERROR(VLOOKUP(F102,Codes!$B$2:$E$356,4,FALSE),"NOT USED")</f>
        <v>Small General Service</v>
      </c>
    </row>
    <row r="103" spans="1:7" ht="15" customHeight="1" x14ac:dyDescent="0.25">
      <c r="A103">
        <v>201904</v>
      </c>
      <c r="B103" t="s">
        <v>4</v>
      </c>
      <c r="C103" t="s">
        <v>14</v>
      </c>
      <c r="D103" t="s">
        <v>17</v>
      </c>
      <c r="E103" s="10">
        <v>1042</v>
      </c>
      <c r="F103" s="12" t="str">
        <f t="shared" si="1"/>
        <v>06GNSV0A32</v>
      </c>
      <c r="G103" s="11" t="str">
        <f>IFERROR(VLOOKUP(F103,Codes!$B$2:$E$356,4,FALSE),"NOT USED")</f>
        <v>Medium / Large General Service</v>
      </c>
    </row>
    <row r="104" spans="1:7" ht="15" customHeight="1" x14ac:dyDescent="0.25">
      <c r="A104">
        <v>201904</v>
      </c>
      <c r="B104" t="s">
        <v>4</v>
      </c>
      <c r="C104" t="s">
        <v>14</v>
      </c>
      <c r="D104" t="s">
        <v>18</v>
      </c>
      <c r="E104" s="10">
        <v>8</v>
      </c>
      <c r="F104" s="12" t="str">
        <f t="shared" si="1"/>
        <v>06LGSV048T</v>
      </c>
      <c r="G104" s="11" t="str">
        <f>IFERROR(VLOOKUP(F104,Codes!$B$2:$E$356,4,FALSE),"NOT USED")</f>
        <v>Large Power</v>
      </c>
    </row>
    <row r="105" spans="1:7" ht="15" customHeight="1" x14ac:dyDescent="0.25">
      <c r="A105">
        <v>201904</v>
      </c>
      <c r="B105" t="s">
        <v>4</v>
      </c>
      <c r="C105" t="s">
        <v>14</v>
      </c>
      <c r="D105" t="s">
        <v>19</v>
      </c>
      <c r="E105" s="10">
        <v>153</v>
      </c>
      <c r="F105" s="12" t="str">
        <f t="shared" si="1"/>
        <v>06LGSV0A36</v>
      </c>
      <c r="G105" s="11" t="str">
        <f>IFERROR(VLOOKUP(F105,Codes!$B$2:$E$356,4,FALSE),"NOT USED")</f>
        <v>Medium / Large General Service</v>
      </c>
    </row>
    <row r="106" spans="1:7" ht="15" customHeight="1" x14ac:dyDescent="0.25">
      <c r="A106">
        <v>201904</v>
      </c>
      <c r="B106" t="s">
        <v>4</v>
      </c>
      <c r="C106" t="s">
        <v>14</v>
      </c>
      <c r="D106" t="s">
        <v>20</v>
      </c>
      <c r="E106" s="10">
        <v>22</v>
      </c>
      <c r="F106" s="12" t="str">
        <f t="shared" si="1"/>
        <v>06NMT25135</v>
      </c>
      <c r="G106" s="11" t="str">
        <f>IFERROR(VLOOKUP(F106,Codes!$B$2:$E$356,4,FALSE),"NOT USED")</f>
        <v>Small General Service</v>
      </c>
    </row>
    <row r="107" spans="1:7" ht="15" customHeight="1" x14ac:dyDescent="0.25">
      <c r="A107">
        <v>201904</v>
      </c>
      <c r="B107" t="s">
        <v>4</v>
      </c>
      <c r="C107" t="s">
        <v>14</v>
      </c>
      <c r="D107" t="s">
        <v>21</v>
      </c>
      <c r="E107" s="10">
        <v>25</v>
      </c>
      <c r="F107" s="12" t="str">
        <f t="shared" si="1"/>
        <v>06NMT32135</v>
      </c>
      <c r="G107" s="11" t="str">
        <f>IFERROR(VLOOKUP(F107,Codes!$B$2:$E$356,4,FALSE),"NOT USED")</f>
        <v>Medium / Large General Service</v>
      </c>
    </row>
    <row r="108" spans="1:7" ht="15" customHeight="1" x14ac:dyDescent="0.25">
      <c r="A108">
        <v>201904</v>
      </c>
      <c r="B108" t="s">
        <v>4</v>
      </c>
      <c r="C108" t="s">
        <v>14</v>
      </c>
      <c r="D108" t="s">
        <v>22</v>
      </c>
      <c r="E108" s="10">
        <v>5</v>
      </c>
      <c r="F108" s="12" t="str">
        <f t="shared" si="1"/>
        <v>06NMT36135</v>
      </c>
      <c r="G108" s="11" t="str">
        <f>IFERROR(VLOOKUP(F108,Codes!$B$2:$E$356,4,FALSE),"NOT USED")</f>
        <v>Medium / Large General Service</v>
      </c>
    </row>
    <row r="109" spans="1:7" ht="15" customHeight="1" x14ac:dyDescent="0.25">
      <c r="A109">
        <v>201904</v>
      </c>
      <c r="B109" t="s">
        <v>4</v>
      </c>
      <c r="C109" t="s">
        <v>14</v>
      </c>
      <c r="D109" t="s">
        <v>23</v>
      </c>
      <c r="E109" s="10">
        <v>1</v>
      </c>
      <c r="F109" s="12" t="str">
        <f t="shared" si="1"/>
        <v>06NMT48135</v>
      </c>
      <c r="G109" s="11" t="str">
        <f>IFERROR(VLOOKUP(F109,Codes!$B$2:$E$356,4,FALSE),"NOT USED")</f>
        <v>Large Power</v>
      </c>
    </row>
    <row r="110" spans="1:7" ht="15" customHeight="1" x14ac:dyDescent="0.25">
      <c r="A110">
        <v>201904</v>
      </c>
      <c r="B110" t="s">
        <v>4</v>
      </c>
      <c r="C110" t="s">
        <v>14</v>
      </c>
      <c r="D110" t="s">
        <v>24</v>
      </c>
      <c r="E110" s="10">
        <v>469</v>
      </c>
      <c r="F110" s="12" t="str">
        <f t="shared" si="1"/>
        <v>06OALT015N</v>
      </c>
      <c r="G110" s="11" t="str">
        <f>IFERROR(VLOOKUP(F110,Codes!$B$2:$E$356,4,FALSE),"NOT USED")</f>
        <v>Unmetered Lighting</v>
      </c>
    </row>
    <row r="111" spans="1:7" ht="15" customHeight="1" x14ac:dyDescent="0.25">
      <c r="A111">
        <v>201904</v>
      </c>
      <c r="B111" t="s">
        <v>4</v>
      </c>
      <c r="C111" t="s">
        <v>14</v>
      </c>
      <c r="D111" t="s">
        <v>25</v>
      </c>
      <c r="E111" s="10">
        <v>37</v>
      </c>
      <c r="F111" s="12" t="str">
        <f t="shared" si="1"/>
        <v>06RCFL0042</v>
      </c>
      <c r="G111" s="11" t="str">
        <f>IFERROR(VLOOKUP(F111,Codes!$B$2:$E$356,4,FALSE),"NOT USED")</f>
        <v>Metered Lighting</v>
      </c>
    </row>
    <row r="112" spans="1:7" ht="15" customHeight="1" x14ac:dyDescent="0.25">
      <c r="A112">
        <v>201905</v>
      </c>
      <c r="B112" t="s">
        <v>4</v>
      </c>
      <c r="C112" t="s">
        <v>14</v>
      </c>
      <c r="D112" t="s">
        <v>15</v>
      </c>
      <c r="E112" s="10">
        <v>6564</v>
      </c>
      <c r="F112" s="12" t="str">
        <f t="shared" si="1"/>
        <v>06GNSV0025</v>
      </c>
      <c r="G112" s="11" t="str">
        <f>IFERROR(VLOOKUP(F112,Codes!$B$2:$E$356,4,FALSE),"NOT USED")</f>
        <v>Small General Service</v>
      </c>
    </row>
    <row r="113" spans="1:7" ht="15" customHeight="1" x14ac:dyDescent="0.25">
      <c r="A113">
        <v>201905</v>
      </c>
      <c r="B113" t="s">
        <v>4</v>
      </c>
      <c r="C113" t="s">
        <v>14</v>
      </c>
      <c r="D113" t="s">
        <v>16</v>
      </c>
      <c r="E113" s="10">
        <v>85</v>
      </c>
      <c r="F113" s="12" t="str">
        <f t="shared" si="1"/>
        <v>06GNSV025F</v>
      </c>
      <c r="G113" s="11" t="str">
        <f>IFERROR(VLOOKUP(F113,Codes!$B$2:$E$356,4,FALSE),"NOT USED")</f>
        <v>Small General Service</v>
      </c>
    </row>
    <row r="114" spans="1:7" ht="15" customHeight="1" x14ac:dyDescent="0.25">
      <c r="A114">
        <v>201905</v>
      </c>
      <c r="B114" t="s">
        <v>4</v>
      </c>
      <c r="C114" t="s">
        <v>14</v>
      </c>
      <c r="D114" t="s">
        <v>17</v>
      </c>
      <c r="E114" s="10">
        <v>1054</v>
      </c>
      <c r="F114" s="12" t="str">
        <f t="shared" si="1"/>
        <v>06GNSV0A32</v>
      </c>
      <c r="G114" s="11" t="str">
        <f>IFERROR(VLOOKUP(F114,Codes!$B$2:$E$356,4,FALSE),"NOT USED")</f>
        <v>Medium / Large General Service</v>
      </c>
    </row>
    <row r="115" spans="1:7" ht="15" customHeight="1" x14ac:dyDescent="0.25">
      <c r="A115">
        <v>201905</v>
      </c>
      <c r="B115" t="s">
        <v>4</v>
      </c>
      <c r="C115" t="s">
        <v>14</v>
      </c>
      <c r="D115" t="s">
        <v>18</v>
      </c>
      <c r="E115" s="10">
        <v>8</v>
      </c>
      <c r="F115" s="12" t="str">
        <f t="shared" si="1"/>
        <v>06LGSV048T</v>
      </c>
      <c r="G115" s="11" t="str">
        <f>IFERROR(VLOOKUP(F115,Codes!$B$2:$E$356,4,FALSE),"NOT USED")</f>
        <v>Large Power</v>
      </c>
    </row>
    <row r="116" spans="1:7" ht="15" customHeight="1" x14ac:dyDescent="0.25">
      <c r="A116">
        <v>201905</v>
      </c>
      <c r="B116" t="s">
        <v>4</v>
      </c>
      <c r="C116" t="s">
        <v>14</v>
      </c>
      <c r="D116" t="s">
        <v>19</v>
      </c>
      <c r="E116" s="10">
        <v>153</v>
      </c>
      <c r="F116" s="12" t="str">
        <f t="shared" si="1"/>
        <v>06LGSV0A36</v>
      </c>
      <c r="G116" s="11" t="str">
        <f>IFERROR(VLOOKUP(F116,Codes!$B$2:$E$356,4,FALSE),"NOT USED")</f>
        <v>Medium / Large General Service</v>
      </c>
    </row>
    <row r="117" spans="1:7" ht="15" customHeight="1" x14ac:dyDescent="0.25">
      <c r="A117">
        <v>201905</v>
      </c>
      <c r="B117" t="s">
        <v>4</v>
      </c>
      <c r="C117" t="s">
        <v>14</v>
      </c>
      <c r="D117" t="s">
        <v>20</v>
      </c>
      <c r="E117" s="10">
        <v>25</v>
      </c>
      <c r="F117" s="12" t="str">
        <f t="shared" si="1"/>
        <v>06NMT25135</v>
      </c>
      <c r="G117" s="11" t="str">
        <f>IFERROR(VLOOKUP(F117,Codes!$B$2:$E$356,4,FALSE),"NOT USED")</f>
        <v>Small General Service</v>
      </c>
    </row>
    <row r="118" spans="1:7" ht="15" customHeight="1" x14ac:dyDescent="0.25">
      <c r="A118">
        <v>201905</v>
      </c>
      <c r="B118" t="s">
        <v>4</v>
      </c>
      <c r="C118" t="s">
        <v>14</v>
      </c>
      <c r="D118" t="s">
        <v>21</v>
      </c>
      <c r="E118" s="10">
        <v>26</v>
      </c>
      <c r="F118" s="12" t="str">
        <f t="shared" si="1"/>
        <v>06NMT32135</v>
      </c>
      <c r="G118" s="11" t="str">
        <f>IFERROR(VLOOKUP(F118,Codes!$B$2:$E$356,4,FALSE),"NOT USED")</f>
        <v>Medium / Large General Service</v>
      </c>
    </row>
    <row r="119" spans="1:7" ht="15" customHeight="1" x14ac:dyDescent="0.25">
      <c r="A119">
        <v>201905</v>
      </c>
      <c r="B119" t="s">
        <v>4</v>
      </c>
      <c r="C119" t="s">
        <v>14</v>
      </c>
      <c r="D119" t="s">
        <v>22</v>
      </c>
      <c r="E119" s="10">
        <v>5</v>
      </c>
      <c r="F119" s="12" t="str">
        <f t="shared" si="1"/>
        <v>06NMT36135</v>
      </c>
      <c r="G119" s="11" t="str">
        <f>IFERROR(VLOOKUP(F119,Codes!$B$2:$E$356,4,FALSE),"NOT USED")</f>
        <v>Medium / Large General Service</v>
      </c>
    </row>
    <row r="120" spans="1:7" ht="15" customHeight="1" x14ac:dyDescent="0.25">
      <c r="A120">
        <v>201905</v>
      </c>
      <c r="B120" t="s">
        <v>4</v>
      </c>
      <c r="C120" t="s">
        <v>14</v>
      </c>
      <c r="D120" t="s">
        <v>23</v>
      </c>
      <c r="E120" s="10">
        <v>1</v>
      </c>
      <c r="F120" s="12" t="str">
        <f t="shared" si="1"/>
        <v>06NMT48135</v>
      </c>
      <c r="G120" s="11" t="str">
        <f>IFERROR(VLOOKUP(F120,Codes!$B$2:$E$356,4,FALSE),"NOT USED")</f>
        <v>Large Power</v>
      </c>
    </row>
    <row r="121" spans="1:7" ht="15" customHeight="1" x14ac:dyDescent="0.25">
      <c r="A121">
        <v>201905</v>
      </c>
      <c r="B121" t="s">
        <v>4</v>
      </c>
      <c r="C121" t="s">
        <v>14</v>
      </c>
      <c r="D121" t="s">
        <v>24</v>
      </c>
      <c r="E121" s="10">
        <v>468</v>
      </c>
      <c r="F121" s="12" t="str">
        <f t="shared" si="1"/>
        <v>06OALT015N</v>
      </c>
      <c r="G121" s="11" t="str">
        <f>IFERROR(VLOOKUP(F121,Codes!$B$2:$E$356,4,FALSE),"NOT USED")</f>
        <v>Unmetered Lighting</v>
      </c>
    </row>
    <row r="122" spans="1:7" ht="15" customHeight="1" x14ac:dyDescent="0.25">
      <c r="A122">
        <v>201905</v>
      </c>
      <c r="B122" t="s">
        <v>4</v>
      </c>
      <c r="C122" t="s">
        <v>14</v>
      </c>
      <c r="D122" t="s">
        <v>25</v>
      </c>
      <c r="E122" s="10">
        <v>37</v>
      </c>
      <c r="F122" s="12" t="str">
        <f t="shared" si="1"/>
        <v>06RCFL0042</v>
      </c>
      <c r="G122" s="11" t="str">
        <f>IFERROR(VLOOKUP(F122,Codes!$B$2:$E$356,4,FALSE),"NOT USED")</f>
        <v>Metered Lighting</v>
      </c>
    </row>
    <row r="123" spans="1:7" ht="15" customHeight="1" x14ac:dyDescent="0.25">
      <c r="A123">
        <v>201906</v>
      </c>
      <c r="B123" t="s">
        <v>4</v>
      </c>
      <c r="C123" t="s">
        <v>14</v>
      </c>
      <c r="D123" t="s">
        <v>15</v>
      </c>
      <c r="E123" s="10">
        <v>6549</v>
      </c>
      <c r="F123" s="12" t="str">
        <f t="shared" si="1"/>
        <v>06GNSV0025</v>
      </c>
      <c r="G123" s="11" t="str">
        <f>IFERROR(VLOOKUP(F123,Codes!$B$2:$E$356,4,FALSE),"NOT USED")</f>
        <v>Small General Service</v>
      </c>
    </row>
    <row r="124" spans="1:7" ht="15" customHeight="1" x14ac:dyDescent="0.25">
      <c r="A124">
        <v>201906</v>
      </c>
      <c r="B124" t="s">
        <v>4</v>
      </c>
      <c r="C124" t="s">
        <v>14</v>
      </c>
      <c r="D124" t="s">
        <v>16</v>
      </c>
      <c r="E124" s="10">
        <v>85</v>
      </c>
      <c r="F124" s="12" t="str">
        <f t="shared" si="1"/>
        <v>06GNSV025F</v>
      </c>
      <c r="G124" s="11" t="str">
        <f>IFERROR(VLOOKUP(F124,Codes!$B$2:$E$356,4,FALSE),"NOT USED")</f>
        <v>Small General Service</v>
      </c>
    </row>
    <row r="125" spans="1:7" ht="15" customHeight="1" x14ac:dyDescent="0.25">
      <c r="A125">
        <v>201906</v>
      </c>
      <c r="B125" t="s">
        <v>4</v>
      </c>
      <c r="C125" t="s">
        <v>14</v>
      </c>
      <c r="D125" t="s">
        <v>17</v>
      </c>
      <c r="E125" s="10">
        <v>1072</v>
      </c>
      <c r="F125" s="12" t="str">
        <f t="shared" si="1"/>
        <v>06GNSV0A32</v>
      </c>
      <c r="G125" s="11" t="str">
        <f>IFERROR(VLOOKUP(F125,Codes!$B$2:$E$356,4,FALSE),"NOT USED")</f>
        <v>Medium / Large General Service</v>
      </c>
    </row>
    <row r="126" spans="1:7" ht="15" customHeight="1" x14ac:dyDescent="0.25">
      <c r="A126">
        <v>201906</v>
      </c>
      <c r="B126" t="s">
        <v>4</v>
      </c>
      <c r="C126" t="s">
        <v>14</v>
      </c>
      <c r="D126" t="s">
        <v>18</v>
      </c>
      <c r="E126" s="10">
        <v>8</v>
      </c>
      <c r="F126" s="12" t="str">
        <f t="shared" si="1"/>
        <v>06LGSV048T</v>
      </c>
      <c r="G126" s="11" t="str">
        <f>IFERROR(VLOOKUP(F126,Codes!$B$2:$E$356,4,FALSE),"NOT USED")</f>
        <v>Large Power</v>
      </c>
    </row>
    <row r="127" spans="1:7" ht="15" customHeight="1" x14ac:dyDescent="0.25">
      <c r="A127">
        <v>201906</v>
      </c>
      <c r="B127" t="s">
        <v>4</v>
      </c>
      <c r="C127" t="s">
        <v>14</v>
      </c>
      <c r="D127" t="s">
        <v>19</v>
      </c>
      <c r="E127" s="10">
        <v>152</v>
      </c>
      <c r="F127" s="12" t="str">
        <f t="shared" si="1"/>
        <v>06LGSV0A36</v>
      </c>
      <c r="G127" s="11" t="str">
        <f>IFERROR(VLOOKUP(F127,Codes!$B$2:$E$356,4,FALSE),"NOT USED")</f>
        <v>Medium / Large General Service</v>
      </c>
    </row>
    <row r="128" spans="1:7" ht="15" customHeight="1" x14ac:dyDescent="0.25">
      <c r="A128">
        <v>201906</v>
      </c>
      <c r="B128" t="s">
        <v>4</v>
      </c>
      <c r="C128" t="s">
        <v>14</v>
      </c>
      <c r="D128" t="s">
        <v>20</v>
      </c>
      <c r="E128" s="10">
        <v>25</v>
      </c>
      <c r="F128" s="12" t="str">
        <f t="shared" si="1"/>
        <v>06NMT25135</v>
      </c>
      <c r="G128" s="11" t="str">
        <f>IFERROR(VLOOKUP(F128,Codes!$B$2:$E$356,4,FALSE),"NOT USED")</f>
        <v>Small General Service</v>
      </c>
    </row>
    <row r="129" spans="1:7" ht="15" customHeight="1" x14ac:dyDescent="0.25">
      <c r="A129">
        <v>201906</v>
      </c>
      <c r="B129" t="s">
        <v>4</v>
      </c>
      <c r="C129" t="s">
        <v>14</v>
      </c>
      <c r="D129" t="s">
        <v>21</v>
      </c>
      <c r="E129" s="10">
        <v>26</v>
      </c>
      <c r="F129" s="12" t="str">
        <f t="shared" si="1"/>
        <v>06NMT32135</v>
      </c>
      <c r="G129" s="11" t="str">
        <f>IFERROR(VLOOKUP(F129,Codes!$B$2:$E$356,4,FALSE),"NOT USED")</f>
        <v>Medium / Large General Service</v>
      </c>
    </row>
    <row r="130" spans="1:7" ht="15" customHeight="1" x14ac:dyDescent="0.25">
      <c r="A130">
        <v>201906</v>
      </c>
      <c r="B130" t="s">
        <v>4</v>
      </c>
      <c r="C130" t="s">
        <v>14</v>
      </c>
      <c r="D130" t="s">
        <v>22</v>
      </c>
      <c r="E130" s="10">
        <v>5</v>
      </c>
      <c r="F130" s="12" t="str">
        <f t="shared" ref="F130:F193" si="2">LEFT(D130,10)</f>
        <v>06NMT36135</v>
      </c>
      <c r="G130" s="11" t="str">
        <f>IFERROR(VLOOKUP(F130,Codes!$B$2:$E$356,4,FALSE),"NOT USED")</f>
        <v>Medium / Large General Service</v>
      </c>
    </row>
    <row r="131" spans="1:7" ht="15" customHeight="1" x14ac:dyDescent="0.25">
      <c r="A131">
        <v>201906</v>
      </c>
      <c r="B131" t="s">
        <v>4</v>
      </c>
      <c r="C131" t="s">
        <v>14</v>
      </c>
      <c r="D131" t="s">
        <v>23</v>
      </c>
      <c r="E131" s="10">
        <v>1</v>
      </c>
      <c r="F131" s="12" t="str">
        <f t="shared" si="2"/>
        <v>06NMT48135</v>
      </c>
      <c r="G131" s="11" t="str">
        <f>IFERROR(VLOOKUP(F131,Codes!$B$2:$E$356,4,FALSE),"NOT USED")</f>
        <v>Large Power</v>
      </c>
    </row>
    <row r="132" spans="1:7" ht="15" customHeight="1" x14ac:dyDescent="0.25">
      <c r="A132">
        <v>201906</v>
      </c>
      <c r="B132" t="s">
        <v>4</v>
      </c>
      <c r="C132" t="s">
        <v>14</v>
      </c>
      <c r="D132" t="s">
        <v>24</v>
      </c>
      <c r="E132" s="10">
        <v>468</v>
      </c>
      <c r="F132" s="12" t="str">
        <f t="shared" si="2"/>
        <v>06OALT015N</v>
      </c>
      <c r="G132" s="11" t="str">
        <f>IFERROR(VLOOKUP(F132,Codes!$B$2:$E$356,4,FALSE),"NOT USED")</f>
        <v>Unmetered Lighting</v>
      </c>
    </row>
    <row r="133" spans="1:7" ht="15" customHeight="1" x14ac:dyDescent="0.25">
      <c r="A133">
        <v>201906</v>
      </c>
      <c r="B133" t="s">
        <v>4</v>
      </c>
      <c r="C133" t="s">
        <v>14</v>
      </c>
      <c r="D133" t="s">
        <v>25</v>
      </c>
      <c r="E133" s="10">
        <v>37</v>
      </c>
      <c r="F133" s="12" t="str">
        <f t="shared" si="2"/>
        <v>06RCFL0042</v>
      </c>
      <c r="G133" s="11" t="str">
        <f>IFERROR(VLOOKUP(F133,Codes!$B$2:$E$356,4,FALSE),"NOT USED")</f>
        <v>Metered Lighting</v>
      </c>
    </row>
    <row r="134" spans="1:7" ht="15" customHeight="1" x14ac:dyDescent="0.25">
      <c r="A134">
        <v>201807</v>
      </c>
      <c r="B134" t="s">
        <v>3</v>
      </c>
      <c r="C134" t="s">
        <v>14</v>
      </c>
      <c r="D134" t="s">
        <v>26</v>
      </c>
      <c r="E134" s="10">
        <v>88</v>
      </c>
      <c r="F134" s="12" t="str">
        <f t="shared" si="2"/>
        <v>07CISH0019</v>
      </c>
      <c r="G134" s="11" t="str">
        <f>IFERROR(VLOOKUP(F134,Codes!$B$2:$E$356,4,FALSE),"NOT USED")</f>
        <v>Small General Service</v>
      </c>
    </row>
    <row r="135" spans="1:7" ht="15" customHeight="1" x14ac:dyDescent="0.25">
      <c r="A135">
        <v>201807</v>
      </c>
      <c r="B135" t="s">
        <v>3</v>
      </c>
      <c r="C135" t="s">
        <v>14</v>
      </c>
      <c r="D135" t="s">
        <v>27</v>
      </c>
      <c r="E135" s="10">
        <v>1019</v>
      </c>
      <c r="F135" s="12" t="str">
        <f t="shared" si="2"/>
        <v>07GNSV0006</v>
      </c>
      <c r="G135" s="11" t="str">
        <f>IFERROR(VLOOKUP(F135,Codes!$B$2:$E$356,4,FALSE),"NOT USED")</f>
        <v>Medium / Large General Service</v>
      </c>
    </row>
    <row r="136" spans="1:7" ht="15" customHeight="1" x14ac:dyDescent="0.25">
      <c r="A136">
        <v>201807</v>
      </c>
      <c r="B136" t="s">
        <v>3</v>
      </c>
      <c r="C136" t="s">
        <v>14</v>
      </c>
      <c r="D136" t="s">
        <v>28</v>
      </c>
      <c r="E136" s="10">
        <v>2</v>
      </c>
      <c r="F136" s="12" t="str">
        <f t="shared" si="2"/>
        <v>07GNSV0009</v>
      </c>
      <c r="G136" s="11" t="str">
        <f>IFERROR(VLOOKUP(F136,Codes!$B$2:$E$356,4,FALSE),"NOT USED")</f>
        <v>Large Power</v>
      </c>
    </row>
    <row r="137" spans="1:7" ht="15" customHeight="1" x14ac:dyDescent="0.25">
      <c r="A137">
        <v>201807</v>
      </c>
      <c r="B137" t="s">
        <v>3</v>
      </c>
      <c r="C137" t="s">
        <v>14</v>
      </c>
      <c r="D137" t="s">
        <v>29</v>
      </c>
      <c r="E137" s="10">
        <v>6965</v>
      </c>
      <c r="F137" s="12" t="str">
        <f t="shared" si="2"/>
        <v>07GNSV0023</v>
      </c>
      <c r="G137" s="11" t="str">
        <f>IFERROR(VLOOKUP(F137,Codes!$B$2:$E$356,4,FALSE),"NOT USED")</f>
        <v>Small General Service</v>
      </c>
    </row>
    <row r="138" spans="1:7" ht="15" customHeight="1" x14ac:dyDescent="0.25">
      <c r="A138">
        <v>201807</v>
      </c>
      <c r="B138" t="s">
        <v>3</v>
      </c>
      <c r="C138" t="s">
        <v>14</v>
      </c>
      <c r="D138" t="s">
        <v>30</v>
      </c>
      <c r="E138" s="10">
        <v>2</v>
      </c>
      <c r="F138" s="12" t="str">
        <f t="shared" si="2"/>
        <v>07GNSV0035</v>
      </c>
      <c r="G138" s="11" t="str">
        <f>IFERROR(VLOOKUP(F138,Codes!$B$2:$E$356,4,FALSE),"NOT USED")</f>
        <v>Medium / Large General Service</v>
      </c>
    </row>
    <row r="139" spans="1:7" ht="15" customHeight="1" x14ac:dyDescent="0.25">
      <c r="A139">
        <v>201807</v>
      </c>
      <c r="B139" t="s">
        <v>3</v>
      </c>
      <c r="C139" t="s">
        <v>14</v>
      </c>
      <c r="D139" t="s">
        <v>31</v>
      </c>
      <c r="E139" s="10">
        <v>181</v>
      </c>
      <c r="F139" s="12" t="str">
        <f t="shared" si="2"/>
        <v>07GNSV006A</v>
      </c>
      <c r="G139" s="11" t="str">
        <f>IFERROR(VLOOKUP(F139,Codes!$B$2:$E$356,4,FALSE),"NOT USED")</f>
        <v>Medium / Large General Service</v>
      </c>
    </row>
    <row r="140" spans="1:7" ht="15" customHeight="1" x14ac:dyDescent="0.25">
      <c r="A140">
        <v>201807</v>
      </c>
      <c r="B140" t="s">
        <v>3</v>
      </c>
      <c r="C140" t="s">
        <v>14</v>
      </c>
      <c r="D140" t="s">
        <v>32</v>
      </c>
      <c r="E140" s="10">
        <v>1277</v>
      </c>
      <c r="F140" s="12" t="str">
        <f t="shared" si="2"/>
        <v>07GNSV023A</v>
      </c>
      <c r="G140" s="11" t="str">
        <f>IFERROR(VLOOKUP(F140,Codes!$B$2:$E$356,4,FALSE),"NOT USED")</f>
        <v>Small General Service</v>
      </c>
    </row>
    <row r="141" spans="1:7" ht="15" customHeight="1" x14ac:dyDescent="0.25">
      <c r="A141">
        <v>201807</v>
      </c>
      <c r="B141" t="s">
        <v>3</v>
      </c>
      <c r="C141" t="s">
        <v>14</v>
      </c>
      <c r="D141" t="s">
        <v>33</v>
      </c>
      <c r="E141" s="10">
        <v>4</v>
      </c>
      <c r="F141" s="12" t="str">
        <f t="shared" si="2"/>
        <v>07GNSV023F</v>
      </c>
      <c r="G141" s="11" t="str">
        <f>IFERROR(VLOOKUP(F141,Codes!$B$2:$E$356,4,FALSE),"NOT USED")</f>
        <v>Small General Service</v>
      </c>
    </row>
    <row r="142" spans="1:7" ht="15" customHeight="1" x14ac:dyDescent="0.25">
      <c r="A142">
        <v>201807</v>
      </c>
      <c r="B142" t="s">
        <v>3</v>
      </c>
      <c r="C142" t="s">
        <v>14</v>
      </c>
      <c r="D142" t="s">
        <v>34</v>
      </c>
      <c r="E142" s="10">
        <v>3</v>
      </c>
      <c r="F142" s="12" t="str">
        <f t="shared" si="2"/>
        <v>07NMT06135</v>
      </c>
      <c r="G142" s="11" t="str">
        <f>IFERROR(VLOOKUP(F142,Codes!$B$2:$E$356,4,FALSE),"NOT USED")</f>
        <v>Medium / Large General Service</v>
      </c>
    </row>
    <row r="143" spans="1:7" ht="15" customHeight="1" x14ac:dyDescent="0.25">
      <c r="A143">
        <v>201807</v>
      </c>
      <c r="B143" t="s">
        <v>3</v>
      </c>
      <c r="C143" t="s">
        <v>14</v>
      </c>
      <c r="D143" t="s">
        <v>35</v>
      </c>
      <c r="E143" s="10">
        <v>28</v>
      </c>
      <c r="F143" s="12" t="str">
        <f t="shared" si="2"/>
        <v>07NMT23135</v>
      </c>
      <c r="G143" s="11" t="str">
        <f>IFERROR(VLOOKUP(F143,Codes!$B$2:$E$356,4,FALSE),"NOT USED")</f>
        <v>Small General Service</v>
      </c>
    </row>
    <row r="144" spans="1:7" ht="15" customHeight="1" x14ac:dyDescent="0.25">
      <c r="A144">
        <v>201807</v>
      </c>
      <c r="B144" t="s">
        <v>3</v>
      </c>
      <c r="C144" t="s">
        <v>14</v>
      </c>
      <c r="D144" t="s">
        <v>36</v>
      </c>
      <c r="E144" s="10">
        <v>168</v>
      </c>
      <c r="F144" s="12" t="str">
        <f t="shared" si="2"/>
        <v>07OALT007N</v>
      </c>
      <c r="G144" s="11" t="str">
        <f>IFERROR(VLOOKUP(F144,Codes!$B$2:$E$356,4,FALSE),"NOT USED")</f>
        <v>Unmetered Lighting</v>
      </c>
    </row>
    <row r="145" spans="1:7" ht="15" customHeight="1" x14ac:dyDescent="0.25">
      <c r="A145">
        <v>201807</v>
      </c>
      <c r="B145" t="s">
        <v>3</v>
      </c>
      <c r="C145" t="s">
        <v>14</v>
      </c>
      <c r="D145" t="s">
        <v>37</v>
      </c>
      <c r="E145" s="10">
        <v>10</v>
      </c>
      <c r="F145" s="12" t="str">
        <f t="shared" si="2"/>
        <v>07OALT07AN</v>
      </c>
      <c r="G145" s="11" t="str">
        <f>IFERROR(VLOOKUP(F145,Codes!$B$2:$E$356,4,FALSE),"NOT USED")</f>
        <v>Unmetered Lighting</v>
      </c>
    </row>
    <row r="146" spans="1:7" ht="15" customHeight="1" x14ac:dyDescent="0.25">
      <c r="A146">
        <v>201807</v>
      </c>
      <c r="B146" t="s">
        <v>3</v>
      </c>
      <c r="C146" t="s">
        <v>14</v>
      </c>
      <c r="D146" t="s">
        <v>38</v>
      </c>
      <c r="E146" s="10">
        <v>1</v>
      </c>
      <c r="F146" s="12" t="str">
        <f t="shared" si="2"/>
        <v>301280-BLU</v>
      </c>
      <c r="G146" s="11" t="str">
        <f>IFERROR(VLOOKUP(F146,Codes!$B$2:$E$356,4,FALSE),"NOT USED")</f>
        <v>NOT USED</v>
      </c>
    </row>
    <row r="147" spans="1:7" ht="15" customHeight="1" x14ac:dyDescent="0.25">
      <c r="A147">
        <v>201808</v>
      </c>
      <c r="B147" t="s">
        <v>3</v>
      </c>
      <c r="C147" t="s">
        <v>14</v>
      </c>
      <c r="D147" t="s">
        <v>26</v>
      </c>
      <c r="E147" s="10">
        <v>88</v>
      </c>
      <c r="F147" s="12" t="str">
        <f t="shared" si="2"/>
        <v>07CISH0019</v>
      </c>
      <c r="G147" s="11" t="str">
        <f>IFERROR(VLOOKUP(F147,Codes!$B$2:$E$356,4,FALSE),"NOT USED")</f>
        <v>Small General Service</v>
      </c>
    </row>
    <row r="148" spans="1:7" ht="15" customHeight="1" x14ac:dyDescent="0.25">
      <c r="A148">
        <v>201808</v>
      </c>
      <c r="B148" t="s">
        <v>3</v>
      </c>
      <c r="C148" t="s">
        <v>14</v>
      </c>
      <c r="D148" t="s">
        <v>27</v>
      </c>
      <c r="E148" s="10">
        <v>1016</v>
      </c>
      <c r="F148" s="12" t="str">
        <f t="shared" si="2"/>
        <v>07GNSV0006</v>
      </c>
      <c r="G148" s="11" t="str">
        <f>IFERROR(VLOOKUP(F148,Codes!$B$2:$E$356,4,FALSE),"NOT USED")</f>
        <v>Medium / Large General Service</v>
      </c>
    </row>
    <row r="149" spans="1:7" ht="15" customHeight="1" x14ac:dyDescent="0.25">
      <c r="A149">
        <v>201808</v>
      </c>
      <c r="B149" t="s">
        <v>3</v>
      </c>
      <c r="C149" t="s">
        <v>14</v>
      </c>
      <c r="D149" t="s">
        <v>28</v>
      </c>
      <c r="E149" s="10">
        <v>2</v>
      </c>
      <c r="F149" s="12" t="str">
        <f t="shared" si="2"/>
        <v>07GNSV0009</v>
      </c>
      <c r="G149" s="11" t="str">
        <f>IFERROR(VLOOKUP(F149,Codes!$B$2:$E$356,4,FALSE),"NOT USED")</f>
        <v>Large Power</v>
      </c>
    </row>
    <row r="150" spans="1:7" ht="15" customHeight="1" x14ac:dyDescent="0.25">
      <c r="A150">
        <v>201808</v>
      </c>
      <c r="B150" t="s">
        <v>3</v>
      </c>
      <c r="C150" t="s">
        <v>14</v>
      </c>
      <c r="D150" t="s">
        <v>29</v>
      </c>
      <c r="E150" s="10">
        <v>6980</v>
      </c>
      <c r="F150" s="12" t="str">
        <f t="shared" si="2"/>
        <v>07GNSV0023</v>
      </c>
      <c r="G150" s="11" t="str">
        <f>IFERROR(VLOOKUP(F150,Codes!$B$2:$E$356,4,FALSE),"NOT USED")</f>
        <v>Small General Service</v>
      </c>
    </row>
    <row r="151" spans="1:7" ht="15" customHeight="1" x14ac:dyDescent="0.25">
      <c r="A151">
        <v>201808</v>
      </c>
      <c r="B151" t="s">
        <v>3</v>
      </c>
      <c r="C151" t="s">
        <v>14</v>
      </c>
      <c r="D151" t="s">
        <v>30</v>
      </c>
      <c r="E151" s="10">
        <v>2</v>
      </c>
      <c r="F151" s="12" t="str">
        <f t="shared" si="2"/>
        <v>07GNSV0035</v>
      </c>
      <c r="G151" s="11" t="str">
        <f>IFERROR(VLOOKUP(F151,Codes!$B$2:$E$356,4,FALSE),"NOT USED")</f>
        <v>Medium / Large General Service</v>
      </c>
    </row>
    <row r="152" spans="1:7" ht="15" customHeight="1" x14ac:dyDescent="0.25">
      <c r="A152">
        <v>201808</v>
      </c>
      <c r="B152" t="s">
        <v>3</v>
      </c>
      <c r="C152" t="s">
        <v>14</v>
      </c>
      <c r="D152" t="s">
        <v>31</v>
      </c>
      <c r="E152" s="10">
        <v>179</v>
      </c>
      <c r="F152" s="12" t="str">
        <f t="shared" si="2"/>
        <v>07GNSV006A</v>
      </c>
      <c r="G152" s="11" t="str">
        <f>IFERROR(VLOOKUP(F152,Codes!$B$2:$E$356,4,FALSE),"NOT USED")</f>
        <v>Medium / Large General Service</v>
      </c>
    </row>
    <row r="153" spans="1:7" ht="15" customHeight="1" x14ac:dyDescent="0.25">
      <c r="A153">
        <v>201808</v>
      </c>
      <c r="B153" t="s">
        <v>3</v>
      </c>
      <c r="C153" t="s">
        <v>14</v>
      </c>
      <c r="D153" t="s">
        <v>32</v>
      </c>
      <c r="E153" s="10">
        <v>1281</v>
      </c>
      <c r="F153" s="12" t="str">
        <f t="shared" si="2"/>
        <v>07GNSV023A</v>
      </c>
      <c r="G153" s="11" t="str">
        <f>IFERROR(VLOOKUP(F153,Codes!$B$2:$E$356,4,FALSE),"NOT USED")</f>
        <v>Small General Service</v>
      </c>
    </row>
    <row r="154" spans="1:7" ht="15" customHeight="1" x14ac:dyDescent="0.25">
      <c r="A154">
        <v>201808</v>
      </c>
      <c r="B154" t="s">
        <v>3</v>
      </c>
      <c r="C154" t="s">
        <v>14</v>
      </c>
      <c r="D154" t="s">
        <v>33</v>
      </c>
      <c r="E154" s="10">
        <v>4</v>
      </c>
      <c r="F154" s="12" t="str">
        <f t="shared" si="2"/>
        <v>07GNSV023F</v>
      </c>
      <c r="G154" s="11" t="str">
        <f>IFERROR(VLOOKUP(F154,Codes!$B$2:$E$356,4,FALSE),"NOT USED")</f>
        <v>Small General Service</v>
      </c>
    </row>
    <row r="155" spans="1:7" ht="15" customHeight="1" x14ac:dyDescent="0.25">
      <c r="A155">
        <v>201808</v>
      </c>
      <c r="B155" t="s">
        <v>3</v>
      </c>
      <c r="C155" t="s">
        <v>14</v>
      </c>
      <c r="D155" t="s">
        <v>34</v>
      </c>
      <c r="E155" s="10">
        <v>4</v>
      </c>
      <c r="F155" s="12" t="str">
        <f t="shared" si="2"/>
        <v>07NMT06135</v>
      </c>
      <c r="G155" s="11" t="str">
        <f>IFERROR(VLOOKUP(F155,Codes!$B$2:$E$356,4,FALSE),"NOT USED")</f>
        <v>Medium / Large General Service</v>
      </c>
    </row>
    <row r="156" spans="1:7" ht="15" customHeight="1" x14ac:dyDescent="0.25">
      <c r="A156">
        <v>201808</v>
      </c>
      <c r="B156" t="s">
        <v>3</v>
      </c>
      <c r="C156" t="s">
        <v>14</v>
      </c>
      <c r="D156" t="s">
        <v>35</v>
      </c>
      <c r="E156" s="10">
        <v>28</v>
      </c>
      <c r="F156" s="12" t="str">
        <f t="shared" si="2"/>
        <v>07NMT23135</v>
      </c>
      <c r="G156" s="11" t="str">
        <f>IFERROR(VLOOKUP(F156,Codes!$B$2:$E$356,4,FALSE),"NOT USED")</f>
        <v>Small General Service</v>
      </c>
    </row>
    <row r="157" spans="1:7" ht="15" customHeight="1" x14ac:dyDescent="0.25">
      <c r="A157">
        <v>201808</v>
      </c>
      <c r="B157" t="s">
        <v>3</v>
      </c>
      <c r="C157" t="s">
        <v>14</v>
      </c>
      <c r="D157" t="s">
        <v>36</v>
      </c>
      <c r="E157" s="10">
        <v>169</v>
      </c>
      <c r="F157" s="12" t="str">
        <f t="shared" si="2"/>
        <v>07OALT007N</v>
      </c>
      <c r="G157" s="11" t="str">
        <f>IFERROR(VLOOKUP(F157,Codes!$B$2:$E$356,4,FALSE),"NOT USED")</f>
        <v>Unmetered Lighting</v>
      </c>
    </row>
    <row r="158" spans="1:7" ht="15" customHeight="1" x14ac:dyDescent="0.25">
      <c r="A158">
        <v>201808</v>
      </c>
      <c r="B158" t="s">
        <v>3</v>
      </c>
      <c r="C158" t="s">
        <v>14</v>
      </c>
      <c r="D158" t="s">
        <v>37</v>
      </c>
      <c r="E158" s="10">
        <v>10</v>
      </c>
      <c r="F158" s="12" t="str">
        <f t="shared" si="2"/>
        <v>07OALT07AN</v>
      </c>
      <c r="G158" s="11" t="str">
        <f>IFERROR(VLOOKUP(F158,Codes!$B$2:$E$356,4,FALSE),"NOT USED")</f>
        <v>Unmetered Lighting</v>
      </c>
    </row>
    <row r="159" spans="1:7" ht="15" customHeight="1" x14ac:dyDescent="0.25">
      <c r="A159">
        <v>201808</v>
      </c>
      <c r="B159" t="s">
        <v>3</v>
      </c>
      <c r="C159" t="s">
        <v>14</v>
      </c>
      <c r="D159" t="s">
        <v>38</v>
      </c>
      <c r="E159" s="10">
        <v>1</v>
      </c>
      <c r="F159" s="12" t="str">
        <f t="shared" si="2"/>
        <v>301280-BLU</v>
      </c>
      <c r="G159" s="11" t="str">
        <f>IFERROR(VLOOKUP(F159,Codes!$B$2:$E$356,4,FALSE),"NOT USED")</f>
        <v>NOT USED</v>
      </c>
    </row>
    <row r="160" spans="1:7" ht="15" customHeight="1" x14ac:dyDescent="0.25">
      <c r="A160">
        <v>201809</v>
      </c>
      <c r="B160" t="s">
        <v>3</v>
      </c>
      <c r="C160" t="s">
        <v>14</v>
      </c>
      <c r="D160" t="s">
        <v>26</v>
      </c>
      <c r="E160" s="10">
        <v>88</v>
      </c>
      <c r="F160" s="12" t="str">
        <f t="shared" si="2"/>
        <v>07CISH0019</v>
      </c>
      <c r="G160" s="11" t="str">
        <f>IFERROR(VLOOKUP(F160,Codes!$B$2:$E$356,4,FALSE),"NOT USED")</f>
        <v>Small General Service</v>
      </c>
    </row>
    <row r="161" spans="1:7" ht="15" customHeight="1" x14ac:dyDescent="0.25">
      <c r="A161">
        <v>201809</v>
      </c>
      <c r="B161" t="s">
        <v>3</v>
      </c>
      <c r="C161" t="s">
        <v>14</v>
      </c>
      <c r="D161" t="s">
        <v>27</v>
      </c>
      <c r="E161" s="10">
        <v>1017</v>
      </c>
      <c r="F161" s="12" t="str">
        <f t="shared" si="2"/>
        <v>07GNSV0006</v>
      </c>
      <c r="G161" s="11" t="str">
        <f>IFERROR(VLOOKUP(F161,Codes!$B$2:$E$356,4,FALSE),"NOT USED")</f>
        <v>Medium / Large General Service</v>
      </c>
    </row>
    <row r="162" spans="1:7" ht="15" customHeight="1" x14ac:dyDescent="0.25">
      <c r="A162">
        <v>201809</v>
      </c>
      <c r="B162" t="s">
        <v>3</v>
      </c>
      <c r="C162" t="s">
        <v>14</v>
      </c>
      <c r="D162" t="s">
        <v>28</v>
      </c>
      <c r="E162" s="10">
        <v>2</v>
      </c>
      <c r="F162" s="12" t="str">
        <f t="shared" si="2"/>
        <v>07GNSV0009</v>
      </c>
      <c r="G162" s="11" t="str">
        <f>IFERROR(VLOOKUP(F162,Codes!$B$2:$E$356,4,FALSE),"NOT USED")</f>
        <v>Large Power</v>
      </c>
    </row>
    <row r="163" spans="1:7" ht="15" customHeight="1" x14ac:dyDescent="0.25">
      <c r="A163">
        <v>201809</v>
      </c>
      <c r="B163" t="s">
        <v>3</v>
      </c>
      <c r="C163" t="s">
        <v>14</v>
      </c>
      <c r="D163" t="s">
        <v>29</v>
      </c>
      <c r="E163" s="10">
        <v>7001</v>
      </c>
      <c r="F163" s="12" t="str">
        <f t="shared" si="2"/>
        <v>07GNSV0023</v>
      </c>
      <c r="G163" s="11" t="str">
        <f>IFERROR(VLOOKUP(F163,Codes!$B$2:$E$356,4,FALSE),"NOT USED")</f>
        <v>Small General Service</v>
      </c>
    </row>
    <row r="164" spans="1:7" ht="15" customHeight="1" x14ac:dyDescent="0.25">
      <c r="A164">
        <v>201809</v>
      </c>
      <c r="B164" t="s">
        <v>3</v>
      </c>
      <c r="C164" t="s">
        <v>14</v>
      </c>
      <c r="D164" t="s">
        <v>30</v>
      </c>
      <c r="E164" s="10">
        <v>2</v>
      </c>
      <c r="F164" s="12" t="str">
        <f t="shared" si="2"/>
        <v>07GNSV0035</v>
      </c>
      <c r="G164" s="11" t="str">
        <f>IFERROR(VLOOKUP(F164,Codes!$B$2:$E$356,4,FALSE),"NOT USED")</f>
        <v>Medium / Large General Service</v>
      </c>
    </row>
    <row r="165" spans="1:7" ht="15" customHeight="1" x14ac:dyDescent="0.25">
      <c r="A165">
        <v>201809</v>
      </c>
      <c r="B165" t="s">
        <v>3</v>
      </c>
      <c r="C165" t="s">
        <v>14</v>
      </c>
      <c r="D165" t="s">
        <v>31</v>
      </c>
      <c r="E165" s="10">
        <v>179</v>
      </c>
      <c r="F165" s="12" t="str">
        <f t="shared" si="2"/>
        <v>07GNSV006A</v>
      </c>
      <c r="G165" s="11" t="str">
        <f>IFERROR(VLOOKUP(F165,Codes!$B$2:$E$356,4,FALSE),"NOT USED")</f>
        <v>Medium / Large General Service</v>
      </c>
    </row>
    <row r="166" spans="1:7" ht="15" customHeight="1" x14ac:dyDescent="0.25">
      <c r="A166">
        <v>201809</v>
      </c>
      <c r="B166" t="s">
        <v>3</v>
      </c>
      <c r="C166" t="s">
        <v>14</v>
      </c>
      <c r="D166" t="s">
        <v>32</v>
      </c>
      <c r="E166" s="10">
        <v>1280</v>
      </c>
      <c r="F166" s="12" t="str">
        <f t="shared" si="2"/>
        <v>07GNSV023A</v>
      </c>
      <c r="G166" s="11" t="str">
        <f>IFERROR(VLOOKUP(F166,Codes!$B$2:$E$356,4,FALSE),"NOT USED")</f>
        <v>Small General Service</v>
      </c>
    </row>
    <row r="167" spans="1:7" ht="15" customHeight="1" x14ac:dyDescent="0.25">
      <c r="A167">
        <v>201809</v>
      </c>
      <c r="B167" t="s">
        <v>3</v>
      </c>
      <c r="C167" t="s">
        <v>14</v>
      </c>
      <c r="D167" t="s">
        <v>33</v>
      </c>
      <c r="E167" s="10">
        <v>4</v>
      </c>
      <c r="F167" s="12" t="str">
        <f t="shared" si="2"/>
        <v>07GNSV023F</v>
      </c>
      <c r="G167" s="11" t="str">
        <f>IFERROR(VLOOKUP(F167,Codes!$B$2:$E$356,4,FALSE),"NOT USED")</f>
        <v>Small General Service</v>
      </c>
    </row>
    <row r="168" spans="1:7" ht="15" customHeight="1" x14ac:dyDescent="0.25">
      <c r="A168">
        <v>201809</v>
      </c>
      <c r="B168" t="s">
        <v>3</v>
      </c>
      <c r="C168" t="s">
        <v>14</v>
      </c>
      <c r="D168" t="s">
        <v>34</v>
      </c>
      <c r="E168" s="10">
        <v>4</v>
      </c>
      <c r="F168" s="12" t="str">
        <f t="shared" si="2"/>
        <v>07NMT06135</v>
      </c>
      <c r="G168" s="11" t="str">
        <f>IFERROR(VLOOKUP(F168,Codes!$B$2:$E$356,4,FALSE),"NOT USED")</f>
        <v>Medium / Large General Service</v>
      </c>
    </row>
    <row r="169" spans="1:7" ht="15" customHeight="1" x14ac:dyDescent="0.25">
      <c r="A169">
        <v>201809</v>
      </c>
      <c r="B169" t="s">
        <v>3</v>
      </c>
      <c r="C169" t="s">
        <v>14</v>
      </c>
      <c r="D169" t="s">
        <v>35</v>
      </c>
      <c r="E169" s="10">
        <v>28</v>
      </c>
      <c r="F169" s="12" t="str">
        <f t="shared" si="2"/>
        <v>07NMT23135</v>
      </c>
      <c r="G169" s="11" t="str">
        <f>IFERROR(VLOOKUP(F169,Codes!$B$2:$E$356,4,FALSE),"NOT USED")</f>
        <v>Small General Service</v>
      </c>
    </row>
    <row r="170" spans="1:7" ht="15" customHeight="1" x14ac:dyDescent="0.25">
      <c r="A170">
        <v>201809</v>
      </c>
      <c r="B170" t="s">
        <v>3</v>
      </c>
      <c r="C170" t="s">
        <v>14</v>
      </c>
      <c r="D170" t="s">
        <v>36</v>
      </c>
      <c r="E170" s="10">
        <v>169</v>
      </c>
      <c r="F170" s="12" t="str">
        <f t="shared" si="2"/>
        <v>07OALT007N</v>
      </c>
      <c r="G170" s="11" t="str">
        <f>IFERROR(VLOOKUP(F170,Codes!$B$2:$E$356,4,FALSE),"NOT USED")</f>
        <v>Unmetered Lighting</v>
      </c>
    </row>
    <row r="171" spans="1:7" ht="15" customHeight="1" x14ac:dyDescent="0.25">
      <c r="A171">
        <v>201809</v>
      </c>
      <c r="B171" t="s">
        <v>3</v>
      </c>
      <c r="C171" t="s">
        <v>14</v>
      </c>
      <c r="D171" t="s">
        <v>37</v>
      </c>
      <c r="E171" s="10">
        <v>10</v>
      </c>
      <c r="F171" s="12" t="str">
        <f t="shared" si="2"/>
        <v>07OALT07AN</v>
      </c>
      <c r="G171" s="11" t="str">
        <f>IFERROR(VLOOKUP(F171,Codes!$B$2:$E$356,4,FALSE),"NOT USED")</f>
        <v>Unmetered Lighting</v>
      </c>
    </row>
    <row r="172" spans="1:7" ht="15" customHeight="1" x14ac:dyDescent="0.25">
      <c r="A172">
        <v>201809</v>
      </c>
      <c r="B172" t="s">
        <v>3</v>
      </c>
      <c r="C172" t="s">
        <v>14</v>
      </c>
      <c r="D172" t="s">
        <v>38</v>
      </c>
      <c r="E172" s="10">
        <v>1</v>
      </c>
      <c r="F172" s="12" t="str">
        <f t="shared" si="2"/>
        <v>301280-BLU</v>
      </c>
      <c r="G172" s="11" t="str">
        <f>IFERROR(VLOOKUP(F172,Codes!$B$2:$E$356,4,FALSE),"NOT USED")</f>
        <v>NOT USED</v>
      </c>
    </row>
    <row r="173" spans="1:7" ht="15" customHeight="1" x14ac:dyDescent="0.25">
      <c r="A173">
        <v>201810</v>
      </c>
      <c r="B173" t="s">
        <v>3</v>
      </c>
      <c r="C173" t="s">
        <v>14</v>
      </c>
      <c r="D173" t="s">
        <v>26</v>
      </c>
      <c r="E173" s="10">
        <v>88</v>
      </c>
      <c r="F173" s="12" t="str">
        <f t="shared" si="2"/>
        <v>07CISH0019</v>
      </c>
      <c r="G173" s="11" t="str">
        <f>IFERROR(VLOOKUP(F173,Codes!$B$2:$E$356,4,FALSE),"NOT USED")</f>
        <v>Small General Service</v>
      </c>
    </row>
    <row r="174" spans="1:7" ht="15" customHeight="1" x14ac:dyDescent="0.25">
      <c r="A174">
        <v>201810</v>
      </c>
      <c r="B174" t="s">
        <v>3</v>
      </c>
      <c r="C174" t="s">
        <v>14</v>
      </c>
      <c r="D174" t="s">
        <v>27</v>
      </c>
      <c r="E174" s="10">
        <v>1015</v>
      </c>
      <c r="F174" s="12" t="str">
        <f t="shared" si="2"/>
        <v>07GNSV0006</v>
      </c>
      <c r="G174" s="11" t="str">
        <f>IFERROR(VLOOKUP(F174,Codes!$B$2:$E$356,4,FALSE),"NOT USED")</f>
        <v>Medium / Large General Service</v>
      </c>
    </row>
    <row r="175" spans="1:7" ht="15" customHeight="1" x14ac:dyDescent="0.25">
      <c r="A175">
        <v>201810</v>
      </c>
      <c r="B175" t="s">
        <v>3</v>
      </c>
      <c r="C175" t="s">
        <v>14</v>
      </c>
      <c r="D175" t="s">
        <v>28</v>
      </c>
      <c r="E175" s="10">
        <v>2</v>
      </c>
      <c r="F175" s="12" t="str">
        <f t="shared" si="2"/>
        <v>07GNSV0009</v>
      </c>
      <c r="G175" s="11" t="str">
        <f>IFERROR(VLOOKUP(F175,Codes!$B$2:$E$356,4,FALSE),"NOT USED")</f>
        <v>Large Power</v>
      </c>
    </row>
    <row r="176" spans="1:7" ht="15" customHeight="1" x14ac:dyDescent="0.25">
      <c r="A176">
        <v>201810</v>
      </c>
      <c r="B176" t="s">
        <v>3</v>
      </c>
      <c r="C176" t="s">
        <v>14</v>
      </c>
      <c r="D176" t="s">
        <v>29</v>
      </c>
      <c r="E176" s="10">
        <v>6996</v>
      </c>
      <c r="F176" s="12" t="str">
        <f t="shared" si="2"/>
        <v>07GNSV0023</v>
      </c>
      <c r="G176" s="11" t="str">
        <f>IFERROR(VLOOKUP(F176,Codes!$B$2:$E$356,4,FALSE),"NOT USED")</f>
        <v>Small General Service</v>
      </c>
    </row>
    <row r="177" spans="1:7" ht="15" customHeight="1" x14ac:dyDescent="0.25">
      <c r="A177">
        <v>201810</v>
      </c>
      <c r="B177" t="s">
        <v>3</v>
      </c>
      <c r="C177" t="s">
        <v>14</v>
      </c>
      <c r="D177" t="s">
        <v>30</v>
      </c>
      <c r="E177" s="10">
        <v>2</v>
      </c>
      <c r="F177" s="12" t="str">
        <f t="shared" si="2"/>
        <v>07GNSV0035</v>
      </c>
      <c r="G177" s="11" t="str">
        <f>IFERROR(VLOOKUP(F177,Codes!$B$2:$E$356,4,FALSE),"NOT USED")</f>
        <v>Medium / Large General Service</v>
      </c>
    </row>
    <row r="178" spans="1:7" ht="15" customHeight="1" x14ac:dyDescent="0.25">
      <c r="A178">
        <v>201810</v>
      </c>
      <c r="B178" t="s">
        <v>3</v>
      </c>
      <c r="C178" t="s">
        <v>14</v>
      </c>
      <c r="D178" t="s">
        <v>31</v>
      </c>
      <c r="E178" s="10">
        <v>179</v>
      </c>
      <c r="F178" s="12" t="str">
        <f t="shared" si="2"/>
        <v>07GNSV006A</v>
      </c>
      <c r="G178" s="11" t="str">
        <f>IFERROR(VLOOKUP(F178,Codes!$B$2:$E$356,4,FALSE),"NOT USED")</f>
        <v>Medium / Large General Service</v>
      </c>
    </row>
    <row r="179" spans="1:7" ht="15" customHeight="1" x14ac:dyDescent="0.25">
      <c r="A179">
        <v>201810</v>
      </c>
      <c r="B179" t="s">
        <v>3</v>
      </c>
      <c r="C179" t="s">
        <v>14</v>
      </c>
      <c r="D179" t="s">
        <v>32</v>
      </c>
      <c r="E179" s="10">
        <v>1280</v>
      </c>
      <c r="F179" s="12" t="str">
        <f t="shared" si="2"/>
        <v>07GNSV023A</v>
      </c>
      <c r="G179" s="11" t="str">
        <f>IFERROR(VLOOKUP(F179,Codes!$B$2:$E$356,4,FALSE),"NOT USED")</f>
        <v>Small General Service</v>
      </c>
    </row>
    <row r="180" spans="1:7" ht="15" customHeight="1" x14ac:dyDescent="0.25">
      <c r="A180">
        <v>201810</v>
      </c>
      <c r="B180" t="s">
        <v>3</v>
      </c>
      <c r="C180" t="s">
        <v>14</v>
      </c>
      <c r="D180" t="s">
        <v>33</v>
      </c>
      <c r="E180" s="10">
        <v>4</v>
      </c>
      <c r="F180" s="12" t="str">
        <f t="shared" si="2"/>
        <v>07GNSV023F</v>
      </c>
      <c r="G180" s="11" t="str">
        <f>IFERROR(VLOOKUP(F180,Codes!$B$2:$E$356,4,FALSE),"NOT USED")</f>
        <v>Small General Service</v>
      </c>
    </row>
    <row r="181" spans="1:7" ht="15" customHeight="1" x14ac:dyDescent="0.25">
      <c r="A181">
        <v>201810</v>
      </c>
      <c r="B181" t="s">
        <v>3</v>
      </c>
      <c r="C181" t="s">
        <v>14</v>
      </c>
      <c r="D181" t="s">
        <v>34</v>
      </c>
      <c r="E181" s="10">
        <v>4</v>
      </c>
      <c r="F181" s="12" t="str">
        <f t="shared" si="2"/>
        <v>07NMT06135</v>
      </c>
      <c r="G181" s="11" t="str">
        <f>IFERROR(VLOOKUP(F181,Codes!$B$2:$E$356,4,FALSE),"NOT USED")</f>
        <v>Medium / Large General Service</v>
      </c>
    </row>
    <row r="182" spans="1:7" ht="15" customHeight="1" x14ac:dyDescent="0.25">
      <c r="A182">
        <v>201810</v>
      </c>
      <c r="B182" t="s">
        <v>3</v>
      </c>
      <c r="C182" t="s">
        <v>14</v>
      </c>
      <c r="D182" t="s">
        <v>35</v>
      </c>
      <c r="E182" s="10">
        <v>29</v>
      </c>
      <c r="F182" s="12" t="str">
        <f t="shared" si="2"/>
        <v>07NMT23135</v>
      </c>
      <c r="G182" s="11" t="str">
        <f>IFERROR(VLOOKUP(F182,Codes!$B$2:$E$356,4,FALSE),"NOT USED")</f>
        <v>Small General Service</v>
      </c>
    </row>
    <row r="183" spans="1:7" ht="15" customHeight="1" x14ac:dyDescent="0.25">
      <c r="A183">
        <v>201810</v>
      </c>
      <c r="B183" t="s">
        <v>3</v>
      </c>
      <c r="C183" t="s">
        <v>14</v>
      </c>
      <c r="D183" t="s">
        <v>36</v>
      </c>
      <c r="E183" s="10">
        <v>168</v>
      </c>
      <c r="F183" s="12" t="str">
        <f t="shared" si="2"/>
        <v>07OALT007N</v>
      </c>
      <c r="G183" s="11" t="str">
        <f>IFERROR(VLOOKUP(F183,Codes!$B$2:$E$356,4,FALSE),"NOT USED")</f>
        <v>Unmetered Lighting</v>
      </c>
    </row>
    <row r="184" spans="1:7" ht="15" customHeight="1" x14ac:dyDescent="0.25">
      <c r="A184">
        <v>201810</v>
      </c>
      <c r="B184" t="s">
        <v>3</v>
      </c>
      <c r="C184" t="s">
        <v>14</v>
      </c>
      <c r="D184" t="s">
        <v>37</v>
      </c>
      <c r="E184" s="10">
        <v>10</v>
      </c>
      <c r="F184" s="12" t="str">
        <f t="shared" si="2"/>
        <v>07OALT07AN</v>
      </c>
      <c r="G184" s="11" t="str">
        <f>IFERROR(VLOOKUP(F184,Codes!$B$2:$E$356,4,FALSE),"NOT USED")</f>
        <v>Unmetered Lighting</v>
      </c>
    </row>
    <row r="185" spans="1:7" ht="15" customHeight="1" x14ac:dyDescent="0.25">
      <c r="A185">
        <v>201810</v>
      </c>
      <c r="B185" t="s">
        <v>3</v>
      </c>
      <c r="C185" t="s">
        <v>14</v>
      </c>
      <c r="D185" t="s">
        <v>38</v>
      </c>
      <c r="E185" s="10">
        <v>1</v>
      </c>
      <c r="F185" s="12" t="str">
        <f t="shared" si="2"/>
        <v>301280-BLU</v>
      </c>
      <c r="G185" s="11" t="str">
        <f>IFERROR(VLOOKUP(F185,Codes!$B$2:$E$356,4,FALSE),"NOT USED")</f>
        <v>NOT USED</v>
      </c>
    </row>
    <row r="186" spans="1:7" ht="15" customHeight="1" x14ac:dyDescent="0.25">
      <c r="A186">
        <v>201811</v>
      </c>
      <c r="B186" t="s">
        <v>3</v>
      </c>
      <c r="C186" t="s">
        <v>14</v>
      </c>
      <c r="D186" t="s">
        <v>26</v>
      </c>
      <c r="E186" s="10">
        <v>88</v>
      </c>
      <c r="F186" s="12" t="str">
        <f t="shared" si="2"/>
        <v>07CISH0019</v>
      </c>
      <c r="G186" s="11" t="str">
        <f>IFERROR(VLOOKUP(F186,Codes!$B$2:$E$356,4,FALSE),"NOT USED")</f>
        <v>Small General Service</v>
      </c>
    </row>
    <row r="187" spans="1:7" ht="15" customHeight="1" x14ac:dyDescent="0.25">
      <c r="A187">
        <v>201811</v>
      </c>
      <c r="B187" t="s">
        <v>3</v>
      </c>
      <c r="C187" t="s">
        <v>14</v>
      </c>
      <c r="D187" t="s">
        <v>27</v>
      </c>
      <c r="E187" s="10">
        <v>1014</v>
      </c>
      <c r="F187" s="12" t="str">
        <f t="shared" si="2"/>
        <v>07GNSV0006</v>
      </c>
      <c r="G187" s="11" t="str">
        <f>IFERROR(VLOOKUP(F187,Codes!$B$2:$E$356,4,FALSE),"NOT USED")</f>
        <v>Medium / Large General Service</v>
      </c>
    </row>
    <row r="188" spans="1:7" ht="15" customHeight="1" x14ac:dyDescent="0.25">
      <c r="A188">
        <v>201811</v>
      </c>
      <c r="B188" t="s">
        <v>3</v>
      </c>
      <c r="C188" t="s">
        <v>14</v>
      </c>
      <c r="D188" t="s">
        <v>28</v>
      </c>
      <c r="E188" s="10">
        <v>2</v>
      </c>
      <c r="F188" s="12" t="str">
        <f t="shared" si="2"/>
        <v>07GNSV0009</v>
      </c>
      <c r="G188" s="11" t="str">
        <f>IFERROR(VLOOKUP(F188,Codes!$B$2:$E$356,4,FALSE),"NOT USED")</f>
        <v>Large Power</v>
      </c>
    </row>
    <row r="189" spans="1:7" ht="15" customHeight="1" x14ac:dyDescent="0.25">
      <c r="A189">
        <v>201811</v>
      </c>
      <c r="B189" t="s">
        <v>3</v>
      </c>
      <c r="C189" t="s">
        <v>14</v>
      </c>
      <c r="D189" t="s">
        <v>29</v>
      </c>
      <c r="E189" s="10">
        <v>7031</v>
      </c>
      <c r="F189" s="12" t="str">
        <f t="shared" si="2"/>
        <v>07GNSV0023</v>
      </c>
      <c r="G189" s="11" t="str">
        <f>IFERROR(VLOOKUP(F189,Codes!$B$2:$E$356,4,FALSE),"NOT USED")</f>
        <v>Small General Service</v>
      </c>
    </row>
    <row r="190" spans="1:7" ht="15" customHeight="1" x14ac:dyDescent="0.25">
      <c r="A190">
        <v>201811</v>
      </c>
      <c r="B190" t="s">
        <v>3</v>
      </c>
      <c r="C190" t="s">
        <v>14</v>
      </c>
      <c r="D190" t="s">
        <v>30</v>
      </c>
      <c r="E190" s="10">
        <v>3</v>
      </c>
      <c r="F190" s="12" t="str">
        <f t="shared" si="2"/>
        <v>07GNSV0035</v>
      </c>
      <c r="G190" s="11" t="str">
        <f>IFERROR(VLOOKUP(F190,Codes!$B$2:$E$356,4,FALSE),"NOT USED")</f>
        <v>Medium / Large General Service</v>
      </c>
    </row>
    <row r="191" spans="1:7" ht="15" customHeight="1" x14ac:dyDescent="0.25">
      <c r="A191">
        <v>201811</v>
      </c>
      <c r="B191" t="s">
        <v>3</v>
      </c>
      <c r="C191" t="s">
        <v>14</v>
      </c>
      <c r="D191" t="s">
        <v>31</v>
      </c>
      <c r="E191" s="10">
        <v>180</v>
      </c>
      <c r="F191" s="12" t="str">
        <f t="shared" si="2"/>
        <v>07GNSV006A</v>
      </c>
      <c r="G191" s="11" t="str">
        <f>IFERROR(VLOOKUP(F191,Codes!$B$2:$E$356,4,FALSE),"NOT USED")</f>
        <v>Medium / Large General Service</v>
      </c>
    </row>
    <row r="192" spans="1:7" ht="15" customHeight="1" x14ac:dyDescent="0.25">
      <c r="A192">
        <v>201811</v>
      </c>
      <c r="B192" t="s">
        <v>3</v>
      </c>
      <c r="C192" t="s">
        <v>14</v>
      </c>
      <c r="D192" t="s">
        <v>32</v>
      </c>
      <c r="E192" s="10">
        <v>1280</v>
      </c>
      <c r="F192" s="12" t="str">
        <f t="shared" si="2"/>
        <v>07GNSV023A</v>
      </c>
      <c r="G192" s="11" t="str">
        <f>IFERROR(VLOOKUP(F192,Codes!$B$2:$E$356,4,FALSE),"NOT USED")</f>
        <v>Small General Service</v>
      </c>
    </row>
    <row r="193" spans="1:7" ht="15" customHeight="1" x14ac:dyDescent="0.25">
      <c r="A193">
        <v>201811</v>
      </c>
      <c r="B193" t="s">
        <v>3</v>
      </c>
      <c r="C193" t="s">
        <v>14</v>
      </c>
      <c r="D193" t="s">
        <v>33</v>
      </c>
      <c r="E193" s="10">
        <v>4</v>
      </c>
      <c r="F193" s="12" t="str">
        <f t="shared" si="2"/>
        <v>07GNSV023F</v>
      </c>
      <c r="G193" s="11" t="str">
        <f>IFERROR(VLOOKUP(F193,Codes!$B$2:$E$356,4,FALSE),"NOT USED")</f>
        <v>Small General Service</v>
      </c>
    </row>
    <row r="194" spans="1:7" ht="15" customHeight="1" x14ac:dyDescent="0.25">
      <c r="A194">
        <v>201811</v>
      </c>
      <c r="B194" t="s">
        <v>3</v>
      </c>
      <c r="C194" t="s">
        <v>14</v>
      </c>
      <c r="D194" t="s">
        <v>34</v>
      </c>
      <c r="E194" s="10">
        <v>4</v>
      </c>
      <c r="F194" s="12" t="str">
        <f t="shared" ref="F194:F257" si="3">LEFT(D194,10)</f>
        <v>07NMT06135</v>
      </c>
      <c r="G194" s="11" t="str">
        <f>IFERROR(VLOOKUP(F194,Codes!$B$2:$E$356,4,FALSE),"NOT USED")</f>
        <v>Medium / Large General Service</v>
      </c>
    </row>
    <row r="195" spans="1:7" ht="15" customHeight="1" x14ac:dyDescent="0.25">
      <c r="A195">
        <v>201811</v>
      </c>
      <c r="B195" t="s">
        <v>3</v>
      </c>
      <c r="C195" t="s">
        <v>14</v>
      </c>
      <c r="D195" t="s">
        <v>35</v>
      </c>
      <c r="E195" s="10">
        <v>29</v>
      </c>
      <c r="F195" s="12" t="str">
        <f t="shared" si="3"/>
        <v>07NMT23135</v>
      </c>
      <c r="G195" s="11" t="str">
        <f>IFERROR(VLOOKUP(F195,Codes!$B$2:$E$356,4,FALSE),"NOT USED")</f>
        <v>Small General Service</v>
      </c>
    </row>
    <row r="196" spans="1:7" ht="15" customHeight="1" x14ac:dyDescent="0.25">
      <c r="A196">
        <v>201811</v>
      </c>
      <c r="B196" t="s">
        <v>3</v>
      </c>
      <c r="C196" t="s">
        <v>14</v>
      </c>
      <c r="D196" t="s">
        <v>36</v>
      </c>
      <c r="E196" s="10">
        <v>168</v>
      </c>
      <c r="F196" s="12" t="str">
        <f t="shared" si="3"/>
        <v>07OALT007N</v>
      </c>
      <c r="G196" s="11" t="str">
        <f>IFERROR(VLOOKUP(F196,Codes!$B$2:$E$356,4,FALSE),"NOT USED")</f>
        <v>Unmetered Lighting</v>
      </c>
    </row>
    <row r="197" spans="1:7" ht="15" customHeight="1" x14ac:dyDescent="0.25">
      <c r="A197">
        <v>201811</v>
      </c>
      <c r="B197" t="s">
        <v>3</v>
      </c>
      <c r="C197" t="s">
        <v>14</v>
      </c>
      <c r="D197" t="s">
        <v>37</v>
      </c>
      <c r="E197" s="10">
        <v>10</v>
      </c>
      <c r="F197" s="12" t="str">
        <f t="shared" si="3"/>
        <v>07OALT07AN</v>
      </c>
      <c r="G197" s="11" t="str">
        <f>IFERROR(VLOOKUP(F197,Codes!$B$2:$E$356,4,FALSE),"NOT USED")</f>
        <v>Unmetered Lighting</v>
      </c>
    </row>
    <row r="198" spans="1:7" ht="15" customHeight="1" x14ac:dyDescent="0.25">
      <c r="A198">
        <v>201811</v>
      </c>
      <c r="B198" t="s">
        <v>3</v>
      </c>
      <c r="C198" t="s">
        <v>14</v>
      </c>
      <c r="D198" t="s">
        <v>38</v>
      </c>
      <c r="E198" s="10">
        <v>1</v>
      </c>
      <c r="F198" s="12" t="str">
        <f t="shared" si="3"/>
        <v>301280-BLU</v>
      </c>
      <c r="G198" s="11" t="str">
        <f>IFERROR(VLOOKUP(F198,Codes!$B$2:$E$356,4,FALSE),"NOT USED")</f>
        <v>NOT USED</v>
      </c>
    </row>
    <row r="199" spans="1:7" ht="15" customHeight="1" x14ac:dyDescent="0.25">
      <c r="A199">
        <v>201812</v>
      </c>
      <c r="B199" t="s">
        <v>3</v>
      </c>
      <c r="C199" t="s">
        <v>14</v>
      </c>
      <c r="D199" t="s">
        <v>26</v>
      </c>
      <c r="E199" s="10">
        <v>88</v>
      </c>
      <c r="F199" s="12" t="str">
        <f t="shared" si="3"/>
        <v>07CISH0019</v>
      </c>
      <c r="G199" s="11" t="str">
        <f>IFERROR(VLOOKUP(F199,Codes!$B$2:$E$356,4,FALSE),"NOT USED")</f>
        <v>Small General Service</v>
      </c>
    </row>
    <row r="200" spans="1:7" ht="15" customHeight="1" x14ac:dyDescent="0.25">
      <c r="A200">
        <v>201812</v>
      </c>
      <c r="B200" t="s">
        <v>3</v>
      </c>
      <c r="C200" t="s">
        <v>14</v>
      </c>
      <c r="D200" t="s">
        <v>27</v>
      </c>
      <c r="E200" s="10">
        <v>1011</v>
      </c>
      <c r="F200" s="12" t="str">
        <f t="shared" si="3"/>
        <v>07GNSV0006</v>
      </c>
      <c r="G200" s="11" t="str">
        <f>IFERROR(VLOOKUP(F200,Codes!$B$2:$E$356,4,FALSE),"NOT USED")</f>
        <v>Medium / Large General Service</v>
      </c>
    </row>
    <row r="201" spans="1:7" ht="15" customHeight="1" x14ac:dyDescent="0.25">
      <c r="A201">
        <v>201812</v>
      </c>
      <c r="B201" t="s">
        <v>3</v>
      </c>
      <c r="C201" t="s">
        <v>14</v>
      </c>
      <c r="D201" t="s">
        <v>28</v>
      </c>
      <c r="E201" s="10">
        <v>2</v>
      </c>
      <c r="F201" s="12" t="str">
        <f t="shared" si="3"/>
        <v>07GNSV0009</v>
      </c>
      <c r="G201" s="11" t="str">
        <f>IFERROR(VLOOKUP(F201,Codes!$B$2:$E$356,4,FALSE),"NOT USED")</f>
        <v>Large Power</v>
      </c>
    </row>
    <row r="202" spans="1:7" ht="15" customHeight="1" x14ac:dyDescent="0.25">
      <c r="A202">
        <v>201812</v>
      </c>
      <c r="B202" t="s">
        <v>3</v>
      </c>
      <c r="C202" t="s">
        <v>14</v>
      </c>
      <c r="D202" t="s">
        <v>29</v>
      </c>
      <c r="E202" s="10">
        <v>7032</v>
      </c>
      <c r="F202" s="12" t="str">
        <f t="shared" si="3"/>
        <v>07GNSV0023</v>
      </c>
      <c r="G202" s="11" t="str">
        <f>IFERROR(VLOOKUP(F202,Codes!$B$2:$E$356,4,FALSE),"NOT USED")</f>
        <v>Small General Service</v>
      </c>
    </row>
    <row r="203" spans="1:7" ht="15" customHeight="1" x14ac:dyDescent="0.25">
      <c r="A203">
        <v>201812</v>
      </c>
      <c r="B203" t="s">
        <v>3</v>
      </c>
      <c r="C203" t="s">
        <v>14</v>
      </c>
      <c r="D203" t="s">
        <v>30</v>
      </c>
      <c r="E203" s="10">
        <v>3</v>
      </c>
      <c r="F203" s="12" t="str">
        <f t="shared" si="3"/>
        <v>07GNSV0035</v>
      </c>
      <c r="G203" s="11" t="str">
        <f>IFERROR(VLOOKUP(F203,Codes!$B$2:$E$356,4,FALSE),"NOT USED")</f>
        <v>Medium / Large General Service</v>
      </c>
    </row>
    <row r="204" spans="1:7" ht="15" customHeight="1" x14ac:dyDescent="0.25">
      <c r="A204">
        <v>201812</v>
      </c>
      <c r="B204" t="s">
        <v>3</v>
      </c>
      <c r="C204" t="s">
        <v>14</v>
      </c>
      <c r="D204" t="s">
        <v>31</v>
      </c>
      <c r="E204" s="10">
        <v>180</v>
      </c>
      <c r="F204" s="12" t="str">
        <f t="shared" si="3"/>
        <v>07GNSV006A</v>
      </c>
      <c r="G204" s="11" t="str">
        <f>IFERROR(VLOOKUP(F204,Codes!$B$2:$E$356,4,FALSE),"NOT USED")</f>
        <v>Medium / Large General Service</v>
      </c>
    </row>
    <row r="205" spans="1:7" ht="15" customHeight="1" x14ac:dyDescent="0.25">
      <c r="A205">
        <v>201812</v>
      </c>
      <c r="B205" t="s">
        <v>3</v>
      </c>
      <c r="C205" t="s">
        <v>14</v>
      </c>
      <c r="D205" t="s">
        <v>32</v>
      </c>
      <c r="E205" s="10">
        <v>1281</v>
      </c>
      <c r="F205" s="12" t="str">
        <f t="shared" si="3"/>
        <v>07GNSV023A</v>
      </c>
      <c r="G205" s="11" t="str">
        <f>IFERROR(VLOOKUP(F205,Codes!$B$2:$E$356,4,FALSE),"NOT USED")</f>
        <v>Small General Service</v>
      </c>
    </row>
    <row r="206" spans="1:7" ht="15" customHeight="1" x14ac:dyDescent="0.25">
      <c r="A206">
        <v>201812</v>
      </c>
      <c r="B206" t="s">
        <v>3</v>
      </c>
      <c r="C206" t="s">
        <v>14</v>
      </c>
      <c r="D206" t="s">
        <v>33</v>
      </c>
      <c r="E206" s="10">
        <v>4</v>
      </c>
      <c r="F206" s="12" t="str">
        <f t="shared" si="3"/>
        <v>07GNSV023F</v>
      </c>
      <c r="G206" s="11" t="str">
        <f>IFERROR(VLOOKUP(F206,Codes!$B$2:$E$356,4,FALSE),"NOT USED")</f>
        <v>Small General Service</v>
      </c>
    </row>
    <row r="207" spans="1:7" ht="15" customHeight="1" x14ac:dyDescent="0.25">
      <c r="A207">
        <v>201812</v>
      </c>
      <c r="B207" t="s">
        <v>3</v>
      </c>
      <c r="C207" t="s">
        <v>14</v>
      </c>
      <c r="D207" t="s">
        <v>34</v>
      </c>
      <c r="E207" s="10">
        <v>4</v>
      </c>
      <c r="F207" s="12" t="str">
        <f t="shared" si="3"/>
        <v>07NMT06135</v>
      </c>
      <c r="G207" s="11" t="str">
        <f>IFERROR(VLOOKUP(F207,Codes!$B$2:$E$356,4,FALSE),"NOT USED")</f>
        <v>Medium / Large General Service</v>
      </c>
    </row>
    <row r="208" spans="1:7" ht="15" customHeight="1" x14ac:dyDescent="0.25">
      <c r="A208">
        <v>201812</v>
      </c>
      <c r="B208" t="s">
        <v>3</v>
      </c>
      <c r="C208" t="s">
        <v>14</v>
      </c>
      <c r="D208" t="s">
        <v>35</v>
      </c>
      <c r="E208" s="10">
        <v>29</v>
      </c>
      <c r="F208" s="12" t="str">
        <f t="shared" si="3"/>
        <v>07NMT23135</v>
      </c>
      <c r="G208" s="11" t="str">
        <f>IFERROR(VLOOKUP(F208,Codes!$B$2:$E$356,4,FALSE),"NOT USED")</f>
        <v>Small General Service</v>
      </c>
    </row>
    <row r="209" spans="1:7" ht="15" customHeight="1" x14ac:dyDescent="0.25">
      <c r="A209">
        <v>201812</v>
      </c>
      <c r="B209" t="s">
        <v>3</v>
      </c>
      <c r="C209" t="s">
        <v>14</v>
      </c>
      <c r="D209" t="s">
        <v>36</v>
      </c>
      <c r="E209" s="10">
        <v>168</v>
      </c>
      <c r="F209" s="12" t="str">
        <f t="shared" si="3"/>
        <v>07OALT007N</v>
      </c>
      <c r="G209" s="11" t="str">
        <f>IFERROR(VLOOKUP(F209,Codes!$B$2:$E$356,4,FALSE),"NOT USED")</f>
        <v>Unmetered Lighting</v>
      </c>
    </row>
    <row r="210" spans="1:7" ht="15" customHeight="1" x14ac:dyDescent="0.25">
      <c r="A210">
        <v>201812</v>
      </c>
      <c r="B210" t="s">
        <v>3</v>
      </c>
      <c r="C210" t="s">
        <v>14</v>
      </c>
      <c r="D210" t="s">
        <v>37</v>
      </c>
      <c r="E210" s="10">
        <v>10</v>
      </c>
      <c r="F210" s="12" t="str">
        <f t="shared" si="3"/>
        <v>07OALT07AN</v>
      </c>
      <c r="G210" s="11" t="str">
        <f>IFERROR(VLOOKUP(F210,Codes!$B$2:$E$356,4,FALSE),"NOT USED")</f>
        <v>Unmetered Lighting</v>
      </c>
    </row>
    <row r="211" spans="1:7" ht="15" customHeight="1" x14ac:dyDescent="0.25">
      <c r="A211">
        <v>201812</v>
      </c>
      <c r="B211" t="s">
        <v>3</v>
      </c>
      <c r="C211" t="s">
        <v>14</v>
      </c>
      <c r="D211" t="s">
        <v>38</v>
      </c>
      <c r="E211" s="10">
        <v>1</v>
      </c>
      <c r="F211" s="12" t="str">
        <f t="shared" si="3"/>
        <v>301280-BLU</v>
      </c>
      <c r="G211" s="11" t="str">
        <f>IFERROR(VLOOKUP(F211,Codes!$B$2:$E$356,4,FALSE),"NOT USED")</f>
        <v>NOT USED</v>
      </c>
    </row>
    <row r="212" spans="1:7" ht="15" customHeight="1" x14ac:dyDescent="0.25">
      <c r="A212">
        <v>201901</v>
      </c>
      <c r="B212" t="s">
        <v>3</v>
      </c>
      <c r="C212" t="s">
        <v>14</v>
      </c>
      <c r="D212" t="s">
        <v>26</v>
      </c>
      <c r="E212" s="10">
        <v>87</v>
      </c>
      <c r="F212" s="12" t="str">
        <f t="shared" si="3"/>
        <v>07CISH0019</v>
      </c>
      <c r="G212" s="11" t="str">
        <f>IFERROR(VLOOKUP(F212,Codes!$B$2:$E$356,4,FALSE),"NOT USED")</f>
        <v>Small General Service</v>
      </c>
    </row>
    <row r="213" spans="1:7" ht="15" customHeight="1" x14ac:dyDescent="0.25">
      <c r="A213">
        <v>201901</v>
      </c>
      <c r="B213" t="s">
        <v>3</v>
      </c>
      <c r="C213" t="s">
        <v>14</v>
      </c>
      <c r="D213" t="s">
        <v>27</v>
      </c>
      <c r="E213" s="10">
        <v>1012</v>
      </c>
      <c r="F213" s="12" t="str">
        <f t="shared" si="3"/>
        <v>07GNSV0006</v>
      </c>
      <c r="G213" s="11" t="str">
        <f>IFERROR(VLOOKUP(F213,Codes!$B$2:$E$356,4,FALSE),"NOT USED")</f>
        <v>Medium / Large General Service</v>
      </c>
    </row>
    <row r="214" spans="1:7" ht="15" customHeight="1" x14ac:dyDescent="0.25">
      <c r="A214">
        <v>201901</v>
      </c>
      <c r="B214" t="s">
        <v>3</v>
      </c>
      <c r="C214" t="s">
        <v>14</v>
      </c>
      <c r="D214" t="s">
        <v>28</v>
      </c>
      <c r="E214" s="10">
        <v>2</v>
      </c>
      <c r="F214" s="12" t="str">
        <f t="shared" si="3"/>
        <v>07GNSV0009</v>
      </c>
      <c r="G214" s="11" t="str">
        <f>IFERROR(VLOOKUP(F214,Codes!$B$2:$E$356,4,FALSE),"NOT USED")</f>
        <v>Large Power</v>
      </c>
    </row>
    <row r="215" spans="1:7" ht="15" customHeight="1" x14ac:dyDescent="0.25">
      <c r="A215">
        <v>201901</v>
      </c>
      <c r="B215" t="s">
        <v>3</v>
      </c>
      <c r="C215" t="s">
        <v>14</v>
      </c>
      <c r="D215" t="s">
        <v>29</v>
      </c>
      <c r="E215" s="10">
        <v>7038</v>
      </c>
      <c r="F215" s="12" t="str">
        <f t="shared" si="3"/>
        <v>07GNSV0023</v>
      </c>
      <c r="G215" s="11" t="str">
        <f>IFERROR(VLOOKUP(F215,Codes!$B$2:$E$356,4,FALSE),"NOT USED")</f>
        <v>Small General Service</v>
      </c>
    </row>
    <row r="216" spans="1:7" ht="15" customHeight="1" x14ac:dyDescent="0.25">
      <c r="A216">
        <v>201901</v>
      </c>
      <c r="B216" t="s">
        <v>3</v>
      </c>
      <c r="C216" t="s">
        <v>14</v>
      </c>
      <c r="D216" t="s">
        <v>30</v>
      </c>
      <c r="E216" s="10">
        <v>3</v>
      </c>
      <c r="F216" s="12" t="str">
        <f t="shared" si="3"/>
        <v>07GNSV0035</v>
      </c>
      <c r="G216" s="11" t="str">
        <f>IFERROR(VLOOKUP(F216,Codes!$B$2:$E$356,4,FALSE),"NOT USED")</f>
        <v>Medium / Large General Service</v>
      </c>
    </row>
    <row r="217" spans="1:7" ht="15" customHeight="1" x14ac:dyDescent="0.25">
      <c r="A217">
        <v>201901</v>
      </c>
      <c r="B217" t="s">
        <v>3</v>
      </c>
      <c r="C217" t="s">
        <v>14</v>
      </c>
      <c r="D217" t="s">
        <v>31</v>
      </c>
      <c r="E217" s="10">
        <v>180</v>
      </c>
      <c r="F217" s="12" t="str">
        <f t="shared" si="3"/>
        <v>07GNSV006A</v>
      </c>
      <c r="G217" s="11" t="str">
        <f>IFERROR(VLOOKUP(F217,Codes!$B$2:$E$356,4,FALSE),"NOT USED")</f>
        <v>Medium / Large General Service</v>
      </c>
    </row>
    <row r="218" spans="1:7" ht="15" customHeight="1" x14ac:dyDescent="0.25">
      <c r="A218">
        <v>201901</v>
      </c>
      <c r="B218" t="s">
        <v>3</v>
      </c>
      <c r="C218" t="s">
        <v>14</v>
      </c>
      <c r="D218" t="s">
        <v>32</v>
      </c>
      <c r="E218" s="10">
        <v>1283</v>
      </c>
      <c r="F218" s="12" t="str">
        <f t="shared" si="3"/>
        <v>07GNSV023A</v>
      </c>
      <c r="G218" s="11" t="str">
        <f>IFERROR(VLOOKUP(F218,Codes!$B$2:$E$356,4,FALSE),"NOT USED")</f>
        <v>Small General Service</v>
      </c>
    </row>
    <row r="219" spans="1:7" ht="15" customHeight="1" x14ac:dyDescent="0.25">
      <c r="A219">
        <v>201901</v>
      </c>
      <c r="B219" t="s">
        <v>3</v>
      </c>
      <c r="C219" t="s">
        <v>14</v>
      </c>
      <c r="D219" t="s">
        <v>33</v>
      </c>
      <c r="E219" s="10">
        <v>4</v>
      </c>
      <c r="F219" s="12" t="str">
        <f t="shared" si="3"/>
        <v>07GNSV023F</v>
      </c>
      <c r="G219" s="11" t="str">
        <f>IFERROR(VLOOKUP(F219,Codes!$B$2:$E$356,4,FALSE),"NOT USED")</f>
        <v>Small General Service</v>
      </c>
    </row>
    <row r="220" spans="1:7" ht="15" customHeight="1" x14ac:dyDescent="0.25">
      <c r="A220">
        <v>201901</v>
      </c>
      <c r="B220" t="s">
        <v>3</v>
      </c>
      <c r="C220" t="s">
        <v>14</v>
      </c>
      <c r="D220" t="s">
        <v>34</v>
      </c>
      <c r="E220" s="10">
        <v>4</v>
      </c>
      <c r="F220" s="12" t="str">
        <f t="shared" si="3"/>
        <v>07NMT06135</v>
      </c>
      <c r="G220" s="11" t="str">
        <f>IFERROR(VLOOKUP(F220,Codes!$B$2:$E$356,4,FALSE),"NOT USED")</f>
        <v>Medium / Large General Service</v>
      </c>
    </row>
    <row r="221" spans="1:7" ht="15" customHeight="1" x14ac:dyDescent="0.25">
      <c r="A221">
        <v>201901</v>
      </c>
      <c r="B221" t="s">
        <v>3</v>
      </c>
      <c r="C221" t="s">
        <v>14</v>
      </c>
      <c r="D221" t="s">
        <v>35</v>
      </c>
      <c r="E221" s="10">
        <v>28</v>
      </c>
      <c r="F221" s="12" t="str">
        <f t="shared" si="3"/>
        <v>07NMT23135</v>
      </c>
      <c r="G221" s="11" t="str">
        <f>IFERROR(VLOOKUP(F221,Codes!$B$2:$E$356,4,FALSE),"NOT USED")</f>
        <v>Small General Service</v>
      </c>
    </row>
    <row r="222" spans="1:7" ht="15" customHeight="1" x14ac:dyDescent="0.25">
      <c r="A222">
        <v>201901</v>
      </c>
      <c r="B222" t="s">
        <v>3</v>
      </c>
      <c r="C222" t="s">
        <v>14</v>
      </c>
      <c r="D222" t="s">
        <v>36</v>
      </c>
      <c r="E222" s="10">
        <v>168</v>
      </c>
      <c r="F222" s="12" t="str">
        <f t="shared" si="3"/>
        <v>07OALT007N</v>
      </c>
      <c r="G222" s="11" t="str">
        <f>IFERROR(VLOOKUP(F222,Codes!$B$2:$E$356,4,FALSE),"NOT USED")</f>
        <v>Unmetered Lighting</v>
      </c>
    </row>
    <row r="223" spans="1:7" ht="15" customHeight="1" x14ac:dyDescent="0.25">
      <c r="A223">
        <v>201901</v>
      </c>
      <c r="B223" t="s">
        <v>3</v>
      </c>
      <c r="C223" t="s">
        <v>14</v>
      </c>
      <c r="D223" t="s">
        <v>37</v>
      </c>
      <c r="E223" s="10">
        <v>10</v>
      </c>
      <c r="F223" s="12" t="str">
        <f t="shared" si="3"/>
        <v>07OALT07AN</v>
      </c>
      <c r="G223" s="11" t="str">
        <f>IFERROR(VLOOKUP(F223,Codes!$B$2:$E$356,4,FALSE),"NOT USED")</f>
        <v>Unmetered Lighting</v>
      </c>
    </row>
    <row r="224" spans="1:7" ht="15" customHeight="1" x14ac:dyDescent="0.25">
      <c r="A224">
        <v>201901</v>
      </c>
      <c r="B224" t="s">
        <v>3</v>
      </c>
      <c r="C224" t="s">
        <v>14</v>
      </c>
      <c r="D224" t="s">
        <v>38</v>
      </c>
      <c r="E224" s="10">
        <v>1</v>
      </c>
      <c r="F224" s="12" t="str">
        <f t="shared" si="3"/>
        <v>301280-BLU</v>
      </c>
      <c r="G224" s="11" t="str">
        <f>IFERROR(VLOOKUP(F224,Codes!$B$2:$E$356,4,FALSE),"NOT USED")</f>
        <v>NOT USED</v>
      </c>
    </row>
    <row r="225" spans="1:7" ht="15" customHeight="1" x14ac:dyDescent="0.25">
      <c r="A225">
        <v>201902</v>
      </c>
      <c r="B225" t="s">
        <v>3</v>
      </c>
      <c r="C225" t="s">
        <v>14</v>
      </c>
      <c r="D225" t="s">
        <v>26</v>
      </c>
      <c r="E225" s="10">
        <v>87</v>
      </c>
      <c r="F225" s="12" t="str">
        <f t="shared" si="3"/>
        <v>07CISH0019</v>
      </c>
      <c r="G225" s="11" t="str">
        <f>IFERROR(VLOOKUP(F225,Codes!$B$2:$E$356,4,FALSE),"NOT USED")</f>
        <v>Small General Service</v>
      </c>
    </row>
    <row r="226" spans="1:7" ht="15" customHeight="1" x14ac:dyDescent="0.25">
      <c r="A226">
        <v>201902</v>
      </c>
      <c r="B226" t="s">
        <v>3</v>
      </c>
      <c r="C226" t="s">
        <v>14</v>
      </c>
      <c r="D226" t="s">
        <v>27</v>
      </c>
      <c r="E226" s="10">
        <v>1015</v>
      </c>
      <c r="F226" s="12" t="str">
        <f t="shared" si="3"/>
        <v>07GNSV0006</v>
      </c>
      <c r="G226" s="11" t="str">
        <f>IFERROR(VLOOKUP(F226,Codes!$B$2:$E$356,4,FALSE),"NOT USED")</f>
        <v>Medium / Large General Service</v>
      </c>
    </row>
    <row r="227" spans="1:7" ht="15" customHeight="1" x14ac:dyDescent="0.25">
      <c r="A227">
        <v>201902</v>
      </c>
      <c r="B227" t="s">
        <v>3</v>
      </c>
      <c r="C227" t="s">
        <v>14</v>
      </c>
      <c r="D227" t="s">
        <v>28</v>
      </c>
      <c r="E227" s="10">
        <v>2</v>
      </c>
      <c r="F227" s="12" t="str">
        <f t="shared" si="3"/>
        <v>07GNSV0009</v>
      </c>
      <c r="G227" s="11" t="str">
        <f>IFERROR(VLOOKUP(F227,Codes!$B$2:$E$356,4,FALSE),"NOT USED")</f>
        <v>Large Power</v>
      </c>
    </row>
    <row r="228" spans="1:7" ht="15" customHeight="1" x14ac:dyDescent="0.25">
      <c r="A228">
        <v>201902</v>
      </c>
      <c r="B228" t="s">
        <v>3</v>
      </c>
      <c r="C228" t="s">
        <v>14</v>
      </c>
      <c r="D228" t="s">
        <v>29</v>
      </c>
      <c r="E228" s="10">
        <v>7049</v>
      </c>
      <c r="F228" s="12" t="str">
        <f t="shared" si="3"/>
        <v>07GNSV0023</v>
      </c>
      <c r="G228" s="11" t="str">
        <f>IFERROR(VLOOKUP(F228,Codes!$B$2:$E$356,4,FALSE),"NOT USED")</f>
        <v>Small General Service</v>
      </c>
    </row>
    <row r="229" spans="1:7" ht="15" customHeight="1" x14ac:dyDescent="0.25">
      <c r="A229">
        <v>201902</v>
      </c>
      <c r="B229" t="s">
        <v>3</v>
      </c>
      <c r="C229" t="s">
        <v>14</v>
      </c>
      <c r="D229" t="s">
        <v>30</v>
      </c>
      <c r="E229" s="10">
        <v>3</v>
      </c>
      <c r="F229" s="12" t="str">
        <f t="shared" si="3"/>
        <v>07GNSV0035</v>
      </c>
      <c r="G229" s="11" t="str">
        <f>IFERROR(VLOOKUP(F229,Codes!$B$2:$E$356,4,FALSE),"NOT USED")</f>
        <v>Medium / Large General Service</v>
      </c>
    </row>
    <row r="230" spans="1:7" ht="15" customHeight="1" x14ac:dyDescent="0.25">
      <c r="A230">
        <v>201902</v>
      </c>
      <c r="B230" t="s">
        <v>3</v>
      </c>
      <c r="C230" t="s">
        <v>14</v>
      </c>
      <c r="D230" t="s">
        <v>31</v>
      </c>
      <c r="E230" s="10">
        <v>177</v>
      </c>
      <c r="F230" s="12" t="str">
        <f t="shared" si="3"/>
        <v>07GNSV006A</v>
      </c>
      <c r="G230" s="11" t="str">
        <f>IFERROR(VLOOKUP(F230,Codes!$B$2:$E$356,4,FALSE),"NOT USED")</f>
        <v>Medium / Large General Service</v>
      </c>
    </row>
    <row r="231" spans="1:7" ht="15" customHeight="1" x14ac:dyDescent="0.25">
      <c r="A231">
        <v>201902</v>
      </c>
      <c r="B231" t="s">
        <v>3</v>
      </c>
      <c r="C231" t="s">
        <v>14</v>
      </c>
      <c r="D231" t="s">
        <v>32</v>
      </c>
      <c r="E231" s="10">
        <v>1283</v>
      </c>
      <c r="F231" s="12" t="str">
        <f t="shared" si="3"/>
        <v>07GNSV023A</v>
      </c>
      <c r="G231" s="11" t="str">
        <f>IFERROR(VLOOKUP(F231,Codes!$B$2:$E$356,4,FALSE),"NOT USED")</f>
        <v>Small General Service</v>
      </c>
    </row>
    <row r="232" spans="1:7" ht="15" customHeight="1" x14ac:dyDescent="0.25">
      <c r="A232">
        <v>201902</v>
      </c>
      <c r="B232" t="s">
        <v>3</v>
      </c>
      <c r="C232" t="s">
        <v>14</v>
      </c>
      <c r="D232" t="s">
        <v>33</v>
      </c>
      <c r="E232" s="10">
        <v>4</v>
      </c>
      <c r="F232" s="12" t="str">
        <f t="shared" si="3"/>
        <v>07GNSV023F</v>
      </c>
      <c r="G232" s="11" t="str">
        <f>IFERROR(VLOOKUP(F232,Codes!$B$2:$E$356,4,FALSE),"NOT USED")</f>
        <v>Small General Service</v>
      </c>
    </row>
    <row r="233" spans="1:7" ht="15" customHeight="1" x14ac:dyDescent="0.25">
      <c r="A233">
        <v>201902</v>
      </c>
      <c r="B233" t="s">
        <v>3</v>
      </c>
      <c r="C233" t="s">
        <v>14</v>
      </c>
      <c r="D233" t="s">
        <v>34</v>
      </c>
      <c r="E233" s="10">
        <v>4</v>
      </c>
      <c r="F233" s="12" t="str">
        <f t="shared" si="3"/>
        <v>07NMT06135</v>
      </c>
      <c r="G233" s="11" t="str">
        <f>IFERROR(VLOOKUP(F233,Codes!$B$2:$E$356,4,FALSE),"NOT USED")</f>
        <v>Medium / Large General Service</v>
      </c>
    </row>
    <row r="234" spans="1:7" ht="15" customHeight="1" x14ac:dyDescent="0.25">
      <c r="A234">
        <v>201902</v>
      </c>
      <c r="B234" t="s">
        <v>3</v>
      </c>
      <c r="C234" t="s">
        <v>14</v>
      </c>
      <c r="D234" t="s">
        <v>35</v>
      </c>
      <c r="E234" s="10">
        <v>28</v>
      </c>
      <c r="F234" s="12" t="str">
        <f t="shared" si="3"/>
        <v>07NMT23135</v>
      </c>
      <c r="G234" s="11" t="str">
        <f>IFERROR(VLOOKUP(F234,Codes!$B$2:$E$356,4,FALSE),"NOT USED")</f>
        <v>Small General Service</v>
      </c>
    </row>
    <row r="235" spans="1:7" ht="15" customHeight="1" x14ac:dyDescent="0.25">
      <c r="A235">
        <v>201902</v>
      </c>
      <c r="B235" t="s">
        <v>3</v>
      </c>
      <c r="C235" t="s">
        <v>14</v>
      </c>
      <c r="D235" t="s">
        <v>36</v>
      </c>
      <c r="E235" s="10">
        <v>170</v>
      </c>
      <c r="F235" s="12" t="str">
        <f t="shared" si="3"/>
        <v>07OALT007N</v>
      </c>
      <c r="G235" s="11" t="str">
        <f>IFERROR(VLOOKUP(F235,Codes!$B$2:$E$356,4,FALSE),"NOT USED")</f>
        <v>Unmetered Lighting</v>
      </c>
    </row>
    <row r="236" spans="1:7" ht="15" customHeight="1" x14ac:dyDescent="0.25">
      <c r="A236">
        <v>201902</v>
      </c>
      <c r="B236" t="s">
        <v>3</v>
      </c>
      <c r="C236" t="s">
        <v>14</v>
      </c>
      <c r="D236" t="s">
        <v>37</v>
      </c>
      <c r="E236" s="10">
        <v>10</v>
      </c>
      <c r="F236" s="12" t="str">
        <f t="shared" si="3"/>
        <v>07OALT07AN</v>
      </c>
      <c r="G236" s="11" t="str">
        <f>IFERROR(VLOOKUP(F236,Codes!$B$2:$E$356,4,FALSE),"NOT USED")</f>
        <v>Unmetered Lighting</v>
      </c>
    </row>
    <row r="237" spans="1:7" ht="15" customHeight="1" x14ac:dyDescent="0.25">
      <c r="A237">
        <v>201902</v>
      </c>
      <c r="B237" t="s">
        <v>3</v>
      </c>
      <c r="C237" t="s">
        <v>14</v>
      </c>
      <c r="D237" t="s">
        <v>38</v>
      </c>
      <c r="E237" s="10">
        <v>1</v>
      </c>
      <c r="F237" s="12" t="str">
        <f t="shared" si="3"/>
        <v>301280-BLU</v>
      </c>
      <c r="G237" s="11" t="str">
        <f>IFERROR(VLOOKUP(F237,Codes!$B$2:$E$356,4,FALSE),"NOT USED")</f>
        <v>NOT USED</v>
      </c>
    </row>
    <row r="238" spans="1:7" ht="15" customHeight="1" x14ac:dyDescent="0.25">
      <c r="A238">
        <v>201903</v>
      </c>
      <c r="B238" t="s">
        <v>3</v>
      </c>
      <c r="C238" t="s">
        <v>14</v>
      </c>
      <c r="D238" t="s">
        <v>26</v>
      </c>
      <c r="E238" s="10">
        <v>87</v>
      </c>
      <c r="F238" s="12" t="str">
        <f t="shared" si="3"/>
        <v>07CISH0019</v>
      </c>
      <c r="G238" s="11" t="str">
        <f>IFERROR(VLOOKUP(F238,Codes!$B$2:$E$356,4,FALSE),"NOT USED")</f>
        <v>Small General Service</v>
      </c>
    </row>
    <row r="239" spans="1:7" ht="15" customHeight="1" x14ac:dyDescent="0.25">
      <c r="A239">
        <v>201903</v>
      </c>
      <c r="B239" t="s">
        <v>3</v>
      </c>
      <c r="C239" t="s">
        <v>14</v>
      </c>
      <c r="D239" t="s">
        <v>27</v>
      </c>
      <c r="E239" s="10">
        <v>1018</v>
      </c>
      <c r="F239" s="12" t="str">
        <f t="shared" si="3"/>
        <v>07GNSV0006</v>
      </c>
      <c r="G239" s="11" t="str">
        <f>IFERROR(VLOOKUP(F239,Codes!$B$2:$E$356,4,FALSE),"NOT USED")</f>
        <v>Medium / Large General Service</v>
      </c>
    </row>
    <row r="240" spans="1:7" ht="15" customHeight="1" x14ac:dyDescent="0.25">
      <c r="A240">
        <v>201903</v>
      </c>
      <c r="B240" t="s">
        <v>3</v>
      </c>
      <c r="C240" t="s">
        <v>14</v>
      </c>
      <c r="D240" t="s">
        <v>28</v>
      </c>
      <c r="E240" s="10">
        <v>2</v>
      </c>
      <c r="F240" s="12" t="str">
        <f t="shared" si="3"/>
        <v>07GNSV0009</v>
      </c>
      <c r="G240" s="11" t="str">
        <f>IFERROR(VLOOKUP(F240,Codes!$B$2:$E$356,4,FALSE),"NOT USED")</f>
        <v>Large Power</v>
      </c>
    </row>
    <row r="241" spans="1:7" ht="15" customHeight="1" x14ac:dyDescent="0.25">
      <c r="A241">
        <v>201903</v>
      </c>
      <c r="B241" t="s">
        <v>3</v>
      </c>
      <c r="C241" t="s">
        <v>14</v>
      </c>
      <c r="D241" t="s">
        <v>29</v>
      </c>
      <c r="E241" s="10">
        <v>7038</v>
      </c>
      <c r="F241" s="12" t="str">
        <f t="shared" si="3"/>
        <v>07GNSV0023</v>
      </c>
      <c r="G241" s="11" t="str">
        <f>IFERROR(VLOOKUP(F241,Codes!$B$2:$E$356,4,FALSE),"NOT USED")</f>
        <v>Small General Service</v>
      </c>
    </row>
    <row r="242" spans="1:7" ht="15" customHeight="1" x14ac:dyDescent="0.25">
      <c r="A242">
        <v>201903</v>
      </c>
      <c r="B242" t="s">
        <v>3</v>
      </c>
      <c r="C242" t="s">
        <v>14</v>
      </c>
      <c r="D242" t="s">
        <v>30</v>
      </c>
      <c r="E242" s="10">
        <v>3</v>
      </c>
      <c r="F242" s="12" t="str">
        <f t="shared" si="3"/>
        <v>07GNSV0035</v>
      </c>
      <c r="G242" s="11" t="str">
        <f>IFERROR(VLOOKUP(F242,Codes!$B$2:$E$356,4,FALSE),"NOT USED")</f>
        <v>Medium / Large General Service</v>
      </c>
    </row>
    <row r="243" spans="1:7" ht="15" customHeight="1" x14ac:dyDescent="0.25">
      <c r="A243">
        <v>201903</v>
      </c>
      <c r="B243" t="s">
        <v>3</v>
      </c>
      <c r="C243" t="s">
        <v>14</v>
      </c>
      <c r="D243" t="s">
        <v>31</v>
      </c>
      <c r="E243" s="10">
        <v>177</v>
      </c>
      <c r="F243" s="12" t="str">
        <f t="shared" si="3"/>
        <v>07GNSV006A</v>
      </c>
      <c r="G243" s="11" t="str">
        <f>IFERROR(VLOOKUP(F243,Codes!$B$2:$E$356,4,FALSE),"NOT USED")</f>
        <v>Medium / Large General Service</v>
      </c>
    </row>
    <row r="244" spans="1:7" ht="15" customHeight="1" x14ac:dyDescent="0.25">
      <c r="A244">
        <v>201903</v>
      </c>
      <c r="B244" t="s">
        <v>3</v>
      </c>
      <c r="C244" t="s">
        <v>14</v>
      </c>
      <c r="D244" t="s">
        <v>32</v>
      </c>
      <c r="E244" s="10">
        <v>1284</v>
      </c>
      <c r="F244" s="12" t="str">
        <f t="shared" si="3"/>
        <v>07GNSV023A</v>
      </c>
      <c r="G244" s="11" t="str">
        <f>IFERROR(VLOOKUP(F244,Codes!$B$2:$E$356,4,FALSE),"NOT USED")</f>
        <v>Small General Service</v>
      </c>
    </row>
    <row r="245" spans="1:7" ht="15" customHeight="1" x14ac:dyDescent="0.25">
      <c r="A245">
        <v>201903</v>
      </c>
      <c r="B245" t="s">
        <v>3</v>
      </c>
      <c r="C245" t="s">
        <v>14</v>
      </c>
      <c r="D245" t="s">
        <v>33</v>
      </c>
      <c r="E245" s="10">
        <v>4</v>
      </c>
      <c r="F245" s="12" t="str">
        <f t="shared" si="3"/>
        <v>07GNSV023F</v>
      </c>
      <c r="G245" s="11" t="str">
        <f>IFERROR(VLOOKUP(F245,Codes!$B$2:$E$356,4,FALSE),"NOT USED")</f>
        <v>Small General Service</v>
      </c>
    </row>
    <row r="246" spans="1:7" ht="15" customHeight="1" x14ac:dyDescent="0.25">
      <c r="A246">
        <v>201903</v>
      </c>
      <c r="B246" t="s">
        <v>3</v>
      </c>
      <c r="C246" t="s">
        <v>14</v>
      </c>
      <c r="D246" t="s">
        <v>34</v>
      </c>
      <c r="E246" s="10">
        <v>4</v>
      </c>
      <c r="F246" s="12" t="str">
        <f t="shared" si="3"/>
        <v>07NMT06135</v>
      </c>
      <c r="G246" s="11" t="str">
        <f>IFERROR(VLOOKUP(F246,Codes!$B$2:$E$356,4,FALSE),"NOT USED")</f>
        <v>Medium / Large General Service</v>
      </c>
    </row>
    <row r="247" spans="1:7" ht="15" customHeight="1" x14ac:dyDescent="0.25">
      <c r="A247">
        <v>201903</v>
      </c>
      <c r="B247" t="s">
        <v>3</v>
      </c>
      <c r="C247" t="s">
        <v>14</v>
      </c>
      <c r="D247" t="s">
        <v>35</v>
      </c>
      <c r="E247" s="10">
        <v>28</v>
      </c>
      <c r="F247" s="12" t="str">
        <f t="shared" si="3"/>
        <v>07NMT23135</v>
      </c>
      <c r="G247" s="11" t="str">
        <f>IFERROR(VLOOKUP(F247,Codes!$B$2:$E$356,4,FALSE),"NOT USED")</f>
        <v>Small General Service</v>
      </c>
    </row>
    <row r="248" spans="1:7" ht="15" customHeight="1" x14ac:dyDescent="0.25">
      <c r="A248">
        <v>201903</v>
      </c>
      <c r="B248" t="s">
        <v>3</v>
      </c>
      <c r="C248" t="s">
        <v>14</v>
      </c>
      <c r="D248" t="s">
        <v>36</v>
      </c>
      <c r="E248" s="10">
        <v>170</v>
      </c>
      <c r="F248" s="12" t="str">
        <f t="shared" si="3"/>
        <v>07OALT007N</v>
      </c>
      <c r="G248" s="11" t="str">
        <f>IFERROR(VLOOKUP(F248,Codes!$B$2:$E$356,4,FALSE),"NOT USED")</f>
        <v>Unmetered Lighting</v>
      </c>
    </row>
    <row r="249" spans="1:7" ht="15" customHeight="1" x14ac:dyDescent="0.25">
      <c r="A249">
        <v>201903</v>
      </c>
      <c r="B249" t="s">
        <v>3</v>
      </c>
      <c r="C249" t="s">
        <v>14</v>
      </c>
      <c r="D249" t="s">
        <v>37</v>
      </c>
      <c r="E249" s="10">
        <v>10</v>
      </c>
      <c r="F249" s="12" t="str">
        <f t="shared" si="3"/>
        <v>07OALT07AN</v>
      </c>
      <c r="G249" s="11" t="str">
        <f>IFERROR(VLOOKUP(F249,Codes!$B$2:$E$356,4,FALSE),"NOT USED")</f>
        <v>Unmetered Lighting</v>
      </c>
    </row>
    <row r="250" spans="1:7" ht="15" customHeight="1" x14ac:dyDescent="0.25">
      <c r="A250">
        <v>201903</v>
      </c>
      <c r="B250" t="s">
        <v>3</v>
      </c>
      <c r="C250" t="s">
        <v>14</v>
      </c>
      <c r="D250" t="s">
        <v>38</v>
      </c>
      <c r="E250" s="10">
        <v>1</v>
      </c>
      <c r="F250" s="12" t="str">
        <f t="shared" si="3"/>
        <v>301280-BLU</v>
      </c>
      <c r="G250" s="11" t="str">
        <f>IFERROR(VLOOKUP(F250,Codes!$B$2:$E$356,4,FALSE),"NOT USED")</f>
        <v>NOT USED</v>
      </c>
    </row>
    <row r="251" spans="1:7" ht="15" customHeight="1" x14ac:dyDescent="0.25">
      <c r="A251">
        <v>201904</v>
      </c>
      <c r="B251" t="s">
        <v>3</v>
      </c>
      <c r="C251" t="s">
        <v>14</v>
      </c>
      <c r="D251" t="s">
        <v>26</v>
      </c>
      <c r="E251" s="10">
        <v>86</v>
      </c>
      <c r="F251" s="12" t="str">
        <f t="shared" si="3"/>
        <v>07CISH0019</v>
      </c>
      <c r="G251" s="11" t="str">
        <f>IFERROR(VLOOKUP(F251,Codes!$B$2:$E$356,4,FALSE),"NOT USED")</f>
        <v>Small General Service</v>
      </c>
    </row>
    <row r="252" spans="1:7" ht="15" customHeight="1" x14ac:dyDescent="0.25">
      <c r="A252">
        <v>201904</v>
      </c>
      <c r="B252" t="s">
        <v>3</v>
      </c>
      <c r="C252" t="s">
        <v>14</v>
      </c>
      <c r="D252" t="s">
        <v>27</v>
      </c>
      <c r="E252" s="10">
        <v>1033</v>
      </c>
      <c r="F252" s="12" t="str">
        <f t="shared" si="3"/>
        <v>07GNSV0006</v>
      </c>
      <c r="G252" s="11" t="str">
        <f>IFERROR(VLOOKUP(F252,Codes!$B$2:$E$356,4,FALSE),"NOT USED")</f>
        <v>Medium / Large General Service</v>
      </c>
    </row>
    <row r="253" spans="1:7" ht="15" customHeight="1" x14ac:dyDescent="0.25">
      <c r="A253">
        <v>201904</v>
      </c>
      <c r="B253" t="s">
        <v>3</v>
      </c>
      <c r="C253" t="s">
        <v>14</v>
      </c>
      <c r="D253" t="s">
        <v>28</v>
      </c>
      <c r="E253" s="10">
        <v>2</v>
      </c>
      <c r="F253" s="12" t="str">
        <f t="shared" si="3"/>
        <v>07GNSV0009</v>
      </c>
      <c r="G253" s="11" t="str">
        <f>IFERROR(VLOOKUP(F253,Codes!$B$2:$E$356,4,FALSE),"NOT USED")</f>
        <v>Large Power</v>
      </c>
    </row>
    <row r="254" spans="1:7" ht="15" customHeight="1" x14ac:dyDescent="0.25">
      <c r="A254">
        <v>201904</v>
      </c>
      <c r="B254" t="s">
        <v>3</v>
      </c>
      <c r="C254" t="s">
        <v>14</v>
      </c>
      <c r="D254" t="s">
        <v>29</v>
      </c>
      <c r="E254" s="10">
        <v>7051</v>
      </c>
      <c r="F254" s="12" t="str">
        <f t="shared" si="3"/>
        <v>07GNSV0023</v>
      </c>
      <c r="G254" s="11" t="str">
        <f>IFERROR(VLOOKUP(F254,Codes!$B$2:$E$356,4,FALSE),"NOT USED")</f>
        <v>Small General Service</v>
      </c>
    </row>
    <row r="255" spans="1:7" ht="15" customHeight="1" x14ac:dyDescent="0.25">
      <c r="A255">
        <v>201904</v>
      </c>
      <c r="B255" t="s">
        <v>3</v>
      </c>
      <c r="C255" t="s">
        <v>14</v>
      </c>
      <c r="D255" t="s">
        <v>30</v>
      </c>
      <c r="E255" s="10">
        <v>3</v>
      </c>
      <c r="F255" s="12" t="str">
        <f t="shared" si="3"/>
        <v>07GNSV0035</v>
      </c>
      <c r="G255" s="11" t="str">
        <f>IFERROR(VLOOKUP(F255,Codes!$B$2:$E$356,4,FALSE),"NOT USED")</f>
        <v>Medium / Large General Service</v>
      </c>
    </row>
    <row r="256" spans="1:7" ht="15" customHeight="1" x14ac:dyDescent="0.25">
      <c r="A256">
        <v>201904</v>
      </c>
      <c r="B256" t="s">
        <v>3</v>
      </c>
      <c r="C256" t="s">
        <v>14</v>
      </c>
      <c r="D256" t="s">
        <v>31</v>
      </c>
      <c r="E256" s="10">
        <v>178</v>
      </c>
      <c r="F256" s="12" t="str">
        <f t="shared" si="3"/>
        <v>07GNSV006A</v>
      </c>
      <c r="G256" s="11" t="str">
        <f>IFERROR(VLOOKUP(F256,Codes!$B$2:$E$356,4,FALSE),"NOT USED")</f>
        <v>Medium / Large General Service</v>
      </c>
    </row>
    <row r="257" spans="1:7" ht="15" customHeight="1" x14ac:dyDescent="0.25">
      <c r="A257">
        <v>201904</v>
      </c>
      <c r="B257" t="s">
        <v>3</v>
      </c>
      <c r="C257" t="s">
        <v>14</v>
      </c>
      <c r="D257" t="s">
        <v>32</v>
      </c>
      <c r="E257" s="10">
        <v>1281</v>
      </c>
      <c r="F257" s="12" t="str">
        <f t="shared" si="3"/>
        <v>07GNSV023A</v>
      </c>
      <c r="G257" s="11" t="str">
        <f>IFERROR(VLOOKUP(F257,Codes!$B$2:$E$356,4,FALSE),"NOT USED")</f>
        <v>Small General Service</v>
      </c>
    </row>
    <row r="258" spans="1:7" ht="15" customHeight="1" x14ac:dyDescent="0.25">
      <c r="A258">
        <v>201904</v>
      </c>
      <c r="B258" t="s">
        <v>3</v>
      </c>
      <c r="C258" t="s">
        <v>14</v>
      </c>
      <c r="D258" t="s">
        <v>33</v>
      </c>
      <c r="E258" s="10">
        <v>4</v>
      </c>
      <c r="F258" s="12" t="str">
        <f t="shared" ref="F258:F321" si="4">LEFT(D258,10)</f>
        <v>07GNSV023F</v>
      </c>
      <c r="G258" s="11" t="str">
        <f>IFERROR(VLOOKUP(F258,Codes!$B$2:$E$356,4,FALSE),"NOT USED")</f>
        <v>Small General Service</v>
      </c>
    </row>
    <row r="259" spans="1:7" ht="15" customHeight="1" x14ac:dyDescent="0.25">
      <c r="A259">
        <v>201904</v>
      </c>
      <c r="B259" t="s">
        <v>3</v>
      </c>
      <c r="C259" t="s">
        <v>14</v>
      </c>
      <c r="D259" t="s">
        <v>34</v>
      </c>
      <c r="E259" s="10">
        <v>4</v>
      </c>
      <c r="F259" s="12" t="str">
        <f t="shared" si="4"/>
        <v>07NMT06135</v>
      </c>
      <c r="G259" s="11" t="str">
        <f>IFERROR(VLOOKUP(F259,Codes!$B$2:$E$356,4,FALSE),"NOT USED")</f>
        <v>Medium / Large General Service</v>
      </c>
    </row>
    <row r="260" spans="1:7" ht="15" customHeight="1" x14ac:dyDescent="0.25">
      <c r="A260">
        <v>201904</v>
      </c>
      <c r="B260" t="s">
        <v>3</v>
      </c>
      <c r="C260" t="s">
        <v>14</v>
      </c>
      <c r="D260" t="s">
        <v>35</v>
      </c>
      <c r="E260" s="10">
        <v>29</v>
      </c>
      <c r="F260" s="12" t="str">
        <f t="shared" si="4"/>
        <v>07NMT23135</v>
      </c>
      <c r="G260" s="11" t="str">
        <f>IFERROR(VLOOKUP(F260,Codes!$B$2:$E$356,4,FALSE),"NOT USED")</f>
        <v>Small General Service</v>
      </c>
    </row>
    <row r="261" spans="1:7" ht="15" customHeight="1" x14ac:dyDescent="0.25">
      <c r="A261">
        <v>201904</v>
      </c>
      <c r="B261" t="s">
        <v>3</v>
      </c>
      <c r="C261" t="s">
        <v>14</v>
      </c>
      <c r="D261" t="s">
        <v>36</v>
      </c>
      <c r="E261" s="10">
        <v>167</v>
      </c>
      <c r="F261" s="12" t="str">
        <f t="shared" si="4"/>
        <v>07OALT007N</v>
      </c>
      <c r="G261" s="11" t="str">
        <f>IFERROR(VLOOKUP(F261,Codes!$B$2:$E$356,4,FALSE),"NOT USED")</f>
        <v>Unmetered Lighting</v>
      </c>
    </row>
    <row r="262" spans="1:7" ht="15" customHeight="1" x14ac:dyDescent="0.25">
      <c r="A262">
        <v>201904</v>
      </c>
      <c r="B262" t="s">
        <v>3</v>
      </c>
      <c r="C262" t="s">
        <v>14</v>
      </c>
      <c r="D262" t="s">
        <v>37</v>
      </c>
      <c r="E262" s="10">
        <v>10</v>
      </c>
      <c r="F262" s="12" t="str">
        <f t="shared" si="4"/>
        <v>07OALT07AN</v>
      </c>
      <c r="G262" s="11" t="str">
        <f>IFERROR(VLOOKUP(F262,Codes!$B$2:$E$356,4,FALSE),"NOT USED")</f>
        <v>Unmetered Lighting</v>
      </c>
    </row>
    <row r="263" spans="1:7" ht="15" customHeight="1" x14ac:dyDescent="0.25">
      <c r="A263">
        <v>201904</v>
      </c>
      <c r="B263" t="s">
        <v>3</v>
      </c>
      <c r="C263" t="s">
        <v>14</v>
      </c>
      <c r="D263" t="s">
        <v>38</v>
      </c>
      <c r="E263" s="10">
        <v>1</v>
      </c>
      <c r="F263" s="12" t="str">
        <f t="shared" si="4"/>
        <v>301280-BLU</v>
      </c>
      <c r="G263" s="11" t="str">
        <f>IFERROR(VLOOKUP(F263,Codes!$B$2:$E$356,4,FALSE),"NOT USED")</f>
        <v>NOT USED</v>
      </c>
    </row>
    <row r="264" spans="1:7" ht="15" customHeight="1" x14ac:dyDescent="0.25">
      <c r="A264">
        <v>201905</v>
      </c>
      <c r="B264" t="s">
        <v>3</v>
      </c>
      <c r="C264" t="s">
        <v>14</v>
      </c>
      <c r="D264" t="s">
        <v>26</v>
      </c>
      <c r="E264" s="10">
        <v>85</v>
      </c>
      <c r="F264" s="12" t="str">
        <f t="shared" si="4"/>
        <v>07CISH0019</v>
      </c>
      <c r="G264" s="11" t="str">
        <f>IFERROR(VLOOKUP(F264,Codes!$B$2:$E$356,4,FALSE),"NOT USED")</f>
        <v>Small General Service</v>
      </c>
    </row>
    <row r="265" spans="1:7" ht="15" customHeight="1" x14ac:dyDescent="0.25">
      <c r="A265">
        <v>201905</v>
      </c>
      <c r="B265" t="s">
        <v>3</v>
      </c>
      <c r="C265" t="s">
        <v>14</v>
      </c>
      <c r="D265" t="s">
        <v>27</v>
      </c>
      <c r="E265" s="10">
        <v>1033</v>
      </c>
      <c r="F265" s="12" t="str">
        <f t="shared" si="4"/>
        <v>07GNSV0006</v>
      </c>
      <c r="G265" s="11" t="str">
        <f>IFERROR(VLOOKUP(F265,Codes!$B$2:$E$356,4,FALSE),"NOT USED")</f>
        <v>Medium / Large General Service</v>
      </c>
    </row>
    <row r="266" spans="1:7" ht="15" customHeight="1" x14ac:dyDescent="0.25">
      <c r="A266">
        <v>201905</v>
      </c>
      <c r="B266" t="s">
        <v>3</v>
      </c>
      <c r="C266" t="s">
        <v>14</v>
      </c>
      <c r="D266" t="s">
        <v>28</v>
      </c>
      <c r="E266" s="10">
        <v>2</v>
      </c>
      <c r="F266" s="12" t="str">
        <f t="shared" si="4"/>
        <v>07GNSV0009</v>
      </c>
      <c r="G266" s="11" t="str">
        <f>IFERROR(VLOOKUP(F266,Codes!$B$2:$E$356,4,FALSE),"NOT USED")</f>
        <v>Large Power</v>
      </c>
    </row>
    <row r="267" spans="1:7" ht="15" customHeight="1" x14ac:dyDescent="0.25">
      <c r="A267">
        <v>201905</v>
      </c>
      <c r="B267" t="s">
        <v>3</v>
      </c>
      <c r="C267" t="s">
        <v>14</v>
      </c>
      <c r="D267" t="s">
        <v>29</v>
      </c>
      <c r="E267" s="10">
        <v>7089</v>
      </c>
      <c r="F267" s="12" t="str">
        <f t="shared" si="4"/>
        <v>07GNSV0023</v>
      </c>
      <c r="G267" s="11" t="str">
        <f>IFERROR(VLOOKUP(F267,Codes!$B$2:$E$356,4,FALSE),"NOT USED")</f>
        <v>Small General Service</v>
      </c>
    </row>
    <row r="268" spans="1:7" ht="15" customHeight="1" x14ac:dyDescent="0.25">
      <c r="A268">
        <v>201905</v>
      </c>
      <c r="B268" t="s">
        <v>3</v>
      </c>
      <c r="C268" t="s">
        <v>14</v>
      </c>
      <c r="D268" t="s">
        <v>30</v>
      </c>
      <c r="E268" s="10">
        <v>3</v>
      </c>
      <c r="F268" s="12" t="str">
        <f t="shared" si="4"/>
        <v>07GNSV0035</v>
      </c>
      <c r="G268" s="11" t="str">
        <f>IFERROR(VLOOKUP(F268,Codes!$B$2:$E$356,4,FALSE),"NOT USED")</f>
        <v>Medium / Large General Service</v>
      </c>
    </row>
    <row r="269" spans="1:7" ht="15" customHeight="1" x14ac:dyDescent="0.25">
      <c r="A269">
        <v>201905</v>
      </c>
      <c r="B269" t="s">
        <v>3</v>
      </c>
      <c r="C269" t="s">
        <v>14</v>
      </c>
      <c r="D269" t="s">
        <v>31</v>
      </c>
      <c r="E269" s="10">
        <v>178</v>
      </c>
      <c r="F269" s="12" t="str">
        <f t="shared" si="4"/>
        <v>07GNSV006A</v>
      </c>
      <c r="G269" s="11" t="str">
        <f>IFERROR(VLOOKUP(F269,Codes!$B$2:$E$356,4,FALSE),"NOT USED")</f>
        <v>Medium / Large General Service</v>
      </c>
    </row>
    <row r="270" spans="1:7" ht="15" customHeight="1" x14ac:dyDescent="0.25">
      <c r="A270">
        <v>201905</v>
      </c>
      <c r="B270" t="s">
        <v>3</v>
      </c>
      <c r="C270" t="s">
        <v>14</v>
      </c>
      <c r="D270" t="s">
        <v>32</v>
      </c>
      <c r="E270" s="10">
        <v>1285</v>
      </c>
      <c r="F270" s="12" t="str">
        <f t="shared" si="4"/>
        <v>07GNSV023A</v>
      </c>
      <c r="G270" s="11" t="str">
        <f>IFERROR(VLOOKUP(F270,Codes!$B$2:$E$356,4,FALSE),"NOT USED")</f>
        <v>Small General Service</v>
      </c>
    </row>
    <row r="271" spans="1:7" ht="15" customHeight="1" x14ac:dyDescent="0.25">
      <c r="A271">
        <v>201905</v>
      </c>
      <c r="B271" t="s">
        <v>3</v>
      </c>
      <c r="C271" t="s">
        <v>14</v>
      </c>
      <c r="D271" t="s">
        <v>33</v>
      </c>
      <c r="E271" s="10">
        <v>4</v>
      </c>
      <c r="F271" s="12" t="str">
        <f t="shared" si="4"/>
        <v>07GNSV023F</v>
      </c>
      <c r="G271" s="11" t="str">
        <f>IFERROR(VLOOKUP(F271,Codes!$B$2:$E$356,4,FALSE),"NOT USED")</f>
        <v>Small General Service</v>
      </c>
    </row>
    <row r="272" spans="1:7" ht="15" customHeight="1" x14ac:dyDescent="0.25">
      <c r="A272">
        <v>201905</v>
      </c>
      <c r="B272" t="s">
        <v>3</v>
      </c>
      <c r="C272" t="s">
        <v>14</v>
      </c>
      <c r="D272" t="s">
        <v>34</v>
      </c>
      <c r="E272" s="10">
        <v>4</v>
      </c>
      <c r="F272" s="12" t="str">
        <f t="shared" si="4"/>
        <v>07NMT06135</v>
      </c>
      <c r="G272" s="11" t="str">
        <f>IFERROR(VLOOKUP(F272,Codes!$B$2:$E$356,4,FALSE),"NOT USED")</f>
        <v>Medium / Large General Service</v>
      </c>
    </row>
    <row r="273" spans="1:7" ht="15" customHeight="1" x14ac:dyDescent="0.25">
      <c r="A273">
        <v>201905</v>
      </c>
      <c r="B273" t="s">
        <v>3</v>
      </c>
      <c r="C273" t="s">
        <v>14</v>
      </c>
      <c r="D273" t="s">
        <v>35</v>
      </c>
      <c r="E273" s="10">
        <v>29</v>
      </c>
      <c r="F273" s="12" t="str">
        <f t="shared" si="4"/>
        <v>07NMT23135</v>
      </c>
      <c r="G273" s="11" t="str">
        <f>IFERROR(VLOOKUP(F273,Codes!$B$2:$E$356,4,FALSE),"NOT USED")</f>
        <v>Small General Service</v>
      </c>
    </row>
    <row r="274" spans="1:7" ht="15" customHeight="1" x14ac:dyDescent="0.25">
      <c r="A274">
        <v>201905</v>
      </c>
      <c r="B274" t="s">
        <v>3</v>
      </c>
      <c r="C274" t="s">
        <v>14</v>
      </c>
      <c r="D274" t="s">
        <v>36</v>
      </c>
      <c r="E274" s="10">
        <v>167</v>
      </c>
      <c r="F274" s="12" t="str">
        <f t="shared" si="4"/>
        <v>07OALT007N</v>
      </c>
      <c r="G274" s="11" t="str">
        <f>IFERROR(VLOOKUP(F274,Codes!$B$2:$E$356,4,FALSE),"NOT USED")</f>
        <v>Unmetered Lighting</v>
      </c>
    </row>
    <row r="275" spans="1:7" ht="15" customHeight="1" x14ac:dyDescent="0.25">
      <c r="A275">
        <v>201905</v>
      </c>
      <c r="B275" t="s">
        <v>3</v>
      </c>
      <c r="C275" t="s">
        <v>14</v>
      </c>
      <c r="D275" t="s">
        <v>37</v>
      </c>
      <c r="E275" s="10">
        <v>10</v>
      </c>
      <c r="F275" s="12" t="str">
        <f t="shared" si="4"/>
        <v>07OALT07AN</v>
      </c>
      <c r="G275" s="11" t="str">
        <f>IFERROR(VLOOKUP(F275,Codes!$B$2:$E$356,4,FALSE),"NOT USED")</f>
        <v>Unmetered Lighting</v>
      </c>
    </row>
    <row r="276" spans="1:7" ht="15" customHeight="1" x14ac:dyDescent="0.25">
      <c r="A276">
        <v>201905</v>
      </c>
      <c r="B276" t="s">
        <v>3</v>
      </c>
      <c r="C276" t="s">
        <v>14</v>
      </c>
      <c r="D276" t="s">
        <v>38</v>
      </c>
      <c r="E276" s="10">
        <v>1</v>
      </c>
      <c r="F276" s="12" t="str">
        <f t="shared" si="4"/>
        <v>301280-BLU</v>
      </c>
      <c r="G276" s="11" t="str">
        <f>IFERROR(VLOOKUP(F276,Codes!$B$2:$E$356,4,FALSE),"NOT USED")</f>
        <v>NOT USED</v>
      </c>
    </row>
    <row r="277" spans="1:7" ht="15" customHeight="1" x14ac:dyDescent="0.25">
      <c r="A277">
        <v>201906</v>
      </c>
      <c r="B277" t="s">
        <v>3</v>
      </c>
      <c r="C277" t="s">
        <v>14</v>
      </c>
      <c r="D277" t="s">
        <v>26</v>
      </c>
      <c r="E277" s="10">
        <v>85</v>
      </c>
      <c r="F277" s="12" t="str">
        <f t="shared" si="4"/>
        <v>07CISH0019</v>
      </c>
      <c r="G277" s="11" t="str">
        <f>IFERROR(VLOOKUP(F277,Codes!$B$2:$E$356,4,FALSE),"NOT USED")</f>
        <v>Small General Service</v>
      </c>
    </row>
    <row r="278" spans="1:7" ht="15" customHeight="1" x14ac:dyDescent="0.25">
      <c r="A278">
        <v>201906</v>
      </c>
      <c r="B278" t="s">
        <v>3</v>
      </c>
      <c r="C278" t="s">
        <v>14</v>
      </c>
      <c r="D278" t="s">
        <v>27</v>
      </c>
      <c r="E278" s="10">
        <v>1033</v>
      </c>
      <c r="F278" s="12" t="str">
        <f t="shared" si="4"/>
        <v>07GNSV0006</v>
      </c>
      <c r="G278" s="11" t="str">
        <f>IFERROR(VLOOKUP(F278,Codes!$B$2:$E$356,4,FALSE),"NOT USED")</f>
        <v>Medium / Large General Service</v>
      </c>
    </row>
    <row r="279" spans="1:7" ht="15" customHeight="1" x14ac:dyDescent="0.25">
      <c r="A279">
        <v>201906</v>
      </c>
      <c r="B279" t="s">
        <v>3</v>
      </c>
      <c r="C279" t="s">
        <v>14</v>
      </c>
      <c r="D279" t="s">
        <v>28</v>
      </c>
      <c r="E279" s="10">
        <v>2</v>
      </c>
      <c r="F279" s="12" t="str">
        <f t="shared" si="4"/>
        <v>07GNSV0009</v>
      </c>
      <c r="G279" s="11" t="str">
        <f>IFERROR(VLOOKUP(F279,Codes!$B$2:$E$356,4,FALSE),"NOT USED")</f>
        <v>Large Power</v>
      </c>
    </row>
    <row r="280" spans="1:7" ht="15" customHeight="1" x14ac:dyDescent="0.25">
      <c r="A280">
        <v>201906</v>
      </c>
      <c r="B280" t="s">
        <v>3</v>
      </c>
      <c r="C280" t="s">
        <v>14</v>
      </c>
      <c r="D280" t="s">
        <v>29</v>
      </c>
      <c r="E280" s="10">
        <v>7113</v>
      </c>
      <c r="F280" s="12" t="str">
        <f t="shared" si="4"/>
        <v>07GNSV0023</v>
      </c>
      <c r="G280" s="11" t="str">
        <f>IFERROR(VLOOKUP(F280,Codes!$B$2:$E$356,4,FALSE),"NOT USED")</f>
        <v>Small General Service</v>
      </c>
    </row>
    <row r="281" spans="1:7" ht="15" customHeight="1" x14ac:dyDescent="0.25">
      <c r="A281">
        <v>201906</v>
      </c>
      <c r="B281" t="s">
        <v>3</v>
      </c>
      <c r="C281" t="s">
        <v>14</v>
      </c>
      <c r="D281" t="s">
        <v>30</v>
      </c>
      <c r="E281" s="10">
        <v>2</v>
      </c>
      <c r="F281" s="12" t="str">
        <f t="shared" si="4"/>
        <v>07GNSV0035</v>
      </c>
      <c r="G281" s="11" t="str">
        <f>IFERROR(VLOOKUP(F281,Codes!$B$2:$E$356,4,FALSE),"NOT USED")</f>
        <v>Medium / Large General Service</v>
      </c>
    </row>
    <row r="282" spans="1:7" ht="15" customHeight="1" x14ac:dyDescent="0.25">
      <c r="A282">
        <v>201906</v>
      </c>
      <c r="B282" t="s">
        <v>3</v>
      </c>
      <c r="C282" t="s">
        <v>14</v>
      </c>
      <c r="D282" t="s">
        <v>31</v>
      </c>
      <c r="E282" s="10">
        <v>177</v>
      </c>
      <c r="F282" s="12" t="str">
        <f t="shared" si="4"/>
        <v>07GNSV006A</v>
      </c>
      <c r="G282" s="11" t="str">
        <f>IFERROR(VLOOKUP(F282,Codes!$B$2:$E$356,4,FALSE),"NOT USED")</f>
        <v>Medium / Large General Service</v>
      </c>
    </row>
    <row r="283" spans="1:7" ht="15" customHeight="1" x14ac:dyDescent="0.25">
      <c r="A283">
        <v>201906</v>
      </c>
      <c r="B283" t="s">
        <v>3</v>
      </c>
      <c r="C283" t="s">
        <v>14</v>
      </c>
      <c r="D283" t="s">
        <v>32</v>
      </c>
      <c r="E283" s="10">
        <v>1282</v>
      </c>
      <c r="F283" s="12" t="str">
        <f t="shared" si="4"/>
        <v>07GNSV023A</v>
      </c>
      <c r="G283" s="11" t="str">
        <f>IFERROR(VLOOKUP(F283,Codes!$B$2:$E$356,4,FALSE),"NOT USED")</f>
        <v>Small General Service</v>
      </c>
    </row>
    <row r="284" spans="1:7" ht="15" customHeight="1" x14ac:dyDescent="0.25">
      <c r="A284">
        <v>201906</v>
      </c>
      <c r="B284" t="s">
        <v>3</v>
      </c>
      <c r="C284" t="s">
        <v>14</v>
      </c>
      <c r="D284" t="s">
        <v>33</v>
      </c>
      <c r="E284" s="10">
        <v>4</v>
      </c>
      <c r="F284" s="12" t="str">
        <f t="shared" si="4"/>
        <v>07GNSV023F</v>
      </c>
      <c r="G284" s="11" t="str">
        <f>IFERROR(VLOOKUP(F284,Codes!$B$2:$E$356,4,FALSE),"NOT USED")</f>
        <v>Small General Service</v>
      </c>
    </row>
    <row r="285" spans="1:7" ht="15" customHeight="1" x14ac:dyDescent="0.25">
      <c r="A285">
        <v>201906</v>
      </c>
      <c r="B285" t="s">
        <v>3</v>
      </c>
      <c r="C285" t="s">
        <v>14</v>
      </c>
      <c r="D285" t="s">
        <v>34</v>
      </c>
      <c r="E285" s="10">
        <v>4</v>
      </c>
      <c r="F285" s="12" t="str">
        <f t="shared" si="4"/>
        <v>07NMT06135</v>
      </c>
      <c r="G285" s="11" t="str">
        <f>IFERROR(VLOOKUP(F285,Codes!$B$2:$E$356,4,FALSE),"NOT USED")</f>
        <v>Medium / Large General Service</v>
      </c>
    </row>
    <row r="286" spans="1:7" ht="15" customHeight="1" x14ac:dyDescent="0.25">
      <c r="A286">
        <v>201906</v>
      </c>
      <c r="B286" t="s">
        <v>3</v>
      </c>
      <c r="C286" t="s">
        <v>14</v>
      </c>
      <c r="D286" t="s">
        <v>35</v>
      </c>
      <c r="E286" s="10">
        <v>30</v>
      </c>
      <c r="F286" s="12" t="str">
        <f t="shared" si="4"/>
        <v>07NMT23135</v>
      </c>
      <c r="G286" s="11" t="str">
        <f>IFERROR(VLOOKUP(F286,Codes!$B$2:$E$356,4,FALSE),"NOT USED")</f>
        <v>Small General Service</v>
      </c>
    </row>
    <row r="287" spans="1:7" ht="15" customHeight="1" x14ac:dyDescent="0.25">
      <c r="A287">
        <v>201906</v>
      </c>
      <c r="B287" t="s">
        <v>3</v>
      </c>
      <c r="C287" t="s">
        <v>14</v>
      </c>
      <c r="D287" t="s">
        <v>36</v>
      </c>
      <c r="E287" s="10">
        <v>167</v>
      </c>
      <c r="F287" s="12" t="str">
        <f t="shared" si="4"/>
        <v>07OALT007N</v>
      </c>
      <c r="G287" s="11" t="str">
        <f>IFERROR(VLOOKUP(F287,Codes!$B$2:$E$356,4,FALSE),"NOT USED")</f>
        <v>Unmetered Lighting</v>
      </c>
    </row>
    <row r="288" spans="1:7" ht="15" customHeight="1" x14ac:dyDescent="0.25">
      <c r="A288">
        <v>201906</v>
      </c>
      <c r="B288" t="s">
        <v>3</v>
      </c>
      <c r="C288" t="s">
        <v>14</v>
      </c>
      <c r="D288" t="s">
        <v>37</v>
      </c>
      <c r="E288" s="10">
        <v>10</v>
      </c>
      <c r="F288" s="12" t="str">
        <f t="shared" si="4"/>
        <v>07OALT07AN</v>
      </c>
      <c r="G288" s="11" t="str">
        <f>IFERROR(VLOOKUP(F288,Codes!$B$2:$E$356,4,FALSE),"NOT USED")</f>
        <v>Unmetered Lighting</v>
      </c>
    </row>
    <row r="289" spans="1:7" ht="15" customHeight="1" x14ac:dyDescent="0.25">
      <c r="A289">
        <v>201906</v>
      </c>
      <c r="B289" t="s">
        <v>3</v>
      </c>
      <c r="C289" t="s">
        <v>14</v>
      </c>
      <c r="D289" t="s">
        <v>38</v>
      </c>
      <c r="E289" s="10">
        <v>1</v>
      </c>
      <c r="F289" s="12" t="str">
        <f t="shared" si="4"/>
        <v>301280-BLU</v>
      </c>
      <c r="G289" s="11" t="str">
        <f>IFERROR(VLOOKUP(F289,Codes!$B$2:$E$356,4,FALSE),"NOT USED")</f>
        <v>NOT USED</v>
      </c>
    </row>
    <row r="290" spans="1:7" ht="15" customHeight="1" x14ac:dyDescent="0.25">
      <c r="A290">
        <v>201807</v>
      </c>
      <c r="B290" t="s">
        <v>1</v>
      </c>
      <c r="C290" t="s">
        <v>14</v>
      </c>
      <c r="D290" t="s">
        <v>39</v>
      </c>
      <c r="E290" s="10">
        <v>2859</v>
      </c>
      <c r="F290" s="12" t="str">
        <f t="shared" si="4"/>
        <v>01GNSB0023</v>
      </c>
      <c r="G290" s="11" t="str">
        <f>IFERROR(VLOOKUP(F290,Codes!$B$2:$E$356,4,FALSE),"NOT USED")</f>
        <v>Small General Service</v>
      </c>
    </row>
    <row r="291" spans="1:7" ht="15" customHeight="1" x14ac:dyDescent="0.25">
      <c r="A291">
        <v>201807</v>
      </c>
      <c r="B291" t="s">
        <v>1</v>
      </c>
      <c r="C291" t="s">
        <v>14</v>
      </c>
      <c r="D291" t="s">
        <v>40</v>
      </c>
      <c r="E291" s="10">
        <v>286</v>
      </c>
      <c r="F291" s="12" t="str">
        <f t="shared" si="4"/>
        <v>01GNSB0028</v>
      </c>
      <c r="G291" s="11" t="str">
        <f>IFERROR(VLOOKUP(F291,Codes!$B$2:$E$356,4,FALSE),"NOT USED")</f>
        <v>Medium / Large General Service</v>
      </c>
    </row>
    <row r="292" spans="1:7" ht="15" customHeight="1" x14ac:dyDescent="0.25">
      <c r="A292">
        <v>201807</v>
      </c>
      <c r="B292" t="s">
        <v>1</v>
      </c>
      <c r="C292" t="s">
        <v>14</v>
      </c>
      <c r="D292" t="s">
        <v>41</v>
      </c>
      <c r="E292" s="10">
        <v>47</v>
      </c>
      <c r="F292" s="12" t="str">
        <f t="shared" si="4"/>
        <v>01GNSB023T</v>
      </c>
      <c r="G292" s="11" t="str">
        <f>IFERROR(VLOOKUP(F292,Codes!$B$2:$E$356,4,FALSE),"NOT USED")</f>
        <v>Small General Service</v>
      </c>
    </row>
    <row r="293" spans="1:7" ht="15" customHeight="1" x14ac:dyDescent="0.25">
      <c r="A293">
        <v>201807</v>
      </c>
      <c r="B293" t="s">
        <v>1</v>
      </c>
      <c r="C293" t="s">
        <v>14</v>
      </c>
      <c r="D293" t="s">
        <v>42</v>
      </c>
      <c r="E293" s="10">
        <v>12</v>
      </c>
      <c r="F293" s="12" t="str">
        <f t="shared" si="4"/>
        <v>01GNSEV45T</v>
      </c>
      <c r="G293" s="11" t="str">
        <f>IFERROR(VLOOKUP(F293,Codes!$B$2:$E$356,4,FALSE),"NOT USED")</f>
        <v>Medium / Large General Service</v>
      </c>
    </row>
    <row r="294" spans="1:7" ht="15" customHeight="1" x14ac:dyDescent="0.25">
      <c r="A294">
        <v>201807</v>
      </c>
      <c r="B294" t="s">
        <v>1</v>
      </c>
      <c r="C294" t="s">
        <v>14</v>
      </c>
      <c r="D294" t="s">
        <v>43</v>
      </c>
      <c r="E294" s="10">
        <v>58179</v>
      </c>
      <c r="F294" s="12" t="str">
        <f t="shared" si="4"/>
        <v>01GNSV0023</v>
      </c>
      <c r="G294" s="11" t="str">
        <f>IFERROR(VLOOKUP(F294,Codes!$B$2:$E$356,4,FALSE),"NOT USED")</f>
        <v>Small General Service</v>
      </c>
    </row>
    <row r="295" spans="1:7" ht="15" customHeight="1" x14ac:dyDescent="0.25">
      <c r="A295">
        <v>201807</v>
      </c>
      <c r="B295" t="s">
        <v>1</v>
      </c>
      <c r="C295" t="s">
        <v>14</v>
      </c>
      <c r="D295" t="s">
        <v>44</v>
      </c>
      <c r="E295" s="10">
        <v>9051</v>
      </c>
      <c r="F295" s="12" t="str">
        <f t="shared" si="4"/>
        <v>01GNSV0028</v>
      </c>
      <c r="G295" s="11" t="str">
        <f>IFERROR(VLOOKUP(F295,Codes!$B$2:$E$356,4,FALSE),"NOT USED")</f>
        <v>Medium / Large General Service</v>
      </c>
    </row>
    <row r="296" spans="1:7" ht="15" customHeight="1" x14ac:dyDescent="0.25">
      <c r="A296">
        <v>201807</v>
      </c>
      <c r="B296" t="s">
        <v>1</v>
      </c>
      <c r="C296" t="s">
        <v>14</v>
      </c>
      <c r="D296" t="s">
        <v>45</v>
      </c>
      <c r="E296" s="10">
        <v>777</v>
      </c>
      <c r="F296" s="12" t="str">
        <f t="shared" si="4"/>
        <v>01GNSV023F</v>
      </c>
      <c r="G296" s="11" t="str">
        <f>IFERROR(VLOOKUP(F296,Codes!$B$2:$E$356,4,FALSE),"NOT USED")</f>
        <v>Small General Service</v>
      </c>
    </row>
    <row r="297" spans="1:7" ht="15" customHeight="1" x14ac:dyDescent="0.25">
      <c r="A297">
        <v>201807</v>
      </c>
      <c r="B297" t="s">
        <v>1</v>
      </c>
      <c r="C297" t="s">
        <v>14</v>
      </c>
      <c r="D297" t="s">
        <v>46</v>
      </c>
      <c r="E297" s="10">
        <v>2</v>
      </c>
      <c r="F297" s="12" t="str">
        <f t="shared" si="4"/>
        <v>01GNSV023M</v>
      </c>
      <c r="G297" s="11" t="str">
        <f>IFERROR(VLOOKUP(F297,Codes!$B$2:$E$356,4,FALSE),"NOT USED")</f>
        <v>Small General Service</v>
      </c>
    </row>
    <row r="298" spans="1:7" ht="15" customHeight="1" x14ac:dyDescent="0.25">
      <c r="A298">
        <v>201807</v>
      </c>
      <c r="B298" t="s">
        <v>1</v>
      </c>
      <c r="C298" t="s">
        <v>14</v>
      </c>
      <c r="D298" t="s">
        <v>47</v>
      </c>
      <c r="E298" s="10">
        <v>196</v>
      </c>
      <c r="F298" s="12" t="str">
        <f t="shared" si="4"/>
        <v>01GNSV023T</v>
      </c>
      <c r="G298" s="11" t="str">
        <f>IFERROR(VLOOKUP(F298,Codes!$B$2:$E$356,4,FALSE),"NOT USED")</f>
        <v>Small General Service</v>
      </c>
    </row>
    <row r="299" spans="1:7" ht="15" customHeight="1" x14ac:dyDescent="0.25">
      <c r="A299">
        <v>201807</v>
      </c>
      <c r="B299" t="s">
        <v>1</v>
      </c>
      <c r="C299" t="s">
        <v>14</v>
      </c>
      <c r="D299" t="s">
        <v>48</v>
      </c>
      <c r="E299" s="10">
        <v>2</v>
      </c>
      <c r="F299" s="12" t="str">
        <f t="shared" si="4"/>
        <v>01GNSV0723</v>
      </c>
      <c r="G299" s="11" t="str">
        <f>IFERROR(VLOOKUP(F299,Codes!$B$2:$E$356,4,FALSE),"NOT USED")</f>
        <v>Small General Service</v>
      </c>
    </row>
    <row r="300" spans="1:7" ht="15" customHeight="1" x14ac:dyDescent="0.25">
      <c r="A300">
        <v>201807</v>
      </c>
      <c r="B300" t="s">
        <v>1</v>
      </c>
      <c r="C300" t="s">
        <v>14</v>
      </c>
      <c r="D300" t="s">
        <v>49</v>
      </c>
      <c r="E300" s="10">
        <v>6</v>
      </c>
      <c r="F300" s="12" t="str">
        <f t="shared" si="4"/>
        <v>01GNSV0728</v>
      </c>
      <c r="G300" s="11" t="str">
        <f>IFERROR(VLOOKUP(F300,Codes!$B$2:$E$356,4,FALSE),"NOT USED")</f>
        <v>Medium / Large General Service</v>
      </c>
    </row>
    <row r="301" spans="1:7" ht="15" customHeight="1" x14ac:dyDescent="0.25">
      <c r="A301">
        <v>201807</v>
      </c>
      <c r="B301" t="s">
        <v>1</v>
      </c>
      <c r="C301" t="s">
        <v>14</v>
      </c>
      <c r="D301" t="s">
        <v>50</v>
      </c>
      <c r="E301" s="10">
        <v>14</v>
      </c>
      <c r="F301" s="12" t="str">
        <f t="shared" si="4"/>
        <v>01GNSV0730</v>
      </c>
      <c r="G301" s="11" t="str">
        <f>IFERROR(VLOOKUP(F301,Codes!$B$2:$E$356,4,FALSE),"NOT USED")</f>
        <v>Medium / Large General Service</v>
      </c>
    </row>
    <row r="302" spans="1:7" ht="15" customHeight="1" x14ac:dyDescent="0.25">
      <c r="A302">
        <v>201807</v>
      </c>
      <c r="B302" t="s">
        <v>1</v>
      </c>
      <c r="C302" t="s">
        <v>14</v>
      </c>
      <c r="D302" t="s">
        <v>51</v>
      </c>
      <c r="E302" s="10">
        <v>3</v>
      </c>
      <c r="F302" s="12" t="str">
        <f t="shared" si="4"/>
        <v>01GNSV0748</v>
      </c>
      <c r="G302" s="11" t="str">
        <f>IFERROR(VLOOKUP(F302,Codes!$B$2:$E$356,4,FALSE),"NOT USED")</f>
        <v>Large Power</v>
      </c>
    </row>
    <row r="303" spans="1:7" ht="15" customHeight="1" x14ac:dyDescent="0.25">
      <c r="A303">
        <v>201807</v>
      </c>
      <c r="B303" t="s">
        <v>1</v>
      </c>
      <c r="C303" t="s">
        <v>14</v>
      </c>
      <c r="D303" t="s">
        <v>52</v>
      </c>
      <c r="E303" s="10">
        <v>18</v>
      </c>
      <c r="F303" s="12" t="str">
        <f t="shared" si="4"/>
        <v>01LGSB0030</v>
      </c>
      <c r="G303" s="11" t="str">
        <f>IFERROR(VLOOKUP(F303,Codes!$B$2:$E$356,4,FALSE),"NOT USED")</f>
        <v>Medium / Large General Service</v>
      </c>
    </row>
    <row r="304" spans="1:7" ht="15" customHeight="1" x14ac:dyDescent="0.25">
      <c r="A304">
        <v>201807</v>
      </c>
      <c r="B304" t="s">
        <v>1</v>
      </c>
      <c r="C304" t="s">
        <v>14</v>
      </c>
      <c r="D304" t="s">
        <v>53</v>
      </c>
      <c r="E304" s="10">
        <v>1</v>
      </c>
      <c r="F304" s="12" t="str">
        <f t="shared" si="4"/>
        <v>01LGSB0048</v>
      </c>
      <c r="G304" s="11" t="str">
        <f>IFERROR(VLOOKUP(F304,Codes!$B$2:$E$356,4,FALSE),"NOT USED")</f>
        <v>Large Power</v>
      </c>
    </row>
    <row r="305" spans="1:7" ht="15" customHeight="1" x14ac:dyDescent="0.25">
      <c r="A305">
        <v>201807</v>
      </c>
      <c r="B305" t="s">
        <v>1</v>
      </c>
      <c r="C305" t="s">
        <v>14</v>
      </c>
      <c r="D305" t="s">
        <v>54</v>
      </c>
      <c r="E305" s="10">
        <v>653</v>
      </c>
      <c r="F305" s="12" t="str">
        <f t="shared" si="4"/>
        <v>01LGSV0030</v>
      </c>
      <c r="G305" s="11" t="str">
        <f>IFERROR(VLOOKUP(F305,Codes!$B$2:$E$356,4,FALSE),"NOT USED")</f>
        <v>Medium / Large General Service</v>
      </c>
    </row>
    <row r="306" spans="1:7" ht="15" customHeight="1" x14ac:dyDescent="0.25">
      <c r="A306">
        <v>201807</v>
      </c>
      <c r="B306" t="s">
        <v>1</v>
      </c>
      <c r="C306" t="s">
        <v>14</v>
      </c>
      <c r="D306" t="s">
        <v>55</v>
      </c>
      <c r="E306" s="10">
        <v>92</v>
      </c>
      <c r="F306" s="12" t="str">
        <f t="shared" si="4"/>
        <v>01LGSV0048</v>
      </c>
      <c r="G306" s="11" t="str">
        <f>IFERROR(VLOOKUP(F306,Codes!$B$2:$E$356,4,FALSE),"NOT USED")</f>
        <v>Large Power</v>
      </c>
    </row>
    <row r="307" spans="1:7" ht="15" customHeight="1" x14ac:dyDescent="0.25">
      <c r="A307">
        <v>201807</v>
      </c>
      <c r="B307" t="s">
        <v>1</v>
      </c>
      <c r="C307" t="s">
        <v>14</v>
      </c>
      <c r="D307" t="s">
        <v>56</v>
      </c>
      <c r="E307" s="10">
        <v>1</v>
      </c>
      <c r="F307" s="12" t="str">
        <f t="shared" si="4"/>
        <v>01LGSV028M</v>
      </c>
      <c r="G307" s="11" t="str">
        <f>IFERROR(VLOOKUP(F307,Codes!$B$2:$E$356,4,FALSE),"NOT USED")</f>
        <v>Medium / Large General Service</v>
      </c>
    </row>
    <row r="308" spans="1:7" ht="15" customHeight="1" x14ac:dyDescent="0.25">
      <c r="A308">
        <v>201807</v>
      </c>
      <c r="B308" t="s">
        <v>1</v>
      </c>
      <c r="C308" t="s">
        <v>14</v>
      </c>
      <c r="D308" t="s">
        <v>57</v>
      </c>
      <c r="E308" s="10">
        <v>1</v>
      </c>
      <c r="F308" s="12" t="str">
        <f t="shared" si="4"/>
        <v>01LGSV048M</v>
      </c>
      <c r="G308" s="11" t="str">
        <f>IFERROR(VLOOKUP(F308,Codes!$B$2:$E$356,4,FALSE),"NOT USED")</f>
        <v>Large Power</v>
      </c>
    </row>
    <row r="309" spans="1:7" ht="15" customHeight="1" x14ac:dyDescent="0.25">
      <c r="A309">
        <v>201807</v>
      </c>
      <c r="B309" t="s">
        <v>1</v>
      </c>
      <c r="C309" t="s">
        <v>14</v>
      </c>
      <c r="D309" t="s">
        <v>58</v>
      </c>
      <c r="E309" s="10">
        <v>5</v>
      </c>
      <c r="F309" s="12" t="str">
        <f t="shared" si="4"/>
        <v>01LPRS047M</v>
      </c>
      <c r="G309" s="11" t="str">
        <f>IFERROR(VLOOKUP(F309,Codes!$B$2:$E$356,4,FALSE),"NOT USED")</f>
        <v>Large Power</v>
      </c>
    </row>
    <row r="310" spans="1:7" ht="15" customHeight="1" x14ac:dyDescent="0.25">
      <c r="A310">
        <v>201807</v>
      </c>
      <c r="B310" t="s">
        <v>1</v>
      </c>
      <c r="C310" t="s">
        <v>14</v>
      </c>
      <c r="D310" t="s">
        <v>60</v>
      </c>
      <c r="E310" s="10">
        <v>379</v>
      </c>
      <c r="F310" s="12" t="str">
        <f t="shared" si="4"/>
        <v>01NMT23135</v>
      </c>
      <c r="G310" s="11" t="str">
        <f>IFERROR(VLOOKUP(F310,Codes!$B$2:$E$356,4,FALSE),"NOT USED")</f>
        <v>Small General Service</v>
      </c>
    </row>
    <row r="311" spans="1:7" ht="15" customHeight="1" x14ac:dyDescent="0.25">
      <c r="A311">
        <v>201807</v>
      </c>
      <c r="B311" t="s">
        <v>1</v>
      </c>
      <c r="C311" t="s">
        <v>14</v>
      </c>
      <c r="D311" t="s">
        <v>61</v>
      </c>
      <c r="E311" s="10">
        <v>206</v>
      </c>
      <c r="F311" s="12" t="str">
        <f t="shared" si="4"/>
        <v>01NMT28135</v>
      </c>
      <c r="G311" s="11" t="str">
        <f>IFERROR(VLOOKUP(F311,Codes!$B$2:$E$356,4,FALSE),"NOT USED")</f>
        <v>Medium / Large General Service</v>
      </c>
    </row>
    <row r="312" spans="1:7" ht="15" customHeight="1" x14ac:dyDescent="0.25">
      <c r="A312">
        <v>201807</v>
      </c>
      <c r="B312" t="s">
        <v>1</v>
      </c>
      <c r="C312" t="s">
        <v>14</v>
      </c>
      <c r="D312" t="s">
        <v>62</v>
      </c>
      <c r="E312" s="10">
        <v>31</v>
      </c>
      <c r="F312" s="12" t="str">
        <f t="shared" si="4"/>
        <v>01NMT30135</v>
      </c>
      <c r="G312" s="11" t="str">
        <f>IFERROR(VLOOKUP(F312,Codes!$B$2:$E$356,4,FALSE),"NOT USED")</f>
        <v>Medium / Large General Service</v>
      </c>
    </row>
    <row r="313" spans="1:7" ht="15" customHeight="1" x14ac:dyDescent="0.25">
      <c r="A313">
        <v>201807</v>
      </c>
      <c r="B313" t="s">
        <v>1</v>
      </c>
      <c r="C313" t="s">
        <v>14</v>
      </c>
      <c r="D313" t="s">
        <v>63</v>
      </c>
      <c r="E313" s="10">
        <v>3</v>
      </c>
      <c r="F313" s="12" t="str">
        <f t="shared" si="4"/>
        <v>01NMT48135</v>
      </c>
      <c r="G313" s="11" t="str">
        <f>IFERROR(VLOOKUP(F313,Codes!$B$2:$E$356,4,FALSE),"NOT USED")</f>
        <v>Large Power</v>
      </c>
    </row>
    <row r="314" spans="1:7" ht="15" customHeight="1" x14ac:dyDescent="0.25">
      <c r="A314">
        <v>201807</v>
      </c>
      <c r="B314" t="s">
        <v>1</v>
      </c>
      <c r="C314" t="s">
        <v>14</v>
      </c>
      <c r="D314" t="s">
        <v>64</v>
      </c>
      <c r="E314" s="10">
        <v>2759</v>
      </c>
      <c r="F314" s="12" t="str">
        <f t="shared" si="4"/>
        <v>01OALT015N</v>
      </c>
      <c r="G314" s="11" t="str">
        <f>IFERROR(VLOOKUP(F314,Codes!$B$2:$E$356,4,FALSE),"NOT USED")</f>
        <v>Unmetered Lighting</v>
      </c>
    </row>
    <row r="315" spans="1:7" ht="15" customHeight="1" x14ac:dyDescent="0.25">
      <c r="A315">
        <v>201807</v>
      </c>
      <c r="B315" t="s">
        <v>1</v>
      </c>
      <c r="C315" t="s">
        <v>14</v>
      </c>
      <c r="D315" t="s">
        <v>65</v>
      </c>
      <c r="E315" s="10">
        <v>1026</v>
      </c>
      <c r="F315" s="12" t="str">
        <f t="shared" si="4"/>
        <v>01OALTB15N</v>
      </c>
      <c r="G315" s="11" t="str">
        <f>IFERROR(VLOOKUP(F315,Codes!$B$2:$E$356,4,FALSE),"NOT USED")</f>
        <v>Unmetered Lighting</v>
      </c>
    </row>
    <row r="316" spans="1:7" ht="15" customHeight="1" x14ac:dyDescent="0.25">
      <c r="A316">
        <v>201807</v>
      </c>
      <c r="B316" t="s">
        <v>1</v>
      </c>
      <c r="C316" t="s">
        <v>14</v>
      </c>
      <c r="D316" t="s">
        <v>66</v>
      </c>
      <c r="E316" s="10">
        <v>105</v>
      </c>
      <c r="F316" s="12" t="str">
        <f t="shared" si="4"/>
        <v>01RCFL0054</v>
      </c>
      <c r="G316" s="11" t="str">
        <f>IFERROR(VLOOKUP(F316,Codes!$B$2:$E$356,4,FALSE),"NOT USED")</f>
        <v>Metered Lighting</v>
      </c>
    </row>
    <row r="317" spans="1:7" ht="15" customHeight="1" x14ac:dyDescent="0.25">
      <c r="A317">
        <v>201807</v>
      </c>
      <c r="B317" t="s">
        <v>1</v>
      </c>
      <c r="C317" t="s">
        <v>14</v>
      </c>
      <c r="D317" t="s">
        <v>67</v>
      </c>
      <c r="E317" s="10">
        <v>121</v>
      </c>
      <c r="F317" s="12" t="str">
        <f t="shared" si="4"/>
        <v>01VIR23136</v>
      </c>
      <c r="G317" s="11" t="str">
        <f>IFERROR(VLOOKUP(F317,Codes!$B$2:$E$356,4,FALSE),"NOT USED")</f>
        <v>Small General Service</v>
      </c>
    </row>
    <row r="318" spans="1:7" ht="15" customHeight="1" x14ac:dyDescent="0.25">
      <c r="A318">
        <v>201807</v>
      </c>
      <c r="B318" t="s">
        <v>1</v>
      </c>
      <c r="C318" t="s">
        <v>14</v>
      </c>
      <c r="D318" t="s">
        <v>68</v>
      </c>
      <c r="E318" s="10">
        <v>89</v>
      </c>
      <c r="F318" s="12" t="str">
        <f t="shared" si="4"/>
        <v>01VIR28136</v>
      </c>
      <c r="G318" s="11" t="str">
        <f>IFERROR(VLOOKUP(F318,Codes!$B$2:$E$356,4,FALSE),"NOT USED")</f>
        <v>Medium / Large General Service</v>
      </c>
    </row>
    <row r="319" spans="1:7" ht="15" customHeight="1" x14ac:dyDescent="0.25">
      <c r="A319">
        <v>201807</v>
      </c>
      <c r="B319" t="s">
        <v>1</v>
      </c>
      <c r="C319" t="s">
        <v>14</v>
      </c>
      <c r="D319" t="s">
        <v>69</v>
      </c>
      <c r="E319" s="10">
        <v>8</v>
      </c>
      <c r="F319" s="12" t="str">
        <f t="shared" si="4"/>
        <v>01VIR30136</v>
      </c>
      <c r="G319" s="11" t="str">
        <f>IFERROR(VLOOKUP(F319,Codes!$B$2:$E$356,4,FALSE),"NOT USED")</f>
        <v>Medium / Large General Service</v>
      </c>
    </row>
    <row r="320" spans="1:7" ht="15" customHeight="1" x14ac:dyDescent="0.25">
      <c r="A320">
        <v>201807</v>
      </c>
      <c r="B320" t="s">
        <v>1</v>
      </c>
      <c r="C320" t="s">
        <v>14</v>
      </c>
      <c r="D320" t="s">
        <v>70</v>
      </c>
      <c r="E320" s="10">
        <v>1</v>
      </c>
      <c r="F320" s="12" t="str">
        <f t="shared" si="4"/>
        <v>01VIR48136</v>
      </c>
      <c r="G320" s="11" t="str">
        <f>IFERROR(VLOOKUP(F320,Codes!$B$2:$E$356,4,FALSE),"NOT USED")</f>
        <v>Large Power</v>
      </c>
    </row>
    <row r="321" spans="1:7" ht="15" customHeight="1" x14ac:dyDescent="0.25">
      <c r="A321">
        <v>201807</v>
      </c>
      <c r="B321" t="s">
        <v>1</v>
      </c>
      <c r="C321" t="s">
        <v>14</v>
      </c>
      <c r="D321" t="s">
        <v>38</v>
      </c>
      <c r="E321" s="10">
        <v>100</v>
      </c>
      <c r="F321" s="12" t="str">
        <f t="shared" si="4"/>
        <v>301280-BLU</v>
      </c>
      <c r="G321" s="11" t="str">
        <f>IFERROR(VLOOKUP(F321,Codes!$B$2:$E$356,4,FALSE),"NOT USED")</f>
        <v>NOT USED</v>
      </c>
    </row>
    <row r="322" spans="1:7" ht="15" customHeight="1" x14ac:dyDescent="0.25">
      <c r="A322">
        <v>201808</v>
      </c>
      <c r="B322" t="s">
        <v>1</v>
      </c>
      <c r="C322" t="s">
        <v>14</v>
      </c>
      <c r="D322" t="s">
        <v>39</v>
      </c>
      <c r="E322" s="10">
        <v>2862</v>
      </c>
      <c r="F322" s="12" t="str">
        <f t="shared" ref="F322:F385" si="5">LEFT(D322,10)</f>
        <v>01GNSB0023</v>
      </c>
      <c r="G322" s="11" t="str">
        <f>IFERROR(VLOOKUP(F322,Codes!$B$2:$E$356,4,FALSE),"NOT USED")</f>
        <v>Small General Service</v>
      </c>
    </row>
    <row r="323" spans="1:7" ht="15" customHeight="1" x14ac:dyDescent="0.25">
      <c r="A323">
        <v>201808</v>
      </c>
      <c r="B323" t="s">
        <v>1</v>
      </c>
      <c r="C323" t="s">
        <v>14</v>
      </c>
      <c r="D323" t="s">
        <v>40</v>
      </c>
      <c r="E323" s="10">
        <v>286</v>
      </c>
      <c r="F323" s="12" t="str">
        <f t="shared" si="5"/>
        <v>01GNSB0028</v>
      </c>
      <c r="G323" s="11" t="str">
        <f>IFERROR(VLOOKUP(F323,Codes!$B$2:$E$356,4,FALSE),"NOT USED")</f>
        <v>Medium / Large General Service</v>
      </c>
    </row>
    <row r="324" spans="1:7" ht="15" customHeight="1" x14ac:dyDescent="0.25">
      <c r="A324">
        <v>201808</v>
      </c>
      <c r="B324" t="s">
        <v>1</v>
      </c>
      <c r="C324" t="s">
        <v>14</v>
      </c>
      <c r="D324" t="s">
        <v>41</v>
      </c>
      <c r="E324" s="10">
        <v>47</v>
      </c>
      <c r="F324" s="12" t="str">
        <f t="shared" si="5"/>
        <v>01GNSB023T</v>
      </c>
      <c r="G324" s="11" t="str">
        <f>IFERROR(VLOOKUP(F324,Codes!$B$2:$E$356,4,FALSE),"NOT USED")</f>
        <v>Small General Service</v>
      </c>
    </row>
    <row r="325" spans="1:7" ht="15" customHeight="1" x14ac:dyDescent="0.25">
      <c r="A325">
        <v>201808</v>
      </c>
      <c r="B325" t="s">
        <v>1</v>
      </c>
      <c r="C325" t="s">
        <v>14</v>
      </c>
      <c r="D325" t="s">
        <v>42</v>
      </c>
      <c r="E325" s="10">
        <v>12</v>
      </c>
      <c r="F325" s="12" t="str">
        <f t="shared" si="5"/>
        <v>01GNSEV45T</v>
      </c>
      <c r="G325" s="11" t="str">
        <f>IFERROR(VLOOKUP(F325,Codes!$B$2:$E$356,4,FALSE),"NOT USED")</f>
        <v>Medium / Large General Service</v>
      </c>
    </row>
    <row r="326" spans="1:7" ht="15" customHeight="1" x14ac:dyDescent="0.25">
      <c r="A326">
        <v>201808</v>
      </c>
      <c r="B326" t="s">
        <v>1</v>
      </c>
      <c r="C326" t="s">
        <v>14</v>
      </c>
      <c r="D326" t="s">
        <v>43</v>
      </c>
      <c r="E326" s="10">
        <v>58173</v>
      </c>
      <c r="F326" s="12" t="str">
        <f t="shared" si="5"/>
        <v>01GNSV0023</v>
      </c>
      <c r="G326" s="11" t="str">
        <f>IFERROR(VLOOKUP(F326,Codes!$B$2:$E$356,4,FALSE),"NOT USED")</f>
        <v>Small General Service</v>
      </c>
    </row>
    <row r="327" spans="1:7" ht="15" customHeight="1" x14ac:dyDescent="0.25">
      <c r="A327">
        <v>201808</v>
      </c>
      <c r="B327" t="s">
        <v>1</v>
      </c>
      <c r="C327" t="s">
        <v>14</v>
      </c>
      <c r="D327" t="s">
        <v>44</v>
      </c>
      <c r="E327" s="10">
        <v>9084</v>
      </c>
      <c r="F327" s="12" t="str">
        <f t="shared" si="5"/>
        <v>01GNSV0028</v>
      </c>
      <c r="G327" s="11" t="str">
        <f>IFERROR(VLOOKUP(F327,Codes!$B$2:$E$356,4,FALSE),"NOT USED")</f>
        <v>Medium / Large General Service</v>
      </c>
    </row>
    <row r="328" spans="1:7" ht="15" customHeight="1" x14ac:dyDescent="0.25">
      <c r="A328">
        <v>201808</v>
      </c>
      <c r="B328" t="s">
        <v>1</v>
      </c>
      <c r="C328" t="s">
        <v>14</v>
      </c>
      <c r="D328" t="s">
        <v>45</v>
      </c>
      <c r="E328" s="10">
        <v>778</v>
      </c>
      <c r="F328" s="12" t="str">
        <f t="shared" si="5"/>
        <v>01GNSV023F</v>
      </c>
      <c r="G328" s="11" t="str">
        <f>IFERROR(VLOOKUP(F328,Codes!$B$2:$E$356,4,FALSE),"NOT USED")</f>
        <v>Small General Service</v>
      </c>
    </row>
    <row r="329" spans="1:7" ht="15" customHeight="1" x14ac:dyDescent="0.25">
      <c r="A329">
        <v>201808</v>
      </c>
      <c r="B329" t="s">
        <v>1</v>
      </c>
      <c r="C329" t="s">
        <v>14</v>
      </c>
      <c r="D329" t="s">
        <v>46</v>
      </c>
      <c r="E329" s="10">
        <v>2</v>
      </c>
      <c r="F329" s="12" t="str">
        <f t="shared" si="5"/>
        <v>01GNSV023M</v>
      </c>
      <c r="G329" s="11" t="str">
        <f>IFERROR(VLOOKUP(F329,Codes!$B$2:$E$356,4,FALSE),"NOT USED")</f>
        <v>Small General Service</v>
      </c>
    </row>
    <row r="330" spans="1:7" ht="15" customHeight="1" x14ac:dyDescent="0.25">
      <c r="A330">
        <v>201808</v>
      </c>
      <c r="B330" t="s">
        <v>1</v>
      </c>
      <c r="C330" t="s">
        <v>14</v>
      </c>
      <c r="D330" t="s">
        <v>47</v>
      </c>
      <c r="E330" s="10">
        <v>196</v>
      </c>
      <c r="F330" s="12" t="str">
        <f t="shared" si="5"/>
        <v>01GNSV023T</v>
      </c>
      <c r="G330" s="11" t="str">
        <f>IFERROR(VLOOKUP(F330,Codes!$B$2:$E$356,4,FALSE),"NOT USED")</f>
        <v>Small General Service</v>
      </c>
    </row>
    <row r="331" spans="1:7" ht="15" customHeight="1" x14ac:dyDescent="0.25">
      <c r="A331">
        <v>201808</v>
      </c>
      <c r="B331" t="s">
        <v>1</v>
      </c>
      <c r="C331" t="s">
        <v>14</v>
      </c>
      <c r="D331" t="s">
        <v>48</v>
      </c>
      <c r="E331" s="10">
        <v>2</v>
      </c>
      <c r="F331" s="12" t="str">
        <f t="shared" si="5"/>
        <v>01GNSV0723</v>
      </c>
      <c r="G331" s="11" t="str">
        <f>IFERROR(VLOOKUP(F331,Codes!$B$2:$E$356,4,FALSE),"NOT USED")</f>
        <v>Small General Service</v>
      </c>
    </row>
    <row r="332" spans="1:7" ht="15" customHeight="1" x14ac:dyDescent="0.25">
      <c r="A332">
        <v>201808</v>
      </c>
      <c r="B332" t="s">
        <v>1</v>
      </c>
      <c r="C332" t="s">
        <v>14</v>
      </c>
      <c r="D332" t="s">
        <v>49</v>
      </c>
      <c r="E332" s="10">
        <v>6</v>
      </c>
      <c r="F332" s="12" t="str">
        <f t="shared" si="5"/>
        <v>01GNSV0728</v>
      </c>
      <c r="G332" s="11" t="str">
        <f>IFERROR(VLOOKUP(F332,Codes!$B$2:$E$356,4,FALSE),"NOT USED")</f>
        <v>Medium / Large General Service</v>
      </c>
    </row>
    <row r="333" spans="1:7" ht="15" customHeight="1" x14ac:dyDescent="0.25">
      <c r="A333">
        <v>201808</v>
      </c>
      <c r="B333" t="s">
        <v>1</v>
      </c>
      <c r="C333" t="s">
        <v>14</v>
      </c>
      <c r="D333" t="s">
        <v>50</v>
      </c>
      <c r="E333" s="10">
        <v>14</v>
      </c>
      <c r="F333" s="12" t="str">
        <f t="shared" si="5"/>
        <v>01GNSV0730</v>
      </c>
      <c r="G333" s="11" t="str">
        <f>IFERROR(VLOOKUP(F333,Codes!$B$2:$E$356,4,FALSE),"NOT USED")</f>
        <v>Medium / Large General Service</v>
      </c>
    </row>
    <row r="334" spans="1:7" ht="15" customHeight="1" x14ac:dyDescent="0.25">
      <c r="A334">
        <v>201808</v>
      </c>
      <c r="B334" t="s">
        <v>1</v>
      </c>
      <c r="C334" t="s">
        <v>14</v>
      </c>
      <c r="D334" t="s">
        <v>51</v>
      </c>
      <c r="E334" s="10">
        <v>3</v>
      </c>
      <c r="F334" s="12" t="str">
        <f t="shared" si="5"/>
        <v>01GNSV0748</v>
      </c>
      <c r="G334" s="11" t="str">
        <f>IFERROR(VLOOKUP(F334,Codes!$B$2:$E$356,4,FALSE),"NOT USED")</f>
        <v>Large Power</v>
      </c>
    </row>
    <row r="335" spans="1:7" ht="15" customHeight="1" x14ac:dyDescent="0.25">
      <c r="A335">
        <v>201808</v>
      </c>
      <c r="B335" t="s">
        <v>1</v>
      </c>
      <c r="C335" t="s">
        <v>14</v>
      </c>
      <c r="D335" t="s">
        <v>52</v>
      </c>
      <c r="E335" s="10">
        <v>18</v>
      </c>
      <c r="F335" s="12" t="str">
        <f t="shared" si="5"/>
        <v>01LGSB0030</v>
      </c>
      <c r="G335" s="11" t="str">
        <f>IFERROR(VLOOKUP(F335,Codes!$B$2:$E$356,4,FALSE),"NOT USED")</f>
        <v>Medium / Large General Service</v>
      </c>
    </row>
    <row r="336" spans="1:7" ht="15" customHeight="1" x14ac:dyDescent="0.25">
      <c r="A336">
        <v>201808</v>
      </c>
      <c r="B336" t="s">
        <v>1</v>
      </c>
      <c r="C336" t="s">
        <v>14</v>
      </c>
      <c r="D336" t="s">
        <v>53</v>
      </c>
      <c r="E336" s="10">
        <v>1</v>
      </c>
      <c r="F336" s="12" t="str">
        <f t="shared" si="5"/>
        <v>01LGSB0048</v>
      </c>
      <c r="G336" s="11" t="str">
        <f>IFERROR(VLOOKUP(F336,Codes!$B$2:$E$356,4,FALSE),"NOT USED")</f>
        <v>Large Power</v>
      </c>
    </row>
    <row r="337" spans="1:7" ht="15" customHeight="1" x14ac:dyDescent="0.25">
      <c r="A337">
        <v>201808</v>
      </c>
      <c r="B337" t="s">
        <v>1</v>
      </c>
      <c r="C337" t="s">
        <v>14</v>
      </c>
      <c r="D337" t="s">
        <v>54</v>
      </c>
      <c r="E337" s="10">
        <v>656</v>
      </c>
      <c r="F337" s="12" t="str">
        <f t="shared" si="5"/>
        <v>01LGSV0030</v>
      </c>
      <c r="G337" s="11" t="str">
        <f>IFERROR(VLOOKUP(F337,Codes!$B$2:$E$356,4,FALSE),"NOT USED")</f>
        <v>Medium / Large General Service</v>
      </c>
    </row>
    <row r="338" spans="1:7" ht="15" customHeight="1" x14ac:dyDescent="0.25">
      <c r="A338">
        <v>201808</v>
      </c>
      <c r="B338" t="s">
        <v>1</v>
      </c>
      <c r="C338" t="s">
        <v>14</v>
      </c>
      <c r="D338" t="s">
        <v>55</v>
      </c>
      <c r="E338" s="10">
        <v>92</v>
      </c>
      <c r="F338" s="12" t="str">
        <f t="shared" si="5"/>
        <v>01LGSV0048</v>
      </c>
      <c r="G338" s="11" t="str">
        <f>IFERROR(VLOOKUP(F338,Codes!$B$2:$E$356,4,FALSE),"NOT USED")</f>
        <v>Large Power</v>
      </c>
    </row>
    <row r="339" spans="1:7" ht="15" customHeight="1" x14ac:dyDescent="0.25">
      <c r="A339">
        <v>201808</v>
      </c>
      <c r="B339" t="s">
        <v>1</v>
      </c>
      <c r="C339" t="s">
        <v>14</v>
      </c>
      <c r="D339" t="s">
        <v>56</v>
      </c>
      <c r="E339" s="10">
        <v>1</v>
      </c>
      <c r="F339" s="12" t="str">
        <f t="shared" si="5"/>
        <v>01LGSV028M</v>
      </c>
      <c r="G339" s="11" t="str">
        <f>IFERROR(VLOOKUP(F339,Codes!$B$2:$E$356,4,FALSE),"NOT USED")</f>
        <v>Medium / Large General Service</v>
      </c>
    </row>
    <row r="340" spans="1:7" ht="15" customHeight="1" x14ac:dyDescent="0.25">
      <c r="A340">
        <v>201808</v>
      </c>
      <c r="B340" t="s">
        <v>1</v>
      </c>
      <c r="C340" t="s">
        <v>14</v>
      </c>
      <c r="D340" t="s">
        <v>57</v>
      </c>
      <c r="E340" s="10">
        <v>1</v>
      </c>
      <c r="F340" s="12" t="str">
        <f t="shared" si="5"/>
        <v>01LGSV048M</v>
      </c>
      <c r="G340" s="11" t="str">
        <f>IFERROR(VLOOKUP(F340,Codes!$B$2:$E$356,4,FALSE),"NOT USED")</f>
        <v>Large Power</v>
      </c>
    </row>
    <row r="341" spans="1:7" ht="15" customHeight="1" x14ac:dyDescent="0.25">
      <c r="A341">
        <v>201808</v>
      </c>
      <c r="B341" t="s">
        <v>1</v>
      </c>
      <c r="C341" t="s">
        <v>14</v>
      </c>
      <c r="D341" t="s">
        <v>58</v>
      </c>
      <c r="E341" s="10">
        <v>5</v>
      </c>
      <c r="F341" s="12" t="str">
        <f t="shared" si="5"/>
        <v>01LPRS047M</v>
      </c>
      <c r="G341" s="11" t="str">
        <f>IFERROR(VLOOKUP(F341,Codes!$B$2:$E$356,4,FALSE),"NOT USED")</f>
        <v>Large Power</v>
      </c>
    </row>
    <row r="342" spans="1:7" ht="15" customHeight="1" x14ac:dyDescent="0.25">
      <c r="A342">
        <v>201808</v>
      </c>
      <c r="B342" t="s">
        <v>1</v>
      </c>
      <c r="C342" t="s">
        <v>14</v>
      </c>
      <c r="D342" t="s">
        <v>60</v>
      </c>
      <c r="E342" s="10">
        <v>382</v>
      </c>
      <c r="F342" s="12" t="str">
        <f t="shared" si="5"/>
        <v>01NMT23135</v>
      </c>
      <c r="G342" s="11" t="str">
        <f>IFERROR(VLOOKUP(F342,Codes!$B$2:$E$356,4,FALSE),"NOT USED")</f>
        <v>Small General Service</v>
      </c>
    </row>
    <row r="343" spans="1:7" ht="15" customHeight="1" x14ac:dyDescent="0.25">
      <c r="A343">
        <v>201808</v>
      </c>
      <c r="B343" t="s">
        <v>1</v>
      </c>
      <c r="C343" t="s">
        <v>14</v>
      </c>
      <c r="D343" t="s">
        <v>61</v>
      </c>
      <c r="E343" s="10">
        <v>210</v>
      </c>
      <c r="F343" s="12" t="str">
        <f t="shared" si="5"/>
        <v>01NMT28135</v>
      </c>
      <c r="G343" s="11" t="str">
        <f>IFERROR(VLOOKUP(F343,Codes!$B$2:$E$356,4,FALSE),"NOT USED")</f>
        <v>Medium / Large General Service</v>
      </c>
    </row>
    <row r="344" spans="1:7" ht="15" customHeight="1" x14ac:dyDescent="0.25">
      <c r="A344">
        <v>201808</v>
      </c>
      <c r="B344" t="s">
        <v>1</v>
      </c>
      <c r="C344" t="s">
        <v>14</v>
      </c>
      <c r="D344" t="s">
        <v>62</v>
      </c>
      <c r="E344" s="10">
        <v>30</v>
      </c>
      <c r="F344" s="12" t="str">
        <f t="shared" si="5"/>
        <v>01NMT30135</v>
      </c>
      <c r="G344" s="11" t="str">
        <f>IFERROR(VLOOKUP(F344,Codes!$B$2:$E$356,4,FALSE),"NOT USED")</f>
        <v>Medium / Large General Service</v>
      </c>
    </row>
    <row r="345" spans="1:7" ht="15" customHeight="1" x14ac:dyDescent="0.25">
      <c r="A345">
        <v>201808</v>
      </c>
      <c r="B345" t="s">
        <v>1</v>
      </c>
      <c r="C345" t="s">
        <v>14</v>
      </c>
      <c r="D345" t="s">
        <v>63</v>
      </c>
      <c r="E345" s="10">
        <v>3</v>
      </c>
      <c r="F345" s="12" t="str">
        <f t="shared" si="5"/>
        <v>01NMT48135</v>
      </c>
      <c r="G345" s="11" t="str">
        <f>IFERROR(VLOOKUP(F345,Codes!$B$2:$E$356,4,FALSE),"NOT USED")</f>
        <v>Large Power</v>
      </c>
    </row>
    <row r="346" spans="1:7" ht="15" customHeight="1" x14ac:dyDescent="0.25">
      <c r="A346">
        <v>201808</v>
      </c>
      <c r="B346" t="s">
        <v>1</v>
      </c>
      <c r="C346" t="s">
        <v>14</v>
      </c>
      <c r="D346" t="s">
        <v>64</v>
      </c>
      <c r="E346" s="10">
        <v>2756</v>
      </c>
      <c r="F346" s="12" t="str">
        <f t="shared" si="5"/>
        <v>01OALT015N</v>
      </c>
      <c r="G346" s="11" t="str">
        <f>IFERROR(VLOOKUP(F346,Codes!$B$2:$E$356,4,FALSE),"NOT USED")</f>
        <v>Unmetered Lighting</v>
      </c>
    </row>
    <row r="347" spans="1:7" ht="15" customHeight="1" x14ac:dyDescent="0.25">
      <c r="A347">
        <v>201808</v>
      </c>
      <c r="B347" t="s">
        <v>1</v>
      </c>
      <c r="C347" t="s">
        <v>14</v>
      </c>
      <c r="D347" t="s">
        <v>65</v>
      </c>
      <c r="E347" s="10">
        <v>1030</v>
      </c>
      <c r="F347" s="12" t="str">
        <f t="shared" si="5"/>
        <v>01OALTB15N</v>
      </c>
      <c r="G347" s="11" t="str">
        <f>IFERROR(VLOOKUP(F347,Codes!$B$2:$E$356,4,FALSE),"NOT USED")</f>
        <v>Unmetered Lighting</v>
      </c>
    </row>
    <row r="348" spans="1:7" ht="15" customHeight="1" x14ac:dyDescent="0.25">
      <c r="A348">
        <v>201808</v>
      </c>
      <c r="B348" t="s">
        <v>1</v>
      </c>
      <c r="C348" t="s">
        <v>14</v>
      </c>
      <c r="D348" t="s">
        <v>66</v>
      </c>
      <c r="E348" s="10">
        <v>105</v>
      </c>
      <c r="F348" s="12" t="str">
        <f t="shared" si="5"/>
        <v>01RCFL0054</v>
      </c>
      <c r="G348" s="11" t="str">
        <f>IFERROR(VLOOKUP(F348,Codes!$B$2:$E$356,4,FALSE),"NOT USED")</f>
        <v>Metered Lighting</v>
      </c>
    </row>
    <row r="349" spans="1:7" ht="15" customHeight="1" x14ac:dyDescent="0.25">
      <c r="A349">
        <v>201808</v>
      </c>
      <c r="B349" t="s">
        <v>1</v>
      </c>
      <c r="C349" t="s">
        <v>14</v>
      </c>
      <c r="D349" t="s">
        <v>67</v>
      </c>
      <c r="E349" s="10">
        <v>121</v>
      </c>
      <c r="F349" s="12" t="str">
        <f t="shared" si="5"/>
        <v>01VIR23136</v>
      </c>
      <c r="G349" s="11" t="str">
        <f>IFERROR(VLOOKUP(F349,Codes!$B$2:$E$356,4,FALSE),"NOT USED")</f>
        <v>Small General Service</v>
      </c>
    </row>
    <row r="350" spans="1:7" ht="15" customHeight="1" x14ac:dyDescent="0.25">
      <c r="A350">
        <v>201808</v>
      </c>
      <c r="B350" t="s">
        <v>1</v>
      </c>
      <c r="C350" t="s">
        <v>14</v>
      </c>
      <c r="D350" t="s">
        <v>68</v>
      </c>
      <c r="E350" s="10">
        <v>89</v>
      </c>
      <c r="F350" s="12" t="str">
        <f t="shared" si="5"/>
        <v>01VIR28136</v>
      </c>
      <c r="G350" s="11" t="str">
        <f>IFERROR(VLOOKUP(F350,Codes!$B$2:$E$356,4,FALSE),"NOT USED")</f>
        <v>Medium / Large General Service</v>
      </c>
    </row>
    <row r="351" spans="1:7" ht="15" customHeight="1" x14ac:dyDescent="0.25">
      <c r="A351">
        <v>201808</v>
      </c>
      <c r="B351" t="s">
        <v>1</v>
      </c>
      <c r="C351" t="s">
        <v>14</v>
      </c>
      <c r="D351" t="s">
        <v>69</v>
      </c>
      <c r="E351" s="10">
        <v>8</v>
      </c>
      <c r="F351" s="12" t="str">
        <f t="shared" si="5"/>
        <v>01VIR30136</v>
      </c>
      <c r="G351" s="11" t="str">
        <f>IFERROR(VLOOKUP(F351,Codes!$B$2:$E$356,4,FALSE),"NOT USED")</f>
        <v>Medium / Large General Service</v>
      </c>
    </row>
    <row r="352" spans="1:7" ht="15" customHeight="1" x14ac:dyDescent="0.25">
      <c r="A352">
        <v>201808</v>
      </c>
      <c r="B352" t="s">
        <v>1</v>
      </c>
      <c r="C352" t="s">
        <v>14</v>
      </c>
      <c r="D352" t="s">
        <v>70</v>
      </c>
      <c r="E352" s="10">
        <v>1</v>
      </c>
      <c r="F352" s="12" t="str">
        <f t="shared" si="5"/>
        <v>01VIR48136</v>
      </c>
      <c r="G352" s="11" t="str">
        <f>IFERROR(VLOOKUP(F352,Codes!$B$2:$E$356,4,FALSE),"NOT USED")</f>
        <v>Large Power</v>
      </c>
    </row>
    <row r="353" spans="1:7" ht="15" customHeight="1" x14ac:dyDescent="0.25">
      <c r="A353">
        <v>201808</v>
      </c>
      <c r="B353" t="s">
        <v>1</v>
      </c>
      <c r="C353" t="s">
        <v>14</v>
      </c>
      <c r="D353" t="s">
        <v>38</v>
      </c>
      <c r="E353" s="10">
        <v>100</v>
      </c>
      <c r="F353" s="12" t="str">
        <f t="shared" si="5"/>
        <v>301280-BLU</v>
      </c>
      <c r="G353" s="11" t="str">
        <f>IFERROR(VLOOKUP(F353,Codes!$B$2:$E$356,4,FALSE),"NOT USED")</f>
        <v>NOT USED</v>
      </c>
    </row>
    <row r="354" spans="1:7" ht="15" customHeight="1" x14ac:dyDescent="0.25">
      <c r="A354">
        <v>201809</v>
      </c>
      <c r="B354" t="s">
        <v>1</v>
      </c>
      <c r="C354" t="s">
        <v>14</v>
      </c>
      <c r="D354" t="s">
        <v>39</v>
      </c>
      <c r="E354" s="10">
        <v>2859</v>
      </c>
      <c r="F354" s="12" t="str">
        <f t="shared" si="5"/>
        <v>01GNSB0023</v>
      </c>
      <c r="G354" s="11" t="str">
        <f>IFERROR(VLOOKUP(F354,Codes!$B$2:$E$356,4,FALSE),"NOT USED")</f>
        <v>Small General Service</v>
      </c>
    </row>
    <row r="355" spans="1:7" ht="15" customHeight="1" x14ac:dyDescent="0.25">
      <c r="A355">
        <v>201809</v>
      </c>
      <c r="B355" t="s">
        <v>1</v>
      </c>
      <c r="C355" t="s">
        <v>14</v>
      </c>
      <c r="D355" t="s">
        <v>40</v>
      </c>
      <c r="E355" s="10">
        <v>282</v>
      </c>
      <c r="F355" s="12" t="str">
        <f t="shared" si="5"/>
        <v>01GNSB0028</v>
      </c>
      <c r="G355" s="11" t="str">
        <f>IFERROR(VLOOKUP(F355,Codes!$B$2:$E$356,4,FALSE),"NOT USED")</f>
        <v>Medium / Large General Service</v>
      </c>
    </row>
    <row r="356" spans="1:7" ht="15" customHeight="1" x14ac:dyDescent="0.25">
      <c r="A356">
        <v>201809</v>
      </c>
      <c r="B356" t="s">
        <v>1</v>
      </c>
      <c r="C356" t="s">
        <v>14</v>
      </c>
      <c r="D356" t="s">
        <v>41</v>
      </c>
      <c r="E356" s="10">
        <v>47</v>
      </c>
      <c r="F356" s="12" t="str">
        <f t="shared" si="5"/>
        <v>01GNSB023T</v>
      </c>
      <c r="G356" s="11" t="str">
        <f>IFERROR(VLOOKUP(F356,Codes!$B$2:$E$356,4,FALSE),"NOT USED")</f>
        <v>Small General Service</v>
      </c>
    </row>
    <row r="357" spans="1:7" ht="15" customHeight="1" x14ac:dyDescent="0.25">
      <c r="A357">
        <v>201809</v>
      </c>
      <c r="B357" t="s">
        <v>1</v>
      </c>
      <c r="C357" t="s">
        <v>14</v>
      </c>
      <c r="D357" t="s">
        <v>42</v>
      </c>
      <c r="E357" s="10">
        <v>12</v>
      </c>
      <c r="F357" s="12" t="str">
        <f t="shared" si="5"/>
        <v>01GNSEV45T</v>
      </c>
      <c r="G357" s="11" t="str">
        <f>IFERROR(VLOOKUP(F357,Codes!$B$2:$E$356,4,FALSE),"NOT USED")</f>
        <v>Medium / Large General Service</v>
      </c>
    </row>
    <row r="358" spans="1:7" ht="15" customHeight="1" x14ac:dyDescent="0.25">
      <c r="A358">
        <v>201809</v>
      </c>
      <c r="B358" t="s">
        <v>1</v>
      </c>
      <c r="C358" t="s">
        <v>14</v>
      </c>
      <c r="D358" t="s">
        <v>43</v>
      </c>
      <c r="E358" s="10">
        <v>58312</v>
      </c>
      <c r="F358" s="12" t="str">
        <f t="shared" si="5"/>
        <v>01GNSV0023</v>
      </c>
      <c r="G358" s="11" t="str">
        <f>IFERROR(VLOOKUP(F358,Codes!$B$2:$E$356,4,FALSE),"NOT USED")</f>
        <v>Small General Service</v>
      </c>
    </row>
    <row r="359" spans="1:7" ht="15" customHeight="1" x14ac:dyDescent="0.25">
      <c r="A359">
        <v>201809</v>
      </c>
      <c r="B359" t="s">
        <v>1</v>
      </c>
      <c r="C359" t="s">
        <v>14</v>
      </c>
      <c r="D359" t="s">
        <v>44</v>
      </c>
      <c r="E359" s="10">
        <v>9022</v>
      </c>
      <c r="F359" s="12" t="str">
        <f t="shared" si="5"/>
        <v>01GNSV0028</v>
      </c>
      <c r="G359" s="11" t="str">
        <f>IFERROR(VLOOKUP(F359,Codes!$B$2:$E$356,4,FALSE),"NOT USED")</f>
        <v>Medium / Large General Service</v>
      </c>
    </row>
    <row r="360" spans="1:7" ht="15" customHeight="1" x14ac:dyDescent="0.25">
      <c r="A360">
        <v>201809</v>
      </c>
      <c r="B360" t="s">
        <v>1</v>
      </c>
      <c r="C360" t="s">
        <v>14</v>
      </c>
      <c r="D360" t="s">
        <v>45</v>
      </c>
      <c r="E360" s="10">
        <v>778</v>
      </c>
      <c r="F360" s="12" t="str">
        <f t="shared" si="5"/>
        <v>01GNSV023F</v>
      </c>
      <c r="G360" s="11" t="str">
        <f>IFERROR(VLOOKUP(F360,Codes!$B$2:$E$356,4,FALSE),"NOT USED")</f>
        <v>Small General Service</v>
      </c>
    </row>
    <row r="361" spans="1:7" ht="15" customHeight="1" x14ac:dyDescent="0.25">
      <c r="A361">
        <v>201809</v>
      </c>
      <c r="B361" t="s">
        <v>1</v>
      </c>
      <c r="C361" t="s">
        <v>14</v>
      </c>
      <c r="D361" t="s">
        <v>46</v>
      </c>
      <c r="E361" s="10">
        <v>2</v>
      </c>
      <c r="F361" s="12" t="str">
        <f t="shared" si="5"/>
        <v>01GNSV023M</v>
      </c>
      <c r="G361" s="11" t="str">
        <f>IFERROR(VLOOKUP(F361,Codes!$B$2:$E$356,4,FALSE),"NOT USED")</f>
        <v>Small General Service</v>
      </c>
    </row>
    <row r="362" spans="1:7" ht="15" customHeight="1" x14ac:dyDescent="0.25">
      <c r="A362">
        <v>201809</v>
      </c>
      <c r="B362" t="s">
        <v>1</v>
      </c>
      <c r="C362" t="s">
        <v>14</v>
      </c>
      <c r="D362" t="s">
        <v>47</v>
      </c>
      <c r="E362" s="10">
        <v>195</v>
      </c>
      <c r="F362" s="12" t="str">
        <f t="shared" si="5"/>
        <v>01GNSV023T</v>
      </c>
      <c r="G362" s="11" t="str">
        <f>IFERROR(VLOOKUP(F362,Codes!$B$2:$E$356,4,FALSE),"NOT USED")</f>
        <v>Small General Service</v>
      </c>
    </row>
    <row r="363" spans="1:7" ht="15" customHeight="1" x14ac:dyDescent="0.25">
      <c r="A363">
        <v>201809</v>
      </c>
      <c r="B363" t="s">
        <v>1</v>
      </c>
      <c r="C363" t="s">
        <v>14</v>
      </c>
      <c r="D363" t="s">
        <v>48</v>
      </c>
      <c r="E363" s="10">
        <v>2</v>
      </c>
      <c r="F363" s="12" t="str">
        <f t="shared" si="5"/>
        <v>01GNSV0723</v>
      </c>
      <c r="G363" s="11" t="str">
        <f>IFERROR(VLOOKUP(F363,Codes!$B$2:$E$356,4,FALSE),"NOT USED")</f>
        <v>Small General Service</v>
      </c>
    </row>
    <row r="364" spans="1:7" ht="15" customHeight="1" x14ac:dyDescent="0.25">
      <c r="A364">
        <v>201809</v>
      </c>
      <c r="B364" t="s">
        <v>1</v>
      </c>
      <c r="C364" t="s">
        <v>14</v>
      </c>
      <c r="D364" t="s">
        <v>49</v>
      </c>
      <c r="E364" s="10">
        <v>6</v>
      </c>
      <c r="F364" s="12" t="str">
        <f t="shared" si="5"/>
        <v>01GNSV0728</v>
      </c>
      <c r="G364" s="11" t="str">
        <f>IFERROR(VLOOKUP(F364,Codes!$B$2:$E$356,4,FALSE),"NOT USED")</f>
        <v>Medium / Large General Service</v>
      </c>
    </row>
    <row r="365" spans="1:7" ht="15" customHeight="1" x14ac:dyDescent="0.25">
      <c r="A365">
        <v>201809</v>
      </c>
      <c r="B365" t="s">
        <v>1</v>
      </c>
      <c r="C365" t="s">
        <v>14</v>
      </c>
      <c r="D365" t="s">
        <v>50</v>
      </c>
      <c r="E365" s="10">
        <v>14</v>
      </c>
      <c r="F365" s="12" t="str">
        <f t="shared" si="5"/>
        <v>01GNSV0730</v>
      </c>
      <c r="G365" s="11" t="str">
        <f>IFERROR(VLOOKUP(F365,Codes!$B$2:$E$356,4,FALSE),"NOT USED")</f>
        <v>Medium / Large General Service</v>
      </c>
    </row>
    <row r="366" spans="1:7" ht="15" customHeight="1" x14ac:dyDescent="0.25">
      <c r="A366">
        <v>201809</v>
      </c>
      <c r="B366" t="s">
        <v>1</v>
      </c>
      <c r="C366" t="s">
        <v>14</v>
      </c>
      <c r="D366" t="s">
        <v>51</v>
      </c>
      <c r="E366" s="10">
        <v>3</v>
      </c>
      <c r="F366" s="12" t="str">
        <f t="shared" si="5"/>
        <v>01GNSV0748</v>
      </c>
      <c r="G366" s="11" t="str">
        <f>IFERROR(VLOOKUP(F366,Codes!$B$2:$E$356,4,FALSE),"NOT USED")</f>
        <v>Large Power</v>
      </c>
    </row>
    <row r="367" spans="1:7" ht="15" customHeight="1" x14ac:dyDescent="0.25">
      <c r="A367">
        <v>201809</v>
      </c>
      <c r="B367" t="s">
        <v>1</v>
      </c>
      <c r="C367" t="s">
        <v>14</v>
      </c>
      <c r="D367" t="s">
        <v>52</v>
      </c>
      <c r="E367" s="10">
        <v>19</v>
      </c>
      <c r="F367" s="12" t="str">
        <f t="shared" si="5"/>
        <v>01LGSB0030</v>
      </c>
      <c r="G367" s="11" t="str">
        <f>IFERROR(VLOOKUP(F367,Codes!$B$2:$E$356,4,FALSE),"NOT USED")</f>
        <v>Medium / Large General Service</v>
      </c>
    </row>
    <row r="368" spans="1:7" ht="15" customHeight="1" x14ac:dyDescent="0.25">
      <c r="A368">
        <v>201809</v>
      </c>
      <c r="B368" t="s">
        <v>1</v>
      </c>
      <c r="C368" t="s">
        <v>14</v>
      </c>
      <c r="D368" t="s">
        <v>53</v>
      </c>
      <c r="E368" s="10">
        <v>1</v>
      </c>
      <c r="F368" s="12" t="str">
        <f t="shared" si="5"/>
        <v>01LGSB0048</v>
      </c>
      <c r="G368" s="11" t="str">
        <f>IFERROR(VLOOKUP(F368,Codes!$B$2:$E$356,4,FALSE),"NOT USED")</f>
        <v>Large Power</v>
      </c>
    </row>
    <row r="369" spans="1:7" ht="15" customHeight="1" x14ac:dyDescent="0.25">
      <c r="A369">
        <v>201809</v>
      </c>
      <c r="B369" t="s">
        <v>1</v>
      </c>
      <c r="C369" t="s">
        <v>14</v>
      </c>
      <c r="D369" t="s">
        <v>54</v>
      </c>
      <c r="E369" s="10">
        <v>662</v>
      </c>
      <c r="F369" s="12" t="str">
        <f t="shared" si="5"/>
        <v>01LGSV0030</v>
      </c>
      <c r="G369" s="11" t="str">
        <f>IFERROR(VLOOKUP(F369,Codes!$B$2:$E$356,4,FALSE),"NOT USED")</f>
        <v>Medium / Large General Service</v>
      </c>
    </row>
    <row r="370" spans="1:7" ht="15" customHeight="1" x14ac:dyDescent="0.25">
      <c r="A370">
        <v>201809</v>
      </c>
      <c r="B370" t="s">
        <v>1</v>
      </c>
      <c r="C370" t="s">
        <v>14</v>
      </c>
      <c r="D370" t="s">
        <v>55</v>
      </c>
      <c r="E370" s="10">
        <v>88</v>
      </c>
      <c r="F370" s="12" t="str">
        <f t="shared" si="5"/>
        <v>01LGSV0048</v>
      </c>
      <c r="G370" s="11" t="str">
        <f>IFERROR(VLOOKUP(F370,Codes!$B$2:$E$356,4,FALSE),"NOT USED")</f>
        <v>Large Power</v>
      </c>
    </row>
    <row r="371" spans="1:7" ht="15" customHeight="1" x14ac:dyDescent="0.25">
      <c r="A371">
        <v>201809</v>
      </c>
      <c r="B371" t="s">
        <v>1</v>
      </c>
      <c r="C371" t="s">
        <v>14</v>
      </c>
      <c r="D371" t="s">
        <v>56</v>
      </c>
      <c r="E371" s="10">
        <v>1</v>
      </c>
      <c r="F371" s="12" t="str">
        <f t="shared" si="5"/>
        <v>01LGSV028M</v>
      </c>
      <c r="G371" s="11" t="str">
        <f>IFERROR(VLOOKUP(F371,Codes!$B$2:$E$356,4,FALSE),"NOT USED")</f>
        <v>Medium / Large General Service</v>
      </c>
    </row>
    <row r="372" spans="1:7" ht="15" customHeight="1" x14ac:dyDescent="0.25">
      <c r="A372">
        <v>201809</v>
      </c>
      <c r="B372" t="s">
        <v>1</v>
      </c>
      <c r="C372" t="s">
        <v>14</v>
      </c>
      <c r="D372" t="s">
        <v>57</v>
      </c>
      <c r="E372" s="10">
        <v>1</v>
      </c>
      <c r="F372" s="12" t="str">
        <f t="shared" si="5"/>
        <v>01LGSV048M</v>
      </c>
      <c r="G372" s="11" t="str">
        <f>IFERROR(VLOOKUP(F372,Codes!$B$2:$E$356,4,FALSE),"NOT USED")</f>
        <v>Large Power</v>
      </c>
    </row>
    <row r="373" spans="1:7" ht="15" customHeight="1" x14ac:dyDescent="0.25">
      <c r="A373">
        <v>201809</v>
      </c>
      <c r="B373" t="s">
        <v>1</v>
      </c>
      <c r="C373" t="s">
        <v>14</v>
      </c>
      <c r="D373" t="s">
        <v>58</v>
      </c>
      <c r="E373" s="10">
        <v>5</v>
      </c>
      <c r="F373" s="12" t="str">
        <f t="shared" si="5"/>
        <v>01LPRS047M</v>
      </c>
      <c r="G373" s="11" t="str">
        <f>IFERROR(VLOOKUP(F373,Codes!$B$2:$E$356,4,FALSE),"NOT USED")</f>
        <v>Large Power</v>
      </c>
    </row>
    <row r="374" spans="1:7" ht="15" customHeight="1" x14ac:dyDescent="0.25">
      <c r="A374">
        <v>201809</v>
      </c>
      <c r="B374" t="s">
        <v>1</v>
      </c>
      <c r="C374" t="s">
        <v>14</v>
      </c>
      <c r="D374" t="s">
        <v>59</v>
      </c>
      <c r="E374" s="10">
        <v>1</v>
      </c>
      <c r="F374" s="12" t="str">
        <f t="shared" si="5"/>
        <v>01NM23T135</v>
      </c>
      <c r="G374" s="11" t="str">
        <f>IFERROR(VLOOKUP(F374,Codes!$B$2:$E$356,4,FALSE),"NOT USED")</f>
        <v>Small General Service</v>
      </c>
    </row>
    <row r="375" spans="1:7" ht="15" customHeight="1" x14ac:dyDescent="0.25">
      <c r="A375">
        <v>201809</v>
      </c>
      <c r="B375" t="s">
        <v>1</v>
      </c>
      <c r="C375" t="s">
        <v>14</v>
      </c>
      <c r="D375" t="s">
        <v>60</v>
      </c>
      <c r="E375" s="10">
        <v>390</v>
      </c>
      <c r="F375" s="12" t="str">
        <f t="shared" si="5"/>
        <v>01NMT23135</v>
      </c>
      <c r="G375" s="11" t="str">
        <f>IFERROR(VLOOKUP(F375,Codes!$B$2:$E$356,4,FALSE),"NOT USED")</f>
        <v>Small General Service</v>
      </c>
    </row>
    <row r="376" spans="1:7" ht="15" customHeight="1" x14ac:dyDescent="0.25">
      <c r="A376">
        <v>201809</v>
      </c>
      <c r="B376" t="s">
        <v>1</v>
      </c>
      <c r="C376" t="s">
        <v>14</v>
      </c>
      <c r="D376" t="s">
        <v>61</v>
      </c>
      <c r="E376" s="10">
        <v>218</v>
      </c>
      <c r="F376" s="12" t="str">
        <f t="shared" si="5"/>
        <v>01NMT28135</v>
      </c>
      <c r="G376" s="11" t="str">
        <f>IFERROR(VLOOKUP(F376,Codes!$B$2:$E$356,4,FALSE),"NOT USED")</f>
        <v>Medium / Large General Service</v>
      </c>
    </row>
    <row r="377" spans="1:7" ht="15" customHeight="1" x14ac:dyDescent="0.25">
      <c r="A377">
        <v>201809</v>
      </c>
      <c r="B377" t="s">
        <v>1</v>
      </c>
      <c r="C377" t="s">
        <v>14</v>
      </c>
      <c r="D377" t="s">
        <v>62</v>
      </c>
      <c r="E377" s="10">
        <v>30</v>
      </c>
      <c r="F377" s="12" t="str">
        <f t="shared" si="5"/>
        <v>01NMT30135</v>
      </c>
      <c r="G377" s="11" t="str">
        <f>IFERROR(VLOOKUP(F377,Codes!$B$2:$E$356,4,FALSE),"NOT USED")</f>
        <v>Medium / Large General Service</v>
      </c>
    </row>
    <row r="378" spans="1:7" ht="15" customHeight="1" x14ac:dyDescent="0.25">
      <c r="A378">
        <v>201809</v>
      </c>
      <c r="B378" t="s">
        <v>1</v>
      </c>
      <c r="C378" t="s">
        <v>14</v>
      </c>
      <c r="D378" t="s">
        <v>63</v>
      </c>
      <c r="E378" s="10">
        <v>3</v>
      </c>
      <c r="F378" s="12" t="str">
        <f t="shared" si="5"/>
        <v>01NMT48135</v>
      </c>
      <c r="G378" s="11" t="str">
        <f>IFERROR(VLOOKUP(F378,Codes!$B$2:$E$356,4,FALSE),"NOT USED")</f>
        <v>Large Power</v>
      </c>
    </row>
    <row r="379" spans="1:7" ht="15" customHeight="1" x14ac:dyDescent="0.25">
      <c r="A379">
        <v>201809</v>
      </c>
      <c r="B379" t="s">
        <v>1</v>
      </c>
      <c r="C379" t="s">
        <v>14</v>
      </c>
      <c r="D379" t="s">
        <v>64</v>
      </c>
      <c r="E379" s="10">
        <v>2757</v>
      </c>
      <c r="F379" s="12" t="str">
        <f t="shared" si="5"/>
        <v>01OALT015N</v>
      </c>
      <c r="G379" s="11" t="str">
        <f>IFERROR(VLOOKUP(F379,Codes!$B$2:$E$356,4,FALSE),"NOT USED")</f>
        <v>Unmetered Lighting</v>
      </c>
    </row>
    <row r="380" spans="1:7" ht="15" customHeight="1" x14ac:dyDescent="0.25">
      <c r="A380">
        <v>201809</v>
      </c>
      <c r="B380" t="s">
        <v>1</v>
      </c>
      <c r="C380" t="s">
        <v>14</v>
      </c>
      <c r="D380" t="s">
        <v>65</v>
      </c>
      <c r="E380" s="10">
        <v>1027</v>
      </c>
      <c r="F380" s="12" t="str">
        <f t="shared" si="5"/>
        <v>01OALTB15N</v>
      </c>
      <c r="G380" s="11" t="str">
        <f>IFERROR(VLOOKUP(F380,Codes!$B$2:$E$356,4,FALSE),"NOT USED")</f>
        <v>Unmetered Lighting</v>
      </c>
    </row>
    <row r="381" spans="1:7" ht="15" customHeight="1" x14ac:dyDescent="0.25">
      <c r="A381">
        <v>201809</v>
      </c>
      <c r="B381" t="s">
        <v>1</v>
      </c>
      <c r="C381" t="s">
        <v>14</v>
      </c>
      <c r="D381" t="s">
        <v>66</v>
      </c>
      <c r="E381" s="10">
        <v>105</v>
      </c>
      <c r="F381" s="12" t="str">
        <f t="shared" si="5"/>
        <v>01RCFL0054</v>
      </c>
      <c r="G381" s="11" t="str">
        <f>IFERROR(VLOOKUP(F381,Codes!$B$2:$E$356,4,FALSE),"NOT USED")</f>
        <v>Metered Lighting</v>
      </c>
    </row>
    <row r="382" spans="1:7" ht="15" customHeight="1" x14ac:dyDescent="0.25">
      <c r="A382">
        <v>201809</v>
      </c>
      <c r="B382" t="s">
        <v>1</v>
      </c>
      <c r="C382" t="s">
        <v>14</v>
      </c>
      <c r="D382" t="s">
        <v>67</v>
      </c>
      <c r="E382" s="10">
        <v>120</v>
      </c>
      <c r="F382" s="12" t="str">
        <f t="shared" si="5"/>
        <v>01VIR23136</v>
      </c>
      <c r="G382" s="11" t="str">
        <f>IFERROR(VLOOKUP(F382,Codes!$B$2:$E$356,4,FALSE),"NOT USED")</f>
        <v>Small General Service</v>
      </c>
    </row>
    <row r="383" spans="1:7" ht="15" customHeight="1" x14ac:dyDescent="0.25">
      <c r="A383">
        <v>201809</v>
      </c>
      <c r="B383" t="s">
        <v>1</v>
      </c>
      <c r="C383" t="s">
        <v>14</v>
      </c>
      <c r="D383" t="s">
        <v>68</v>
      </c>
      <c r="E383" s="10">
        <v>90</v>
      </c>
      <c r="F383" s="12" t="str">
        <f t="shared" si="5"/>
        <v>01VIR28136</v>
      </c>
      <c r="G383" s="11" t="str">
        <f>IFERROR(VLOOKUP(F383,Codes!$B$2:$E$356,4,FALSE),"NOT USED")</f>
        <v>Medium / Large General Service</v>
      </c>
    </row>
    <row r="384" spans="1:7" ht="15" customHeight="1" x14ac:dyDescent="0.25">
      <c r="A384">
        <v>201809</v>
      </c>
      <c r="B384" t="s">
        <v>1</v>
      </c>
      <c r="C384" t="s">
        <v>14</v>
      </c>
      <c r="D384" t="s">
        <v>69</v>
      </c>
      <c r="E384" s="10">
        <v>8</v>
      </c>
      <c r="F384" s="12" t="str">
        <f t="shared" si="5"/>
        <v>01VIR30136</v>
      </c>
      <c r="G384" s="11" t="str">
        <f>IFERROR(VLOOKUP(F384,Codes!$B$2:$E$356,4,FALSE),"NOT USED")</f>
        <v>Medium / Large General Service</v>
      </c>
    </row>
    <row r="385" spans="1:7" ht="15" customHeight="1" x14ac:dyDescent="0.25">
      <c r="A385">
        <v>201809</v>
      </c>
      <c r="B385" t="s">
        <v>1</v>
      </c>
      <c r="C385" t="s">
        <v>14</v>
      </c>
      <c r="D385" t="s">
        <v>70</v>
      </c>
      <c r="E385" s="10">
        <v>1</v>
      </c>
      <c r="F385" s="12" t="str">
        <f t="shared" si="5"/>
        <v>01VIR48136</v>
      </c>
      <c r="G385" s="11" t="str">
        <f>IFERROR(VLOOKUP(F385,Codes!$B$2:$E$356,4,FALSE),"NOT USED")</f>
        <v>Large Power</v>
      </c>
    </row>
    <row r="386" spans="1:7" ht="15" customHeight="1" x14ac:dyDescent="0.25">
      <c r="A386">
        <v>201809</v>
      </c>
      <c r="B386" t="s">
        <v>1</v>
      </c>
      <c r="C386" t="s">
        <v>14</v>
      </c>
      <c r="D386" t="s">
        <v>38</v>
      </c>
      <c r="E386" s="10">
        <v>99</v>
      </c>
      <c r="F386" s="12" t="str">
        <f t="shared" ref="F386:F396" si="6">LEFT(D386,10)</f>
        <v>301280-BLU</v>
      </c>
      <c r="G386" s="11" t="str">
        <f>IFERROR(VLOOKUP(F386,Codes!$B$2:$E$356,4,FALSE),"NOT USED")</f>
        <v>NOT USED</v>
      </c>
    </row>
    <row r="387" spans="1:7" ht="15" customHeight="1" x14ac:dyDescent="0.25">
      <c r="A387">
        <v>201810</v>
      </c>
      <c r="B387" t="s">
        <v>1</v>
      </c>
      <c r="C387" t="s">
        <v>14</v>
      </c>
      <c r="D387" t="s">
        <v>39</v>
      </c>
      <c r="E387" s="10">
        <v>2861</v>
      </c>
      <c r="F387" s="12" t="str">
        <f t="shared" si="6"/>
        <v>01GNSB0023</v>
      </c>
      <c r="G387" s="11" t="str">
        <f>IFERROR(VLOOKUP(F387,Codes!$B$2:$E$356,4,FALSE),"NOT USED")</f>
        <v>Small General Service</v>
      </c>
    </row>
    <row r="388" spans="1:7" ht="15" customHeight="1" x14ac:dyDescent="0.25">
      <c r="A388">
        <v>201810</v>
      </c>
      <c r="B388" t="s">
        <v>1</v>
      </c>
      <c r="C388" t="s">
        <v>14</v>
      </c>
      <c r="D388" t="s">
        <v>40</v>
      </c>
      <c r="E388" s="10">
        <v>283</v>
      </c>
      <c r="F388" s="12" t="str">
        <f t="shared" si="6"/>
        <v>01GNSB0028</v>
      </c>
      <c r="G388" s="11" t="str">
        <f>IFERROR(VLOOKUP(F388,Codes!$B$2:$E$356,4,FALSE),"NOT USED")</f>
        <v>Medium / Large General Service</v>
      </c>
    </row>
    <row r="389" spans="1:7" ht="15" customHeight="1" x14ac:dyDescent="0.25">
      <c r="A389">
        <v>201810</v>
      </c>
      <c r="B389" t="s">
        <v>1</v>
      </c>
      <c r="C389" t="s">
        <v>14</v>
      </c>
      <c r="D389" t="s">
        <v>41</v>
      </c>
      <c r="E389" s="10">
        <v>47</v>
      </c>
      <c r="F389" s="12" t="str">
        <f t="shared" si="6"/>
        <v>01GNSB023T</v>
      </c>
      <c r="G389" s="11" t="str">
        <f>IFERROR(VLOOKUP(F389,Codes!$B$2:$E$356,4,FALSE),"NOT USED")</f>
        <v>Small General Service</v>
      </c>
    </row>
    <row r="390" spans="1:7" ht="15" customHeight="1" x14ac:dyDescent="0.25">
      <c r="A390">
        <v>201810</v>
      </c>
      <c r="B390" t="s">
        <v>1</v>
      </c>
      <c r="C390" t="s">
        <v>14</v>
      </c>
      <c r="D390" t="s">
        <v>42</v>
      </c>
      <c r="E390" s="10">
        <v>12</v>
      </c>
      <c r="F390" s="12" t="str">
        <f t="shared" si="6"/>
        <v>01GNSEV45T</v>
      </c>
      <c r="G390" s="11" t="str">
        <f>IFERROR(VLOOKUP(F390,Codes!$B$2:$E$356,4,FALSE),"NOT USED")</f>
        <v>Medium / Large General Service</v>
      </c>
    </row>
    <row r="391" spans="1:7" ht="15" customHeight="1" x14ac:dyDescent="0.25">
      <c r="A391">
        <v>201810</v>
      </c>
      <c r="B391" t="s">
        <v>1</v>
      </c>
      <c r="C391" t="s">
        <v>14</v>
      </c>
      <c r="D391" t="s">
        <v>43</v>
      </c>
      <c r="E391" s="10">
        <v>58410</v>
      </c>
      <c r="F391" s="12" t="str">
        <f t="shared" si="6"/>
        <v>01GNSV0023</v>
      </c>
      <c r="G391" s="11" t="str">
        <f>IFERROR(VLOOKUP(F391,Codes!$B$2:$E$356,4,FALSE),"NOT USED")</f>
        <v>Small General Service</v>
      </c>
    </row>
    <row r="392" spans="1:7" ht="15" customHeight="1" x14ac:dyDescent="0.25">
      <c r="A392">
        <v>201810</v>
      </c>
      <c r="B392" t="s">
        <v>1</v>
      </c>
      <c r="C392" t="s">
        <v>14</v>
      </c>
      <c r="D392" t="s">
        <v>44</v>
      </c>
      <c r="E392" s="10">
        <v>8940</v>
      </c>
      <c r="F392" s="12" t="str">
        <f t="shared" si="6"/>
        <v>01GNSV0028</v>
      </c>
      <c r="G392" s="11" t="str">
        <f>IFERROR(VLOOKUP(F392,Codes!$B$2:$E$356,4,FALSE),"NOT USED")</f>
        <v>Medium / Large General Service</v>
      </c>
    </row>
    <row r="393" spans="1:7" ht="15" customHeight="1" x14ac:dyDescent="0.25">
      <c r="A393">
        <v>201810</v>
      </c>
      <c r="B393" t="s">
        <v>1</v>
      </c>
      <c r="C393" t="s">
        <v>14</v>
      </c>
      <c r="D393" t="s">
        <v>45</v>
      </c>
      <c r="E393" s="10">
        <v>779</v>
      </c>
      <c r="F393" s="12" t="str">
        <f t="shared" si="6"/>
        <v>01GNSV023F</v>
      </c>
      <c r="G393" s="11" t="str">
        <f>IFERROR(VLOOKUP(F393,Codes!$B$2:$E$356,4,FALSE),"NOT USED")</f>
        <v>Small General Service</v>
      </c>
    </row>
    <row r="394" spans="1:7" ht="15" customHeight="1" x14ac:dyDescent="0.25">
      <c r="A394">
        <v>201810</v>
      </c>
      <c r="B394" t="s">
        <v>1</v>
      </c>
      <c r="C394" t="s">
        <v>14</v>
      </c>
      <c r="D394" t="s">
        <v>46</v>
      </c>
      <c r="E394" s="10">
        <v>2</v>
      </c>
      <c r="F394" s="12" t="str">
        <f t="shared" si="6"/>
        <v>01GNSV023M</v>
      </c>
      <c r="G394" s="11" t="str">
        <f>IFERROR(VLOOKUP(F394,Codes!$B$2:$E$356,4,FALSE),"NOT USED")</f>
        <v>Small General Service</v>
      </c>
    </row>
    <row r="395" spans="1:7" ht="15" customHeight="1" x14ac:dyDescent="0.25">
      <c r="A395">
        <v>201810</v>
      </c>
      <c r="B395" t="s">
        <v>1</v>
      </c>
      <c r="C395" t="s">
        <v>14</v>
      </c>
      <c r="D395" t="s">
        <v>47</v>
      </c>
      <c r="E395" s="10">
        <v>191</v>
      </c>
      <c r="F395" s="12" t="str">
        <f t="shared" si="6"/>
        <v>01GNSV023T</v>
      </c>
      <c r="G395" s="11" t="str">
        <f>IFERROR(VLOOKUP(F395,Codes!$B$2:$E$356,4,FALSE),"NOT USED")</f>
        <v>Small General Service</v>
      </c>
    </row>
    <row r="396" spans="1:7" ht="15" customHeight="1" x14ac:dyDescent="0.25">
      <c r="A396">
        <v>201810</v>
      </c>
      <c r="B396" t="s">
        <v>1</v>
      </c>
      <c r="C396" t="s">
        <v>14</v>
      </c>
      <c r="D396" t="s">
        <v>48</v>
      </c>
      <c r="E396" s="10">
        <v>2</v>
      </c>
      <c r="F396" s="12" t="str">
        <f t="shared" si="6"/>
        <v>01GNSV0723</v>
      </c>
      <c r="G396" s="11" t="str">
        <f>IFERROR(VLOOKUP(F396,Codes!$B$2:$E$356,4,FALSE),"NOT USED")</f>
        <v>Small General Service</v>
      </c>
    </row>
    <row r="397" spans="1:7" ht="15" customHeight="1" x14ac:dyDescent="0.25">
      <c r="A397">
        <v>201810</v>
      </c>
      <c r="B397" t="s">
        <v>1</v>
      </c>
      <c r="C397" t="s">
        <v>14</v>
      </c>
      <c r="D397" t="s">
        <v>49</v>
      </c>
      <c r="E397" s="10">
        <v>6</v>
      </c>
      <c r="F397" s="12" t="str">
        <f t="shared" ref="F397:F460" si="7">LEFT(D397,10)</f>
        <v>01GNSV0728</v>
      </c>
      <c r="G397" s="11" t="str">
        <f>IFERROR(VLOOKUP(F397,Codes!$B$2:$E$356,4,FALSE),"NOT USED")</f>
        <v>Medium / Large General Service</v>
      </c>
    </row>
    <row r="398" spans="1:7" ht="15" customHeight="1" x14ac:dyDescent="0.25">
      <c r="A398">
        <v>201810</v>
      </c>
      <c r="B398" t="s">
        <v>1</v>
      </c>
      <c r="C398" t="s">
        <v>14</v>
      </c>
      <c r="D398" t="s">
        <v>50</v>
      </c>
      <c r="E398" s="10">
        <v>14</v>
      </c>
      <c r="F398" s="12" t="str">
        <f t="shared" si="7"/>
        <v>01GNSV0730</v>
      </c>
      <c r="G398" s="11" t="str">
        <f>IFERROR(VLOOKUP(F398,Codes!$B$2:$E$356,4,FALSE),"NOT USED")</f>
        <v>Medium / Large General Service</v>
      </c>
    </row>
    <row r="399" spans="1:7" ht="15" customHeight="1" x14ac:dyDescent="0.25">
      <c r="A399">
        <v>201810</v>
      </c>
      <c r="B399" t="s">
        <v>1</v>
      </c>
      <c r="C399" t="s">
        <v>14</v>
      </c>
      <c r="D399" t="s">
        <v>51</v>
      </c>
      <c r="E399" s="10">
        <v>3</v>
      </c>
      <c r="F399" s="12" t="str">
        <f t="shared" si="7"/>
        <v>01GNSV0748</v>
      </c>
      <c r="G399" s="11" t="str">
        <f>IFERROR(VLOOKUP(F399,Codes!$B$2:$E$356,4,FALSE),"NOT USED")</f>
        <v>Large Power</v>
      </c>
    </row>
    <row r="400" spans="1:7" ht="15" customHeight="1" x14ac:dyDescent="0.25">
      <c r="A400">
        <v>201810</v>
      </c>
      <c r="B400" t="s">
        <v>1</v>
      </c>
      <c r="C400" t="s">
        <v>14</v>
      </c>
      <c r="D400" t="s">
        <v>52</v>
      </c>
      <c r="E400" s="10">
        <v>19</v>
      </c>
      <c r="F400" s="12" t="str">
        <f t="shared" si="7"/>
        <v>01LGSB0030</v>
      </c>
      <c r="G400" s="11" t="str">
        <f>IFERROR(VLOOKUP(F400,Codes!$B$2:$E$356,4,FALSE),"NOT USED")</f>
        <v>Medium / Large General Service</v>
      </c>
    </row>
    <row r="401" spans="1:7" ht="15" customHeight="1" x14ac:dyDescent="0.25">
      <c r="A401">
        <v>201810</v>
      </c>
      <c r="B401" t="s">
        <v>1</v>
      </c>
      <c r="C401" t="s">
        <v>14</v>
      </c>
      <c r="D401" t="s">
        <v>53</v>
      </c>
      <c r="E401" s="10">
        <v>1</v>
      </c>
      <c r="F401" s="12" t="str">
        <f t="shared" si="7"/>
        <v>01LGSB0048</v>
      </c>
      <c r="G401" s="11" t="str">
        <f>IFERROR(VLOOKUP(F401,Codes!$B$2:$E$356,4,FALSE),"NOT USED")</f>
        <v>Large Power</v>
      </c>
    </row>
    <row r="402" spans="1:7" ht="15" customHeight="1" x14ac:dyDescent="0.25">
      <c r="A402">
        <v>201810</v>
      </c>
      <c r="B402" t="s">
        <v>1</v>
      </c>
      <c r="C402" t="s">
        <v>14</v>
      </c>
      <c r="D402" t="s">
        <v>54</v>
      </c>
      <c r="E402" s="10">
        <v>668</v>
      </c>
      <c r="F402" s="12" t="str">
        <f t="shared" si="7"/>
        <v>01LGSV0030</v>
      </c>
      <c r="G402" s="11" t="str">
        <f>IFERROR(VLOOKUP(F402,Codes!$B$2:$E$356,4,FALSE),"NOT USED")</f>
        <v>Medium / Large General Service</v>
      </c>
    </row>
    <row r="403" spans="1:7" ht="15" customHeight="1" x14ac:dyDescent="0.25">
      <c r="A403">
        <v>201810</v>
      </c>
      <c r="B403" t="s">
        <v>1</v>
      </c>
      <c r="C403" t="s">
        <v>14</v>
      </c>
      <c r="D403" t="s">
        <v>55</v>
      </c>
      <c r="E403" s="10">
        <v>89</v>
      </c>
      <c r="F403" s="12" t="str">
        <f t="shared" si="7"/>
        <v>01LGSV0048</v>
      </c>
      <c r="G403" s="11" t="str">
        <f>IFERROR(VLOOKUP(F403,Codes!$B$2:$E$356,4,FALSE),"NOT USED")</f>
        <v>Large Power</v>
      </c>
    </row>
    <row r="404" spans="1:7" ht="15" customHeight="1" x14ac:dyDescent="0.25">
      <c r="A404">
        <v>201810</v>
      </c>
      <c r="B404" t="s">
        <v>1</v>
      </c>
      <c r="C404" t="s">
        <v>14</v>
      </c>
      <c r="D404" t="s">
        <v>56</v>
      </c>
      <c r="E404" s="10">
        <v>1</v>
      </c>
      <c r="F404" s="12" t="str">
        <f t="shared" si="7"/>
        <v>01LGSV028M</v>
      </c>
      <c r="G404" s="11" t="str">
        <f>IFERROR(VLOOKUP(F404,Codes!$B$2:$E$356,4,FALSE),"NOT USED")</f>
        <v>Medium / Large General Service</v>
      </c>
    </row>
    <row r="405" spans="1:7" ht="15" customHeight="1" x14ac:dyDescent="0.25">
      <c r="A405">
        <v>201810</v>
      </c>
      <c r="B405" t="s">
        <v>1</v>
      </c>
      <c r="C405" t="s">
        <v>14</v>
      </c>
      <c r="D405" t="s">
        <v>57</v>
      </c>
      <c r="E405" s="10">
        <v>1</v>
      </c>
      <c r="F405" s="12" t="str">
        <f t="shared" si="7"/>
        <v>01LGSV048M</v>
      </c>
      <c r="G405" s="11" t="str">
        <f>IFERROR(VLOOKUP(F405,Codes!$B$2:$E$356,4,FALSE),"NOT USED")</f>
        <v>Large Power</v>
      </c>
    </row>
    <row r="406" spans="1:7" ht="15" customHeight="1" x14ac:dyDescent="0.25">
      <c r="A406">
        <v>201810</v>
      </c>
      <c r="B406" t="s">
        <v>1</v>
      </c>
      <c r="C406" t="s">
        <v>14</v>
      </c>
      <c r="D406" t="s">
        <v>58</v>
      </c>
      <c r="E406" s="10">
        <v>5</v>
      </c>
      <c r="F406" s="12" t="str">
        <f t="shared" si="7"/>
        <v>01LPRS047M</v>
      </c>
      <c r="G406" s="11" t="str">
        <f>IFERROR(VLOOKUP(F406,Codes!$B$2:$E$356,4,FALSE),"NOT USED")</f>
        <v>Large Power</v>
      </c>
    </row>
    <row r="407" spans="1:7" ht="15" customHeight="1" x14ac:dyDescent="0.25">
      <c r="A407">
        <v>201810</v>
      </c>
      <c r="B407" t="s">
        <v>1</v>
      </c>
      <c r="C407" t="s">
        <v>14</v>
      </c>
      <c r="D407" t="s">
        <v>59</v>
      </c>
      <c r="E407" s="10">
        <v>1</v>
      </c>
      <c r="F407" s="12" t="str">
        <f t="shared" si="7"/>
        <v>01NM23T135</v>
      </c>
      <c r="G407" s="11" t="str">
        <f>IFERROR(VLOOKUP(F407,Codes!$B$2:$E$356,4,FALSE),"NOT USED")</f>
        <v>Small General Service</v>
      </c>
    </row>
    <row r="408" spans="1:7" ht="15" customHeight="1" x14ac:dyDescent="0.25">
      <c r="A408">
        <v>201810</v>
      </c>
      <c r="B408" t="s">
        <v>1</v>
      </c>
      <c r="C408" t="s">
        <v>14</v>
      </c>
      <c r="D408" t="s">
        <v>60</v>
      </c>
      <c r="E408" s="10">
        <v>393</v>
      </c>
      <c r="F408" s="12" t="str">
        <f t="shared" si="7"/>
        <v>01NMT23135</v>
      </c>
      <c r="G408" s="11" t="str">
        <f>IFERROR(VLOOKUP(F408,Codes!$B$2:$E$356,4,FALSE),"NOT USED")</f>
        <v>Small General Service</v>
      </c>
    </row>
    <row r="409" spans="1:7" ht="15" customHeight="1" x14ac:dyDescent="0.25">
      <c r="A409">
        <v>201810</v>
      </c>
      <c r="B409" t="s">
        <v>1</v>
      </c>
      <c r="C409" t="s">
        <v>14</v>
      </c>
      <c r="D409" t="s">
        <v>61</v>
      </c>
      <c r="E409" s="10">
        <v>217</v>
      </c>
      <c r="F409" s="12" t="str">
        <f t="shared" si="7"/>
        <v>01NMT28135</v>
      </c>
      <c r="G409" s="11" t="str">
        <f>IFERROR(VLOOKUP(F409,Codes!$B$2:$E$356,4,FALSE),"NOT USED")</f>
        <v>Medium / Large General Service</v>
      </c>
    </row>
    <row r="410" spans="1:7" ht="15" customHeight="1" x14ac:dyDescent="0.25">
      <c r="A410">
        <v>201810</v>
      </c>
      <c r="B410" t="s">
        <v>1</v>
      </c>
      <c r="C410" t="s">
        <v>14</v>
      </c>
      <c r="D410" t="s">
        <v>62</v>
      </c>
      <c r="E410" s="10">
        <v>29</v>
      </c>
      <c r="F410" s="12" t="str">
        <f t="shared" si="7"/>
        <v>01NMT30135</v>
      </c>
      <c r="G410" s="11" t="str">
        <f>IFERROR(VLOOKUP(F410,Codes!$B$2:$E$356,4,FALSE),"NOT USED")</f>
        <v>Medium / Large General Service</v>
      </c>
    </row>
    <row r="411" spans="1:7" ht="15" customHeight="1" x14ac:dyDescent="0.25">
      <c r="A411">
        <v>201810</v>
      </c>
      <c r="B411" t="s">
        <v>1</v>
      </c>
      <c r="C411" t="s">
        <v>14</v>
      </c>
      <c r="D411" t="s">
        <v>63</v>
      </c>
      <c r="E411" s="10">
        <v>3</v>
      </c>
      <c r="F411" s="12" t="str">
        <f t="shared" si="7"/>
        <v>01NMT48135</v>
      </c>
      <c r="G411" s="11" t="str">
        <f>IFERROR(VLOOKUP(F411,Codes!$B$2:$E$356,4,FALSE),"NOT USED")</f>
        <v>Large Power</v>
      </c>
    </row>
    <row r="412" spans="1:7" ht="15" customHeight="1" x14ac:dyDescent="0.25">
      <c r="A412">
        <v>201810</v>
      </c>
      <c r="B412" t="s">
        <v>1</v>
      </c>
      <c r="C412" t="s">
        <v>14</v>
      </c>
      <c r="D412" t="s">
        <v>64</v>
      </c>
      <c r="E412" s="10">
        <v>2746</v>
      </c>
      <c r="F412" s="12" t="str">
        <f t="shared" si="7"/>
        <v>01OALT015N</v>
      </c>
      <c r="G412" s="11" t="str">
        <f>IFERROR(VLOOKUP(F412,Codes!$B$2:$E$356,4,FALSE),"NOT USED")</f>
        <v>Unmetered Lighting</v>
      </c>
    </row>
    <row r="413" spans="1:7" ht="15" customHeight="1" x14ac:dyDescent="0.25">
      <c r="A413">
        <v>201810</v>
      </c>
      <c r="B413" t="s">
        <v>1</v>
      </c>
      <c r="C413" t="s">
        <v>14</v>
      </c>
      <c r="D413" t="s">
        <v>65</v>
      </c>
      <c r="E413" s="10">
        <v>1024</v>
      </c>
      <c r="F413" s="12" t="str">
        <f t="shared" si="7"/>
        <v>01OALTB15N</v>
      </c>
      <c r="G413" s="11" t="str">
        <f>IFERROR(VLOOKUP(F413,Codes!$B$2:$E$356,4,FALSE),"NOT USED")</f>
        <v>Unmetered Lighting</v>
      </c>
    </row>
    <row r="414" spans="1:7" ht="15" customHeight="1" x14ac:dyDescent="0.25">
      <c r="A414">
        <v>201810</v>
      </c>
      <c r="B414" t="s">
        <v>1</v>
      </c>
      <c r="C414" t="s">
        <v>14</v>
      </c>
      <c r="D414" t="s">
        <v>66</v>
      </c>
      <c r="E414" s="10">
        <v>105</v>
      </c>
      <c r="F414" s="12" t="str">
        <f t="shared" si="7"/>
        <v>01RCFL0054</v>
      </c>
      <c r="G414" s="11" t="str">
        <f>IFERROR(VLOOKUP(F414,Codes!$B$2:$E$356,4,FALSE),"NOT USED")</f>
        <v>Metered Lighting</v>
      </c>
    </row>
    <row r="415" spans="1:7" ht="15" customHeight="1" x14ac:dyDescent="0.25">
      <c r="A415">
        <v>201810</v>
      </c>
      <c r="B415" t="s">
        <v>1</v>
      </c>
      <c r="C415" t="s">
        <v>14</v>
      </c>
      <c r="D415" t="s">
        <v>67</v>
      </c>
      <c r="E415" s="10">
        <v>120</v>
      </c>
      <c r="F415" s="12" t="str">
        <f t="shared" si="7"/>
        <v>01VIR23136</v>
      </c>
      <c r="G415" s="11" t="str">
        <f>IFERROR(VLOOKUP(F415,Codes!$B$2:$E$356,4,FALSE),"NOT USED")</f>
        <v>Small General Service</v>
      </c>
    </row>
    <row r="416" spans="1:7" ht="15" customHeight="1" x14ac:dyDescent="0.25">
      <c r="A416">
        <v>201810</v>
      </c>
      <c r="B416" t="s">
        <v>1</v>
      </c>
      <c r="C416" t="s">
        <v>14</v>
      </c>
      <c r="D416" t="s">
        <v>68</v>
      </c>
      <c r="E416" s="10">
        <v>90</v>
      </c>
      <c r="F416" s="12" t="str">
        <f t="shared" si="7"/>
        <v>01VIR28136</v>
      </c>
      <c r="G416" s="11" t="str">
        <f>IFERROR(VLOOKUP(F416,Codes!$B$2:$E$356,4,FALSE),"NOT USED")</f>
        <v>Medium / Large General Service</v>
      </c>
    </row>
    <row r="417" spans="1:7" ht="15" customHeight="1" x14ac:dyDescent="0.25">
      <c r="A417">
        <v>201810</v>
      </c>
      <c r="B417" t="s">
        <v>1</v>
      </c>
      <c r="C417" t="s">
        <v>14</v>
      </c>
      <c r="D417" t="s">
        <v>69</v>
      </c>
      <c r="E417" s="10">
        <v>8</v>
      </c>
      <c r="F417" s="12" t="str">
        <f t="shared" si="7"/>
        <v>01VIR30136</v>
      </c>
      <c r="G417" s="11" t="str">
        <f>IFERROR(VLOOKUP(F417,Codes!$B$2:$E$356,4,FALSE),"NOT USED")</f>
        <v>Medium / Large General Service</v>
      </c>
    </row>
    <row r="418" spans="1:7" ht="15" customHeight="1" x14ac:dyDescent="0.25">
      <c r="A418">
        <v>201810</v>
      </c>
      <c r="B418" t="s">
        <v>1</v>
      </c>
      <c r="C418" t="s">
        <v>14</v>
      </c>
      <c r="D418" t="s">
        <v>70</v>
      </c>
      <c r="E418" s="10">
        <v>1</v>
      </c>
      <c r="F418" s="12" t="str">
        <f t="shared" si="7"/>
        <v>01VIR48136</v>
      </c>
      <c r="G418" s="11" t="str">
        <f>IFERROR(VLOOKUP(F418,Codes!$B$2:$E$356,4,FALSE),"NOT USED")</f>
        <v>Large Power</v>
      </c>
    </row>
    <row r="419" spans="1:7" ht="15" customHeight="1" x14ac:dyDescent="0.25">
      <c r="A419">
        <v>201810</v>
      </c>
      <c r="B419" t="s">
        <v>1</v>
      </c>
      <c r="C419" t="s">
        <v>14</v>
      </c>
      <c r="D419" t="s">
        <v>38</v>
      </c>
      <c r="E419" s="10">
        <v>101</v>
      </c>
      <c r="F419" s="12" t="str">
        <f t="shared" si="7"/>
        <v>301280-BLU</v>
      </c>
      <c r="G419" s="11" t="str">
        <f>IFERROR(VLOOKUP(F419,Codes!$B$2:$E$356,4,FALSE),"NOT USED")</f>
        <v>NOT USED</v>
      </c>
    </row>
    <row r="420" spans="1:7" ht="15" customHeight="1" x14ac:dyDescent="0.25">
      <c r="A420">
        <v>201811</v>
      </c>
      <c r="B420" t="s">
        <v>1</v>
      </c>
      <c r="C420" t="s">
        <v>14</v>
      </c>
      <c r="D420" t="s">
        <v>39</v>
      </c>
      <c r="E420" s="10">
        <v>2873</v>
      </c>
      <c r="F420" s="12" t="str">
        <f t="shared" si="7"/>
        <v>01GNSB0023</v>
      </c>
      <c r="G420" s="11" t="str">
        <f>IFERROR(VLOOKUP(F420,Codes!$B$2:$E$356,4,FALSE),"NOT USED")</f>
        <v>Small General Service</v>
      </c>
    </row>
    <row r="421" spans="1:7" ht="15" customHeight="1" x14ac:dyDescent="0.25">
      <c r="A421">
        <v>201811</v>
      </c>
      <c r="B421" t="s">
        <v>1</v>
      </c>
      <c r="C421" t="s">
        <v>14</v>
      </c>
      <c r="D421" t="s">
        <v>40</v>
      </c>
      <c r="E421" s="10">
        <v>285</v>
      </c>
      <c r="F421" s="12" t="str">
        <f t="shared" si="7"/>
        <v>01GNSB0028</v>
      </c>
      <c r="G421" s="11" t="str">
        <f>IFERROR(VLOOKUP(F421,Codes!$B$2:$E$356,4,FALSE),"NOT USED")</f>
        <v>Medium / Large General Service</v>
      </c>
    </row>
    <row r="422" spans="1:7" ht="15" customHeight="1" x14ac:dyDescent="0.25">
      <c r="A422">
        <v>201811</v>
      </c>
      <c r="B422" t="s">
        <v>1</v>
      </c>
      <c r="C422" t="s">
        <v>14</v>
      </c>
      <c r="D422" t="s">
        <v>41</v>
      </c>
      <c r="E422" s="10">
        <v>47</v>
      </c>
      <c r="F422" s="12" t="str">
        <f t="shared" si="7"/>
        <v>01GNSB023T</v>
      </c>
      <c r="G422" s="11" t="str">
        <f>IFERROR(VLOOKUP(F422,Codes!$B$2:$E$356,4,FALSE),"NOT USED")</f>
        <v>Small General Service</v>
      </c>
    </row>
    <row r="423" spans="1:7" ht="15" customHeight="1" x14ac:dyDescent="0.25">
      <c r="A423">
        <v>201811</v>
      </c>
      <c r="B423" t="s">
        <v>1</v>
      </c>
      <c r="C423" t="s">
        <v>14</v>
      </c>
      <c r="D423" t="s">
        <v>42</v>
      </c>
      <c r="E423" s="10">
        <v>12</v>
      </c>
      <c r="F423" s="12" t="str">
        <f t="shared" si="7"/>
        <v>01GNSEV45T</v>
      </c>
      <c r="G423" s="11" t="str">
        <f>IFERROR(VLOOKUP(F423,Codes!$B$2:$E$356,4,FALSE),"NOT USED")</f>
        <v>Medium / Large General Service</v>
      </c>
    </row>
    <row r="424" spans="1:7" ht="15" customHeight="1" x14ac:dyDescent="0.25">
      <c r="A424">
        <v>201811</v>
      </c>
      <c r="B424" t="s">
        <v>1</v>
      </c>
      <c r="C424" t="s">
        <v>14</v>
      </c>
      <c r="D424" t="s">
        <v>43</v>
      </c>
      <c r="E424" s="10">
        <v>58577</v>
      </c>
      <c r="F424" s="12" t="str">
        <f t="shared" si="7"/>
        <v>01GNSV0023</v>
      </c>
      <c r="G424" s="11" t="str">
        <f>IFERROR(VLOOKUP(F424,Codes!$B$2:$E$356,4,FALSE),"NOT USED")</f>
        <v>Small General Service</v>
      </c>
    </row>
    <row r="425" spans="1:7" ht="15" customHeight="1" x14ac:dyDescent="0.25">
      <c r="A425">
        <v>201811</v>
      </c>
      <c r="B425" t="s">
        <v>1</v>
      </c>
      <c r="C425" t="s">
        <v>14</v>
      </c>
      <c r="D425" t="s">
        <v>44</v>
      </c>
      <c r="E425" s="10">
        <v>8928</v>
      </c>
      <c r="F425" s="12" t="str">
        <f t="shared" si="7"/>
        <v>01GNSV0028</v>
      </c>
      <c r="G425" s="11" t="str">
        <f>IFERROR(VLOOKUP(F425,Codes!$B$2:$E$356,4,FALSE),"NOT USED")</f>
        <v>Medium / Large General Service</v>
      </c>
    </row>
    <row r="426" spans="1:7" ht="15" customHeight="1" x14ac:dyDescent="0.25">
      <c r="A426">
        <v>201811</v>
      </c>
      <c r="B426" t="s">
        <v>1</v>
      </c>
      <c r="C426" t="s">
        <v>14</v>
      </c>
      <c r="D426" t="s">
        <v>45</v>
      </c>
      <c r="E426" s="10">
        <v>779</v>
      </c>
      <c r="F426" s="12" t="str">
        <f t="shared" si="7"/>
        <v>01GNSV023F</v>
      </c>
      <c r="G426" s="11" t="str">
        <f>IFERROR(VLOOKUP(F426,Codes!$B$2:$E$356,4,FALSE),"NOT USED")</f>
        <v>Small General Service</v>
      </c>
    </row>
    <row r="427" spans="1:7" ht="15" customHeight="1" x14ac:dyDescent="0.25">
      <c r="A427">
        <v>201811</v>
      </c>
      <c r="B427" t="s">
        <v>1</v>
      </c>
      <c r="C427" t="s">
        <v>14</v>
      </c>
      <c r="D427" t="s">
        <v>46</v>
      </c>
      <c r="E427" s="10">
        <v>2</v>
      </c>
      <c r="F427" s="12" t="str">
        <f t="shared" si="7"/>
        <v>01GNSV023M</v>
      </c>
      <c r="G427" s="11" t="str">
        <f>IFERROR(VLOOKUP(F427,Codes!$B$2:$E$356,4,FALSE),"NOT USED")</f>
        <v>Small General Service</v>
      </c>
    </row>
    <row r="428" spans="1:7" ht="15" customHeight="1" x14ac:dyDescent="0.25">
      <c r="A428">
        <v>201811</v>
      </c>
      <c r="B428" t="s">
        <v>1</v>
      </c>
      <c r="C428" t="s">
        <v>14</v>
      </c>
      <c r="D428" t="s">
        <v>47</v>
      </c>
      <c r="E428" s="10">
        <v>190</v>
      </c>
      <c r="F428" s="12" t="str">
        <f t="shared" si="7"/>
        <v>01GNSV023T</v>
      </c>
      <c r="G428" s="11" t="str">
        <f>IFERROR(VLOOKUP(F428,Codes!$B$2:$E$356,4,FALSE),"NOT USED")</f>
        <v>Small General Service</v>
      </c>
    </row>
    <row r="429" spans="1:7" ht="15" customHeight="1" x14ac:dyDescent="0.25">
      <c r="A429">
        <v>201811</v>
      </c>
      <c r="B429" t="s">
        <v>1</v>
      </c>
      <c r="C429" t="s">
        <v>14</v>
      </c>
      <c r="D429" t="s">
        <v>48</v>
      </c>
      <c r="E429" s="10">
        <v>2</v>
      </c>
      <c r="F429" s="12" t="str">
        <f t="shared" si="7"/>
        <v>01GNSV0723</v>
      </c>
      <c r="G429" s="11" t="str">
        <f>IFERROR(VLOOKUP(F429,Codes!$B$2:$E$356,4,FALSE),"NOT USED")</f>
        <v>Small General Service</v>
      </c>
    </row>
    <row r="430" spans="1:7" ht="15" customHeight="1" x14ac:dyDescent="0.25">
      <c r="A430">
        <v>201811</v>
      </c>
      <c r="B430" t="s">
        <v>1</v>
      </c>
      <c r="C430" t="s">
        <v>14</v>
      </c>
      <c r="D430" t="s">
        <v>49</v>
      </c>
      <c r="E430" s="10">
        <v>6</v>
      </c>
      <c r="F430" s="12" t="str">
        <f t="shared" si="7"/>
        <v>01GNSV0728</v>
      </c>
      <c r="G430" s="11" t="str">
        <f>IFERROR(VLOOKUP(F430,Codes!$B$2:$E$356,4,FALSE),"NOT USED")</f>
        <v>Medium / Large General Service</v>
      </c>
    </row>
    <row r="431" spans="1:7" ht="15" customHeight="1" x14ac:dyDescent="0.25">
      <c r="A431">
        <v>201811</v>
      </c>
      <c r="B431" t="s">
        <v>1</v>
      </c>
      <c r="C431" t="s">
        <v>14</v>
      </c>
      <c r="D431" t="s">
        <v>50</v>
      </c>
      <c r="E431" s="10">
        <v>14</v>
      </c>
      <c r="F431" s="12" t="str">
        <f t="shared" si="7"/>
        <v>01GNSV0730</v>
      </c>
      <c r="G431" s="11" t="str">
        <f>IFERROR(VLOOKUP(F431,Codes!$B$2:$E$356,4,FALSE),"NOT USED")</f>
        <v>Medium / Large General Service</v>
      </c>
    </row>
    <row r="432" spans="1:7" ht="15" customHeight="1" x14ac:dyDescent="0.25">
      <c r="A432">
        <v>201811</v>
      </c>
      <c r="B432" t="s">
        <v>1</v>
      </c>
      <c r="C432" t="s">
        <v>14</v>
      </c>
      <c r="D432" t="s">
        <v>51</v>
      </c>
      <c r="E432" s="10">
        <v>3</v>
      </c>
      <c r="F432" s="12" t="str">
        <f t="shared" si="7"/>
        <v>01GNSV0748</v>
      </c>
      <c r="G432" s="11" t="str">
        <f>IFERROR(VLOOKUP(F432,Codes!$B$2:$E$356,4,FALSE),"NOT USED")</f>
        <v>Large Power</v>
      </c>
    </row>
    <row r="433" spans="1:7" x14ac:dyDescent="0.25">
      <c r="A433">
        <v>201811</v>
      </c>
      <c r="B433" t="s">
        <v>1</v>
      </c>
      <c r="C433" t="s">
        <v>14</v>
      </c>
      <c r="D433" t="s">
        <v>52</v>
      </c>
      <c r="E433" s="10">
        <v>19</v>
      </c>
      <c r="F433" s="12" t="str">
        <f t="shared" si="7"/>
        <v>01LGSB0030</v>
      </c>
      <c r="G433" s="11" t="str">
        <f>IFERROR(VLOOKUP(F433,Codes!$B$2:$E$356,4,FALSE),"NOT USED")</f>
        <v>Medium / Large General Service</v>
      </c>
    </row>
    <row r="434" spans="1:7" x14ac:dyDescent="0.25">
      <c r="A434">
        <v>201811</v>
      </c>
      <c r="B434" t="s">
        <v>1</v>
      </c>
      <c r="C434" t="s">
        <v>14</v>
      </c>
      <c r="D434" t="s">
        <v>53</v>
      </c>
      <c r="E434" s="10">
        <v>1</v>
      </c>
      <c r="F434" s="12" t="str">
        <f t="shared" si="7"/>
        <v>01LGSB0048</v>
      </c>
      <c r="G434" s="11" t="str">
        <f>IFERROR(VLOOKUP(F434,Codes!$B$2:$E$356,4,FALSE),"NOT USED")</f>
        <v>Large Power</v>
      </c>
    </row>
    <row r="435" spans="1:7" x14ac:dyDescent="0.25">
      <c r="A435">
        <v>201811</v>
      </c>
      <c r="B435" t="s">
        <v>1</v>
      </c>
      <c r="C435" t="s">
        <v>14</v>
      </c>
      <c r="D435" t="s">
        <v>54</v>
      </c>
      <c r="E435" s="10">
        <v>668</v>
      </c>
      <c r="F435" s="12" t="str">
        <f t="shared" si="7"/>
        <v>01LGSV0030</v>
      </c>
      <c r="G435" s="11" t="str">
        <f>IFERROR(VLOOKUP(F435,Codes!$B$2:$E$356,4,FALSE),"NOT USED")</f>
        <v>Medium / Large General Service</v>
      </c>
    </row>
    <row r="436" spans="1:7" x14ac:dyDescent="0.25">
      <c r="A436">
        <v>201811</v>
      </c>
      <c r="B436" t="s">
        <v>1</v>
      </c>
      <c r="C436" t="s">
        <v>14</v>
      </c>
      <c r="D436" t="s">
        <v>55</v>
      </c>
      <c r="E436" s="10">
        <v>88</v>
      </c>
      <c r="F436" s="12" t="str">
        <f t="shared" si="7"/>
        <v>01LGSV0048</v>
      </c>
      <c r="G436" s="11" t="str">
        <f>IFERROR(VLOOKUP(F436,Codes!$B$2:$E$356,4,FALSE),"NOT USED")</f>
        <v>Large Power</v>
      </c>
    </row>
    <row r="437" spans="1:7" x14ac:dyDescent="0.25">
      <c r="A437">
        <v>201811</v>
      </c>
      <c r="B437" t="s">
        <v>1</v>
      </c>
      <c r="C437" t="s">
        <v>14</v>
      </c>
      <c r="D437" t="s">
        <v>56</v>
      </c>
      <c r="E437" s="10">
        <v>1</v>
      </c>
      <c r="F437" s="12" t="str">
        <f t="shared" si="7"/>
        <v>01LGSV028M</v>
      </c>
      <c r="G437" s="11" t="str">
        <f>IFERROR(VLOOKUP(F437,Codes!$B$2:$E$356,4,FALSE),"NOT USED")</f>
        <v>Medium / Large General Service</v>
      </c>
    </row>
    <row r="438" spans="1:7" x14ac:dyDescent="0.25">
      <c r="A438">
        <v>201811</v>
      </c>
      <c r="B438" t="s">
        <v>1</v>
      </c>
      <c r="C438" t="s">
        <v>14</v>
      </c>
      <c r="D438" t="s">
        <v>57</v>
      </c>
      <c r="E438" s="10">
        <v>1</v>
      </c>
      <c r="F438" s="12" t="str">
        <f t="shared" si="7"/>
        <v>01LGSV048M</v>
      </c>
      <c r="G438" s="11" t="str">
        <f>IFERROR(VLOOKUP(F438,Codes!$B$2:$E$356,4,FALSE),"NOT USED")</f>
        <v>Large Power</v>
      </c>
    </row>
    <row r="439" spans="1:7" x14ac:dyDescent="0.25">
      <c r="A439">
        <v>201811</v>
      </c>
      <c r="B439" t="s">
        <v>1</v>
      </c>
      <c r="C439" t="s">
        <v>14</v>
      </c>
      <c r="D439" t="s">
        <v>58</v>
      </c>
      <c r="E439" s="10">
        <v>5</v>
      </c>
      <c r="F439" s="12" t="str">
        <f t="shared" si="7"/>
        <v>01LPRS047M</v>
      </c>
      <c r="G439" s="11" t="str">
        <f>IFERROR(VLOOKUP(F439,Codes!$B$2:$E$356,4,FALSE),"NOT USED")</f>
        <v>Large Power</v>
      </c>
    </row>
    <row r="440" spans="1:7" x14ac:dyDescent="0.25">
      <c r="A440">
        <v>201811</v>
      </c>
      <c r="B440" t="s">
        <v>1</v>
      </c>
      <c r="C440" t="s">
        <v>14</v>
      </c>
      <c r="D440" t="s">
        <v>59</v>
      </c>
      <c r="E440" s="10">
        <v>1</v>
      </c>
      <c r="F440" s="12" t="str">
        <f t="shared" si="7"/>
        <v>01NM23T135</v>
      </c>
      <c r="G440" s="11" t="str">
        <f>IFERROR(VLOOKUP(F440,Codes!$B$2:$E$356,4,FALSE),"NOT USED")</f>
        <v>Small General Service</v>
      </c>
    </row>
    <row r="441" spans="1:7" x14ac:dyDescent="0.25">
      <c r="A441">
        <v>201811</v>
      </c>
      <c r="B441" t="s">
        <v>1</v>
      </c>
      <c r="C441" t="s">
        <v>14</v>
      </c>
      <c r="D441" t="s">
        <v>60</v>
      </c>
      <c r="E441" s="10">
        <v>398</v>
      </c>
      <c r="F441" s="12" t="str">
        <f t="shared" si="7"/>
        <v>01NMT23135</v>
      </c>
      <c r="G441" s="11" t="str">
        <f>IFERROR(VLOOKUP(F441,Codes!$B$2:$E$356,4,FALSE),"NOT USED")</f>
        <v>Small General Service</v>
      </c>
    </row>
    <row r="442" spans="1:7" x14ac:dyDescent="0.25">
      <c r="A442">
        <v>201811</v>
      </c>
      <c r="B442" t="s">
        <v>1</v>
      </c>
      <c r="C442" t="s">
        <v>14</v>
      </c>
      <c r="D442" t="s">
        <v>61</v>
      </c>
      <c r="E442" s="10">
        <v>217</v>
      </c>
      <c r="F442" s="12" t="str">
        <f t="shared" si="7"/>
        <v>01NMT28135</v>
      </c>
      <c r="G442" s="11" t="str">
        <f>IFERROR(VLOOKUP(F442,Codes!$B$2:$E$356,4,FALSE),"NOT USED")</f>
        <v>Medium / Large General Service</v>
      </c>
    </row>
    <row r="443" spans="1:7" x14ac:dyDescent="0.25">
      <c r="A443">
        <v>201811</v>
      </c>
      <c r="B443" t="s">
        <v>1</v>
      </c>
      <c r="C443" t="s">
        <v>14</v>
      </c>
      <c r="D443" t="s">
        <v>62</v>
      </c>
      <c r="E443" s="10">
        <v>29</v>
      </c>
      <c r="F443" s="12" t="str">
        <f t="shared" si="7"/>
        <v>01NMT30135</v>
      </c>
      <c r="G443" s="11" t="str">
        <f>IFERROR(VLOOKUP(F443,Codes!$B$2:$E$356,4,FALSE),"NOT USED")</f>
        <v>Medium / Large General Service</v>
      </c>
    </row>
    <row r="444" spans="1:7" x14ac:dyDescent="0.25">
      <c r="A444">
        <v>201811</v>
      </c>
      <c r="B444" t="s">
        <v>1</v>
      </c>
      <c r="C444" t="s">
        <v>14</v>
      </c>
      <c r="D444" t="s">
        <v>63</v>
      </c>
      <c r="E444" s="10">
        <v>4</v>
      </c>
      <c r="F444" s="12" t="str">
        <f t="shared" si="7"/>
        <v>01NMT48135</v>
      </c>
      <c r="G444" s="11" t="str">
        <f>IFERROR(VLOOKUP(F444,Codes!$B$2:$E$356,4,FALSE),"NOT USED")</f>
        <v>Large Power</v>
      </c>
    </row>
    <row r="445" spans="1:7" x14ac:dyDescent="0.25">
      <c r="A445">
        <v>201811</v>
      </c>
      <c r="B445" t="s">
        <v>1</v>
      </c>
      <c r="C445" t="s">
        <v>14</v>
      </c>
      <c r="D445" t="s">
        <v>64</v>
      </c>
      <c r="E445" s="10">
        <v>2749</v>
      </c>
      <c r="F445" s="12" t="str">
        <f t="shared" si="7"/>
        <v>01OALT015N</v>
      </c>
      <c r="G445" s="11" t="str">
        <f>IFERROR(VLOOKUP(F445,Codes!$B$2:$E$356,4,FALSE),"NOT USED")</f>
        <v>Unmetered Lighting</v>
      </c>
    </row>
    <row r="446" spans="1:7" x14ac:dyDescent="0.25">
      <c r="A446">
        <v>201811</v>
      </c>
      <c r="B446" t="s">
        <v>1</v>
      </c>
      <c r="C446" t="s">
        <v>14</v>
      </c>
      <c r="D446" t="s">
        <v>65</v>
      </c>
      <c r="E446" s="10">
        <v>1026</v>
      </c>
      <c r="F446" s="12" t="str">
        <f t="shared" si="7"/>
        <v>01OALTB15N</v>
      </c>
      <c r="G446" s="11" t="str">
        <f>IFERROR(VLOOKUP(F446,Codes!$B$2:$E$356,4,FALSE),"NOT USED")</f>
        <v>Unmetered Lighting</v>
      </c>
    </row>
    <row r="447" spans="1:7" x14ac:dyDescent="0.25">
      <c r="A447">
        <v>201811</v>
      </c>
      <c r="B447" t="s">
        <v>1</v>
      </c>
      <c r="C447" t="s">
        <v>14</v>
      </c>
      <c r="D447" t="s">
        <v>66</v>
      </c>
      <c r="E447" s="10">
        <v>105</v>
      </c>
      <c r="F447" s="12" t="str">
        <f t="shared" si="7"/>
        <v>01RCFL0054</v>
      </c>
      <c r="G447" s="11" t="str">
        <f>IFERROR(VLOOKUP(F447,Codes!$B$2:$E$356,4,FALSE),"NOT USED")</f>
        <v>Metered Lighting</v>
      </c>
    </row>
    <row r="448" spans="1:7" x14ac:dyDescent="0.25">
      <c r="A448">
        <v>201811</v>
      </c>
      <c r="B448" t="s">
        <v>1</v>
      </c>
      <c r="C448" t="s">
        <v>14</v>
      </c>
      <c r="D448" t="s">
        <v>67</v>
      </c>
      <c r="E448" s="10">
        <v>119</v>
      </c>
      <c r="F448" s="12" t="str">
        <f t="shared" si="7"/>
        <v>01VIR23136</v>
      </c>
      <c r="G448" s="11" t="str">
        <f>IFERROR(VLOOKUP(F448,Codes!$B$2:$E$356,4,FALSE),"NOT USED")</f>
        <v>Small General Service</v>
      </c>
    </row>
    <row r="449" spans="1:7" x14ac:dyDescent="0.25">
      <c r="A449">
        <v>201811</v>
      </c>
      <c r="B449" t="s">
        <v>1</v>
      </c>
      <c r="C449" t="s">
        <v>14</v>
      </c>
      <c r="D449" t="s">
        <v>68</v>
      </c>
      <c r="E449" s="10">
        <v>91</v>
      </c>
      <c r="F449" s="12" t="str">
        <f t="shared" si="7"/>
        <v>01VIR28136</v>
      </c>
      <c r="G449" s="11" t="str">
        <f>IFERROR(VLOOKUP(F449,Codes!$B$2:$E$356,4,FALSE),"NOT USED")</f>
        <v>Medium / Large General Service</v>
      </c>
    </row>
    <row r="450" spans="1:7" x14ac:dyDescent="0.25">
      <c r="A450">
        <v>201811</v>
      </c>
      <c r="B450" t="s">
        <v>1</v>
      </c>
      <c r="C450" t="s">
        <v>14</v>
      </c>
      <c r="D450" t="s">
        <v>69</v>
      </c>
      <c r="E450" s="10">
        <v>8</v>
      </c>
      <c r="F450" s="12" t="str">
        <f t="shared" si="7"/>
        <v>01VIR30136</v>
      </c>
      <c r="G450" s="11" t="str">
        <f>IFERROR(VLOOKUP(F450,Codes!$B$2:$E$356,4,FALSE),"NOT USED")</f>
        <v>Medium / Large General Service</v>
      </c>
    </row>
    <row r="451" spans="1:7" x14ac:dyDescent="0.25">
      <c r="A451">
        <v>201811</v>
      </c>
      <c r="B451" t="s">
        <v>1</v>
      </c>
      <c r="C451" t="s">
        <v>14</v>
      </c>
      <c r="D451" t="s">
        <v>70</v>
      </c>
      <c r="E451" s="10">
        <v>1</v>
      </c>
      <c r="F451" s="12" t="str">
        <f t="shared" si="7"/>
        <v>01VIR48136</v>
      </c>
      <c r="G451" s="11" t="str">
        <f>IFERROR(VLOOKUP(F451,Codes!$B$2:$E$356,4,FALSE),"NOT USED")</f>
        <v>Large Power</v>
      </c>
    </row>
    <row r="452" spans="1:7" x14ac:dyDescent="0.25">
      <c r="A452">
        <v>201811</v>
      </c>
      <c r="B452" t="s">
        <v>1</v>
      </c>
      <c r="C452" t="s">
        <v>14</v>
      </c>
      <c r="D452" t="s">
        <v>38</v>
      </c>
      <c r="E452" s="10">
        <v>101</v>
      </c>
      <c r="F452" s="12" t="str">
        <f t="shared" si="7"/>
        <v>301280-BLU</v>
      </c>
      <c r="G452" s="11" t="str">
        <f>IFERROR(VLOOKUP(F452,Codes!$B$2:$E$356,4,FALSE),"NOT USED")</f>
        <v>NOT USED</v>
      </c>
    </row>
    <row r="453" spans="1:7" x14ac:dyDescent="0.25">
      <c r="A453">
        <v>201812</v>
      </c>
      <c r="B453" t="s">
        <v>1</v>
      </c>
      <c r="C453" t="s">
        <v>14</v>
      </c>
      <c r="D453" t="s">
        <v>39</v>
      </c>
      <c r="E453" s="10">
        <v>2845</v>
      </c>
      <c r="F453" s="12" t="str">
        <f t="shared" si="7"/>
        <v>01GNSB0023</v>
      </c>
      <c r="G453" s="11" t="str">
        <f>IFERROR(VLOOKUP(F453,Codes!$B$2:$E$356,4,FALSE),"NOT USED")</f>
        <v>Small General Service</v>
      </c>
    </row>
    <row r="454" spans="1:7" x14ac:dyDescent="0.25">
      <c r="A454">
        <v>201812</v>
      </c>
      <c r="B454" t="s">
        <v>1</v>
      </c>
      <c r="C454" t="s">
        <v>14</v>
      </c>
      <c r="D454" t="s">
        <v>40</v>
      </c>
      <c r="E454" s="10">
        <v>289</v>
      </c>
      <c r="F454" s="12" t="str">
        <f t="shared" si="7"/>
        <v>01GNSB0028</v>
      </c>
      <c r="G454" s="11" t="str">
        <f>IFERROR(VLOOKUP(F454,Codes!$B$2:$E$356,4,FALSE),"NOT USED")</f>
        <v>Medium / Large General Service</v>
      </c>
    </row>
    <row r="455" spans="1:7" x14ac:dyDescent="0.25">
      <c r="A455">
        <v>201812</v>
      </c>
      <c r="B455" t="s">
        <v>1</v>
      </c>
      <c r="C455" t="s">
        <v>14</v>
      </c>
      <c r="D455" t="s">
        <v>41</v>
      </c>
      <c r="E455" s="10">
        <v>47</v>
      </c>
      <c r="F455" s="12" t="str">
        <f t="shared" si="7"/>
        <v>01GNSB023T</v>
      </c>
      <c r="G455" s="11" t="str">
        <f>IFERROR(VLOOKUP(F455,Codes!$B$2:$E$356,4,FALSE),"NOT USED")</f>
        <v>Small General Service</v>
      </c>
    </row>
    <row r="456" spans="1:7" x14ac:dyDescent="0.25">
      <c r="A456">
        <v>201812</v>
      </c>
      <c r="B456" t="s">
        <v>1</v>
      </c>
      <c r="C456" t="s">
        <v>14</v>
      </c>
      <c r="D456" t="s">
        <v>42</v>
      </c>
      <c r="E456" s="10">
        <v>12</v>
      </c>
      <c r="F456" s="12" t="str">
        <f t="shared" si="7"/>
        <v>01GNSEV45T</v>
      </c>
      <c r="G456" s="11" t="str">
        <f>IFERROR(VLOOKUP(F456,Codes!$B$2:$E$356,4,FALSE),"NOT USED")</f>
        <v>Medium / Large General Service</v>
      </c>
    </row>
    <row r="457" spans="1:7" x14ac:dyDescent="0.25">
      <c r="A457">
        <v>201812</v>
      </c>
      <c r="B457" t="s">
        <v>1</v>
      </c>
      <c r="C457" t="s">
        <v>14</v>
      </c>
      <c r="D457" t="s">
        <v>43</v>
      </c>
      <c r="E457" s="10">
        <v>58569</v>
      </c>
      <c r="F457" s="12" t="str">
        <f t="shared" si="7"/>
        <v>01GNSV0023</v>
      </c>
      <c r="G457" s="11" t="str">
        <f>IFERROR(VLOOKUP(F457,Codes!$B$2:$E$356,4,FALSE),"NOT USED")</f>
        <v>Small General Service</v>
      </c>
    </row>
    <row r="458" spans="1:7" x14ac:dyDescent="0.25">
      <c r="A458">
        <v>201812</v>
      </c>
      <c r="B458" t="s">
        <v>1</v>
      </c>
      <c r="C458" t="s">
        <v>14</v>
      </c>
      <c r="D458" t="s">
        <v>44</v>
      </c>
      <c r="E458" s="10">
        <v>8975</v>
      </c>
      <c r="F458" s="12" t="str">
        <f t="shared" si="7"/>
        <v>01GNSV0028</v>
      </c>
      <c r="G458" s="11" t="str">
        <f>IFERROR(VLOOKUP(F458,Codes!$B$2:$E$356,4,FALSE),"NOT USED")</f>
        <v>Medium / Large General Service</v>
      </c>
    </row>
    <row r="459" spans="1:7" x14ac:dyDescent="0.25">
      <c r="A459">
        <v>201812</v>
      </c>
      <c r="B459" t="s">
        <v>1</v>
      </c>
      <c r="C459" t="s">
        <v>14</v>
      </c>
      <c r="D459" t="s">
        <v>45</v>
      </c>
      <c r="E459" s="10">
        <v>780</v>
      </c>
      <c r="F459" s="12" t="str">
        <f t="shared" si="7"/>
        <v>01GNSV023F</v>
      </c>
      <c r="G459" s="11" t="str">
        <f>IFERROR(VLOOKUP(F459,Codes!$B$2:$E$356,4,FALSE),"NOT USED")</f>
        <v>Small General Service</v>
      </c>
    </row>
    <row r="460" spans="1:7" x14ac:dyDescent="0.25">
      <c r="A460">
        <v>201812</v>
      </c>
      <c r="B460" t="s">
        <v>1</v>
      </c>
      <c r="C460" t="s">
        <v>14</v>
      </c>
      <c r="D460" t="s">
        <v>46</v>
      </c>
      <c r="E460" s="10">
        <v>2</v>
      </c>
      <c r="F460" s="12" t="str">
        <f t="shared" si="7"/>
        <v>01GNSV023M</v>
      </c>
      <c r="G460" s="11" t="str">
        <f>IFERROR(VLOOKUP(F460,Codes!$B$2:$E$356,4,FALSE),"NOT USED")</f>
        <v>Small General Service</v>
      </c>
    </row>
    <row r="461" spans="1:7" x14ac:dyDescent="0.25">
      <c r="A461">
        <v>201812</v>
      </c>
      <c r="B461" t="s">
        <v>1</v>
      </c>
      <c r="C461" t="s">
        <v>14</v>
      </c>
      <c r="D461" t="s">
        <v>47</v>
      </c>
      <c r="E461" s="10">
        <v>192</v>
      </c>
      <c r="F461" s="12" t="str">
        <f t="shared" ref="F461:F524" si="8">LEFT(D461,10)</f>
        <v>01GNSV023T</v>
      </c>
      <c r="G461" s="11" t="str">
        <f>IFERROR(VLOOKUP(F461,Codes!$B$2:$E$356,4,FALSE),"NOT USED")</f>
        <v>Small General Service</v>
      </c>
    </row>
    <row r="462" spans="1:7" x14ac:dyDescent="0.25">
      <c r="A462">
        <v>201812</v>
      </c>
      <c r="B462" t="s">
        <v>1</v>
      </c>
      <c r="C462" t="s">
        <v>14</v>
      </c>
      <c r="D462" t="s">
        <v>48</v>
      </c>
      <c r="E462" s="10">
        <v>2</v>
      </c>
      <c r="F462" s="12" t="str">
        <f t="shared" si="8"/>
        <v>01GNSV0723</v>
      </c>
      <c r="G462" s="11" t="str">
        <f>IFERROR(VLOOKUP(F462,Codes!$B$2:$E$356,4,FALSE),"NOT USED")</f>
        <v>Small General Service</v>
      </c>
    </row>
    <row r="463" spans="1:7" x14ac:dyDescent="0.25">
      <c r="A463">
        <v>201812</v>
      </c>
      <c r="B463" t="s">
        <v>1</v>
      </c>
      <c r="C463" t="s">
        <v>14</v>
      </c>
      <c r="D463" t="s">
        <v>49</v>
      </c>
      <c r="E463" s="10">
        <v>2</v>
      </c>
      <c r="F463" s="12" t="str">
        <f t="shared" si="8"/>
        <v>01GNSV0728</v>
      </c>
      <c r="G463" s="11" t="str">
        <f>IFERROR(VLOOKUP(F463,Codes!$B$2:$E$356,4,FALSE),"NOT USED")</f>
        <v>Medium / Large General Service</v>
      </c>
    </row>
    <row r="464" spans="1:7" x14ac:dyDescent="0.25">
      <c r="A464">
        <v>201812</v>
      </c>
      <c r="B464" t="s">
        <v>1</v>
      </c>
      <c r="C464" t="s">
        <v>14</v>
      </c>
      <c r="D464" t="s">
        <v>50</v>
      </c>
      <c r="E464" s="10">
        <v>14</v>
      </c>
      <c r="F464" s="12" t="str">
        <f t="shared" si="8"/>
        <v>01GNSV0730</v>
      </c>
      <c r="G464" s="11" t="str">
        <f>IFERROR(VLOOKUP(F464,Codes!$B$2:$E$356,4,FALSE),"NOT USED")</f>
        <v>Medium / Large General Service</v>
      </c>
    </row>
    <row r="465" spans="1:7" x14ac:dyDescent="0.25">
      <c r="A465">
        <v>201812</v>
      </c>
      <c r="B465" t="s">
        <v>1</v>
      </c>
      <c r="C465" t="s">
        <v>14</v>
      </c>
      <c r="D465" t="s">
        <v>51</v>
      </c>
      <c r="E465" s="10">
        <v>3</v>
      </c>
      <c r="F465" s="12" t="str">
        <f t="shared" si="8"/>
        <v>01GNSV0748</v>
      </c>
      <c r="G465" s="11" t="str">
        <f>IFERROR(VLOOKUP(F465,Codes!$B$2:$E$356,4,FALSE),"NOT USED")</f>
        <v>Large Power</v>
      </c>
    </row>
    <row r="466" spans="1:7" x14ac:dyDescent="0.25">
      <c r="A466">
        <v>201812</v>
      </c>
      <c r="B466" t="s">
        <v>1</v>
      </c>
      <c r="C466" t="s">
        <v>14</v>
      </c>
      <c r="D466" t="s">
        <v>52</v>
      </c>
      <c r="E466" s="10">
        <v>19</v>
      </c>
      <c r="F466" s="12" t="str">
        <f t="shared" si="8"/>
        <v>01LGSB0030</v>
      </c>
      <c r="G466" s="11" t="str">
        <f>IFERROR(VLOOKUP(F466,Codes!$B$2:$E$356,4,FALSE),"NOT USED")</f>
        <v>Medium / Large General Service</v>
      </c>
    </row>
    <row r="467" spans="1:7" x14ac:dyDescent="0.25">
      <c r="A467">
        <v>201812</v>
      </c>
      <c r="B467" t="s">
        <v>1</v>
      </c>
      <c r="C467" t="s">
        <v>14</v>
      </c>
      <c r="D467" t="s">
        <v>53</v>
      </c>
      <c r="E467" s="10">
        <v>1</v>
      </c>
      <c r="F467" s="12" t="str">
        <f t="shared" si="8"/>
        <v>01LGSB0048</v>
      </c>
      <c r="G467" s="11" t="str">
        <f>IFERROR(VLOOKUP(F467,Codes!$B$2:$E$356,4,FALSE),"NOT USED")</f>
        <v>Large Power</v>
      </c>
    </row>
    <row r="468" spans="1:7" x14ac:dyDescent="0.25">
      <c r="A468">
        <v>201812</v>
      </c>
      <c r="B468" t="s">
        <v>1</v>
      </c>
      <c r="C468" t="s">
        <v>14</v>
      </c>
      <c r="D468" t="s">
        <v>54</v>
      </c>
      <c r="E468" s="10">
        <v>662</v>
      </c>
      <c r="F468" s="12" t="str">
        <f t="shared" si="8"/>
        <v>01LGSV0030</v>
      </c>
      <c r="G468" s="11" t="str">
        <f>IFERROR(VLOOKUP(F468,Codes!$B$2:$E$356,4,FALSE),"NOT USED")</f>
        <v>Medium / Large General Service</v>
      </c>
    </row>
    <row r="469" spans="1:7" x14ac:dyDescent="0.25">
      <c r="A469">
        <v>201812</v>
      </c>
      <c r="B469" t="s">
        <v>1</v>
      </c>
      <c r="C469" t="s">
        <v>14</v>
      </c>
      <c r="D469" t="s">
        <v>55</v>
      </c>
      <c r="E469" s="10">
        <v>88</v>
      </c>
      <c r="F469" s="12" t="str">
        <f t="shared" si="8"/>
        <v>01LGSV0048</v>
      </c>
      <c r="G469" s="11" t="str">
        <f>IFERROR(VLOOKUP(F469,Codes!$B$2:$E$356,4,FALSE),"NOT USED")</f>
        <v>Large Power</v>
      </c>
    </row>
    <row r="470" spans="1:7" x14ac:dyDescent="0.25">
      <c r="A470">
        <v>201812</v>
      </c>
      <c r="B470" t="s">
        <v>1</v>
      </c>
      <c r="C470" t="s">
        <v>14</v>
      </c>
      <c r="D470" t="s">
        <v>56</v>
      </c>
      <c r="E470" s="10">
        <v>1</v>
      </c>
      <c r="F470" s="12" t="str">
        <f t="shared" si="8"/>
        <v>01LGSV028M</v>
      </c>
      <c r="G470" s="11" t="str">
        <f>IFERROR(VLOOKUP(F470,Codes!$B$2:$E$356,4,FALSE),"NOT USED")</f>
        <v>Medium / Large General Service</v>
      </c>
    </row>
    <row r="471" spans="1:7" x14ac:dyDescent="0.25">
      <c r="A471">
        <v>201812</v>
      </c>
      <c r="B471" t="s">
        <v>1</v>
      </c>
      <c r="C471" t="s">
        <v>14</v>
      </c>
      <c r="D471" t="s">
        <v>57</v>
      </c>
      <c r="E471" s="10">
        <v>1</v>
      </c>
      <c r="F471" s="12" t="str">
        <f t="shared" si="8"/>
        <v>01LGSV048M</v>
      </c>
      <c r="G471" s="11" t="str">
        <f>IFERROR(VLOOKUP(F471,Codes!$B$2:$E$356,4,FALSE),"NOT USED")</f>
        <v>Large Power</v>
      </c>
    </row>
    <row r="472" spans="1:7" x14ac:dyDescent="0.25">
      <c r="A472">
        <v>201812</v>
      </c>
      <c r="B472" t="s">
        <v>1</v>
      </c>
      <c r="C472" t="s">
        <v>14</v>
      </c>
      <c r="D472" t="s">
        <v>58</v>
      </c>
      <c r="E472" s="10">
        <v>5</v>
      </c>
      <c r="F472" s="12" t="str">
        <f t="shared" si="8"/>
        <v>01LPRS047M</v>
      </c>
      <c r="G472" s="11" t="str">
        <f>IFERROR(VLOOKUP(F472,Codes!$B$2:$E$356,4,FALSE),"NOT USED")</f>
        <v>Large Power</v>
      </c>
    </row>
    <row r="473" spans="1:7" x14ac:dyDescent="0.25">
      <c r="A473">
        <v>201812</v>
      </c>
      <c r="B473" t="s">
        <v>1</v>
      </c>
      <c r="C473" t="s">
        <v>14</v>
      </c>
      <c r="D473" t="s">
        <v>59</v>
      </c>
      <c r="E473" s="10">
        <v>1</v>
      </c>
      <c r="F473" s="12" t="str">
        <f t="shared" si="8"/>
        <v>01NM23T135</v>
      </c>
      <c r="G473" s="11" t="str">
        <f>IFERROR(VLOOKUP(F473,Codes!$B$2:$E$356,4,FALSE),"NOT USED")</f>
        <v>Small General Service</v>
      </c>
    </row>
    <row r="474" spans="1:7" x14ac:dyDescent="0.25">
      <c r="A474">
        <v>201812</v>
      </c>
      <c r="B474" t="s">
        <v>1</v>
      </c>
      <c r="C474" t="s">
        <v>14</v>
      </c>
      <c r="D474" t="s">
        <v>60</v>
      </c>
      <c r="E474" s="10">
        <v>406</v>
      </c>
      <c r="F474" s="12" t="str">
        <f t="shared" si="8"/>
        <v>01NMT23135</v>
      </c>
      <c r="G474" s="11" t="str">
        <f>IFERROR(VLOOKUP(F474,Codes!$B$2:$E$356,4,FALSE),"NOT USED")</f>
        <v>Small General Service</v>
      </c>
    </row>
    <row r="475" spans="1:7" x14ac:dyDescent="0.25">
      <c r="A475">
        <v>201812</v>
      </c>
      <c r="B475" t="s">
        <v>1</v>
      </c>
      <c r="C475" t="s">
        <v>14</v>
      </c>
      <c r="D475" t="s">
        <v>61</v>
      </c>
      <c r="E475" s="10">
        <v>218</v>
      </c>
      <c r="F475" s="12" t="str">
        <f t="shared" si="8"/>
        <v>01NMT28135</v>
      </c>
      <c r="G475" s="11" t="str">
        <f>IFERROR(VLOOKUP(F475,Codes!$B$2:$E$356,4,FALSE),"NOT USED")</f>
        <v>Medium / Large General Service</v>
      </c>
    </row>
    <row r="476" spans="1:7" x14ac:dyDescent="0.25">
      <c r="A476">
        <v>201812</v>
      </c>
      <c r="B476" t="s">
        <v>1</v>
      </c>
      <c r="C476" t="s">
        <v>14</v>
      </c>
      <c r="D476" t="s">
        <v>62</v>
      </c>
      <c r="E476" s="10">
        <v>29</v>
      </c>
      <c r="F476" s="12" t="str">
        <f t="shared" si="8"/>
        <v>01NMT30135</v>
      </c>
      <c r="G476" s="11" t="str">
        <f>IFERROR(VLOOKUP(F476,Codes!$B$2:$E$356,4,FALSE),"NOT USED")</f>
        <v>Medium / Large General Service</v>
      </c>
    </row>
    <row r="477" spans="1:7" x14ac:dyDescent="0.25">
      <c r="A477">
        <v>201812</v>
      </c>
      <c r="B477" t="s">
        <v>1</v>
      </c>
      <c r="C477" t="s">
        <v>14</v>
      </c>
      <c r="D477" t="s">
        <v>63</v>
      </c>
      <c r="E477" s="10">
        <v>4</v>
      </c>
      <c r="F477" s="12" t="str">
        <f t="shared" si="8"/>
        <v>01NMT48135</v>
      </c>
      <c r="G477" s="11" t="str">
        <f>IFERROR(VLOOKUP(F477,Codes!$B$2:$E$356,4,FALSE),"NOT USED")</f>
        <v>Large Power</v>
      </c>
    </row>
    <row r="478" spans="1:7" x14ac:dyDescent="0.25">
      <c r="A478">
        <v>201812</v>
      </c>
      <c r="B478" t="s">
        <v>1</v>
      </c>
      <c r="C478" t="s">
        <v>14</v>
      </c>
      <c r="D478" t="s">
        <v>64</v>
      </c>
      <c r="E478" s="10">
        <v>2747</v>
      </c>
      <c r="F478" s="12" t="str">
        <f t="shared" si="8"/>
        <v>01OALT015N</v>
      </c>
      <c r="G478" s="11" t="str">
        <f>IFERROR(VLOOKUP(F478,Codes!$B$2:$E$356,4,FALSE),"NOT USED")</f>
        <v>Unmetered Lighting</v>
      </c>
    </row>
    <row r="479" spans="1:7" x14ac:dyDescent="0.25">
      <c r="A479">
        <v>201812</v>
      </c>
      <c r="B479" t="s">
        <v>1</v>
      </c>
      <c r="C479" t="s">
        <v>14</v>
      </c>
      <c r="D479" t="s">
        <v>65</v>
      </c>
      <c r="E479" s="10">
        <v>1022</v>
      </c>
      <c r="F479" s="12" t="str">
        <f t="shared" si="8"/>
        <v>01OALTB15N</v>
      </c>
      <c r="G479" s="11" t="str">
        <f>IFERROR(VLOOKUP(F479,Codes!$B$2:$E$356,4,FALSE),"NOT USED")</f>
        <v>Unmetered Lighting</v>
      </c>
    </row>
    <row r="480" spans="1:7" x14ac:dyDescent="0.25">
      <c r="A480">
        <v>201812</v>
      </c>
      <c r="B480" t="s">
        <v>1</v>
      </c>
      <c r="C480" t="s">
        <v>14</v>
      </c>
      <c r="D480" t="s">
        <v>66</v>
      </c>
      <c r="E480" s="10">
        <v>105</v>
      </c>
      <c r="F480" s="12" t="str">
        <f t="shared" si="8"/>
        <v>01RCFL0054</v>
      </c>
      <c r="G480" s="11" t="str">
        <f>IFERROR(VLOOKUP(F480,Codes!$B$2:$E$356,4,FALSE),"NOT USED")</f>
        <v>Metered Lighting</v>
      </c>
    </row>
    <row r="481" spans="1:7" x14ac:dyDescent="0.25">
      <c r="A481">
        <v>201812</v>
      </c>
      <c r="B481" t="s">
        <v>1</v>
      </c>
      <c r="C481" t="s">
        <v>14</v>
      </c>
      <c r="D481" t="s">
        <v>67</v>
      </c>
      <c r="E481" s="10">
        <v>122</v>
      </c>
      <c r="F481" s="12" t="str">
        <f t="shared" si="8"/>
        <v>01VIR23136</v>
      </c>
      <c r="G481" s="11" t="str">
        <f>IFERROR(VLOOKUP(F481,Codes!$B$2:$E$356,4,FALSE),"NOT USED")</f>
        <v>Small General Service</v>
      </c>
    </row>
    <row r="482" spans="1:7" x14ac:dyDescent="0.25">
      <c r="A482">
        <v>201812</v>
      </c>
      <c r="B482" t="s">
        <v>1</v>
      </c>
      <c r="C482" t="s">
        <v>14</v>
      </c>
      <c r="D482" t="s">
        <v>68</v>
      </c>
      <c r="E482" s="10">
        <v>88</v>
      </c>
      <c r="F482" s="12" t="str">
        <f t="shared" si="8"/>
        <v>01VIR28136</v>
      </c>
      <c r="G482" s="11" t="str">
        <f>IFERROR(VLOOKUP(F482,Codes!$B$2:$E$356,4,FALSE),"NOT USED")</f>
        <v>Medium / Large General Service</v>
      </c>
    </row>
    <row r="483" spans="1:7" x14ac:dyDescent="0.25">
      <c r="A483">
        <v>201812</v>
      </c>
      <c r="B483" t="s">
        <v>1</v>
      </c>
      <c r="C483" t="s">
        <v>14</v>
      </c>
      <c r="D483" t="s">
        <v>69</v>
      </c>
      <c r="E483" s="10">
        <v>8</v>
      </c>
      <c r="F483" s="12" t="str">
        <f t="shared" si="8"/>
        <v>01VIR30136</v>
      </c>
      <c r="G483" s="11" t="str">
        <f>IFERROR(VLOOKUP(F483,Codes!$B$2:$E$356,4,FALSE),"NOT USED")</f>
        <v>Medium / Large General Service</v>
      </c>
    </row>
    <row r="484" spans="1:7" x14ac:dyDescent="0.25">
      <c r="A484">
        <v>201812</v>
      </c>
      <c r="B484" t="s">
        <v>1</v>
      </c>
      <c r="C484" t="s">
        <v>14</v>
      </c>
      <c r="D484" t="s">
        <v>70</v>
      </c>
      <c r="E484" s="10">
        <v>1</v>
      </c>
      <c r="F484" s="12" t="str">
        <f t="shared" si="8"/>
        <v>01VIR48136</v>
      </c>
      <c r="G484" s="11" t="str">
        <f>IFERROR(VLOOKUP(F484,Codes!$B$2:$E$356,4,FALSE),"NOT USED")</f>
        <v>Large Power</v>
      </c>
    </row>
    <row r="485" spans="1:7" x14ac:dyDescent="0.25">
      <c r="A485">
        <v>201812</v>
      </c>
      <c r="B485" t="s">
        <v>1</v>
      </c>
      <c r="C485" t="s">
        <v>14</v>
      </c>
      <c r="D485" t="s">
        <v>38</v>
      </c>
      <c r="E485" s="10">
        <v>100</v>
      </c>
      <c r="F485" s="12" t="str">
        <f t="shared" si="8"/>
        <v>301280-BLU</v>
      </c>
      <c r="G485" s="11" t="str">
        <f>IFERROR(VLOOKUP(F485,Codes!$B$2:$E$356,4,FALSE),"NOT USED")</f>
        <v>NOT USED</v>
      </c>
    </row>
    <row r="486" spans="1:7" x14ac:dyDescent="0.25">
      <c r="A486">
        <v>201901</v>
      </c>
      <c r="B486" t="s">
        <v>1</v>
      </c>
      <c r="C486" t="s">
        <v>14</v>
      </c>
      <c r="D486" t="s">
        <v>39</v>
      </c>
      <c r="E486" s="10">
        <v>2855</v>
      </c>
      <c r="F486" s="12" t="str">
        <f t="shared" si="8"/>
        <v>01GNSB0023</v>
      </c>
      <c r="G486" s="11" t="str">
        <f>IFERROR(VLOOKUP(F486,Codes!$B$2:$E$356,4,FALSE),"NOT USED")</f>
        <v>Small General Service</v>
      </c>
    </row>
    <row r="487" spans="1:7" x14ac:dyDescent="0.25">
      <c r="A487">
        <v>201901</v>
      </c>
      <c r="B487" t="s">
        <v>1</v>
      </c>
      <c r="C487" t="s">
        <v>14</v>
      </c>
      <c r="D487" t="s">
        <v>40</v>
      </c>
      <c r="E487" s="10">
        <v>288</v>
      </c>
      <c r="F487" s="12" t="str">
        <f t="shared" si="8"/>
        <v>01GNSB0028</v>
      </c>
      <c r="G487" s="11" t="str">
        <f>IFERROR(VLOOKUP(F487,Codes!$B$2:$E$356,4,FALSE),"NOT USED")</f>
        <v>Medium / Large General Service</v>
      </c>
    </row>
    <row r="488" spans="1:7" x14ac:dyDescent="0.25">
      <c r="A488">
        <v>201901</v>
      </c>
      <c r="B488" t="s">
        <v>1</v>
      </c>
      <c r="C488" t="s">
        <v>14</v>
      </c>
      <c r="D488" t="s">
        <v>41</v>
      </c>
      <c r="E488" s="10">
        <v>47</v>
      </c>
      <c r="F488" s="12" t="str">
        <f t="shared" si="8"/>
        <v>01GNSB023T</v>
      </c>
      <c r="G488" s="11" t="str">
        <f>IFERROR(VLOOKUP(F488,Codes!$B$2:$E$356,4,FALSE),"NOT USED")</f>
        <v>Small General Service</v>
      </c>
    </row>
    <row r="489" spans="1:7" x14ac:dyDescent="0.25">
      <c r="A489">
        <v>201901</v>
      </c>
      <c r="B489" t="s">
        <v>1</v>
      </c>
      <c r="C489" t="s">
        <v>14</v>
      </c>
      <c r="D489" t="s">
        <v>42</v>
      </c>
      <c r="E489" s="10">
        <v>12</v>
      </c>
      <c r="F489" s="12" t="str">
        <f t="shared" si="8"/>
        <v>01GNSEV45T</v>
      </c>
      <c r="G489" s="11" t="str">
        <f>IFERROR(VLOOKUP(F489,Codes!$B$2:$E$356,4,FALSE),"NOT USED")</f>
        <v>Medium / Large General Service</v>
      </c>
    </row>
    <row r="490" spans="1:7" x14ac:dyDescent="0.25">
      <c r="A490">
        <v>201901</v>
      </c>
      <c r="B490" t="s">
        <v>1</v>
      </c>
      <c r="C490" t="s">
        <v>14</v>
      </c>
      <c r="D490" t="s">
        <v>43</v>
      </c>
      <c r="E490" s="10">
        <v>58578</v>
      </c>
      <c r="F490" s="12" t="str">
        <f t="shared" si="8"/>
        <v>01GNSV0023</v>
      </c>
      <c r="G490" s="11" t="str">
        <f>IFERROR(VLOOKUP(F490,Codes!$B$2:$E$356,4,FALSE),"NOT USED")</f>
        <v>Small General Service</v>
      </c>
    </row>
    <row r="491" spans="1:7" x14ac:dyDescent="0.25">
      <c r="A491">
        <v>201901</v>
      </c>
      <c r="B491" t="s">
        <v>1</v>
      </c>
      <c r="C491" t="s">
        <v>14</v>
      </c>
      <c r="D491" t="s">
        <v>44</v>
      </c>
      <c r="E491" s="10">
        <v>9006</v>
      </c>
      <c r="F491" s="12" t="str">
        <f t="shared" si="8"/>
        <v>01GNSV0028</v>
      </c>
      <c r="G491" s="11" t="str">
        <f>IFERROR(VLOOKUP(F491,Codes!$B$2:$E$356,4,FALSE),"NOT USED")</f>
        <v>Medium / Large General Service</v>
      </c>
    </row>
    <row r="492" spans="1:7" x14ac:dyDescent="0.25">
      <c r="A492">
        <v>201901</v>
      </c>
      <c r="B492" t="s">
        <v>1</v>
      </c>
      <c r="C492" t="s">
        <v>14</v>
      </c>
      <c r="D492" t="s">
        <v>45</v>
      </c>
      <c r="E492" s="10">
        <v>780</v>
      </c>
      <c r="F492" s="12" t="str">
        <f t="shared" si="8"/>
        <v>01GNSV023F</v>
      </c>
      <c r="G492" s="11" t="str">
        <f>IFERROR(VLOOKUP(F492,Codes!$B$2:$E$356,4,FALSE),"NOT USED")</f>
        <v>Small General Service</v>
      </c>
    </row>
    <row r="493" spans="1:7" x14ac:dyDescent="0.25">
      <c r="A493">
        <v>201901</v>
      </c>
      <c r="B493" t="s">
        <v>1</v>
      </c>
      <c r="C493" t="s">
        <v>14</v>
      </c>
      <c r="D493" t="s">
        <v>46</v>
      </c>
      <c r="E493" s="10">
        <v>2</v>
      </c>
      <c r="F493" s="12" t="str">
        <f t="shared" si="8"/>
        <v>01GNSV023M</v>
      </c>
      <c r="G493" s="11" t="str">
        <f>IFERROR(VLOOKUP(F493,Codes!$B$2:$E$356,4,FALSE),"NOT USED")</f>
        <v>Small General Service</v>
      </c>
    </row>
    <row r="494" spans="1:7" x14ac:dyDescent="0.25">
      <c r="A494">
        <v>201901</v>
      </c>
      <c r="B494" t="s">
        <v>1</v>
      </c>
      <c r="C494" t="s">
        <v>14</v>
      </c>
      <c r="D494" t="s">
        <v>47</v>
      </c>
      <c r="E494" s="10">
        <v>188</v>
      </c>
      <c r="F494" s="12" t="str">
        <f t="shared" si="8"/>
        <v>01GNSV023T</v>
      </c>
      <c r="G494" s="11" t="str">
        <f>IFERROR(VLOOKUP(F494,Codes!$B$2:$E$356,4,FALSE),"NOT USED")</f>
        <v>Small General Service</v>
      </c>
    </row>
    <row r="495" spans="1:7" x14ac:dyDescent="0.25">
      <c r="A495">
        <v>201901</v>
      </c>
      <c r="B495" t="s">
        <v>1</v>
      </c>
      <c r="C495" t="s">
        <v>14</v>
      </c>
      <c r="D495" t="s">
        <v>48</v>
      </c>
      <c r="E495" s="10">
        <v>2</v>
      </c>
      <c r="F495" s="12" t="str">
        <f t="shared" si="8"/>
        <v>01GNSV0723</v>
      </c>
      <c r="G495" s="11" t="str">
        <f>IFERROR(VLOOKUP(F495,Codes!$B$2:$E$356,4,FALSE),"NOT USED")</f>
        <v>Small General Service</v>
      </c>
    </row>
    <row r="496" spans="1:7" x14ac:dyDescent="0.25">
      <c r="A496">
        <v>201901</v>
      </c>
      <c r="B496" t="s">
        <v>1</v>
      </c>
      <c r="C496" t="s">
        <v>14</v>
      </c>
      <c r="D496" t="s">
        <v>49</v>
      </c>
      <c r="E496" s="10">
        <v>2</v>
      </c>
      <c r="F496" s="12" t="str">
        <f t="shared" si="8"/>
        <v>01GNSV0728</v>
      </c>
      <c r="G496" s="11" t="str">
        <f>IFERROR(VLOOKUP(F496,Codes!$B$2:$E$356,4,FALSE),"NOT USED")</f>
        <v>Medium / Large General Service</v>
      </c>
    </row>
    <row r="497" spans="1:7" x14ac:dyDescent="0.25">
      <c r="A497">
        <v>201901</v>
      </c>
      <c r="B497" t="s">
        <v>1</v>
      </c>
      <c r="C497" t="s">
        <v>14</v>
      </c>
      <c r="D497" t="s">
        <v>50</v>
      </c>
      <c r="E497" s="10">
        <v>14</v>
      </c>
      <c r="F497" s="12" t="str">
        <f t="shared" si="8"/>
        <v>01GNSV0730</v>
      </c>
      <c r="G497" s="11" t="str">
        <f>IFERROR(VLOOKUP(F497,Codes!$B$2:$E$356,4,FALSE),"NOT USED")</f>
        <v>Medium / Large General Service</v>
      </c>
    </row>
    <row r="498" spans="1:7" x14ac:dyDescent="0.25">
      <c r="A498">
        <v>201901</v>
      </c>
      <c r="B498" t="s">
        <v>1</v>
      </c>
      <c r="C498" t="s">
        <v>14</v>
      </c>
      <c r="D498" t="s">
        <v>51</v>
      </c>
      <c r="E498" s="10">
        <v>3</v>
      </c>
      <c r="F498" s="12" t="str">
        <f t="shared" si="8"/>
        <v>01GNSV0748</v>
      </c>
      <c r="G498" s="11" t="str">
        <f>IFERROR(VLOOKUP(F498,Codes!$B$2:$E$356,4,FALSE),"NOT USED")</f>
        <v>Large Power</v>
      </c>
    </row>
    <row r="499" spans="1:7" x14ac:dyDescent="0.25">
      <c r="A499">
        <v>201901</v>
      </c>
      <c r="B499" t="s">
        <v>1</v>
      </c>
      <c r="C499" t="s">
        <v>14</v>
      </c>
      <c r="D499" t="s">
        <v>52</v>
      </c>
      <c r="E499" s="10">
        <v>19</v>
      </c>
      <c r="F499" s="12" t="str">
        <f t="shared" si="8"/>
        <v>01LGSB0030</v>
      </c>
      <c r="G499" s="11" t="str">
        <f>IFERROR(VLOOKUP(F499,Codes!$B$2:$E$356,4,FALSE),"NOT USED")</f>
        <v>Medium / Large General Service</v>
      </c>
    </row>
    <row r="500" spans="1:7" x14ac:dyDescent="0.25">
      <c r="A500">
        <v>201901</v>
      </c>
      <c r="B500" t="s">
        <v>1</v>
      </c>
      <c r="C500" t="s">
        <v>14</v>
      </c>
      <c r="D500" t="s">
        <v>53</v>
      </c>
      <c r="E500" s="10">
        <v>1</v>
      </c>
      <c r="F500" s="12" t="str">
        <f t="shared" si="8"/>
        <v>01LGSB0048</v>
      </c>
      <c r="G500" s="11" t="str">
        <f>IFERROR(VLOOKUP(F500,Codes!$B$2:$E$356,4,FALSE),"NOT USED")</f>
        <v>Large Power</v>
      </c>
    </row>
    <row r="501" spans="1:7" x14ac:dyDescent="0.25">
      <c r="A501">
        <v>201901</v>
      </c>
      <c r="B501" t="s">
        <v>1</v>
      </c>
      <c r="C501" t="s">
        <v>14</v>
      </c>
      <c r="D501" t="s">
        <v>54</v>
      </c>
      <c r="E501" s="10">
        <v>657</v>
      </c>
      <c r="F501" s="12" t="str">
        <f t="shared" si="8"/>
        <v>01LGSV0030</v>
      </c>
      <c r="G501" s="11" t="str">
        <f>IFERROR(VLOOKUP(F501,Codes!$B$2:$E$356,4,FALSE),"NOT USED")</f>
        <v>Medium / Large General Service</v>
      </c>
    </row>
    <row r="502" spans="1:7" x14ac:dyDescent="0.25">
      <c r="A502">
        <v>201901</v>
      </c>
      <c r="B502" t="s">
        <v>1</v>
      </c>
      <c r="C502" t="s">
        <v>14</v>
      </c>
      <c r="D502" t="s">
        <v>55</v>
      </c>
      <c r="E502" s="10">
        <v>89</v>
      </c>
      <c r="F502" s="12" t="str">
        <f t="shared" si="8"/>
        <v>01LGSV0048</v>
      </c>
      <c r="G502" s="11" t="str">
        <f>IFERROR(VLOOKUP(F502,Codes!$B$2:$E$356,4,FALSE),"NOT USED")</f>
        <v>Large Power</v>
      </c>
    </row>
    <row r="503" spans="1:7" x14ac:dyDescent="0.25">
      <c r="A503">
        <v>201901</v>
      </c>
      <c r="B503" t="s">
        <v>1</v>
      </c>
      <c r="C503" t="s">
        <v>14</v>
      </c>
      <c r="D503" t="s">
        <v>56</v>
      </c>
      <c r="E503" s="10">
        <v>1</v>
      </c>
      <c r="F503" s="12" t="str">
        <f t="shared" si="8"/>
        <v>01LGSV028M</v>
      </c>
      <c r="G503" s="11" t="str">
        <f>IFERROR(VLOOKUP(F503,Codes!$B$2:$E$356,4,FALSE),"NOT USED")</f>
        <v>Medium / Large General Service</v>
      </c>
    </row>
    <row r="504" spans="1:7" x14ac:dyDescent="0.25">
      <c r="A504">
        <v>201901</v>
      </c>
      <c r="B504" t="s">
        <v>1</v>
      </c>
      <c r="C504" t="s">
        <v>14</v>
      </c>
      <c r="D504" t="s">
        <v>57</v>
      </c>
      <c r="E504" s="10">
        <v>1</v>
      </c>
      <c r="F504" s="12" t="str">
        <f t="shared" si="8"/>
        <v>01LGSV048M</v>
      </c>
      <c r="G504" s="11" t="str">
        <f>IFERROR(VLOOKUP(F504,Codes!$B$2:$E$356,4,FALSE),"NOT USED")</f>
        <v>Large Power</v>
      </c>
    </row>
    <row r="505" spans="1:7" x14ac:dyDescent="0.25">
      <c r="A505">
        <v>201901</v>
      </c>
      <c r="B505" t="s">
        <v>1</v>
      </c>
      <c r="C505" t="s">
        <v>14</v>
      </c>
      <c r="D505" t="s">
        <v>58</v>
      </c>
      <c r="E505" s="10">
        <v>5</v>
      </c>
      <c r="F505" s="12" t="str">
        <f t="shared" si="8"/>
        <v>01LPRS047M</v>
      </c>
      <c r="G505" s="11" t="str">
        <f>IFERROR(VLOOKUP(F505,Codes!$B$2:$E$356,4,FALSE),"NOT USED")</f>
        <v>Large Power</v>
      </c>
    </row>
    <row r="506" spans="1:7" x14ac:dyDescent="0.25">
      <c r="A506">
        <v>201901</v>
      </c>
      <c r="B506" t="s">
        <v>1</v>
      </c>
      <c r="C506" t="s">
        <v>14</v>
      </c>
      <c r="D506" t="s">
        <v>59</v>
      </c>
      <c r="E506" s="10">
        <v>1</v>
      </c>
      <c r="F506" s="12" t="str">
        <f t="shared" si="8"/>
        <v>01NM23T135</v>
      </c>
      <c r="G506" s="11" t="str">
        <f>IFERROR(VLOOKUP(F506,Codes!$B$2:$E$356,4,FALSE),"NOT USED")</f>
        <v>Small General Service</v>
      </c>
    </row>
    <row r="507" spans="1:7" x14ac:dyDescent="0.25">
      <c r="A507">
        <v>201901</v>
      </c>
      <c r="B507" t="s">
        <v>1</v>
      </c>
      <c r="C507" t="s">
        <v>14</v>
      </c>
      <c r="D507" t="s">
        <v>60</v>
      </c>
      <c r="E507" s="10">
        <v>409</v>
      </c>
      <c r="F507" s="12" t="str">
        <f t="shared" si="8"/>
        <v>01NMT23135</v>
      </c>
      <c r="G507" s="11" t="str">
        <f>IFERROR(VLOOKUP(F507,Codes!$B$2:$E$356,4,FALSE),"NOT USED")</f>
        <v>Small General Service</v>
      </c>
    </row>
    <row r="508" spans="1:7" x14ac:dyDescent="0.25">
      <c r="A508">
        <v>201901</v>
      </c>
      <c r="B508" t="s">
        <v>1</v>
      </c>
      <c r="C508" t="s">
        <v>14</v>
      </c>
      <c r="D508" t="s">
        <v>61</v>
      </c>
      <c r="E508" s="10">
        <v>225</v>
      </c>
      <c r="F508" s="12" t="str">
        <f t="shared" si="8"/>
        <v>01NMT28135</v>
      </c>
      <c r="G508" s="11" t="str">
        <f>IFERROR(VLOOKUP(F508,Codes!$B$2:$E$356,4,FALSE),"NOT USED")</f>
        <v>Medium / Large General Service</v>
      </c>
    </row>
    <row r="509" spans="1:7" x14ac:dyDescent="0.25">
      <c r="A509">
        <v>201901</v>
      </c>
      <c r="B509" t="s">
        <v>1</v>
      </c>
      <c r="C509" t="s">
        <v>14</v>
      </c>
      <c r="D509" t="s">
        <v>62</v>
      </c>
      <c r="E509" s="10">
        <v>30</v>
      </c>
      <c r="F509" s="12" t="str">
        <f t="shared" si="8"/>
        <v>01NMT30135</v>
      </c>
      <c r="G509" s="11" t="str">
        <f>IFERROR(VLOOKUP(F509,Codes!$B$2:$E$356,4,FALSE),"NOT USED")</f>
        <v>Medium / Large General Service</v>
      </c>
    </row>
    <row r="510" spans="1:7" x14ac:dyDescent="0.25">
      <c r="A510">
        <v>201901</v>
      </c>
      <c r="B510" t="s">
        <v>1</v>
      </c>
      <c r="C510" t="s">
        <v>14</v>
      </c>
      <c r="D510" t="s">
        <v>63</v>
      </c>
      <c r="E510" s="10">
        <v>4</v>
      </c>
      <c r="F510" s="12" t="str">
        <f t="shared" si="8"/>
        <v>01NMT48135</v>
      </c>
      <c r="G510" s="11" t="str">
        <f>IFERROR(VLOOKUP(F510,Codes!$B$2:$E$356,4,FALSE),"NOT USED")</f>
        <v>Large Power</v>
      </c>
    </row>
    <row r="511" spans="1:7" x14ac:dyDescent="0.25">
      <c r="A511">
        <v>201901</v>
      </c>
      <c r="B511" t="s">
        <v>1</v>
      </c>
      <c r="C511" t="s">
        <v>14</v>
      </c>
      <c r="D511" t="s">
        <v>64</v>
      </c>
      <c r="E511" s="10">
        <v>2747</v>
      </c>
      <c r="F511" s="12" t="str">
        <f t="shared" si="8"/>
        <v>01OALT015N</v>
      </c>
      <c r="G511" s="11" t="str">
        <f>IFERROR(VLOOKUP(F511,Codes!$B$2:$E$356,4,FALSE),"NOT USED")</f>
        <v>Unmetered Lighting</v>
      </c>
    </row>
    <row r="512" spans="1:7" x14ac:dyDescent="0.25">
      <c r="A512">
        <v>201901</v>
      </c>
      <c r="B512" t="s">
        <v>1</v>
      </c>
      <c r="C512" t="s">
        <v>14</v>
      </c>
      <c r="D512" t="s">
        <v>65</v>
      </c>
      <c r="E512" s="10">
        <v>1020</v>
      </c>
      <c r="F512" s="12" t="str">
        <f t="shared" si="8"/>
        <v>01OALTB15N</v>
      </c>
      <c r="G512" s="11" t="str">
        <f>IFERROR(VLOOKUP(F512,Codes!$B$2:$E$356,4,FALSE),"NOT USED")</f>
        <v>Unmetered Lighting</v>
      </c>
    </row>
    <row r="513" spans="1:7" x14ac:dyDescent="0.25">
      <c r="A513">
        <v>201901</v>
      </c>
      <c r="B513" t="s">
        <v>1</v>
      </c>
      <c r="C513" t="s">
        <v>14</v>
      </c>
      <c r="D513" t="s">
        <v>66</v>
      </c>
      <c r="E513" s="10">
        <v>105</v>
      </c>
      <c r="F513" s="12" t="str">
        <f t="shared" si="8"/>
        <v>01RCFL0054</v>
      </c>
      <c r="G513" s="11" t="str">
        <f>IFERROR(VLOOKUP(F513,Codes!$B$2:$E$356,4,FALSE),"NOT USED")</f>
        <v>Metered Lighting</v>
      </c>
    </row>
    <row r="514" spans="1:7" x14ac:dyDescent="0.25">
      <c r="A514">
        <v>201901</v>
      </c>
      <c r="B514" t="s">
        <v>1</v>
      </c>
      <c r="C514" t="s">
        <v>14</v>
      </c>
      <c r="D514" t="s">
        <v>67</v>
      </c>
      <c r="E514" s="10">
        <v>122</v>
      </c>
      <c r="F514" s="12" t="str">
        <f t="shared" si="8"/>
        <v>01VIR23136</v>
      </c>
      <c r="G514" s="11" t="str">
        <f>IFERROR(VLOOKUP(F514,Codes!$B$2:$E$356,4,FALSE),"NOT USED")</f>
        <v>Small General Service</v>
      </c>
    </row>
    <row r="515" spans="1:7" x14ac:dyDescent="0.25">
      <c r="A515">
        <v>201901</v>
      </c>
      <c r="B515" t="s">
        <v>1</v>
      </c>
      <c r="C515" t="s">
        <v>14</v>
      </c>
      <c r="D515" t="s">
        <v>68</v>
      </c>
      <c r="E515" s="10">
        <v>88</v>
      </c>
      <c r="F515" s="12" t="str">
        <f t="shared" si="8"/>
        <v>01VIR28136</v>
      </c>
      <c r="G515" s="11" t="str">
        <f>IFERROR(VLOOKUP(F515,Codes!$B$2:$E$356,4,FALSE),"NOT USED")</f>
        <v>Medium / Large General Service</v>
      </c>
    </row>
    <row r="516" spans="1:7" x14ac:dyDescent="0.25">
      <c r="A516">
        <v>201901</v>
      </c>
      <c r="B516" t="s">
        <v>1</v>
      </c>
      <c r="C516" t="s">
        <v>14</v>
      </c>
      <c r="D516" t="s">
        <v>69</v>
      </c>
      <c r="E516" s="10">
        <v>8</v>
      </c>
      <c r="F516" s="12" t="str">
        <f t="shared" si="8"/>
        <v>01VIR30136</v>
      </c>
      <c r="G516" s="11" t="str">
        <f>IFERROR(VLOOKUP(F516,Codes!$B$2:$E$356,4,FALSE),"NOT USED")</f>
        <v>Medium / Large General Service</v>
      </c>
    </row>
    <row r="517" spans="1:7" x14ac:dyDescent="0.25">
      <c r="A517">
        <v>201901</v>
      </c>
      <c r="B517" t="s">
        <v>1</v>
      </c>
      <c r="C517" t="s">
        <v>14</v>
      </c>
      <c r="D517" t="s">
        <v>70</v>
      </c>
      <c r="E517" s="10">
        <v>1</v>
      </c>
      <c r="F517" s="12" t="str">
        <f t="shared" si="8"/>
        <v>01VIR48136</v>
      </c>
      <c r="G517" s="11" t="str">
        <f>IFERROR(VLOOKUP(F517,Codes!$B$2:$E$356,4,FALSE),"NOT USED")</f>
        <v>Large Power</v>
      </c>
    </row>
    <row r="518" spans="1:7" x14ac:dyDescent="0.25">
      <c r="A518">
        <v>201901</v>
      </c>
      <c r="B518" t="s">
        <v>1</v>
      </c>
      <c r="C518" t="s">
        <v>14</v>
      </c>
      <c r="D518" t="s">
        <v>38</v>
      </c>
      <c r="E518" s="10">
        <v>100</v>
      </c>
      <c r="F518" s="12" t="str">
        <f t="shared" si="8"/>
        <v>301280-BLU</v>
      </c>
      <c r="G518" s="11" t="str">
        <f>IFERROR(VLOOKUP(F518,Codes!$B$2:$E$356,4,FALSE),"NOT USED")</f>
        <v>NOT USED</v>
      </c>
    </row>
    <row r="519" spans="1:7" x14ac:dyDescent="0.25">
      <c r="A519">
        <v>201902</v>
      </c>
      <c r="B519" t="s">
        <v>1</v>
      </c>
      <c r="C519" t="s">
        <v>14</v>
      </c>
      <c r="D519" t="s">
        <v>39</v>
      </c>
      <c r="E519" s="10">
        <v>2852</v>
      </c>
      <c r="F519" s="12" t="str">
        <f t="shared" si="8"/>
        <v>01GNSB0023</v>
      </c>
      <c r="G519" s="11" t="str">
        <f>IFERROR(VLOOKUP(F519,Codes!$B$2:$E$356,4,FALSE),"NOT USED")</f>
        <v>Small General Service</v>
      </c>
    </row>
    <row r="520" spans="1:7" x14ac:dyDescent="0.25">
      <c r="A520">
        <v>201902</v>
      </c>
      <c r="B520" t="s">
        <v>1</v>
      </c>
      <c r="C520" t="s">
        <v>14</v>
      </c>
      <c r="D520" t="s">
        <v>40</v>
      </c>
      <c r="E520" s="10">
        <v>287</v>
      </c>
      <c r="F520" s="12" t="str">
        <f t="shared" si="8"/>
        <v>01GNSB0028</v>
      </c>
      <c r="G520" s="11" t="str">
        <f>IFERROR(VLOOKUP(F520,Codes!$B$2:$E$356,4,FALSE),"NOT USED")</f>
        <v>Medium / Large General Service</v>
      </c>
    </row>
    <row r="521" spans="1:7" x14ac:dyDescent="0.25">
      <c r="A521">
        <v>201902</v>
      </c>
      <c r="B521" t="s">
        <v>1</v>
      </c>
      <c r="C521" t="s">
        <v>14</v>
      </c>
      <c r="D521" t="s">
        <v>41</v>
      </c>
      <c r="E521" s="10">
        <v>46</v>
      </c>
      <c r="F521" s="12" t="str">
        <f t="shared" si="8"/>
        <v>01GNSB023T</v>
      </c>
      <c r="G521" s="11" t="str">
        <f>IFERROR(VLOOKUP(F521,Codes!$B$2:$E$356,4,FALSE),"NOT USED")</f>
        <v>Small General Service</v>
      </c>
    </row>
    <row r="522" spans="1:7" x14ac:dyDescent="0.25">
      <c r="A522">
        <v>201902</v>
      </c>
      <c r="B522" t="s">
        <v>1</v>
      </c>
      <c r="C522" t="s">
        <v>14</v>
      </c>
      <c r="D522" t="s">
        <v>42</v>
      </c>
      <c r="E522" s="10">
        <v>12</v>
      </c>
      <c r="F522" s="12" t="str">
        <f t="shared" si="8"/>
        <v>01GNSEV45T</v>
      </c>
      <c r="G522" s="11" t="str">
        <f>IFERROR(VLOOKUP(F522,Codes!$B$2:$E$356,4,FALSE),"NOT USED")</f>
        <v>Medium / Large General Service</v>
      </c>
    </row>
    <row r="523" spans="1:7" x14ac:dyDescent="0.25">
      <c r="A523">
        <v>201902</v>
      </c>
      <c r="B523" t="s">
        <v>1</v>
      </c>
      <c r="C523" t="s">
        <v>14</v>
      </c>
      <c r="D523" t="s">
        <v>43</v>
      </c>
      <c r="E523" s="10">
        <v>58578</v>
      </c>
      <c r="F523" s="12" t="str">
        <f t="shared" si="8"/>
        <v>01GNSV0023</v>
      </c>
      <c r="G523" s="11" t="str">
        <f>IFERROR(VLOOKUP(F523,Codes!$B$2:$E$356,4,FALSE),"NOT USED")</f>
        <v>Small General Service</v>
      </c>
    </row>
    <row r="524" spans="1:7" x14ac:dyDescent="0.25">
      <c r="A524">
        <v>201902</v>
      </c>
      <c r="B524" t="s">
        <v>1</v>
      </c>
      <c r="C524" t="s">
        <v>14</v>
      </c>
      <c r="D524" t="s">
        <v>44</v>
      </c>
      <c r="E524" s="10">
        <v>9000</v>
      </c>
      <c r="F524" s="12" t="str">
        <f t="shared" si="8"/>
        <v>01GNSV0028</v>
      </c>
      <c r="G524" s="11" t="str">
        <f>IFERROR(VLOOKUP(F524,Codes!$B$2:$E$356,4,FALSE),"NOT USED")</f>
        <v>Medium / Large General Service</v>
      </c>
    </row>
    <row r="525" spans="1:7" x14ac:dyDescent="0.25">
      <c r="A525">
        <v>201902</v>
      </c>
      <c r="B525" t="s">
        <v>1</v>
      </c>
      <c r="C525" t="s">
        <v>14</v>
      </c>
      <c r="D525" t="s">
        <v>45</v>
      </c>
      <c r="E525" s="10">
        <v>780</v>
      </c>
      <c r="F525" s="12" t="str">
        <f t="shared" ref="F525:F588" si="9">LEFT(D525,10)</f>
        <v>01GNSV023F</v>
      </c>
      <c r="G525" s="11" t="str">
        <f>IFERROR(VLOOKUP(F525,Codes!$B$2:$E$356,4,FALSE),"NOT USED")</f>
        <v>Small General Service</v>
      </c>
    </row>
    <row r="526" spans="1:7" x14ac:dyDescent="0.25">
      <c r="A526">
        <v>201902</v>
      </c>
      <c r="B526" t="s">
        <v>1</v>
      </c>
      <c r="C526" t="s">
        <v>14</v>
      </c>
      <c r="D526" t="s">
        <v>46</v>
      </c>
      <c r="E526" s="10">
        <v>2</v>
      </c>
      <c r="F526" s="12" t="str">
        <f t="shared" si="9"/>
        <v>01GNSV023M</v>
      </c>
      <c r="G526" s="11" t="str">
        <f>IFERROR(VLOOKUP(F526,Codes!$B$2:$E$356,4,FALSE),"NOT USED")</f>
        <v>Small General Service</v>
      </c>
    </row>
    <row r="527" spans="1:7" x14ac:dyDescent="0.25">
      <c r="A527">
        <v>201902</v>
      </c>
      <c r="B527" t="s">
        <v>1</v>
      </c>
      <c r="C527" t="s">
        <v>14</v>
      </c>
      <c r="D527" t="s">
        <v>47</v>
      </c>
      <c r="E527" s="10">
        <v>191</v>
      </c>
      <c r="F527" s="12" t="str">
        <f t="shared" si="9"/>
        <v>01GNSV023T</v>
      </c>
      <c r="G527" s="11" t="str">
        <f>IFERROR(VLOOKUP(F527,Codes!$B$2:$E$356,4,FALSE),"NOT USED")</f>
        <v>Small General Service</v>
      </c>
    </row>
    <row r="528" spans="1:7" x14ac:dyDescent="0.25">
      <c r="A528">
        <v>201902</v>
      </c>
      <c r="B528" t="s">
        <v>1</v>
      </c>
      <c r="C528" t="s">
        <v>14</v>
      </c>
      <c r="D528" t="s">
        <v>48</v>
      </c>
      <c r="E528" s="10">
        <v>2</v>
      </c>
      <c r="F528" s="12" t="str">
        <f t="shared" si="9"/>
        <v>01GNSV0723</v>
      </c>
      <c r="G528" s="11" t="str">
        <f>IFERROR(VLOOKUP(F528,Codes!$B$2:$E$356,4,FALSE),"NOT USED")</f>
        <v>Small General Service</v>
      </c>
    </row>
    <row r="529" spans="1:7" x14ac:dyDescent="0.25">
      <c r="A529">
        <v>201902</v>
      </c>
      <c r="B529" t="s">
        <v>1</v>
      </c>
      <c r="C529" t="s">
        <v>14</v>
      </c>
      <c r="D529" t="s">
        <v>49</v>
      </c>
      <c r="E529" s="10">
        <v>2</v>
      </c>
      <c r="F529" s="12" t="str">
        <f t="shared" si="9"/>
        <v>01GNSV0728</v>
      </c>
      <c r="G529" s="11" t="str">
        <f>IFERROR(VLOOKUP(F529,Codes!$B$2:$E$356,4,FALSE),"NOT USED")</f>
        <v>Medium / Large General Service</v>
      </c>
    </row>
    <row r="530" spans="1:7" x14ac:dyDescent="0.25">
      <c r="A530">
        <v>201902</v>
      </c>
      <c r="B530" t="s">
        <v>1</v>
      </c>
      <c r="C530" t="s">
        <v>14</v>
      </c>
      <c r="D530" t="s">
        <v>50</v>
      </c>
      <c r="E530" s="10">
        <v>14</v>
      </c>
      <c r="F530" s="12" t="str">
        <f t="shared" si="9"/>
        <v>01GNSV0730</v>
      </c>
      <c r="G530" s="11" t="str">
        <f>IFERROR(VLOOKUP(F530,Codes!$B$2:$E$356,4,FALSE),"NOT USED")</f>
        <v>Medium / Large General Service</v>
      </c>
    </row>
    <row r="531" spans="1:7" x14ac:dyDescent="0.25">
      <c r="A531">
        <v>201902</v>
      </c>
      <c r="B531" t="s">
        <v>1</v>
      </c>
      <c r="C531" t="s">
        <v>14</v>
      </c>
      <c r="D531" t="s">
        <v>51</v>
      </c>
      <c r="E531" s="10">
        <v>3</v>
      </c>
      <c r="F531" s="12" t="str">
        <f t="shared" si="9"/>
        <v>01GNSV0748</v>
      </c>
      <c r="G531" s="11" t="str">
        <f>IFERROR(VLOOKUP(F531,Codes!$B$2:$E$356,4,FALSE),"NOT USED")</f>
        <v>Large Power</v>
      </c>
    </row>
    <row r="532" spans="1:7" x14ac:dyDescent="0.25">
      <c r="A532">
        <v>201902</v>
      </c>
      <c r="B532" t="s">
        <v>1</v>
      </c>
      <c r="C532" t="s">
        <v>14</v>
      </c>
      <c r="D532" t="s">
        <v>52</v>
      </c>
      <c r="E532" s="10">
        <v>19</v>
      </c>
      <c r="F532" s="12" t="str">
        <f t="shared" si="9"/>
        <v>01LGSB0030</v>
      </c>
      <c r="G532" s="11" t="str">
        <f>IFERROR(VLOOKUP(F532,Codes!$B$2:$E$356,4,FALSE),"NOT USED")</f>
        <v>Medium / Large General Service</v>
      </c>
    </row>
    <row r="533" spans="1:7" x14ac:dyDescent="0.25">
      <c r="A533">
        <v>201902</v>
      </c>
      <c r="B533" t="s">
        <v>1</v>
      </c>
      <c r="C533" t="s">
        <v>14</v>
      </c>
      <c r="D533" t="s">
        <v>53</v>
      </c>
      <c r="E533" s="10">
        <v>1</v>
      </c>
      <c r="F533" s="12" t="str">
        <f t="shared" si="9"/>
        <v>01LGSB0048</v>
      </c>
      <c r="G533" s="11" t="str">
        <f>IFERROR(VLOOKUP(F533,Codes!$B$2:$E$356,4,FALSE),"NOT USED")</f>
        <v>Large Power</v>
      </c>
    </row>
    <row r="534" spans="1:7" x14ac:dyDescent="0.25">
      <c r="A534">
        <v>201902</v>
      </c>
      <c r="B534" t="s">
        <v>1</v>
      </c>
      <c r="C534" t="s">
        <v>14</v>
      </c>
      <c r="D534" t="s">
        <v>54</v>
      </c>
      <c r="E534" s="10">
        <v>652</v>
      </c>
      <c r="F534" s="12" t="str">
        <f t="shared" si="9"/>
        <v>01LGSV0030</v>
      </c>
      <c r="G534" s="11" t="str">
        <f>IFERROR(VLOOKUP(F534,Codes!$B$2:$E$356,4,FALSE),"NOT USED")</f>
        <v>Medium / Large General Service</v>
      </c>
    </row>
    <row r="535" spans="1:7" x14ac:dyDescent="0.25">
      <c r="A535">
        <v>201902</v>
      </c>
      <c r="B535" t="s">
        <v>1</v>
      </c>
      <c r="C535" t="s">
        <v>14</v>
      </c>
      <c r="D535" t="s">
        <v>55</v>
      </c>
      <c r="E535" s="10">
        <v>89</v>
      </c>
      <c r="F535" s="12" t="str">
        <f t="shared" si="9"/>
        <v>01LGSV0048</v>
      </c>
      <c r="G535" s="11" t="str">
        <f>IFERROR(VLOOKUP(F535,Codes!$B$2:$E$356,4,FALSE),"NOT USED")</f>
        <v>Large Power</v>
      </c>
    </row>
    <row r="536" spans="1:7" x14ac:dyDescent="0.25">
      <c r="A536">
        <v>201902</v>
      </c>
      <c r="B536" t="s">
        <v>1</v>
      </c>
      <c r="C536" t="s">
        <v>14</v>
      </c>
      <c r="D536" t="s">
        <v>56</v>
      </c>
      <c r="E536" s="10">
        <v>1</v>
      </c>
      <c r="F536" s="12" t="str">
        <f t="shared" si="9"/>
        <v>01LGSV028M</v>
      </c>
      <c r="G536" s="11" t="str">
        <f>IFERROR(VLOOKUP(F536,Codes!$B$2:$E$356,4,FALSE),"NOT USED")</f>
        <v>Medium / Large General Service</v>
      </c>
    </row>
    <row r="537" spans="1:7" x14ac:dyDescent="0.25">
      <c r="A537">
        <v>201902</v>
      </c>
      <c r="B537" t="s">
        <v>1</v>
      </c>
      <c r="C537" t="s">
        <v>14</v>
      </c>
      <c r="D537" t="s">
        <v>57</v>
      </c>
      <c r="E537" s="10">
        <v>1</v>
      </c>
      <c r="F537" s="12" t="str">
        <f t="shared" si="9"/>
        <v>01LGSV048M</v>
      </c>
      <c r="G537" s="11" t="str">
        <f>IFERROR(VLOOKUP(F537,Codes!$B$2:$E$356,4,FALSE),"NOT USED")</f>
        <v>Large Power</v>
      </c>
    </row>
    <row r="538" spans="1:7" x14ac:dyDescent="0.25">
      <c r="A538">
        <v>201902</v>
      </c>
      <c r="B538" t="s">
        <v>1</v>
      </c>
      <c r="C538" t="s">
        <v>14</v>
      </c>
      <c r="D538" t="s">
        <v>58</v>
      </c>
      <c r="E538" s="10">
        <v>5</v>
      </c>
      <c r="F538" s="12" t="str">
        <f t="shared" si="9"/>
        <v>01LPRS047M</v>
      </c>
      <c r="G538" s="11" t="str">
        <f>IFERROR(VLOOKUP(F538,Codes!$B$2:$E$356,4,FALSE),"NOT USED")</f>
        <v>Large Power</v>
      </c>
    </row>
    <row r="539" spans="1:7" x14ac:dyDescent="0.25">
      <c r="A539">
        <v>201902</v>
      </c>
      <c r="B539" t="s">
        <v>1</v>
      </c>
      <c r="C539" t="s">
        <v>14</v>
      </c>
      <c r="D539" t="s">
        <v>59</v>
      </c>
      <c r="E539" s="10">
        <v>1</v>
      </c>
      <c r="F539" s="12" t="str">
        <f t="shared" si="9"/>
        <v>01NM23T135</v>
      </c>
      <c r="G539" s="11" t="str">
        <f>IFERROR(VLOOKUP(F539,Codes!$B$2:$E$356,4,FALSE),"NOT USED")</f>
        <v>Small General Service</v>
      </c>
    </row>
    <row r="540" spans="1:7" x14ac:dyDescent="0.25">
      <c r="A540">
        <v>201902</v>
      </c>
      <c r="B540" t="s">
        <v>1</v>
      </c>
      <c r="C540" t="s">
        <v>14</v>
      </c>
      <c r="D540" t="s">
        <v>60</v>
      </c>
      <c r="E540" s="10">
        <v>413</v>
      </c>
      <c r="F540" s="12" t="str">
        <f t="shared" si="9"/>
        <v>01NMT23135</v>
      </c>
      <c r="G540" s="11" t="str">
        <f>IFERROR(VLOOKUP(F540,Codes!$B$2:$E$356,4,FALSE),"NOT USED")</f>
        <v>Small General Service</v>
      </c>
    </row>
    <row r="541" spans="1:7" x14ac:dyDescent="0.25">
      <c r="A541">
        <v>201902</v>
      </c>
      <c r="B541" t="s">
        <v>1</v>
      </c>
      <c r="C541" t="s">
        <v>14</v>
      </c>
      <c r="D541" t="s">
        <v>61</v>
      </c>
      <c r="E541" s="10">
        <v>225</v>
      </c>
      <c r="F541" s="12" t="str">
        <f t="shared" si="9"/>
        <v>01NMT28135</v>
      </c>
      <c r="G541" s="11" t="str">
        <f>IFERROR(VLOOKUP(F541,Codes!$B$2:$E$356,4,FALSE),"NOT USED")</f>
        <v>Medium / Large General Service</v>
      </c>
    </row>
    <row r="542" spans="1:7" x14ac:dyDescent="0.25">
      <c r="A542">
        <v>201902</v>
      </c>
      <c r="B542" t="s">
        <v>1</v>
      </c>
      <c r="C542" t="s">
        <v>14</v>
      </c>
      <c r="D542" t="s">
        <v>62</v>
      </c>
      <c r="E542" s="10">
        <v>30</v>
      </c>
      <c r="F542" s="12" t="str">
        <f t="shared" si="9"/>
        <v>01NMT30135</v>
      </c>
      <c r="G542" s="11" t="str">
        <f>IFERROR(VLOOKUP(F542,Codes!$B$2:$E$356,4,FALSE),"NOT USED")</f>
        <v>Medium / Large General Service</v>
      </c>
    </row>
    <row r="543" spans="1:7" x14ac:dyDescent="0.25">
      <c r="A543">
        <v>201902</v>
      </c>
      <c r="B543" t="s">
        <v>1</v>
      </c>
      <c r="C543" t="s">
        <v>14</v>
      </c>
      <c r="D543" t="s">
        <v>63</v>
      </c>
      <c r="E543" s="10">
        <v>4</v>
      </c>
      <c r="F543" s="12" t="str">
        <f t="shared" si="9"/>
        <v>01NMT48135</v>
      </c>
      <c r="G543" s="11" t="str">
        <f>IFERROR(VLOOKUP(F543,Codes!$B$2:$E$356,4,FALSE),"NOT USED")</f>
        <v>Large Power</v>
      </c>
    </row>
    <row r="544" spans="1:7" x14ac:dyDescent="0.25">
      <c r="A544">
        <v>201902</v>
      </c>
      <c r="B544" t="s">
        <v>1</v>
      </c>
      <c r="C544" t="s">
        <v>14</v>
      </c>
      <c r="D544" t="s">
        <v>64</v>
      </c>
      <c r="E544" s="10">
        <v>2747</v>
      </c>
      <c r="F544" s="12" t="str">
        <f t="shared" si="9"/>
        <v>01OALT015N</v>
      </c>
      <c r="G544" s="11" t="str">
        <f>IFERROR(VLOOKUP(F544,Codes!$B$2:$E$356,4,FALSE),"NOT USED")</f>
        <v>Unmetered Lighting</v>
      </c>
    </row>
    <row r="545" spans="1:7" x14ac:dyDescent="0.25">
      <c r="A545">
        <v>201902</v>
      </c>
      <c r="B545" t="s">
        <v>1</v>
      </c>
      <c r="C545" t="s">
        <v>14</v>
      </c>
      <c r="D545" t="s">
        <v>65</v>
      </c>
      <c r="E545" s="10">
        <v>1018</v>
      </c>
      <c r="F545" s="12" t="str">
        <f t="shared" si="9"/>
        <v>01OALTB15N</v>
      </c>
      <c r="G545" s="11" t="str">
        <f>IFERROR(VLOOKUP(F545,Codes!$B$2:$E$356,4,FALSE),"NOT USED")</f>
        <v>Unmetered Lighting</v>
      </c>
    </row>
    <row r="546" spans="1:7" x14ac:dyDescent="0.25">
      <c r="A546">
        <v>201902</v>
      </c>
      <c r="B546" t="s">
        <v>1</v>
      </c>
      <c r="C546" t="s">
        <v>14</v>
      </c>
      <c r="D546" t="s">
        <v>66</v>
      </c>
      <c r="E546" s="10">
        <v>105</v>
      </c>
      <c r="F546" s="12" t="str">
        <f t="shared" si="9"/>
        <v>01RCFL0054</v>
      </c>
      <c r="G546" s="11" t="str">
        <f>IFERROR(VLOOKUP(F546,Codes!$B$2:$E$356,4,FALSE),"NOT USED")</f>
        <v>Metered Lighting</v>
      </c>
    </row>
    <row r="547" spans="1:7" x14ac:dyDescent="0.25">
      <c r="A547">
        <v>201902</v>
      </c>
      <c r="B547" t="s">
        <v>1</v>
      </c>
      <c r="C547" t="s">
        <v>14</v>
      </c>
      <c r="D547" t="s">
        <v>67</v>
      </c>
      <c r="E547" s="10">
        <v>121</v>
      </c>
      <c r="F547" s="12" t="str">
        <f t="shared" si="9"/>
        <v>01VIR23136</v>
      </c>
      <c r="G547" s="11" t="str">
        <f>IFERROR(VLOOKUP(F547,Codes!$B$2:$E$356,4,FALSE),"NOT USED")</f>
        <v>Small General Service</v>
      </c>
    </row>
    <row r="548" spans="1:7" x14ac:dyDescent="0.25">
      <c r="A548">
        <v>201902</v>
      </c>
      <c r="B548" t="s">
        <v>1</v>
      </c>
      <c r="C548" t="s">
        <v>14</v>
      </c>
      <c r="D548" t="s">
        <v>68</v>
      </c>
      <c r="E548" s="10">
        <v>89</v>
      </c>
      <c r="F548" s="12" t="str">
        <f t="shared" si="9"/>
        <v>01VIR28136</v>
      </c>
      <c r="G548" s="11" t="str">
        <f>IFERROR(VLOOKUP(F548,Codes!$B$2:$E$356,4,FALSE),"NOT USED")</f>
        <v>Medium / Large General Service</v>
      </c>
    </row>
    <row r="549" spans="1:7" x14ac:dyDescent="0.25">
      <c r="A549">
        <v>201902</v>
      </c>
      <c r="B549" t="s">
        <v>1</v>
      </c>
      <c r="C549" t="s">
        <v>14</v>
      </c>
      <c r="D549" t="s">
        <v>69</v>
      </c>
      <c r="E549" s="10">
        <v>8</v>
      </c>
      <c r="F549" s="12" t="str">
        <f t="shared" si="9"/>
        <v>01VIR30136</v>
      </c>
      <c r="G549" s="11" t="str">
        <f>IFERROR(VLOOKUP(F549,Codes!$B$2:$E$356,4,FALSE),"NOT USED")</f>
        <v>Medium / Large General Service</v>
      </c>
    </row>
    <row r="550" spans="1:7" x14ac:dyDescent="0.25">
      <c r="A550">
        <v>201902</v>
      </c>
      <c r="B550" t="s">
        <v>1</v>
      </c>
      <c r="C550" t="s">
        <v>14</v>
      </c>
      <c r="D550" t="s">
        <v>70</v>
      </c>
      <c r="E550" s="10">
        <v>1</v>
      </c>
      <c r="F550" s="12" t="str">
        <f t="shared" si="9"/>
        <v>01VIR48136</v>
      </c>
      <c r="G550" s="11" t="str">
        <f>IFERROR(VLOOKUP(F550,Codes!$B$2:$E$356,4,FALSE),"NOT USED")</f>
        <v>Large Power</v>
      </c>
    </row>
    <row r="551" spans="1:7" x14ac:dyDescent="0.25">
      <c r="A551">
        <v>201902</v>
      </c>
      <c r="B551" t="s">
        <v>1</v>
      </c>
      <c r="C551" t="s">
        <v>14</v>
      </c>
      <c r="D551" t="s">
        <v>38</v>
      </c>
      <c r="E551" s="10">
        <v>100</v>
      </c>
      <c r="F551" s="12" t="str">
        <f t="shared" si="9"/>
        <v>301280-BLU</v>
      </c>
      <c r="G551" s="11" t="str">
        <f>IFERROR(VLOOKUP(F551,Codes!$B$2:$E$356,4,FALSE),"NOT USED")</f>
        <v>NOT USED</v>
      </c>
    </row>
    <row r="552" spans="1:7" x14ac:dyDescent="0.25">
      <c r="A552">
        <v>201903</v>
      </c>
      <c r="B552" t="s">
        <v>1</v>
      </c>
      <c r="C552" t="s">
        <v>14</v>
      </c>
      <c r="D552" t="s">
        <v>39</v>
      </c>
      <c r="E552" s="10">
        <v>2836</v>
      </c>
      <c r="F552" s="12" t="str">
        <f t="shared" si="9"/>
        <v>01GNSB0023</v>
      </c>
      <c r="G552" s="11" t="str">
        <f>IFERROR(VLOOKUP(F552,Codes!$B$2:$E$356,4,FALSE),"NOT USED")</f>
        <v>Small General Service</v>
      </c>
    </row>
    <row r="553" spans="1:7" x14ac:dyDescent="0.25">
      <c r="A553">
        <v>201903</v>
      </c>
      <c r="B553" t="s">
        <v>1</v>
      </c>
      <c r="C553" t="s">
        <v>14</v>
      </c>
      <c r="D553" t="s">
        <v>40</v>
      </c>
      <c r="E553" s="10">
        <v>289</v>
      </c>
      <c r="F553" s="12" t="str">
        <f t="shared" si="9"/>
        <v>01GNSB0028</v>
      </c>
      <c r="G553" s="11" t="str">
        <f>IFERROR(VLOOKUP(F553,Codes!$B$2:$E$356,4,FALSE),"NOT USED")</f>
        <v>Medium / Large General Service</v>
      </c>
    </row>
    <row r="554" spans="1:7" x14ac:dyDescent="0.25">
      <c r="A554">
        <v>201903</v>
      </c>
      <c r="B554" t="s">
        <v>1</v>
      </c>
      <c r="C554" t="s">
        <v>14</v>
      </c>
      <c r="D554" t="s">
        <v>41</v>
      </c>
      <c r="E554" s="10">
        <v>46</v>
      </c>
      <c r="F554" s="12" t="str">
        <f t="shared" si="9"/>
        <v>01GNSB023T</v>
      </c>
      <c r="G554" s="11" t="str">
        <f>IFERROR(VLOOKUP(F554,Codes!$B$2:$E$356,4,FALSE),"NOT USED")</f>
        <v>Small General Service</v>
      </c>
    </row>
    <row r="555" spans="1:7" x14ac:dyDescent="0.25">
      <c r="A555">
        <v>201903</v>
      </c>
      <c r="B555" t="s">
        <v>1</v>
      </c>
      <c r="C555" t="s">
        <v>14</v>
      </c>
      <c r="D555" t="s">
        <v>42</v>
      </c>
      <c r="E555" s="10">
        <v>12</v>
      </c>
      <c r="F555" s="12" t="str">
        <f t="shared" si="9"/>
        <v>01GNSEV45T</v>
      </c>
      <c r="G555" s="11" t="str">
        <f>IFERROR(VLOOKUP(F555,Codes!$B$2:$E$356,4,FALSE),"NOT USED")</f>
        <v>Medium / Large General Service</v>
      </c>
    </row>
    <row r="556" spans="1:7" x14ac:dyDescent="0.25">
      <c r="A556">
        <v>201903</v>
      </c>
      <c r="B556" t="s">
        <v>1</v>
      </c>
      <c r="C556" t="s">
        <v>14</v>
      </c>
      <c r="D556" t="s">
        <v>43</v>
      </c>
      <c r="E556" s="10">
        <v>58645</v>
      </c>
      <c r="F556" s="12" t="str">
        <f t="shared" si="9"/>
        <v>01GNSV0023</v>
      </c>
      <c r="G556" s="11" t="str">
        <f>IFERROR(VLOOKUP(F556,Codes!$B$2:$E$356,4,FALSE),"NOT USED")</f>
        <v>Small General Service</v>
      </c>
    </row>
    <row r="557" spans="1:7" x14ac:dyDescent="0.25">
      <c r="A557">
        <v>201903</v>
      </c>
      <c r="B557" t="s">
        <v>1</v>
      </c>
      <c r="C557" t="s">
        <v>14</v>
      </c>
      <c r="D557" t="s">
        <v>44</v>
      </c>
      <c r="E557" s="10">
        <v>9042</v>
      </c>
      <c r="F557" s="12" t="str">
        <f t="shared" si="9"/>
        <v>01GNSV0028</v>
      </c>
      <c r="G557" s="11" t="str">
        <f>IFERROR(VLOOKUP(F557,Codes!$B$2:$E$356,4,FALSE),"NOT USED")</f>
        <v>Medium / Large General Service</v>
      </c>
    </row>
    <row r="558" spans="1:7" x14ac:dyDescent="0.25">
      <c r="A558">
        <v>201903</v>
      </c>
      <c r="B558" t="s">
        <v>1</v>
      </c>
      <c r="C558" t="s">
        <v>14</v>
      </c>
      <c r="D558" t="s">
        <v>45</v>
      </c>
      <c r="E558" s="10">
        <v>780</v>
      </c>
      <c r="F558" s="12" t="str">
        <f t="shared" si="9"/>
        <v>01GNSV023F</v>
      </c>
      <c r="G558" s="11" t="str">
        <f>IFERROR(VLOOKUP(F558,Codes!$B$2:$E$356,4,FALSE),"NOT USED")</f>
        <v>Small General Service</v>
      </c>
    </row>
    <row r="559" spans="1:7" x14ac:dyDescent="0.25">
      <c r="A559">
        <v>201903</v>
      </c>
      <c r="B559" t="s">
        <v>1</v>
      </c>
      <c r="C559" t="s">
        <v>14</v>
      </c>
      <c r="D559" t="s">
        <v>46</v>
      </c>
      <c r="E559" s="10">
        <v>2</v>
      </c>
      <c r="F559" s="12" t="str">
        <f t="shared" si="9"/>
        <v>01GNSV023M</v>
      </c>
      <c r="G559" s="11" t="str">
        <f>IFERROR(VLOOKUP(F559,Codes!$B$2:$E$356,4,FALSE),"NOT USED")</f>
        <v>Small General Service</v>
      </c>
    </row>
    <row r="560" spans="1:7" x14ac:dyDescent="0.25">
      <c r="A560">
        <v>201903</v>
      </c>
      <c r="B560" t="s">
        <v>1</v>
      </c>
      <c r="C560" t="s">
        <v>14</v>
      </c>
      <c r="D560" t="s">
        <v>47</v>
      </c>
      <c r="E560" s="10">
        <v>188</v>
      </c>
      <c r="F560" s="12" t="str">
        <f t="shared" si="9"/>
        <v>01GNSV023T</v>
      </c>
      <c r="G560" s="11" t="str">
        <f>IFERROR(VLOOKUP(F560,Codes!$B$2:$E$356,4,FALSE),"NOT USED")</f>
        <v>Small General Service</v>
      </c>
    </row>
    <row r="561" spans="1:7" x14ac:dyDescent="0.25">
      <c r="A561">
        <v>201903</v>
      </c>
      <c r="B561" t="s">
        <v>1</v>
      </c>
      <c r="C561" t="s">
        <v>14</v>
      </c>
      <c r="D561" t="s">
        <v>48</v>
      </c>
      <c r="E561" s="10">
        <v>2</v>
      </c>
      <c r="F561" s="12" t="str">
        <f t="shared" si="9"/>
        <v>01GNSV0723</v>
      </c>
      <c r="G561" s="11" t="str">
        <f>IFERROR(VLOOKUP(F561,Codes!$B$2:$E$356,4,FALSE),"NOT USED")</f>
        <v>Small General Service</v>
      </c>
    </row>
    <row r="562" spans="1:7" x14ac:dyDescent="0.25">
      <c r="A562">
        <v>201903</v>
      </c>
      <c r="B562" t="s">
        <v>1</v>
      </c>
      <c r="C562" t="s">
        <v>14</v>
      </c>
      <c r="D562" t="s">
        <v>49</v>
      </c>
      <c r="E562" s="10">
        <v>2</v>
      </c>
      <c r="F562" s="12" t="str">
        <f t="shared" si="9"/>
        <v>01GNSV0728</v>
      </c>
      <c r="G562" s="11" t="str">
        <f>IFERROR(VLOOKUP(F562,Codes!$B$2:$E$356,4,FALSE),"NOT USED")</f>
        <v>Medium / Large General Service</v>
      </c>
    </row>
    <row r="563" spans="1:7" x14ac:dyDescent="0.25">
      <c r="A563">
        <v>201903</v>
      </c>
      <c r="B563" t="s">
        <v>1</v>
      </c>
      <c r="C563" t="s">
        <v>14</v>
      </c>
      <c r="D563" t="s">
        <v>50</v>
      </c>
      <c r="E563" s="10">
        <v>14</v>
      </c>
      <c r="F563" s="12" t="str">
        <f t="shared" si="9"/>
        <v>01GNSV0730</v>
      </c>
      <c r="G563" s="11" t="str">
        <f>IFERROR(VLOOKUP(F563,Codes!$B$2:$E$356,4,FALSE),"NOT USED")</f>
        <v>Medium / Large General Service</v>
      </c>
    </row>
    <row r="564" spans="1:7" x14ac:dyDescent="0.25">
      <c r="A564">
        <v>201903</v>
      </c>
      <c r="B564" t="s">
        <v>1</v>
      </c>
      <c r="C564" t="s">
        <v>14</v>
      </c>
      <c r="D564" t="s">
        <v>51</v>
      </c>
      <c r="E564" s="10">
        <v>3</v>
      </c>
      <c r="F564" s="12" t="str">
        <f t="shared" si="9"/>
        <v>01GNSV0748</v>
      </c>
      <c r="G564" s="11" t="str">
        <f>IFERROR(VLOOKUP(F564,Codes!$B$2:$E$356,4,FALSE),"NOT USED")</f>
        <v>Large Power</v>
      </c>
    </row>
    <row r="565" spans="1:7" x14ac:dyDescent="0.25">
      <c r="A565">
        <v>201903</v>
      </c>
      <c r="B565" t="s">
        <v>1</v>
      </c>
      <c r="C565" t="s">
        <v>14</v>
      </c>
      <c r="D565" t="s">
        <v>52</v>
      </c>
      <c r="E565" s="10">
        <v>20</v>
      </c>
      <c r="F565" s="12" t="str">
        <f t="shared" si="9"/>
        <v>01LGSB0030</v>
      </c>
      <c r="G565" s="11" t="str">
        <f>IFERROR(VLOOKUP(F565,Codes!$B$2:$E$356,4,FALSE),"NOT USED")</f>
        <v>Medium / Large General Service</v>
      </c>
    </row>
    <row r="566" spans="1:7" x14ac:dyDescent="0.25">
      <c r="A566">
        <v>201903</v>
      </c>
      <c r="B566" t="s">
        <v>1</v>
      </c>
      <c r="C566" t="s">
        <v>14</v>
      </c>
      <c r="D566" t="s">
        <v>53</v>
      </c>
      <c r="E566" s="10">
        <v>1</v>
      </c>
      <c r="F566" s="12" t="str">
        <f t="shared" si="9"/>
        <v>01LGSB0048</v>
      </c>
      <c r="G566" s="11" t="str">
        <f>IFERROR(VLOOKUP(F566,Codes!$B$2:$E$356,4,FALSE),"NOT USED")</f>
        <v>Large Power</v>
      </c>
    </row>
    <row r="567" spans="1:7" x14ac:dyDescent="0.25">
      <c r="A567">
        <v>201903</v>
      </c>
      <c r="B567" t="s">
        <v>1</v>
      </c>
      <c r="C567" t="s">
        <v>14</v>
      </c>
      <c r="D567" t="s">
        <v>54</v>
      </c>
      <c r="E567" s="10">
        <v>658</v>
      </c>
      <c r="F567" s="12" t="str">
        <f t="shared" si="9"/>
        <v>01LGSV0030</v>
      </c>
      <c r="G567" s="11" t="str">
        <f>IFERROR(VLOOKUP(F567,Codes!$B$2:$E$356,4,FALSE),"NOT USED")</f>
        <v>Medium / Large General Service</v>
      </c>
    </row>
    <row r="568" spans="1:7" x14ac:dyDescent="0.25">
      <c r="A568">
        <v>201903</v>
      </c>
      <c r="B568" t="s">
        <v>1</v>
      </c>
      <c r="C568" t="s">
        <v>14</v>
      </c>
      <c r="D568" t="s">
        <v>55</v>
      </c>
      <c r="E568" s="10">
        <v>91</v>
      </c>
      <c r="F568" s="12" t="str">
        <f t="shared" si="9"/>
        <v>01LGSV0048</v>
      </c>
      <c r="G568" s="11" t="str">
        <f>IFERROR(VLOOKUP(F568,Codes!$B$2:$E$356,4,FALSE),"NOT USED")</f>
        <v>Large Power</v>
      </c>
    </row>
    <row r="569" spans="1:7" x14ac:dyDescent="0.25">
      <c r="A569">
        <v>201903</v>
      </c>
      <c r="B569" t="s">
        <v>1</v>
      </c>
      <c r="C569" t="s">
        <v>14</v>
      </c>
      <c r="D569" t="s">
        <v>56</v>
      </c>
      <c r="E569" s="10">
        <v>1</v>
      </c>
      <c r="F569" s="12" t="str">
        <f t="shared" si="9"/>
        <v>01LGSV028M</v>
      </c>
      <c r="G569" s="11" t="str">
        <f>IFERROR(VLOOKUP(F569,Codes!$B$2:$E$356,4,FALSE),"NOT USED")</f>
        <v>Medium / Large General Service</v>
      </c>
    </row>
    <row r="570" spans="1:7" x14ac:dyDescent="0.25">
      <c r="A570">
        <v>201903</v>
      </c>
      <c r="B570" t="s">
        <v>1</v>
      </c>
      <c r="C570" t="s">
        <v>14</v>
      </c>
      <c r="D570" t="s">
        <v>57</v>
      </c>
      <c r="E570" s="10">
        <v>1</v>
      </c>
      <c r="F570" s="12" t="str">
        <f t="shared" si="9"/>
        <v>01LGSV048M</v>
      </c>
      <c r="G570" s="11" t="str">
        <f>IFERROR(VLOOKUP(F570,Codes!$B$2:$E$356,4,FALSE),"NOT USED")</f>
        <v>Large Power</v>
      </c>
    </row>
    <row r="571" spans="1:7" x14ac:dyDescent="0.25">
      <c r="A571">
        <v>201903</v>
      </c>
      <c r="B571" t="s">
        <v>1</v>
      </c>
      <c r="C571" t="s">
        <v>14</v>
      </c>
      <c r="D571" t="s">
        <v>58</v>
      </c>
      <c r="E571" s="10">
        <v>5</v>
      </c>
      <c r="F571" s="12" t="str">
        <f t="shared" si="9"/>
        <v>01LPRS047M</v>
      </c>
      <c r="G571" s="11" t="str">
        <f>IFERROR(VLOOKUP(F571,Codes!$B$2:$E$356,4,FALSE),"NOT USED")</f>
        <v>Large Power</v>
      </c>
    </row>
    <row r="572" spans="1:7" x14ac:dyDescent="0.25">
      <c r="A572">
        <v>201903</v>
      </c>
      <c r="B572" t="s">
        <v>1</v>
      </c>
      <c r="C572" t="s">
        <v>14</v>
      </c>
      <c r="D572" t="s">
        <v>59</v>
      </c>
      <c r="E572" s="10">
        <v>1</v>
      </c>
      <c r="F572" s="12" t="str">
        <f t="shared" si="9"/>
        <v>01NM23T135</v>
      </c>
      <c r="G572" s="11" t="str">
        <f>IFERROR(VLOOKUP(F572,Codes!$B$2:$E$356,4,FALSE),"NOT USED")</f>
        <v>Small General Service</v>
      </c>
    </row>
    <row r="573" spans="1:7" x14ac:dyDescent="0.25">
      <c r="A573">
        <v>201903</v>
      </c>
      <c r="B573" t="s">
        <v>1</v>
      </c>
      <c r="C573" t="s">
        <v>14</v>
      </c>
      <c r="D573" t="s">
        <v>60</v>
      </c>
      <c r="E573" s="10">
        <v>415</v>
      </c>
      <c r="F573" s="12" t="str">
        <f t="shared" si="9"/>
        <v>01NMT23135</v>
      </c>
      <c r="G573" s="11" t="str">
        <f>IFERROR(VLOOKUP(F573,Codes!$B$2:$E$356,4,FALSE),"NOT USED")</f>
        <v>Small General Service</v>
      </c>
    </row>
    <row r="574" spans="1:7" x14ac:dyDescent="0.25">
      <c r="A574">
        <v>201903</v>
      </c>
      <c r="B574" t="s">
        <v>1</v>
      </c>
      <c r="C574" t="s">
        <v>14</v>
      </c>
      <c r="D574" t="s">
        <v>61</v>
      </c>
      <c r="E574" s="10">
        <v>229</v>
      </c>
      <c r="F574" s="12" t="str">
        <f t="shared" si="9"/>
        <v>01NMT28135</v>
      </c>
      <c r="G574" s="11" t="str">
        <f>IFERROR(VLOOKUP(F574,Codes!$B$2:$E$356,4,FALSE),"NOT USED")</f>
        <v>Medium / Large General Service</v>
      </c>
    </row>
    <row r="575" spans="1:7" x14ac:dyDescent="0.25">
      <c r="A575">
        <v>201903</v>
      </c>
      <c r="B575" t="s">
        <v>1</v>
      </c>
      <c r="C575" t="s">
        <v>14</v>
      </c>
      <c r="D575" t="s">
        <v>62</v>
      </c>
      <c r="E575" s="10">
        <v>30</v>
      </c>
      <c r="F575" s="12" t="str">
        <f t="shared" si="9"/>
        <v>01NMT30135</v>
      </c>
      <c r="G575" s="11" t="str">
        <f>IFERROR(VLOOKUP(F575,Codes!$B$2:$E$356,4,FALSE),"NOT USED")</f>
        <v>Medium / Large General Service</v>
      </c>
    </row>
    <row r="576" spans="1:7" x14ac:dyDescent="0.25">
      <c r="A576">
        <v>201903</v>
      </c>
      <c r="B576" t="s">
        <v>1</v>
      </c>
      <c r="C576" t="s">
        <v>14</v>
      </c>
      <c r="D576" t="s">
        <v>63</v>
      </c>
      <c r="E576" s="10">
        <v>4</v>
      </c>
      <c r="F576" s="12" t="str">
        <f t="shared" si="9"/>
        <v>01NMT48135</v>
      </c>
      <c r="G576" s="11" t="str">
        <f>IFERROR(VLOOKUP(F576,Codes!$B$2:$E$356,4,FALSE),"NOT USED")</f>
        <v>Large Power</v>
      </c>
    </row>
    <row r="577" spans="1:7" x14ac:dyDescent="0.25">
      <c r="A577">
        <v>201903</v>
      </c>
      <c r="B577" t="s">
        <v>1</v>
      </c>
      <c r="C577" t="s">
        <v>14</v>
      </c>
      <c r="D577" t="s">
        <v>64</v>
      </c>
      <c r="E577" s="10">
        <v>2741</v>
      </c>
      <c r="F577" s="12" t="str">
        <f t="shared" si="9"/>
        <v>01OALT015N</v>
      </c>
      <c r="G577" s="11" t="str">
        <f>IFERROR(VLOOKUP(F577,Codes!$B$2:$E$356,4,FALSE),"NOT USED")</f>
        <v>Unmetered Lighting</v>
      </c>
    </row>
    <row r="578" spans="1:7" x14ac:dyDescent="0.25">
      <c r="A578">
        <v>201903</v>
      </c>
      <c r="B578" t="s">
        <v>1</v>
      </c>
      <c r="C578" t="s">
        <v>14</v>
      </c>
      <c r="D578" t="s">
        <v>65</v>
      </c>
      <c r="E578" s="10">
        <v>1017</v>
      </c>
      <c r="F578" s="12" t="str">
        <f t="shared" si="9"/>
        <v>01OALTB15N</v>
      </c>
      <c r="G578" s="11" t="str">
        <f>IFERROR(VLOOKUP(F578,Codes!$B$2:$E$356,4,FALSE),"NOT USED")</f>
        <v>Unmetered Lighting</v>
      </c>
    </row>
    <row r="579" spans="1:7" x14ac:dyDescent="0.25">
      <c r="A579">
        <v>201903</v>
      </c>
      <c r="B579" t="s">
        <v>1</v>
      </c>
      <c r="C579" t="s">
        <v>14</v>
      </c>
      <c r="D579" t="s">
        <v>66</v>
      </c>
      <c r="E579" s="10">
        <v>106</v>
      </c>
      <c r="F579" s="12" t="str">
        <f t="shared" si="9"/>
        <v>01RCFL0054</v>
      </c>
      <c r="G579" s="11" t="str">
        <f>IFERROR(VLOOKUP(F579,Codes!$B$2:$E$356,4,FALSE),"NOT USED")</f>
        <v>Metered Lighting</v>
      </c>
    </row>
    <row r="580" spans="1:7" x14ac:dyDescent="0.25">
      <c r="A580">
        <v>201903</v>
      </c>
      <c r="B580" t="s">
        <v>1</v>
      </c>
      <c r="C580" t="s">
        <v>14</v>
      </c>
      <c r="D580" t="s">
        <v>67</v>
      </c>
      <c r="E580" s="10">
        <v>120</v>
      </c>
      <c r="F580" s="12" t="str">
        <f t="shared" si="9"/>
        <v>01VIR23136</v>
      </c>
      <c r="G580" s="11" t="str">
        <f>IFERROR(VLOOKUP(F580,Codes!$B$2:$E$356,4,FALSE),"NOT USED")</f>
        <v>Small General Service</v>
      </c>
    </row>
    <row r="581" spans="1:7" x14ac:dyDescent="0.25">
      <c r="A581">
        <v>201903</v>
      </c>
      <c r="B581" t="s">
        <v>1</v>
      </c>
      <c r="C581" t="s">
        <v>14</v>
      </c>
      <c r="D581" t="s">
        <v>68</v>
      </c>
      <c r="E581" s="10">
        <v>89</v>
      </c>
      <c r="F581" s="12" t="str">
        <f t="shared" si="9"/>
        <v>01VIR28136</v>
      </c>
      <c r="G581" s="11" t="str">
        <f>IFERROR(VLOOKUP(F581,Codes!$B$2:$E$356,4,FALSE),"NOT USED")</f>
        <v>Medium / Large General Service</v>
      </c>
    </row>
    <row r="582" spans="1:7" x14ac:dyDescent="0.25">
      <c r="A582">
        <v>201903</v>
      </c>
      <c r="B582" t="s">
        <v>1</v>
      </c>
      <c r="C582" t="s">
        <v>14</v>
      </c>
      <c r="D582" t="s">
        <v>69</v>
      </c>
      <c r="E582" s="10">
        <v>8</v>
      </c>
      <c r="F582" s="12" t="str">
        <f t="shared" si="9"/>
        <v>01VIR30136</v>
      </c>
      <c r="G582" s="11" t="str">
        <f>IFERROR(VLOOKUP(F582,Codes!$B$2:$E$356,4,FALSE),"NOT USED")</f>
        <v>Medium / Large General Service</v>
      </c>
    </row>
    <row r="583" spans="1:7" x14ac:dyDescent="0.25">
      <c r="A583">
        <v>201903</v>
      </c>
      <c r="B583" t="s">
        <v>1</v>
      </c>
      <c r="C583" t="s">
        <v>14</v>
      </c>
      <c r="D583" t="s">
        <v>70</v>
      </c>
      <c r="E583" s="10">
        <v>1</v>
      </c>
      <c r="F583" s="12" t="str">
        <f t="shared" si="9"/>
        <v>01VIR48136</v>
      </c>
      <c r="G583" s="11" t="str">
        <f>IFERROR(VLOOKUP(F583,Codes!$B$2:$E$356,4,FALSE),"NOT USED")</f>
        <v>Large Power</v>
      </c>
    </row>
    <row r="584" spans="1:7" x14ac:dyDescent="0.25">
      <c r="A584">
        <v>201903</v>
      </c>
      <c r="B584" t="s">
        <v>1</v>
      </c>
      <c r="C584" t="s">
        <v>14</v>
      </c>
      <c r="D584" t="s">
        <v>38</v>
      </c>
      <c r="E584" s="10">
        <v>99</v>
      </c>
      <c r="F584" s="12" t="str">
        <f t="shared" si="9"/>
        <v>301280-BLU</v>
      </c>
      <c r="G584" s="11" t="str">
        <f>IFERROR(VLOOKUP(F584,Codes!$B$2:$E$356,4,FALSE),"NOT USED")</f>
        <v>NOT USED</v>
      </c>
    </row>
    <row r="585" spans="1:7" x14ac:dyDescent="0.25">
      <c r="A585">
        <v>201904</v>
      </c>
      <c r="B585" t="s">
        <v>1</v>
      </c>
      <c r="C585" t="s">
        <v>14</v>
      </c>
      <c r="D585" t="s">
        <v>39</v>
      </c>
      <c r="E585" s="10">
        <v>2836</v>
      </c>
      <c r="F585" s="12" t="str">
        <f t="shared" si="9"/>
        <v>01GNSB0023</v>
      </c>
      <c r="G585" s="11" t="str">
        <f>IFERROR(VLOOKUP(F585,Codes!$B$2:$E$356,4,FALSE),"NOT USED")</f>
        <v>Small General Service</v>
      </c>
    </row>
    <row r="586" spans="1:7" x14ac:dyDescent="0.25">
      <c r="A586">
        <v>201904</v>
      </c>
      <c r="B586" t="s">
        <v>1</v>
      </c>
      <c r="C586" t="s">
        <v>14</v>
      </c>
      <c r="D586" t="s">
        <v>40</v>
      </c>
      <c r="E586" s="10">
        <v>293</v>
      </c>
      <c r="F586" s="12" t="str">
        <f t="shared" si="9"/>
        <v>01GNSB0028</v>
      </c>
      <c r="G586" s="11" t="str">
        <f>IFERROR(VLOOKUP(F586,Codes!$B$2:$E$356,4,FALSE),"NOT USED")</f>
        <v>Medium / Large General Service</v>
      </c>
    </row>
    <row r="587" spans="1:7" x14ac:dyDescent="0.25">
      <c r="A587">
        <v>201904</v>
      </c>
      <c r="B587" t="s">
        <v>1</v>
      </c>
      <c r="C587" t="s">
        <v>14</v>
      </c>
      <c r="D587" t="s">
        <v>41</v>
      </c>
      <c r="E587" s="10">
        <v>45</v>
      </c>
      <c r="F587" s="12" t="str">
        <f t="shared" si="9"/>
        <v>01GNSB023T</v>
      </c>
      <c r="G587" s="11" t="str">
        <f>IFERROR(VLOOKUP(F587,Codes!$B$2:$E$356,4,FALSE),"NOT USED")</f>
        <v>Small General Service</v>
      </c>
    </row>
    <row r="588" spans="1:7" x14ac:dyDescent="0.25">
      <c r="A588">
        <v>201904</v>
      </c>
      <c r="B588" t="s">
        <v>1</v>
      </c>
      <c r="C588" t="s">
        <v>14</v>
      </c>
      <c r="D588" t="s">
        <v>42</v>
      </c>
      <c r="E588" s="10">
        <v>12</v>
      </c>
      <c r="F588" s="12" t="str">
        <f t="shared" si="9"/>
        <v>01GNSEV45T</v>
      </c>
      <c r="G588" s="11" t="str">
        <f>IFERROR(VLOOKUP(F588,Codes!$B$2:$E$356,4,FALSE),"NOT USED")</f>
        <v>Medium / Large General Service</v>
      </c>
    </row>
    <row r="589" spans="1:7" x14ac:dyDescent="0.25">
      <c r="A589">
        <v>201904</v>
      </c>
      <c r="B589" t="s">
        <v>1</v>
      </c>
      <c r="C589" t="s">
        <v>14</v>
      </c>
      <c r="D589" t="s">
        <v>43</v>
      </c>
      <c r="E589" s="10">
        <v>58773</v>
      </c>
      <c r="F589" s="12" t="str">
        <f t="shared" ref="F589:F652" si="10">LEFT(D589,10)</f>
        <v>01GNSV0023</v>
      </c>
      <c r="G589" s="11" t="str">
        <f>IFERROR(VLOOKUP(F589,Codes!$B$2:$E$356,4,FALSE),"NOT USED")</f>
        <v>Small General Service</v>
      </c>
    </row>
    <row r="590" spans="1:7" x14ac:dyDescent="0.25">
      <c r="A590">
        <v>201904</v>
      </c>
      <c r="B590" t="s">
        <v>1</v>
      </c>
      <c r="C590" t="s">
        <v>14</v>
      </c>
      <c r="D590" t="s">
        <v>44</v>
      </c>
      <c r="E590" s="10">
        <v>9005</v>
      </c>
      <c r="F590" s="12" t="str">
        <f t="shared" si="10"/>
        <v>01GNSV0028</v>
      </c>
      <c r="G590" s="11" t="str">
        <f>IFERROR(VLOOKUP(F590,Codes!$B$2:$E$356,4,FALSE),"NOT USED")</f>
        <v>Medium / Large General Service</v>
      </c>
    </row>
    <row r="591" spans="1:7" x14ac:dyDescent="0.25">
      <c r="A591">
        <v>201904</v>
      </c>
      <c r="B591" t="s">
        <v>1</v>
      </c>
      <c r="C591" t="s">
        <v>14</v>
      </c>
      <c r="D591" t="s">
        <v>45</v>
      </c>
      <c r="E591" s="10">
        <v>779</v>
      </c>
      <c r="F591" s="12" t="str">
        <f t="shared" si="10"/>
        <v>01GNSV023F</v>
      </c>
      <c r="G591" s="11" t="str">
        <f>IFERROR(VLOOKUP(F591,Codes!$B$2:$E$356,4,FALSE),"NOT USED")</f>
        <v>Small General Service</v>
      </c>
    </row>
    <row r="592" spans="1:7" x14ac:dyDescent="0.25">
      <c r="A592">
        <v>201904</v>
      </c>
      <c r="B592" t="s">
        <v>1</v>
      </c>
      <c r="C592" t="s">
        <v>14</v>
      </c>
      <c r="D592" t="s">
        <v>46</v>
      </c>
      <c r="E592" s="10">
        <v>2</v>
      </c>
      <c r="F592" s="12" t="str">
        <f t="shared" si="10"/>
        <v>01GNSV023M</v>
      </c>
      <c r="G592" s="11" t="str">
        <f>IFERROR(VLOOKUP(F592,Codes!$B$2:$E$356,4,FALSE),"NOT USED")</f>
        <v>Small General Service</v>
      </c>
    </row>
    <row r="593" spans="1:7" x14ac:dyDescent="0.25">
      <c r="A593">
        <v>201904</v>
      </c>
      <c r="B593" t="s">
        <v>1</v>
      </c>
      <c r="C593" t="s">
        <v>14</v>
      </c>
      <c r="D593" t="s">
        <v>47</v>
      </c>
      <c r="E593" s="10">
        <v>188</v>
      </c>
      <c r="F593" s="12" t="str">
        <f t="shared" si="10"/>
        <v>01GNSV023T</v>
      </c>
      <c r="G593" s="11" t="str">
        <f>IFERROR(VLOOKUP(F593,Codes!$B$2:$E$356,4,FALSE),"NOT USED")</f>
        <v>Small General Service</v>
      </c>
    </row>
    <row r="594" spans="1:7" x14ac:dyDescent="0.25">
      <c r="A594">
        <v>201904</v>
      </c>
      <c r="B594" t="s">
        <v>1</v>
      </c>
      <c r="C594" t="s">
        <v>14</v>
      </c>
      <c r="D594" t="s">
        <v>48</v>
      </c>
      <c r="E594" s="10">
        <v>2</v>
      </c>
      <c r="F594" s="12" t="str">
        <f t="shared" si="10"/>
        <v>01GNSV0723</v>
      </c>
      <c r="G594" s="11" t="str">
        <f>IFERROR(VLOOKUP(F594,Codes!$B$2:$E$356,4,FALSE),"NOT USED")</f>
        <v>Small General Service</v>
      </c>
    </row>
    <row r="595" spans="1:7" x14ac:dyDescent="0.25">
      <c r="A595">
        <v>201904</v>
      </c>
      <c r="B595" t="s">
        <v>1</v>
      </c>
      <c r="C595" t="s">
        <v>14</v>
      </c>
      <c r="D595" t="s">
        <v>49</v>
      </c>
      <c r="E595" s="10">
        <v>2</v>
      </c>
      <c r="F595" s="12" t="str">
        <f t="shared" si="10"/>
        <v>01GNSV0728</v>
      </c>
      <c r="G595" s="11" t="str">
        <f>IFERROR(VLOOKUP(F595,Codes!$B$2:$E$356,4,FALSE),"NOT USED")</f>
        <v>Medium / Large General Service</v>
      </c>
    </row>
    <row r="596" spans="1:7" x14ac:dyDescent="0.25">
      <c r="A596">
        <v>201904</v>
      </c>
      <c r="B596" t="s">
        <v>1</v>
      </c>
      <c r="C596" t="s">
        <v>14</v>
      </c>
      <c r="D596" t="s">
        <v>50</v>
      </c>
      <c r="E596" s="10">
        <v>14</v>
      </c>
      <c r="F596" s="12" t="str">
        <f t="shared" si="10"/>
        <v>01GNSV0730</v>
      </c>
      <c r="G596" s="11" t="str">
        <f>IFERROR(VLOOKUP(F596,Codes!$B$2:$E$356,4,FALSE),"NOT USED")</f>
        <v>Medium / Large General Service</v>
      </c>
    </row>
    <row r="597" spans="1:7" x14ac:dyDescent="0.25">
      <c r="A597">
        <v>201904</v>
      </c>
      <c r="B597" t="s">
        <v>1</v>
      </c>
      <c r="C597" t="s">
        <v>14</v>
      </c>
      <c r="D597" t="s">
        <v>51</v>
      </c>
      <c r="E597" s="10">
        <v>3</v>
      </c>
      <c r="F597" s="12" t="str">
        <f t="shared" si="10"/>
        <v>01GNSV0748</v>
      </c>
      <c r="G597" s="11" t="str">
        <f>IFERROR(VLOOKUP(F597,Codes!$B$2:$E$356,4,FALSE),"NOT USED")</f>
        <v>Large Power</v>
      </c>
    </row>
    <row r="598" spans="1:7" x14ac:dyDescent="0.25">
      <c r="A598">
        <v>201904</v>
      </c>
      <c r="B598" t="s">
        <v>1</v>
      </c>
      <c r="C598" t="s">
        <v>14</v>
      </c>
      <c r="D598" t="s">
        <v>52</v>
      </c>
      <c r="E598" s="10">
        <v>20</v>
      </c>
      <c r="F598" s="12" t="str">
        <f t="shared" si="10"/>
        <v>01LGSB0030</v>
      </c>
      <c r="G598" s="11" t="str">
        <f>IFERROR(VLOOKUP(F598,Codes!$B$2:$E$356,4,FALSE),"NOT USED")</f>
        <v>Medium / Large General Service</v>
      </c>
    </row>
    <row r="599" spans="1:7" x14ac:dyDescent="0.25">
      <c r="A599">
        <v>201904</v>
      </c>
      <c r="B599" t="s">
        <v>1</v>
      </c>
      <c r="C599" t="s">
        <v>14</v>
      </c>
      <c r="D599" t="s">
        <v>53</v>
      </c>
      <c r="E599" s="10">
        <v>1</v>
      </c>
      <c r="F599" s="12" t="str">
        <f t="shared" si="10"/>
        <v>01LGSB0048</v>
      </c>
      <c r="G599" s="11" t="str">
        <f>IFERROR(VLOOKUP(F599,Codes!$B$2:$E$356,4,FALSE),"NOT USED")</f>
        <v>Large Power</v>
      </c>
    </row>
    <row r="600" spans="1:7" x14ac:dyDescent="0.25">
      <c r="A600">
        <v>201904</v>
      </c>
      <c r="B600" t="s">
        <v>1</v>
      </c>
      <c r="C600" t="s">
        <v>14</v>
      </c>
      <c r="D600" t="s">
        <v>54</v>
      </c>
      <c r="E600" s="10">
        <v>654</v>
      </c>
      <c r="F600" s="12" t="str">
        <f t="shared" si="10"/>
        <v>01LGSV0030</v>
      </c>
      <c r="G600" s="11" t="str">
        <f>IFERROR(VLOOKUP(F600,Codes!$B$2:$E$356,4,FALSE),"NOT USED")</f>
        <v>Medium / Large General Service</v>
      </c>
    </row>
    <row r="601" spans="1:7" x14ac:dyDescent="0.25">
      <c r="A601">
        <v>201904</v>
      </c>
      <c r="B601" t="s">
        <v>1</v>
      </c>
      <c r="C601" t="s">
        <v>14</v>
      </c>
      <c r="D601" t="s">
        <v>55</v>
      </c>
      <c r="E601" s="10">
        <v>91</v>
      </c>
      <c r="F601" s="12" t="str">
        <f t="shared" si="10"/>
        <v>01LGSV0048</v>
      </c>
      <c r="G601" s="11" t="str">
        <f>IFERROR(VLOOKUP(F601,Codes!$B$2:$E$356,4,FALSE),"NOT USED")</f>
        <v>Large Power</v>
      </c>
    </row>
    <row r="602" spans="1:7" x14ac:dyDescent="0.25">
      <c r="A602">
        <v>201904</v>
      </c>
      <c r="B602" t="s">
        <v>1</v>
      </c>
      <c r="C602" t="s">
        <v>14</v>
      </c>
      <c r="D602" t="s">
        <v>56</v>
      </c>
      <c r="E602" s="10">
        <v>1</v>
      </c>
      <c r="F602" s="12" t="str">
        <f t="shared" si="10"/>
        <v>01LGSV028M</v>
      </c>
      <c r="G602" s="11" t="str">
        <f>IFERROR(VLOOKUP(F602,Codes!$B$2:$E$356,4,FALSE),"NOT USED")</f>
        <v>Medium / Large General Service</v>
      </c>
    </row>
    <row r="603" spans="1:7" x14ac:dyDescent="0.25">
      <c r="A603">
        <v>201904</v>
      </c>
      <c r="B603" t="s">
        <v>1</v>
      </c>
      <c r="C603" t="s">
        <v>14</v>
      </c>
      <c r="D603" t="s">
        <v>57</v>
      </c>
      <c r="E603" s="10">
        <v>1</v>
      </c>
      <c r="F603" s="12" t="str">
        <f t="shared" si="10"/>
        <v>01LGSV048M</v>
      </c>
      <c r="G603" s="11" t="str">
        <f>IFERROR(VLOOKUP(F603,Codes!$B$2:$E$356,4,FALSE),"NOT USED")</f>
        <v>Large Power</v>
      </c>
    </row>
    <row r="604" spans="1:7" x14ac:dyDescent="0.25">
      <c r="A604">
        <v>201904</v>
      </c>
      <c r="B604" t="s">
        <v>1</v>
      </c>
      <c r="C604" t="s">
        <v>14</v>
      </c>
      <c r="D604" t="s">
        <v>58</v>
      </c>
      <c r="E604" s="10">
        <v>5</v>
      </c>
      <c r="F604" s="12" t="str">
        <f t="shared" si="10"/>
        <v>01LPRS047M</v>
      </c>
      <c r="G604" s="11" t="str">
        <f>IFERROR(VLOOKUP(F604,Codes!$B$2:$E$356,4,FALSE),"NOT USED")</f>
        <v>Large Power</v>
      </c>
    </row>
    <row r="605" spans="1:7" x14ac:dyDescent="0.25">
      <c r="A605">
        <v>201904</v>
      </c>
      <c r="B605" t="s">
        <v>1</v>
      </c>
      <c r="C605" t="s">
        <v>14</v>
      </c>
      <c r="D605" t="s">
        <v>59</v>
      </c>
      <c r="E605" s="10">
        <v>1</v>
      </c>
      <c r="F605" s="12" t="str">
        <f t="shared" si="10"/>
        <v>01NM23T135</v>
      </c>
      <c r="G605" s="11" t="str">
        <f>IFERROR(VLOOKUP(F605,Codes!$B$2:$E$356,4,FALSE),"NOT USED")</f>
        <v>Small General Service</v>
      </c>
    </row>
    <row r="606" spans="1:7" x14ac:dyDescent="0.25">
      <c r="A606">
        <v>201904</v>
      </c>
      <c r="B606" t="s">
        <v>1</v>
      </c>
      <c r="C606" t="s">
        <v>14</v>
      </c>
      <c r="D606" t="s">
        <v>60</v>
      </c>
      <c r="E606" s="10">
        <v>419</v>
      </c>
      <c r="F606" s="12" t="str">
        <f t="shared" si="10"/>
        <v>01NMT23135</v>
      </c>
      <c r="G606" s="11" t="str">
        <f>IFERROR(VLOOKUP(F606,Codes!$B$2:$E$356,4,FALSE),"NOT USED")</f>
        <v>Small General Service</v>
      </c>
    </row>
    <row r="607" spans="1:7" x14ac:dyDescent="0.25">
      <c r="A607">
        <v>201904</v>
      </c>
      <c r="B607" t="s">
        <v>1</v>
      </c>
      <c r="C607" t="s">
        <v>14</v>
      </c>
      <c r="D607" t="s">
        <v>61</v>
      </c>
      <c r="E607" s="10">
        <v>228</v>
      </c>
      <c r="F607" s="12" t="str">
        <f t="shared" si="10"/>
        <v>01NMT28135</v>
      </c>
      <c r="G607" s="11" t="str">
        <f>IFERROR(VLOOKUP(F607,Codes!$B$2:$E$356,4,FALSE),"NOT USED")</f>
        <v>Medium / Large General Service</v>
      </c>
    </row>
    <row r="608" spans="1:7" x14ac:dyDescent="0.25">
      <c r="A608">
        <v>201904</v>
      </c>
      <c r="B608" t="s">
        <v>1</v>
      </c>
      <c r="C608" t="s">
        <v>14</v>
      </c>
      <c r="D608" t="s">
        <v>62</v>
      </c>
      <c r="E608" s="10">
        <v>31</v>
      </c>
      <c r="F608" s="12" t="str">
        <f t="shared" si="10"/>
        <v>01NMT30135</v>
      </c>
      <c r="G608" s="11" t="str">
        <f>IFERROR(VLOOKUP(F608,Codes!$B$2:$E$356,4,FALSE),"NOT USED")</f>
        <v>Medium / Large General Service</v>
      </c>
    </row>
    <row r="609" spans="1:7" x14ac:dyDescent="0.25">
      <c r="A609">
        <v>201904</v>
      </c>
      <c r="B609" t="s">
        <v>1</v>
      </c>
      <c r="C609" t="s">
        <v>14</v>
      </c>
      <c r="D609" t="s">
        <v>63</v>
      </c>
      <c r="E609" s="10">
        <v>4</v>
      </c>
      <c r="F609" s="12" t="str">
        <f t="shared" si="10"/>
        <v>01NMT48135</v>
      </c>
      <c r="G609" s="11" t="str">
        <f>IFERROR(VLOOKUP(F609,Codes!$B$2:$E$356,4,FALSE),"NOT USED")</f>
        <v>Large Power</v>
      </c>
    </row>
    <row r="610" spans="1:7" x14ac:dyDescent="0.25">
      <c r="A610">
        <v>201904</v>
      </c>
      <c r="B610" t="s">
        <v>1</v>
      </c>
      <c r="C610" t="s">
        <v>14</v>
      </c>
      <c r="D610" t="s">
        <v>64</v>
      </c>
      <c r="E610" s="10">
        <v>2742</v>
      </c>
      <c r="F610" s="12" t="str">
        <f t="shared" si="10"/>
        <v>01OALT015N</v>
      </c>
      <c r="G610" s="11" t="str">
        <f>IFERROR(VLOOKUP(F610,Codes!$B$2:$E$356,4,FALSE),"NOT USED")</f>
        <v>Unmetered Lighting</v>
      </c>
    </row>
    <row r="611" spans="1:7" x14ac:dyDescent="0.25">
      <c r="A611">
        <v>201904</v>
      </c>
      <c r="B611" t="s">
        <v>1</v>
      </c>
      <c r="C611" t="s">
        <v>14</v>
      </c>
      <c r="D611" t="s">
        <v>65</v>
      </c>
      <c r="E611" s="10">
        <v>1004</v>
      </c>
      <c r="F611" s="12" t="str">
        <f t="shared" si="10"/>
        <v>01OALTB15N</v>
      </c>
      <c r="G611" s="11" t="str">
        <f>IFERROR(VLOOKUP(F611,Codes!$B$2:$E$356,4,FALSE),"NOT USED")</f>
        <v>Unmetered Lighting</v>
      </c>
    </row>
    <row r="612" spans="1:7" x14ac:dyDescent="0.25">
      <c r="A612">
        <v>201904</v>
      </c>
      <c r="B612" t="s">
        <v>1</v>
      </c>
      <c r="C612" t="s">
        <v>14</v>
      </c>
      <c r="D612" t="s">
        <v>66</v>
      </c>
      <c r="E612" s="10">
        <v>105</v>
      </c>
      <c r="F612" s="12" t="str">
        <f t="shared" si="10"/>
        <v>01RCFL0054</v>
      </c>
      <c r="G612" s="11" t="str">
        <f>IFERROR(VLOOKUP(F612,Codes!$B$2:$E$356,4,FALSE),"NOT USED")</f>
        <v>Metered Lighting</v>
      </c>
    </row>
    <row r="613" spans="1:7" x14ac:dyDescent="0.25">
      <c r="A613">
        <v>201904</v>
      </c>
      <c r="B613" t="s">
        <v>1</v>
      </c>
      <c r="C613" t="s">
        <v>14</v>
      </c>
      <c r="D613" t="s">
        <v>67</v>
      </c>
      <c r="E613" s="10">
        <v>121</v>
      </c>
      <c r="F613" s="12" t="str">
        <f t="shared" si="10"/>
        <v>01VIR23136</v>
      </c>
      <c r="G613" s="11" t="str">
        <f>IFERROR(VLOOKUP(F613,Codes!$B$2:$E$356,4,FALSE),"NOT USED")</f>
        <v>Small General Service</v>
      </c>
    </row>
    <row r="614" spans="1:7" x14ac:dyDescent="0.25">
      <c r="A614">
        <v>201904</v>
      </c>
      <c r="B614" t="s">
        <v>1</v>
      </c>
      <c r="C614" t="s">
        <v>14</v>
      </c>
      <c r="D614" t="s">
        <v>68</v>
      </c>
      <c r="E614" s="10">
        <v>88</v>
      </c>
      <c r="F614" s="12" t="str">
        <f t="shared" si="10"/>
        <v>01VIR28136</v>
      </c>
      <c r="G614" s="11" t="str">
        <f>IFERROR(VLOOKUP(F614,Codes!$B$2:$E$356,4,FALSE),"NOT USED")</f>
        <v>Medium / Large General Service</v>
      </c>
    </row>
    <row r="615" spans="1:7" x14ac:dyDescent="0.25">
      <c r="A615">
        <v>201904</v>
      </c>
      <c r="B615" t="s">
        <v>1</v>
      </c>
      <c r="C615" t="s">
        <v>14</v>
      </c>
      <c r="D615" t="s">
        <v>69</v>
      </c>
      <c r="E615" s="10">
        <v>8</v>
      </c>
      <c r="F615" s="12" t="str">
        <f t="shared" si="10"/>
        <v>01VIR30136</v>
      </c>
      <c r="G615" s="11" t="str">
        <f>IFERROR(VLOOKUP(F615,Codes!$B$2:$E$356,4,FALSE),"NOT USED")</f>
        <v>Medium / Large General Service</v>
      </c>
    </row>
    <row r="616" spans="1:7" x14ac:dyDescent="0.25">
      <c r="A616">
        <v>201904</v>
      </c>
      <c r="B616" t="s">
        <v>1</v>
      </c>
      <c r="C616" t="s">
        <v>14</v>
      </c>
      <c r="D616" t="s">
        <v>70</v>
      </c>
      <c r="E616" s="10">
        <v>1</v>
      </c>
      <c r="F616" s="12" t="str">
        <f t="shared" si="10"/>
        <v>01VIR48136</v>
      </c>
      <c r="G616" s="11" t="str">
        <f>IFERROR(VLOOKUP(F616,Codes!$B$2:$E$356,4,FALSE),"NOT USED")</f>
        <v>Large Power</v>
      </c>
    </row>
    <row r="617" spans="1:7" x14ac:dyDescent="0.25">
      <c r="A617">
        <v>201904</v>
      </c>
      <c r="B617" t="s">
        <v>1</v>
      </c>
      <c r="C617" t="s">
        <v>14</v>
      </c>
      <c r="D617" t="s">
        <v>38</v>
      </c>
      <c r="E617" s="10">
        <v>100</v>
      </c>
      <c r="F617" s="12" t="str">
        <f t="shared" si="10"/>
        <v>301280-BLU</v>
      </c>
      <c r="G617" s="11" t="str">
        <f>IFERROR(VLOOKUP(F617,Codes!$B$2:$E$356,4,FALSE),"NOT USED")</f>
        <v>NOT USED</v>
      </c>
    </row>
    <row r="618" spans="1:7" x14ac:dyDescent="0.25">
      <c r="A618">
        <v>201905</v>
      </c>
      <c r="B618" t="s">
        <v>1</v>
      </c>
      <c r="C618" t="s">
        <v>14</v>
      </c>
      <c r="D618" t="s">
        <v>39</v>
      </c>
      <c r="E618" s="10">
        <v>2840</v>
      </c>
      <c r="F618" s="12" t="str">
        <f t="shared" si="10"/>
        <v>01GNSB0023</v>
      </c>
      <c r="G618" s="11" t="str">
        <f>IFERROR(VLOOKUP(F618,Codes!$B$2:$E$356,4,FALSE),"NOT USED")</f>
        <v>Small General Service</v>
      </c>
    </row>
    <row r="619" spans="1:7" x14ac:dyDescent="0.25">
      <c r="A619">
        <v>201905</v>
      </c>
      <c r="B619" t="s">
        <v>1</v>
      </c>
      <c r="C619" t="s">
        <v>14</v>
      </c>
      <c r="D619" t="s">
        <v>40</v>
      </c>
      <c r="E619" s="10">
        <v>287</v>
      </c>
      <c r="F619" s="12" t="str">
        <f t="shared" si="10"/>
        <v>01GNSB0028</v>
      </c>
      <c r="G619" s="11" t="str">
        <f>IFERROR(VLOOKUP(F619,Codes!$B$2:$E$356,4,FALSE),"NOT USED")</f>
        <v>Medium / Large General Service</v>
      </c>
    </row>
    <row r="620" spans="1:7" x14ac:dyDescent="0.25">
      <c r="A620">
        <v>201905</v>
      </c>
      <c r="B620" t="s">
        <v>1</v>
      </c>
      <c r="C620" t="s">
        <v>14</v>
      </c>
      <c r="D620" t="s">
        <v>41</v>
      </c>
      <c r="E620" s="10">
        <v>45</v>
      </c>
      <c r="F620" s="12" t="str">
        <f t="shared" si="10"/>
        <v>01GNSB023T</v>
      </c>
      <c r="G620" s="11" t="str">
        <f>IFERROR(VLOOKUP(F620,Codes!$B$2:$E$356,4,FALSE),"NOT USED")</f>
        <v>Small General Service</v>
      </c>
    </row>
    <row r="621" spans="1:7" x14ac:dyDescent="0.25">
      <c r="A621">
        <v>201905</v>
      </c>
      <c r="B621" t="s">
        <v>1</v>
      </c>
      <c r="C621" t="s">
        <v>14</v>
      </c>
      <c r="D621" t="s">
        <v>42</v>
      </c>
      <c r="E621" s="10">
        <v>16</v>
      </c>
      <c r="F621" s="12" t="str">
        <f t="shared" si="10"/>
        <v>01GNSEV45T</v>
      </c>
      <c r="G621" s="11" t="str">
        <f>IFERROR(VLOOKUP(F621,Codes!$B$2:$E$356,4,FALSE),"NOT USED")</f>
        <v>Medium / Large General Service</v>
      </c>
    </row>
    <row r="622" spans="1:7" x14ac:dyDescent="0.25">
      <c r="A622">
        <v>201905</v>
      </c>
      <c r="B622" t="s">
        <v>1</v>
      </c>
      <c r="C622" t="s">
        <v>14</v>
      </c>
      <c r="D622" t="s">
        <v>43</v>
      </c>
      <c r="E622" s="10">
        <v>58889</v>
      </c>
      <c r="F622" s="12" t="str">
        <f t="shared" si="10"/>
        <v>01GNSV0023</v>
      </c>
      <c r="G622" s="11" t="str">
        <f>IFERROR(VLOOKUP(F622,Codes!$B$2:$E$356,4,FALSE),"NOT USED")</f>
        <v>Small General Service</v>
      </c>
    </row>
    <row r="623" spans="1:7" x14ac:dyDescent="0.25">
      <c r="A623">
        <v>201905</v>
      </c>
      <c r="B623" t="s">
        <v>1</v>
      </c>
      <c r="C623" t="s">
        <v>14</v>
      </c>
      <c r="D623" t="s">
        <v>44</v>
      </c>
      <c r="E623" s="10">
        <v>8961</v>
      </c>
      <c r="F623" s="12" t="str">
        <f t="shared" si="10"/>
        <v>01GNSV0028</v>
      </c>
      <c r="G623" s="11" t="str">
        <f>IFERROR(VLOOKUP(F623,Codes!$B$2:$E$356,4,FALSE),"NOT USED")</f>
        <v>Medium / Large General Service</v>
      </c>
    </row>
    <row r="624" spans="1:7" x14ac:dyDescent="0.25">
      <c r="A624">
        <v>201905</v>
      </c>
      <c r="B624" t="s">
        <v>1</v>
      </c>
      <c r="C624" t="s">
        <v>14</v>
      </c>
      <c r="D624" t="s">
        <v>45</v>
      </c>
      <c r="E624" s="10">
        <v>778</v>
      </c>
      <c r="F624" s="12" t="str">
        <f t="shared" si="10"/>
        <v>01GNSV023F</v>
      </c>
      <c r="G624" s="11" t="str">
        <f>IFERROR(VLOOKUP(F624,Codes!$B$2:$E$356,4,FALSE),"NOT USED")</f>
        <v>Small General Service</v>
      </c>
    </row>
    <row r="625" spans="1:7" x14ac:dyDescent="0.25">
      <c r="A625">
        <v>201905</v>
      </c>
      <c r="B625" t="s">
        <v>1</v>
      </c>
      <c r="C625" t="s">
        <v>14</v>
      </c>
      <c r="D625" t="s">
        <v>46</v>
      </c>
      <c r="E625" s="10">
        <v>2</v>
      </c>
      <c r="F625" s="12" t="str">
        <f t="shared" si="10"/>
        <v>01GNSV023M</v>
      </c>
      <c r="G625" s="11" t="str">
        <f>IFERROR(VLOOKUP(F625,Codes!$B$2:$E$356,4,FALSE),"NOT USED")</f>
        <v>Small General Service</v>
      </c>
    </row>
    <row r="626" spans="1:7" x14ac:dyDescent="0.25">
      <c r="A626">
        <v>201905</v>
      </c>
      <c r="B626" t="s">
        <v>1</v>
      </c>
      <c r="C626" t="s">
        <v>14</v>
      </c>
      <c r="D626" t="s">
        <v>47</v>
      </c>
      <c r="E626" s="10">
        <v>187</v>
      </c>
      <c r="F626" s="12" t="str">
        <f t="shared" si="10"/>
        <v>01GNSV023T</v>
      </c>
      <c r="G626" s="11" t="str">
        <f>IFERROR(VLOOKUP(F626,Codes!$B$2:$E$356,4,FALSE),"NOT USED")</f>
        <v>Small General Service</v>
      </c>
    </row>
    <row r="627" spans="1:7" x14ac:dyDescent="0.25">
      <c r="A627">
        <v>201905</v>
      </c>
      <c r="B627" t="s">
        <v>1</v>
      </c>
      <c r="C627" t="s">
        <v>14</v>
      </c>
      <c r="D627" t="s">
        <v>48</v>
      </c>
      <c r="E627" s="10">
        <v>3</v>
      </c>
      <c r="F627" s="12" t="str">
        <f t="shared" si="10"/>
        <v>01GNSV0723</v>
      </c>
      <c r="G627" s="11" t="str">
        <f>IFERROR(VLOOKUP(F627,Codes!$B$2:$E$356,4,FALSE),"NOT USED")</f>
        <v>Small General Service</v>
      </c>
    </row>
    <row r="628" spans="1:7" x14ac:dyDescent="0.25">
      <c r="A628">
        <v>201905</v>
      </c>
      <c r="B628" t="s">
        <v>1</v>
      </c>
      <c r="C628" t="s">
        <v>14</v>
      </c>
      <c r="D628" t="s">
        <v>49</v>
      </c>
      <c r="E628" s="10">
        <v>2</v>
      </c>
      <c r="F628" s="12" t="str">
        <f t="shared" si="10"/>
        <v>01GNSV0728</v>
      </c>
      <c r="G628" s="11" t="str">
        <f>IFERROR(VLOOKUP(F628,Codes!$B$2:$E$356,4,FALSE),"NOT USED")</f>
        <v>Medium / Large General Service</v>
      </c>
    </row>
    <row r="629" spans="1:7" x14ac:dyDescent="0.25">
      <c r="A629">
        <v>201905</v>
      </c>
      <c r="B629" t="s">
        <v>1</v>
      </c>
      <c r="C629" t="s">
        <v>14</v>
      </c>
      <c r="D629" t="s">
        <v>50</v>
      </c>
      <c r="E629" s="10">
        <v>14</v>
      </c>
      <c r="F629" s="12" t="str">
        <f t="shared" si="10"/>
        <v>01GNSV0730</v>
      </c>
      <c r="G629" s="11" t="str">
        <f>IFERROR(VLOOKUP(F629,Codes!$B$2:$E$356,4,FALSE),"NOT USED")</f>
        <v>Medium / Large General Service</v>
      </c>
    </row>
    <row r="630" spans="1:7" x14ac:dyDescent="0.25">
      <c r="A630">
        <v>201905</v>
      </c>
      <c r="B630" t="s">
        <v>1</v>
      </c>
      <c r="C630" t="s">
        <v>14</v>
      </c>
      <c r="D630" t="s">
        <v>51</v>
      </c>
      <c r="E630" s="10">
        <v>3</v>
      </c>
      <c r="F630" s="12" t="str">
        <f t="shared" si="10"/>
        <v>01GNSV0748</v>
      </c>
      <c r="G630" s="11" t="str">
        <f>IFERROR(VLOOKUP(F630,Codes!$B$2:$E$356,4,FALSE),"NOT USED")</f>
        <v>Large Power</v>
      </c>
    </row>
    <row r="631" spans="1:7" x14ac:dyDescent="0.25">
      <c r="A631">
        <v>201905</v>
      </c>
      <c r="B631" t="s">
        <v>1</v>
      </c>
      <c r="C631" t="s">
        <v>14</v>
      </c>
      <c r="D631" t="s">
        <v>52</v>
      </c>
      <c r="E631" s="10">
        <v>20</v>
      </c>
      <c r="F631" s="12" t="str">
        <f t="shared" si="10"/>
        <v>01LGSB0030</v>
      </c>
      <c r="G631" s="11" t="str">
        <f>IFERROR(VLOOKUP(F631,Codes!$B$2:$E$356,4,FALSE),"NOT USED")</f>
        <v>Medium / Large General Service</v>
      </c>
    </row>
    <row r="632" spans="1:7" x14ac:dyDescent="0.25">
      <c r="A632">
        <v>201905</v>
      </c>
      <c r="B632" t="s">
        <v>1</v>
      </c>
      <c r="C632" t="s">
        <v>14</v>
      </c>
      <c r="D632" t="s">
        <v>53</v>
      </c>
      <c r="E632" s="10">
        <v>1</v>
      </c>
      <c r="F632" s="12" t="str">
        <f t="shared" si="10"/>
        <v>01LGSB0048</v>
      </c>
      <c r="G632" s="11" t="str">
        <f>IFERROR(VLOOKUP(F632,Codes!$B$2:$E$356,4,FALSE),"NOT USED")</f>
        <v>Large Power</v>
      </c>
    </row>
    <row r="633" spans="1:7" x14ac:dyDescent="0.25">
      <c r="A633">
        <v>201905</v>
      </c>
      <c r="B633" t="s">
        <v>1</v>
      </c>
      <c r="C633" t="s">
        <v>14</v>
      </c>
      <c r="D633" t="s">
        <v>54</v>
      </c>
      <c r="E633" s="10">
        <v>652</v>
      </c>
      <c r="F633" s="12" t="str">
        <f t="shared" si="10"/>
        <v>01LGSV0030</v>
      </c>
      <c r="G633" s="11" t="str">
        <f>IFERROR(VLOOKUP(F633,Codes!$B$2:$E$356,4,FALSE),"NOT USED")</f>
        <v>Medium / Large General Service</v>
      </c>
    </row>
    <row r="634" spans="1:7" x14ac:dyDescent="0.25">
      <c r="A634">
        <v>201905</v>
      </c>
      <c r="B634" t="s">
        <v>1</v>
      </c>
      <c r="C634" t="s">
        <v>14</v>
      </c>
      <c r="D634" t="s">
        <v>55</v>
      </c>
      <c r="E634" s="10">
        <v>91</v>
      </c>
      <c r="F634" s="12" t="str">
        <f t="shared" si="10"/>
        <v>01LGSV0048</v>
      </c>
      <c r="G634" s="11" t="str">
        <f>IFERROR(VLOOKUP(F634,Codes!$B$2:$E$356,4,FALSE),"NOT USED")</f>
        <v>Large Power</v>
      </c>
    </row>
    <row r="635" spans="1:7" x14ac:dyDescent="0.25">
      <c r="A635">
        <v>201905</v>
      </c>
      <c r="B635" t="s">
        <v>1</v>
      </c>
      <c r="C635" t="s">
        <v>14</v>
      </c>
      <c r="D635" t="s">
        <v>56</v>
      </c>
      <c r="E635" s="10">
        <v>1</v>
      </c>
      <c r="F635" s="12" t="str">
        <f t="shared" si="10"/>
        <v>01LGSV028M</v>
      </c>
      <c r="G635" s="11" t="str">
        <f>IFERROR(VLOOKUP(F635,Codes!$B$2:$E$356,4,FALSE),"NOT USED")</f>
        <v>Medium / Large General Service</v>
      </c>
    </row>
    <row r="636" spans="1:7" x14ac:dyDescent="0.25">
      <c r="A636">
        <v>201905</v>
      </c>
      <c r="B636" t="s">
        <v>1</v>
      </c>
      <c r="C636" t="s">
        <v>14</v>
      </c>
      <c r="D636" t="s">
        <v>57</v>
      </c>
      <c r="E636" s="10">
        <v>1</v>
      </c>
      <c r="F636" s="12" t="str">
        <f t="shared" si="10"/>
        <v>01LGSV048M</v>
      </c>
      <c r="G636" s="11" t="str">
        <f>IFERROR(VLOOKUP(F636,Codes!$B$2:$E$356,4,FALSE),"NOT USED")</f>
        <v>Large Power</v>
      </c>
    </row>
    <row r="637" spans="1:7" x14ac:dyDescent="0.25">
      <c r="A637">
        <v>201905</v>
      </c>
      <c r="B637" t="s">
        <v>1</v>
      </c>
      <c r="C637" t="s">
        <v>14</v>
      </c>
      <c r="D637" t="s">
        <v>58</v>
      </c>
      <c r="E637" s="10">
        <v>5</v>
      </c>
      <c r="F637" s="12" t="str">
        <f t="shared" si="10"/>
        <v>01LPRS047M</v>
      </c>
      <c r="G637" s="11" t="str">
        <f>IFERROR(VLOOKUP(F637,Codes!$B$2:$E$356,4,FALSE),"NOT USED")</f>
        <v>Large Power</v>
      </c>
    </row>
    <row r="638" spans="1:7" x14ac:dyDescent="0.25">
      <c r="A638">
        <v>201905</v>
      </c>
      <c r="B638" t="s">
        <v>1</v>
      </c>
      <c r="C638" t="s">
        <v>14</v>
      </c>
      <c r="D638" t="s">
        <v>59</v>
      </c>
      <c r="E638" s="10">
        <v>1</v>
      </c>
      <c r="F638" s="12" t="str">
        <f t="shared" si="10"/>
        <v>01NM23T135</v>
      </c>
      <c r="G638" s="11" t="str">
        <f>IFERROR(VLOOKUP(F638,Codes!$B$2:$E$356,4,FALSE),"NOT USED")</f>
        <v>Small General Service</v>
      </c>
    </row>
    <row r="639" spans="1:7" x14ac:dyDescent="0.25">
      <c r="A639">
        <v>201905</v>
      </c>
      <c r="B639" t="s">
        <v>1</v>
      </c>
      <c r="C639" t="s">
        <v>14</v>
      </c>
      <c r="D639" t="s">
        <v>60</v>
      </c>
      <c r="E639" s="10">
        <v>420</v>
      </c>
      <c r="F639" s="12" t="str">
        <f t="shared" si="10"/>
        <v>01NMT23135</v>
      </c>
      <c r="G639" s="11" t="str">
        <f>IFERROR(VLOOKUP(F639,Codes!$B$2:$E$356,4,FALSE),"NOT USED")</f>
        <v>Small General Service</v>
      </c>
    </row>
    <row r="640" spans="1:7" x14ac:dyDescent="0.25">
      <c r="A640">
        <v>201905</v>
      </c>
      <c r="B640" t="s">
        <v>1</v>
      </c>
      <c r="C640" t="s">
        <v>14</v>
      </c>
      <c r="D640" t="s">
        <v>61</v>
      </c>
      <c r="E640" s="10">
        <v>231</v>
      </c>
      <c r="F640" s="12" t="str">
        <f t="shared" si="10"/>
        <v>01NMT28135</v>
      </c>
      <c r="G640" s="11" t="str">
        <f>IFERROR(VLOOKUP(F640,Codes!$B$2:$E$356,4,FALSE),"NOT USED")</f>
        <v>Medium / Large General Service</v>
      </c>
    </row>
    <row r="641" spans="1:7" x14ac:dyDescent="0.25">
      <c r="A641">
        <v>201905</v>
      </c>
      <c r="B641" t="s">
        <v>1</v>
      </c>
      <c r="C641" t="s">
        <v>14</v>
      </c>
      <c r="D641" t="s">
        <v>62</v>
      </c>
      <c r="E641" s="10">
        <v>31</v>
      </c>
      <c r="F641" s="12" t="str">
        <f t="shared" si="10"/>
        <v>01NMT30135</v>
      </c>
      <c r="G641" s="11" t="str">
        <f>IFERROR(VLOOKUP(F641,Codes!$B$2:$E$356,4,FALSE),"NOT USED")</f>
        <v>Medium / Large General Service</v>
      </c>
    </row>
    <row r="642" spans="1:7" x14ac:dyDescent="0.25">
      <c r="A642">
        <v>201905</v>
      </c>
      <c r="B642" t="s">
        <v>1</v>
      </c>
      <c r="C642" t="s">
        <v>14</v>
      </c>
      <c r="D642" t="s">
        <v>63</v>
      </c>
      <c r="E642" s="10">
        <v>4</v>
      </c>
      <c r="F642" s="12" t="str">
        <f t="shared" si="10"/>
        <v>01NMT48135</v>
      </c>
      <c r="G642" s="11" t="str">
        <f>IFERROR(VLOOKUP(F642,Codes!$B$2:$E$356,4,FALSE),"NOT USED")</f>
        <v>Large Power</v>
      </c>
    </row>
    <row r="643" spans="1:7" x14ac:dyDescent="0.25">
      <c r="A643">
        <v>201905</v>
      </c>
      <c r="B643" t="s">
        <v>1</v>
      </c>
      <c r="C643" t="s">
        <v>14</v>
      </c>
      <c r="D643" t="s">
        <v>64</v>
      </c>
      <c r="E643" s="10">
        <v>2742</v>
      </c>
      <c r="F643" s="12" t="str">
        <f t="shared" si="10"/>
        <v>01OALT015N</v>
      </c>
      <c r="G643" s="11" t="str">
        <f>IFERROR(VLOOKUP(F643,Codes!$B$2:$E$356,4,FALSE),"NOT USED")</f>
        <v>Unmetered Lighting</v>
      </c>
    </row>
    <row r="644" spans="1:7" x14ac:dyDescent="0.25">
      <c r="A644">
        <v>201905</v>
      </c>
      <c r="B644" t="s">
        <v>1</v>
      </c>
      <c r="C644" t="s">
        <v>14</v>
      </c>
      <c r="D644" t="s">
        <v>65</v>
      </c>
      <c r="E644" s="10">
        <v>997</v>
      </c>
      <c r="F644" s="12" t="str">
        <f t="shared" si="10"/>
        <v>01OALTB15N</v>
      </c>
      <c r="G644" s="11" t="str">
        <f>IFERROR(VLOOKUP(F644,Codes!$B$2:$E$356,4,FALSE),"NOT USED")</f>
        <v>Unmetered Lighting</v>
      </c>
    </row>
    <row r="645" spans="1:7" x14ac:dyDescent="0.25">
      <c r="A645">
        <v>201905</v>
      </c>
      <c r="B645" t="s">
        <v>1</v>
      </c>
      <c r="C645" t="s">
        <v>14</v>
      </c>
      <c r="D645" t="s">
        <v>66</v>
      </c>
      <c r="E645" s="10">
        <v>105</v>
      </c>
      <c r="F645" s="12" t="str">
        <f t="shared" si="10"/>
        <v>01RCFL0054</v>
      </c>
      <c r="G645" s="11" t="str">
        <f>IFERROR(VLOOKUP(F645,Codes!$B$2:$E$356,4,FALSE),"NOT USED")</f>
        <v>Metered Lighting</v>
      </c>
    </row>
    <row r="646" spans="1:7" x14ac:dyDescent="0.25">
      <c r="A646">
        <v>201905</v>
      </c>
      <c r="B646" t="s">
        <v>1</v>
      </c>
      <c r="C646" t="s">
        <v>14</v>
      </c>
      <c r="D646" t="s">
        <v>67</v>
      </c>
      <c r="E646" s="10">
        <v>122</v>
      </c>
      <c r="F646" s="12" t="str">
        <f t="shared" si="10"/>
        <v>01VIR23136</v>
      </c>
      <c r="G646" s="11" t="str">
        <f>IFERROR(VLOOKUP(F646,Codes!$B$2:$E$356,4,FALSE),"NOT USED")</f>
        <v>Small General Service</v>
      </c>
    </row>
    <row r="647" spans="1:7" x14ac:dyDescent="0.25">
      <c r="A647">
        <v>201905</v>
      </c>
      <c r="B647" t="s">
        <v>1</v>
      </c>
      <c r="C647" t="s">
        <v>14</v>
      </c>
      <c r="D647" t="s">
        <v>68</v>
      </c>
      <c r="E647" s="10">
        <v>87</v>
      </c>
      <c r="F647" s="12" t="str">
        <f t="shared" si="10"/>
        <v>01VIR28136</v>
      </c>
      <c r="G647" s="11" t="str">
        <f>IFERROR(VLOOKUP(F647,Codes!$B$2:$E$356,4,FALSE),"NOT USED")</f>
        <v>Medium / Large General Service</v>
      </c>
    </row>
    <row r="648" spans="1:7" x14ac:dyDescent="0.25">
      <c r="A648">
        <v>201905</v>
      </c>
      <c r="B648" t="s">
        <v>1</v>
      </c>
      <c r="C648" t="s">
        <v>14</v>
      </c>
      <c r="D648" t="s">
        <v>69</v>
      </c>
      <c r="E648" s="10">
        <v>8</v>
      </c>
      <c r="F648" s="12" t="str">
        <f t="shared" si="10"/>
        <v>01VIR30136</v>
      </c>
      <c r="G648" s="11" t="str">
        <f>IFERROR(VLOOKUP(F648,Codes!$B$2:$E$356,4,FALSE),"NOT USED")</f>
        <v>Medium / Large General Service</v>
      </c>
    </row>
    <row r="649" spans="1:7" x14ac:dyDescent="0.25">
      <c r="A649">
        <v>201905</v>
      </c>
      <c r="B649" t="s">
        <v>1</v>
      </c>
      <c r="C649" t="s">
        <v>14</v>
      </c>
      <c r="D649" t="s">
        <v>70</v>
      </c>
      <c r="E649" s="10">
        <v>1</v>
      </c>
      <c r="F649" s="12" t="str">
        <f t="shared" si="10"/>
        <v>01VIR48136</v>
      </c>
      <c r="G649" s="11" t="str">
        <f>IFERROR(VLOOKUP(F649,Codes!$B$2:$E$356,4,FALSE),"NOT USED")</f>
        <v>Large Power</v>
      </c>
    </row>
    <row r="650" spans="1:7" x14ac:dyDescent="0.25">
      <c r="A650">
        <v>201905</v>
      </c>
      <c r="B650" t="s">
        <v>1</v>
      </c>
      <c r="C650" t="s">
        <v>14</v>
      </c>
      <c r="D650" t="s">
        <v>38</v>
      </c>
      <c r="E650" s="10">
        <v>100</v>
      </c>
      <c r="F650" s="12" t="str">
        <f t="shared" si="10"/>
        <v>301280-BLU</v>
      </c>
      <c r="G650" s="11" t="str">
        <f>IFERROR(VLOOKUP(F650,Codes!$B$2:$E$356,4,FALSE),"NOT USED")</f>
        <v>NOT USED</v>
      </c>
    </row>
    <row r="651" spans="1:7" x14ac:dyDescent="0.25">
      <c r="A651">
        <v>201906</v>
      </c>
      <c r="B651" t="s">
        <v>1</v>
      </c>
      <c r="C651" t="s">
        <v>14</v>
      </c>
      <c r="D651" t="s">
        <v>39</v>
      </c>
      <c r="E651" s="10">
        <v>2843</v>
      </c>
      <c r="F651" s="12" t="str">
        <f t="shared" si="10"/>
        <v>01GNSB0023</v>
      </c>
      <c r="G651" s="11" t="str">
        <f>IFERROR(VLOOKUP(F651,Codes!$B$2:$E$356,4,FALSE),"NOT USED")</f>
        <v>Small General Service</v>
      </c>
    </row>
    <row r="652" spans="1:7" x14ac:dyDescent="0.25">
      <c r="A652">
        <v>201906</v>
      </c>
      <c r="B652" t="s">
        <v>1</v>
      </c>
      <c r="C652" t="s">
        <v>14</v>
      </c>
      <c r="D652" t="s">
        <v>40</v>
      </c>
      <c r="E652" s="10">
        <v>284</v>
      </c>
      <c r="F652" s="12" t="str">
        <f t="shared" si="10"/>
        <v>01GNSB0028</v>
      </c>
      <c r="G652" s="11" t="str">
        <f>IFERROR(VLOOKUP(F652,Codes!$B$2:$E$356,4,FALSE),"NOT USED")</f>
        <v>Medium / Large General Service</v>
      </c>
    </row>
    <row r="653" spans="1:7" x14ac:dyDescent="0.25">
      <c r="A653">
        <v>201906</v>
      </c>
      <c r="B653" t="s">
        <v>1</v>
      </c>
      <c r="C653" t="s">
        <v>14</v>
      </c>
      <c r="D653" t="s">
        <v>41</v>
      </c>
      <c r="E653" s="10">
        <v>45</v>
      </c>
      <c r="F653" s="12" t="str">
        <f t="shared" ref="F653:F716" si="11">LEFT(D653,10)</f>
        <v>01GNSB023T</v>
      </c>
      <c r="G653" s="11" t="str">
        <f>IFERROR(VLOOKUP(F653,Codes!$B$2:$E$356,4,FALSE),"NOT USED")</f>
        <v>Small General Service</v>
      </c>
    </row>
    <row r="654" spans="1:7" x14ac:dyDescent="0.25">
      <c r="A654">
        <v>201906</v>
      </c>
      <c r="B654" t="s">
        <v>1</v>
      </c>
      <c r="C654" t="s">
        <v>14</v>
      </c>
      <c r="D654" t="s">
        <v>42</v>
      </c>
      <c r="E654" s="10">
        <v>17</v>
      </c>
      <c r="F654" s="12" t="str">
        <f t="shared" si="11"/>
        <v>01GNSEV45T</v>
      </c>
      <c r="G654" s="11" t="str">
        <f>IFERROR(VLOOKUP(F654,Codes!$B$2:$E$356,4,FALSE),"NOT USED")</f>
        <v>Medium / Large General Service</v>
      </c>
    </row>
    <row r="655" spans="1:7" x14ac:dyDescent="0.25">
      <c r="A655">
        <v>201906</v>
      </c>
      <c r="B655" t="s">
        <v>1</v>
      </c>
      <c r="C655" t="s">
        <v>14</v>
      </c>
      <c r="D655" t="s">
        <v>43</v>
      </c>
      <c r="E655" s="10">
        <v>58924</v>
      </c>
      <c r="F655" s="12" t="str">
        <f t="shared" si="11"/>
        <v>01GNSV0023</v>
      </c>
      <c r="G655" s="11" t="str">
        <f>IFERROR(VLOOKUP(F655,Codes!$B$2:$E$356,4,FALSE),"NOT USED")</f>
        <v>Small General Service</v>
      </c>
    </row>
    <row r="656" spans="1:7" x14ac:dyDescent="0.25">
      <c r="A656">
        <v>201906</v>
      </c>
      <c r="B656" t="s">
        <v>1</v>
      </c>
      <c r="C656" t="s">
        <v>14</v>
      </c>
      <c r="D656" t="s">
        <v>44</v>
      </c>
      <c r="E656" s="10">
        <v>8989</v>
      </c>
      <c r="F656" s="12" t="str">
        <f t="shared" si="11"/>
        <v>01GNSV0028</v>
      </c>
      <c r="G656" s="11" t="str">
        <f>IFERROR(VLOOKUP(F656,Codes!$B$2:$E$356,4,FALSE),"NOT USED")</f>
        <v>Medium / Large General Service</v>
      </c>
    </row>
    <row r="657" spans="1:7" x14ac:dyDescent="0.25">
      <c r="A657">
        <v>201906</v>
      </c>
      <c r="B657" t="s">
        <v>1</v>
      </c>
      <c r="C657" t="s">
        <v>14</v>
      </c>
      <c r="D657" t="s">
        <v>45</v>
      </c>
      <c r="E657" s="10">
        <v>778</v>
      </c>
      <c r="F657" s="12" t="str">
        <f t="shared" si="11"/>
        <v>01GNSV023F</v>
      </c>
      <c r="G657" s="11" t="str">
        <f>IFERROR(VLOOKUP(F657,Codes!$B$2:$E$356,4,FALSE),"NOT USED")</f>
        <v>Small General Service</v>
      </c>
    </row>
    <row r="658" spans="1:7" x14ac:dyDescent="0.25">
      <c r="A658">
        <v>201906</v>
      </c>
      <c r="B658" t="s">
        <v>1</v>
      </c>
      <c r="C658" t="s">
        <v>14</v>
      </c>
      <c r="D658" t="s">
        <v>46</v>
      </c>
      <c r="E658" s="10">
        <v>2</v>
      </c>
      <c r="F658" s="12" t="str">
        <f t="shared" si="11"/>
        <v>01GNSV023M</v>
      </c>
      <c r="G658" s="11" t="str">
        <f>IFERROR(VLOOKUP(F658,Codes!$B$2:$E$356,4,FALSE),"NOT USED")</f>
        <v>Small General Service</v>
      </c>
    </row>
    <row r="659" spans="1:7" x14ac:dyDescent="0.25">
      <c r="A659">
        <v>201906</v>
      </c>
      <c r="B659" t="s">
        <v>1</v>
      </c>
      <c r="C659" t="s">
        <v>14</v>
      </c>
      <c r="D659" t="s">
        <v>47</v>
      </c>
      <c r="E659" s="10">
        <v>189</v>
      </c>
      <c r="F659" s="12" t="str">
        <f t="shared" si="11"/>
        <v>01GNSV023T</v>
      </c>
      <c r="G659" s="11" t="str">
        <f>IFERROR(VLOOKUP(F659,Codes!$B$2:$E$356,4,FALSE),"NOT USED")</f>
        <v>Small General Service</v>
      </c>
    </row>
    <row r="660" spans="1:7" x14ac:dyDescent="0.25">
      <c r="A660">
        <v>201906</v>
      </c>
      <c r="B660" t="s">
        <v>1</v>
      </c>
      <c r="C660" t="s">
        <v>14</v>
      </c>
      <c r="D660" t="s">
        <v>48</v>
      </c>
      <c r="E660" s="10">
        <v>2</v>
      </c>
      <c r="F660" s="12" t="str">
        <f t="shared" si="11"/>
        <v>01GNSV0723</v>
      </c>
      <c r="G660" s="11" t="str">
        <f>IFERROR(VLOOKUP(F660,Codes!$B$2:$E$356,4,FALSE),"NOT USED")</f>
        <v>Small General Service</v>
      </c>
    </row>
    <row r="661" spans="1:7" x14ac:dyDescent="0.25">
      <c r="A661">
        <v>201906</v>
      </c>
      <c r="B661" t="s">
        <v>1</v>
      </c>
      <c r="C661" t="s">
        <v>14</v>
      </c>
      <c r="D661" t="s">
        <v>49</v>
      </c>
      <c r="E661" s="10">
        <v>2</v>
      </c>
      <c r="F661" s="12" t="str">
        <f t="shared" si="11"/>
        <v>01GNSV0728</v>
      </c>
      <c r="G661" s="11" t="str">
        <f>IFERROR(VLOOKUP(F661,Codes!$B$2:$E$356,4,FALSE),"NOT USED")</f>
        <v>Medium / Large General Service</v>
      </c>
    </row>
    <row r="662" spans="1:7" x14ac:dyDescent="0.25">
      <c r="A662">
        <v>201906</v>
      </c>
      <c r="B662" t="s">
        <v>1</v>
      </c>
      <c r="C662" t="s">
        <v>14</v>
      </c>
      <c r="D662" t="s">
        <v>50</v>
      </c>
      <c r="E662" s="10">
        <v>14</v>
      </c>
      <c r="F662" s="12" t="str">
        <f t="shared" si="11"/>
        <v>01GNSV0730</v>
      </c>
      <c r="G662" s="11" t="str">
        <f>IFERROR(VLOOKUP(F662,Codes!$B$2:$E$356,4,FALSE),"NOT USED")</f>
        <v>Medium / Large General Service</v>
      </c>
    </row>
    <row r="663" spans="1:7" x14ac:dyDescent="0.25">
      <c r="A663">
        <v>201906</v>
      </c>
      <c r="B663" t="s">
        <v>1</v>
      </c>
      <c r="C663" t="s">
        <v>14</v>
      </c>
      <c r="D663" t="s">
        <v>51</v>
      </c>
      <c r="E663" s="10">
        <v>3</v>
      </c>
      <c r="F663" s="12" t="str">
        <f t="shared" si="11"/>
        <v>01GNSV0748</v>
      </c>
      <c r="G663" s="11" t="str">
        <f>IFERROR(VLOOKUP(F663,Codes!$B$2:$E$356,4,FALSE),"NOT USED")</f>
        <v>Large Power</v>
      </c>
    </row>
    <row r="664" spans="1:7" x14ac:dyDescent="0.25">
      <c r="A664">
        <v>201906</v>
      </c>
      <c r="B664" t="s">
        <v>1</v>
      </c>
      <c r="C664" t="s">
        <v>14</v>
      </c>
      <c r="D664" t="s">
        <v>52</v>
      </c>
      <c r="E664" s="10">
        <v>20</v>
      </c>
      <c r="F664" s="12" t="str">
        <f t="shared" si="11"/>
        <v>01LGSB0030</v>
      </c>
      <c r="G664" s="11" t="str">
        <f>IFERROR(VLOOKUP(F664,Codes!$B$2:$E$356,4,FALSE),"NOT USED")</f>
        <v>Medium / Large General Service</v>
      </c>
    </row>
    <row r="665" spans="1:7" x14ac:dyDescent="0.25">
      <c r="A665">
        <v>201906</v>
      </c>
      <c r="B665" t="s">
        <v>1</v>
      </c>
      <c r="C665" t="s">
        <v>14</v>
      </c>
      <c r="D665" t="s">
        <v>53</v>
      </c>
      <c r="E665" s="10">
        <v>1</v>
      </c>
      <c r="F665" s="12" t="str">
        <f t="shared" si="11"/>
        <v>01LGSB0048</v>
      </c>
      <c r="G665" s="11" t="str">
        <f>IFERROR(VLOOKUP(F665,Codes!$B$2:$E$356,4,FALSE),"NOT USED")</f>
        <v>Large Power</v>
      </c>
    </row>
    <row r="666" spans="1:7" x14ac:dyDescent="0.25">
      <c r="A666">
        <v>201906</v>
      </c>
      <c r="B666" t="s">
        <v>1</v>
      </c>
      <c r="C666" t="s">
        <v>14</v>
      </c>
      <c r="D666" t="s">
        <v>54</v>
      </c>
      <c r="E666" s="10">
        <v>650</v>
      </c>
      <c r="F666" s="12" t="str">
        <f t="shared" si="11"/>
        <v>01LGSV0030</v>
      </c>
      <c r="G666" s="11" t="str">
        <f>IFERROR(VLOOKUP(F666,Codes!$B$2:$E$356,4,FALSE),"NOT USED")</f>
        <v>Medium / Large General Service</v>
      </c>
    </row>
    <row r="667" spans="1:7" x14ac:dyDescent="0.25">
      <c r="A667">
        <v>201906</v>
      </c>
      <c r="B667" t="s">
        <v>1</v>
      </c>
      <c r="C667" t="s">
        <v>14</v>
      </c>
      <c r="D667" t="s">
        <v>55</v>
      </c>
      <c r="E667" s="10">
        <v>92</v>
      </c>
      <c r="F667" s="12" t="str">
        <f t="shared" si="11"/>
        <v>01LGSV0048</v>
      </c>
      <c r="G667" s="11" t="str">
        <f>IFERROR(VLOOKUP(F667,Codes!$B$2:$E$356,4,FALSE),"NOT USED")</f>
        <v>Large Power</v>
      </c>
    </row>
    <row r="668" spans="1:7" x14ac:dyDescent="0.25">
      <c r="A668">
        <v>201906</v>
      </c>
      <c r="B668" t="s">
        <v>1</v>
      </c>
      <c r="C668" t="s">
        <v>14</v>
      </c>
      <c r="D668" t="s">
        <v>56</v>
      </c>
      <c r="E668" s="10">
        <v>1</v>
      </c>
      <c r="F668" s="12" t="str">
        <f t="shared" si="11"/>
        <v>01LGSV028M</v>
      </c>
      <c r="G668" s="11" t="str">
        <f>IFERROR(VLOOKUP(F668,Codes!$B$2:$E$356,4,FALSE),"NOT USED")</f>
        <v>Medium / Large General Service</v>
      </c>
    </row>
    <row r="669" spans="1:7" x14ac:dyDescent="0.25">
      <c r="A669">
        <v>201906</v>
      </c>
      <c r="B669" t="s">
        <v>1</v>
      </c>
      <c r="C669" t="s">
        <v>14</v>
      </c>
      <c r="D669" t="s">
        <v>57</v>
      </c>
      <c r="E669" s="10">
        <v>1</v>
      </c>
      <c r="F669" s="12" t="str">
        <f t="shared" si="11"/>
        <v>01LGSV048M</v>
      </c>
      <c r="G669" s="11" t="str">
        <f>IFERROR(VLOOKUP(F669,Codes!$B$2:$E$356,4,FALSE),"NOT USED")</f>
        <v>Large Power</v>
      </c>
    </row>
    <row r="670" spans="1:7" x14ac:dyDescent="0.25">
      <c r="A670">
        <v>201906</v>
      </c>
      <c r="B670" t="s">
        <v>1</v>
      </c>
      <c r="C670" t="s">
        <v>14</v>
      </c>
      <c r="D670" t="s">
        <v>58</v>
      </c>
      <c r="E670" s="10">
        <v>5</v>
      </c>
      <c r="F670" s="12" t="str">
        <f t="shared" si="11"/>
        <v>01LPRS047M</v>
      </c>
      <c r="G670" s="11" t="str">
        <f>IFERROR(VLOOKUP(F670,Codes!$B$2:$E$356,4,FALSE),"NOT USED")</f>
        <v>Large Power</v>
      </c>
    </row>
    <row r="671" spans="1:7" x14ac:dyDescent="0.25">
      <c r="A671">
        <v>201906</v>
      </c>
      <c r="B671" t="s">
        <v>1</v>
      </c>
      <c r="C671" t="s">
        <v>14</v>
      </c>
      <c r="D671" t="s">
        <v>59</v>
      </c>
      <c r="E671" s="10">
        <v>1</v>
      </c>
      <c r="F671" s="12" t="str">
        <f t="shared" si="11"/>
        <v>01NM23T135</v>
      </c>
      <c r="G671" s="11" t="str">
        <f>IFERROR(VLOOKUP(F671,Codes!$B$2:$E$356,4,FALSE),"NOT USED")</f>
        <v>Small General Service</v>
      </c>
    </row>
    <row r="672" spans="1:7" x14ac:dyDescent="0.25">
      <c r="A672">
        <v>201906</v>
      </c>
      <c r="B672" t="s">
        <v>1</v>
      </c>
      <c r="C672" t="s">
        <v>14</v>
      </c>
      <c r="D672" t="s">
        <v>60</v>
      </c>
      <c r="E672" s="10">
        <v>425</v>
      </c>
      <c r="F672" s="12" t="str">
        <f t="shared" si="11"/>
        <v>01NMT23135</v>
      </c>
      <c r="G672" s="11" t="str">
        <f>IFERROR(VLOOKUP(F672,Codes!$B$2:$E$356,4,FALSE),"NOT USED")</f>
        <v>Small General Service</v>
      </c>
    </row>
    <row r="673" spans="1:7" x14ac:dyDescent="0.25">
      <c r="A673">
        <v>201906</v>
      </c>
      <c r="B673" t="s">
        <v>1</v>
      </c>
      <c r="C673" t="s">
        <v>14</v>
      </c>
      <c r="D673" t="s">
        <v>61</v>
      </c>
      <c r="E673" s="10">
        <v>233</v>
      </c>
      <c r="F673" s="12" t="str">
        <f t="shared" si="11"/>
        <v>01NMT28135</v>
      </c>
      <c r="G673" s="11" t="str">
        <f>IFERROR(VLOOKUP(F673,Codes!$B$2:$E$356,4,FALSE),"NOT USED")</f>
        <v>Medium / Large General Service</v>
      </c>
    </row>
    <row r="674" spans="1:7" x14ac:dyDescent="0.25">
      <c r="A674">
        <v>201906</v>
      </c>
      <c r="B674" t="s">
        <v>1</v>
      </c>
      <c r="C674" t="s">
        <v>14</v>
      </c>
      <c r="D674" t="s">
        <v>62</v>
      </c>
      <c r="E674" s="10">
        <v>31</v>
      </c>
      <c r="F674" s="12" t="str">
        <f t="shared" si="11"/>
        <v>01NMT30135</v>
      </c>
      <c r="G674" s="11" t="str">
        <f>IFERROR(VLOOKUP(F674,Codes!$B$2:$E$356,4,FALSE),"NOT USED")</f>
        <v>Medium / Large General Service</v>
      </c>
    </row>
    <row r="675" spans="1:7" x14ac:dyDescent="0.25">
      <c r="A675">
        <v>201906</v>
      </c>
      <c r="B675" t="s">
        <v>1</v>
      </c>
      <c r="C675" t="s">
        <v>14</v>
      </c>
      <c r="D675" t="s">
        <v>63</v>
      </c>
      <c r="E675" s="10">
        <v>4</v>
      </c>
      <c r="F675" s="12" t="str">
        <f t="shared" si="11"/>
        <v>01NMT48135</v>
      </c>
      <c r="G675" s="11" t="str">
        <f>IFERROR(VLOOKUP(F675,Codes!$B$2:$E$356,4,FALSE),"NOT USED")</f>
        <v>Large Power</v>
      </c>
    </row>
    <row r="676" spans="1:7" x14ac:dyDescent="0.25">
      <c r="A676">
        <v>201906</v>
      </c>
      <c r="B676" t="s">
        <v>1</v>
      </c>
      <c r="C676" t="s">
        <v>14</v>
      </c>
      <c r="D676" t="s">
        <v>64</v>
      </c>
      <c r="E676" s="10">
        <v>2738</v>
      </c>
      <c r="F676" s="12" t="str">
        <f t="shared" si="11"/>
        <v>01OALT015N</v>
      </c>
      <c r="G676" s="11" t="str">
        <f>IFERROR(VLOOKUP(F676,Codes!$B$2:$E$356,4,FALSE),"NOT USED")</f>
        <v>Unmetered Lighting</v>
      </c>
    </row>
    <row r="677" spans="1:7" x14ac:dyDescent="0.25">
      <c r="A677">
        <v>201906</v>
      </c>
      <c r="B677" t="s">
        <v>1</v>
      </c>
      <c r="C677" t="s">
        <v>14</v>
      </c>
      <c r="D677" t="s">
        <v>65</v>
      </c>
      <c r="E677" s="10">
        <v>1001</v>
      </c>
      <c r="F677" s="12" t="str">
        <f t="shared" si="11"/>
        <v>01OALTB15N</v>
      </c>
      <c r="G677" s="11" t="str">
        <f>IFERROR(VLOOKUP(F677,Codes!$B$2:$E$356,4,FALSE),"NOT USED")</f>
        <v>Unmetered Lighting</v>
      </c>
    </row>
    <row r="678" spans="1:7" x14ac:dyDescent="0.25">
      <c r="A678">
        <v>201906</v>
      </c>
      <c r="B678" t="s">
        <v>1</v>
      </c>
      <c r="C678" t="s">
        <v>14</v>
      </c>
      <c r="D678" t="s">
        <v>66</v>
      </c>
      <c r="E678" s="10">
        <v>105</v>
      </c>
      <c r="F678" s="12" t="str">
        <f t="shared" si="11"/>
        <v>01RCFL0054</v>
      </c>
      <c r="G678" s="11" t="str">
        <f>IFERROR(VLOOKUP(F678,Codes!$B$2:$E$356,4,FALSE),"NOT USED")</f>
        <v>Metered Lighting</v>
      </c>
    </row>
    <row r="679" spans="1:7" x14ac:dyDescent="0.25">
      <c r="A679">
        <v>201906</v>
      </c>
      <c r="B679" t="s">
        <v>1</v>
      </c>
      <c r="C679" t="s">
        <v>14</v>
      </c>
      <c r="D679" t="s">
        <v>67</v>
      </c>
      <c r="E679" s="10">
        <v>121</v>
      </c>
      <c r="F679" s="12" t="str">
        <f t="shared" si="11"/>
        <v>01VIR23136</v>
      </c>
      <c r="G679" s="11" t="str">
        <f>IFERROR(VLOOKUP(F679,Codes!$B$2:$E$356,4,FALSE),"NOT USED")</f>
        <v>Small General Service</v>
      </c>
    </row>
    <row r="680" spans="1:7" x14ac:dyDescent="0.25">
      <c r="A680">
        <v>201906</v>
      </c>
      <c r="B680" t="s">
        <v>1</v>
      </c>
      <c r="C680" t="s">
        <v>14</v>
      </c>
      <c r="D680" t="s">
        <v>68</v>
      </c>
      <c r="E680" s="10">
        <v>88</v>
      </c>
      <c r="F680" s="12" t="str">
        <f t="shared" si="11"/>
        <v>01VIR28136</v>
      </c>
      <c r="G680" s="11" t="str">
        <f>IFERROR(VLOOKUP(F680,Codes!$B$2:$E$356,4,FALSE),"NOT USED")</f>
        <v>Medium / Large General Service</v>
      </c>
    </row>
    <row r="681" spans="1:7" x14ac:dyDescent="0.25">
      <c r="A681">
        <v>201906</v>
      </c>
      <c r="B681" t="s">
        <v>1</v>
      </c>
      <c r="C681" t="s">
        <v>14</v>
      </c>
      <c r="D681" t="s">
        <v>69</v>
      </c>
      <c r="E681" s="10">
        <v>8</v>
      </c>
      <c r="F681" s="12" t="str">
        <f t="shared" si="11"/>
        <v>01VIR30136</v>
      </c>
      <c r="G681" s="11" t="str">
        <f>IFERROR(VLOOKUP(F681,Codes!$B$2:$E$356,4,FALSE),"NOT USED")</f>
        <v>Medium / Large General Service</v>
      </c>
    </row>
    <row r="682" spans="1:7" x14ac:dyDescent="0.25">
      <c r="A682">
        <v>201906</v>
      </c>
      <c r="B682" t="s">
        <v>1</v>
      </c>
      <c r="C682" t="s">
        <v>14</v>
      </c>
      <c r="D682" t="s">
        <v>70</v>
      </c>
      <c r="E682" s="10">
        <v>1</v>
      </c>
      <c r="F682" s="12" t="str">
        <f t="shared" si="11"/>
        <v>01VIR48136</v>
      </c>
      <c r="G682" s="11" t="str">
        <f>IFERROR(VLOOKUP(F682,Codes!$B$2:$E$356,4,FALSE),"NOT USED")</f>
        <v>Large Power</v>
      </c>
    </row>
    <row r="683" spans="1:7" x14ac:dyDescent="0.25">
      <c r="A683">
        <v>201906</v>
      </c>
      <c r="B683" t="s">
        <v>1</v>
      </c>
      <c r="C683" t="s">
        <v>14</v>
      </c>
      <c r="D683" t="s">
        <v>38</v>
      </c>
      <c r="E683" s="10">
        <v>101</v>
      </c>
      <c r="F683" s="12" t="str">
        <f t="shared" si="11"/>
        <v>301280-BLU</v>
      </c>
      <c r="G683" s="11" t="str">
        <f>IFERROR(VLOOKUP(F683,Codes!$B$2:$E$356,4,FALSE),"NOT USED")</f>
        <v>NOT USED</v>
      </c>
    </row>
    <row r="684" spans="1:7" x14ac:dyDescent="0.25">
      <c r="A684">
        <v>201807</v>
      </c>
      <c r="B684" t="s">
        <v>0</v>
      </c>
      <c r="C684" t="s">
        <v>14</v>
      </c>
      <c r="D684" t="s">
        <v>75</v>
      </c>
      <c r="E684" s="10">
        <v>2247</v>
      </c>
      <c r="F684" s="12" t="str">
        <f t="shared" si="11"/>
        <v>08COOLKPRN</v>
      </c>
      <c r="G684" s="11" t="str">
        <f>IFERROR(VLOOKUP(F684,Codes!$B$2:$E$356,4,FALSE),"NOT USED")</f>
        <v>NOT USED</v>
      </c>
    </row>
    <row r="685" spans="1:7" x14ac:dyDescent="0.25">
      <c r="A685">
        <v>201807</v>
      </c>
      <c r="B685" t="s">
        <v>0</v>
      </c>
      <c r="C685" t="s">
        <v>14</v>
      </c>
      <c r="D685" t="s">
        <v>76</v>
      </c>
      <c r="E685" s="10">
        <v>11219</v>
      </c>
      <c r="F685" s="12" t="str">
        <f t="shared" si="11"/>
        <v>08GNSV0006</v>
      </c>
      <c r="G685" s="11" t="str">
        <f>IFERROR(VLOOKUP(F685,Codes!$B$2:$E$356,4,FALSE),"NOT USED")</f>
        <v>Medium / Large General Service</v>
      </c>
    </row>
    <row r="686" spans="1:7" x14ac:dyDescent="0.25">
      <c r="A686">
        <v>201807</v>
      </c>
      <c r="B686" t="s">
        <v>0</v>
      </c>
      <c r="C686" t="s">
        <v>14</v>
      </c>
      <c r="D686" t="s">
        <v>77</v>
      </c>
      <c r="E686" s="10">
        <v>127</v>
      </c>
      <c r="F686" s="12" t="str">
        <f t="shared" si="11"/>
        <v>08GNSV0008</v>
      </c>
      <c r="G686" s="11" t="str">
        <f>IFERROR(VLOOKUP(F686,Codes!$B$2:$E$356,4,FALSE),"NOT USED")</f>
        <v>Large Power</v>
      </c>
    </row>
    <row r="687" spans="1:7" x14ac:dyDescent="0.25">
      <c r="A687">
        <v>201807</v>
      </c>
      <c r="B687" t="s">
        <v>0</v>
      </c>
      <c r="C687" t="s">
        <v>14</v>
      </c>
      <c r="D687" t="s">
        <v>78</v>
      </c>
      <c r="E687" s="10">
        <v>40</v>
      </c>
      <c r="F687" s="12" t="str">
        <f t="shared" si="11"/>
        <v>08GNSV0009</v>
      </c>
      <c r="G687" s="11" t="str">
        <f>IFERROR(VLOOKUP(F687,Codes!$B$2:$E$356,4,FALSE),"NOT USED")</f>
        <v>Large Power</v>
      </c>
    </row>
    <row r="688" spans="1:7" x14ac:dyDescent="0.25">
      <c r="A688">
        <v>201807</v>
      </c>
      <c r="B688" t="s">
        <v>0</v>
      </c>
      <c r="C688" t="s">
        <v>14</v>
      </c>
      <c r="D688" t="s">
        <v>79</v>
      </c>
      <c r="E688" s="10">
        <v>73344</v>
      </c>
      <c r="F688" s="12" t="str">
        <f t="shared" si="11"/>
        <v>08GNSV0023</v>
      </c>
      <c r="G688" s="11" t="str">
        <f>IFERROR(VLOOKUP(F688,Codes!$B$2:$E$356,4,FALSE),"NOT USED")</f>
        <v>Small General Service</v>
      </c>
    </row>
    <row r="689" spans="1:7" x14ac:dyDescent="0.25">
      <c r="A689">
        <v>201807</v>
      </c>
      <c r="B689" t="s">
        <v>0</v>
      </c>
      <c r="C689" t="s">
        <v>14</v>
      </c>
      <c r="D689" t="s">
        <v>80</v>
      </c>
      <c r="E689" s="10">
        <v>1951</v>
      </c>
      <c r="F689" s="12" t="str">
        <f t="shared" si="11"/>
        <v>08GNSV006A</v>
      </c>
      <c r="G689" s="11" t="str">
        <f>IFERROR(VLOOKUP(F689,Codes!$B$2:$E$356,4,FALSE),"NOT USED")</f>
        <v>Medium / Large General Service</v>
      </c>
    </row>
    <row r="690" spans="1:7" x14ac:dyDescent="0.25">
      <c r="A690">
        <v>201807</v>
      </c>
      <c r="B690" t="s">
        <v>0</v>
      </c>
      <c r="C690" t="s">
        <v>14</v>
      </c>
      <c r="D690" t="s">
        <v>81</v>
      </c>
      <c r="E690" s="10">
        <v>14</v>
      </c>
      <c r="F690" s="12" t="str">
        <f t="shared" si="11"/>
        <v>08GNSV006B</v>
      </c>
      <c r="G690" s="11" t="str">
        <f>IFERROR(VLOOKUP(F690,Codes!$B$2:$E$356,4,FALSE),"NOT USED")</f>
        <v>Medium / Large General Service</v>
      </c>
    </row>
    <row r="691" spans="1:7" x14ac:dyDescent="0.25">
      <c r="A691">
        <v>201807</v>
      </c>
      <c r="B691" t="s">
        <v>0</v>
      </c>
      <c r="C691" t="s">
        <v>14</v>
      </c>
      <c r="D691" t="s">
        <v>82</v>
      </c>
      <c r="E691" s="10">
        <v>3</v>
      </c>
      <c r="F691" s="12" t="str">
        <f t="shared" si="11"/>
        <v>08GNSV006M</v>
      </c>
      <c r="G691" s="11" t="str">
        <f>IFERROR(VLOOKUP(F691,Codes!$B$2:$E$356,4,FALSE),"NOT USED")</f>
        <v>Medium / Large General Service</v>
      </c>
    </row>
    <row r="692" spans="1:7" x14ac:dyDescent="0.25">
      <c r="A692">
        <v>201807</v>
      </c>
      <c r="B692" t="s">
        <v>0</v>
      </c>
      <c r="C692" t="s">
        <v>14</v>
      </c>
      <c r="D692" t="s">
        <v>83</v>
      </c>
      <c r="E692" s="10">
        <v>3</v>
      </c>
      <c r="F692" s="12" t="str">
        <f t="shared" si="11"/>
        <v>08GNSV008M</v>
      </c>
      <c r="G692" s="11" t="str">
        <f>IFERROR(VLOOKUP(F692,Codes!$B$2:$E$356,4,FALSE),"NOT USED")</f>
        <v>Large Power</v>
      </c>
    </row>
    <row r="693" spans="1:7" x14ac:dyDescent="0.25">
      <c r="A693">
        <v>201807</v>
      </c>
      <c r="B693" t="s">
        <v>0</v>
      </c>
      <c r="C693" t="s">
        <v>14</v>
      </c>
      <c r="D693" t="s">
        <v>84</v>
      </c>
      <c r="E693" s="10">
        <v>2</v>
      </c>
      <c r="F693" s="12" t="str">
        <f t="shared" si="11"/>
        <v>08GNSV009A</v>
      </c>
      <c r="G693" s="11" t="str">
        <f>IFERROR(VLOOKUP(F693,Codes!$B$2:$E$356,4,FALSE),"NOT USED")</f>
        <v>Large Power</v>
      </c>
    </row>
    <row r="694" spans="1:7" x14ac:dyDescent="0.25">
      <c r="A694">
        <v>201807</v>
      </c>
      <c r="B694" t="s">
        <v>0</v>
      </c>
      <c r="C694" t="s">
        <v>14</v>
      </c>
      <c r="D694" t="s">
        <v>85</v>
      </c>
      <c r="E694" s="10">
        <v>1</v>
      </c>
      <c r="F694" s="12" t="str">
        <f t="shared" si="11"/>
        <v>08GNSV009M</v>
      </c>
      <c r="G694" s="11" t="str">
        <f>IFERROR(VLOOKUP(F694,Codes!$B$2:$E$356,4,FALSE),"NOT USED")</f>
        <v>Large Power</v>
      </c>
    </row>
    <row r="695" spans="1:7" x14ac:dyDescent="0.25">
      <c r="A695">
        <v>201807</v>
      </c>
      <c r="B695" t="s">
        <v>0</v>
      </c>
      <c r="C695" t="s">
        <v>14</v>
      </c>
      <c r="D695" t="s">
        <v>86</v>
      </c>
      <c r="E695" s="10">
        <v>129</v>
      </c>
      <c r="F695" s="12" t="str">
        <f t="shared" si="11"/>
        <v>08GNSV023F</v>
      </c>
      <c r="G695" s="11" t="str">
        <f>IFERROR(VLOOKUP(F695,Codes!$B$2:$E$356,4,FALSE),"NOT USED")</f>
        <v>Small General Service</v>
      </c>
    </row>
    <row r="696" spans="1:7" x14ac:dyDescent="0.25">
      <c r="A696">
        <v>201807</v>
      </c>
      <c r="B696" t="s">
        <v>0</v>
      </c>
      <c r="C696" t="s">
        <v>14</v>
      </c>
      <c r="D696" t="s">
        <v>87</v>
      </c>
      <c r="E696" s="10">
        <v>7</v>
      </c>
      <c r="F696" s="12" t="str">
        <f t="shared" si="11"/>
        <v>08GNSV023M</v>
      </c>
      <c r="G696" s="11" t="str">
        <f>IFERROR(VLOOKUP(F696,Codes!$B$2:$E$356,4,FALSE),"NOT USED")</f>
        <v>Small General Service</v>
      </c>
    </row>
    <row r="697" spans="1:7" x14ac:dyDescent="0.25">
      <c r="A697">
        <v>201807</v>
      </c>
      <c r="B697" t="s">
        <v>0</v>
      </c>
      <c r="C697" t="s">
        <v>14</v>
      </c>
      <c r="D697" t="s">
        <v>88</v>
      </c>
      <c r="E697" s="10">
        <v>1</v>
      </c>
      <c r="F697" s="12" t="str">
        <f t="shared" si="11"/>
        <v>08GNSV06AM</v>
      </c>
      <c r="G697" s="11" t="str">
        <f>IFERROR(VLOOKUP(F697,Codes!$B$2:$E$356,4,FALSE),"NOT USED")</f>
        <v>Medium / Large General Service</v>
      </c>
    </row>
    <row r="698" spans="1:7" x14ac:dyDescent="0.25">
      <c r="A698">
        <v>201807</v>
      </c>
      <c r="B698" t="s">
        <v>0</v>
      </c>
      <c r="C698" t="s">
        <v>14</v>
      </c>
      <c r="D698" t="s">
        <v>89</v>
      </c>
      <c r="E698" s="10">
        <v>577</v>
      </c>
      <c r="F698" s="12" t="str">
        <f t="shared" si="11"/>
        <v>08GNSV06MN</v>
      </c>
      <c r="G698" s="11" t="str">
        <f>IFERROR(VLOOKUP(F698,Codes!$B$2:$E$356,4,FALSE),"NOT USED")</f>
        <v>Medium / Large General Service</v>
      </c>
    </row>
    <row r="699" spans="1:7" x14ac:dyDescent="0.25">
      <c r="A699">
        <v>201807</v>
      </c>
      <c r="B699" t="s">
        <v>0</v>
      </c>
      <c r="C699" t="s">
        <v>14</v>
      </c>
      <c r="D699" t="s">
        <v>90</v>
      </c>
      <c r="E699" s="10">
        <v>529</v>
      </c>
      <c r="F699" s="12" t="str">
        <f t="shared" si="11"/>
        <v>08MONL0015</v>
      </c>
      <c r="G699" s="11" t="str">
        <f>IFERROR(VLOOKUP(F699,Codes!$B$2:$E$356,4,FALSE),"NOT USED")</f>
        <v>Metered Lighting</v>
      </c>
    </row>
    <row r="700" spans="1:7" x14ac:dyDescent="0.25">
      <c r="A700">
        <v>201807</v>
      </c>
      <c r="B700" t="s">
        <v>0</v>
      </c>
      <c r="C700" t="s">
        <v>14</v>
      </c>
      <c r="D700" t="s">
        <v>91</v>
      </c>
      <c r="E700" s="10">
        <v>266</v>
      </c>
      <c r="F700" s="12" t="str">
        <f t="shared" si="11"/>
        <v>08NMT06135</v>
      </c>
      <c r="G700" s="11" t="str">
        <f>IFERROR(VLOOKUP(F700,Codes!$B$2:$E$356,4,FALSE),"NOT USED")</f>
        <v>Medium / Large General Service</v>
      </c>
    </row>
    <row r="701" spans="1:7" x14ac:dyDescent="0.25">
      <c r="A701">
        <v>201807</v>
      </c>
      <c r="B701" t="s">
        <v>0</v>
      </c>
      <c r="C701" t="s">
        <v>14</v>
      </c>
      <c r="D701" t="s">
        <v>92</v>
      </c>
      <c r="E701" s="10">
        <v>12</v>
      </c>
      <c r="F701" s="12" t="str">
        <f t="shared" si="11"/>
        <v>08NMT08135</v>
      </c>
      <c r="G701" s="11" t="str">
        <f>IFERROR(VLOOKUP(F701,Codes!$B$2:$E$356,4,FALSE),"NOT USED")</f>
        <v>Large Power</v>
      </c>
    </row>
    <row r="702" spans="1:7" x14ac:dyDescent="0.25">
      <c r="A702">
        <v>201807</v>
      </c>
      <c r="B702" t="s">
        <v>0</v>
      </c>
      <c r="C702" t="s">
        <v>14</v>
      </c>
      <c r="D702" t="s">
        <v>93</v>
      </c>
      <c r="E702" s="10">
        <v>762</v>
      </c>
      <c r="F702" s="12" t="str">
        <f t="shared" si="11"/>
        <v>08NMT23135</v>
      </c>
      <c r="G702" s="11" t="str">
        <f>IFERROR(VLOOKUP(F702,Codes!$B$2:$E$356,4,FALSE),"NOT USED")</f>
        <v>Small General Service</v>
      </c>
    </row>
    <row r="703" spans="1:7" x14ac:dyDescent="0.25">
      <c r="A703">
        <v>201807</v>
      </c>
      <c r="B703" t="s">
        <v>0</v>
      </c>
      <c r="C703" t="s">
        <v>14</v>
      </c>
      <c r="D703" t="s">
        <v>94</v>
      </c>
      <c r="E703" s="10">
        <v>82</v>
      </c>
      <c r="F703" s="12" t="str">
        <f t="shared" si="11"/>
        <v>08NMT6A135</v>
      </c>
      <c r="G703" s="11" t="str">
        <f>IFERROR(VLOOKUP(F703,Codes!$B$2:$E$356,4,FALSE),"NOT USED")</f>
        <v>Medium / Large General Service</v>
      </c>
    </row>
    <row r="704" spans="1:7" x14ac:dyDescent="0.25">
      <c r="A704">
        <v>201807</v>
      </c>
      <c r="B704" t="s">
        <v>0</v>
      </c>
      <c r="C704" t="s">
        <v>14</v>
      </c>
      <c r="D704" t="s">
        <v>95</v>
      </c>
      <c r="E704" s="10">
        <v>3978</v>
      </c>
      <c r="F704" s="12" t="str">
        <f t="shared" si="11"/>
        <v>08OALT007N</v>
      </c>
      <c r="G704" s="11" t="str">
        <f>IFERROR(VLOOKUP(F704,Codes!$B$2:$E$356,4,FALSE),"NOT USED")</f>
        <v>Unmetered Lighting</v>
      </c>
    </row>
    <row r="705" spans="1:7" x14ac:dyDescent="0.25">
      <c r="A705">
        <v>201807</v>
      </c>
      <c r="B705" t="s">
        <v>0</v>
      </c>
      <c r="C705" t="s">
        <v>14</v>
      </c>
      <c r="D705" t="s">
        <v>96</v>
      </c>
      <c r="E705" s="10">
        <v>1</v>
      </c>
      <c r="F705" s="12" t="str">
        <f t="shared" si="11"/>
        <v>08POLE0075</v>
      </c>
      <c r="G705" s="11" t="str">
        <f>IFERROR(VLOOKUP(F705,Codes!$B$2:$E$356,4,FALSE),"NOT USED")</f>
        <v>NOT USED</v>
      </c>
    </row>
    <row r="706" spans="1:7" x14ac:dyDescent="0.25">
      <c r="A706">
        <v>201807</v>
      </c>
      <c r="B706" t="s">
        <v>0</v>
      </c>
      <c r="C706" t="s">
        <v>14</v>
      </c>
      <c r="D706" t="s">
        <v>97</v>
      </c>
      <c r="E706" s="10">
        <v>4</v>
      </c>
      <c r="F706" s="12" t="str">
        <f t="shared" si="11"/>
        <v>08PRSV031M</v>
      </c>
      <c r="G706" s="11" t="str">
        <f>IFERROR(VLOOKUP(F706,Codes!$B$2:$E$356,4,FALSE),"NOT USED")</f>
        <v>Large Power</v>
      </c>
    </row>
    <row r="707" spans="1:7" x14ac:dyDescent="0.25">
      <c r="A707">
        <v>201807</v>
      </c>
      <c r="B707" t="s">
        <v>0</v>
      </c>
      <c r="C707" t="s">
        <v>14</v>
      </c>
      <c r="D707" t="s">
        <v>98</v>
      </c>
      <c r="E707" s="10">
        <v>2</v>
      </c>
      <c r="F707" s="12" t="str">
        <f t="shared" si="11"/>
        <v>08PTLD000N</v>
      </c>
      <c r="G707" s="11" t="str">
        <f>IFERROR(VLOOKUP(F707,Codes!$B$2:$E$356,4,FALSE),"NOT USED")</f>
        <v>Unmetered Lighting</v>
      </c>
    </row>
    <row r="708" spans="1:7" x14ac:dyDescent="0.25">
      <c r="A708">
        <v>201807</v>
      </c>
      <c r="B708" t="s">
        <v>0</v>
      </c>
      <c r="C708" t="s">
        <v>14</v>
      </c>
      <c r="D708" t="s">
        <v>99</v>
      </c>
      <c r="E708" s="10">
        <v>12</v>
      </c>
      <c r="F708" s="12" t="str">
        <f t="shared" si="11"/>
        <v>08SSLR0006</v>
      </c>
      <c r="G708" s="11" t="str">
        <f>IFERROR(VLOOKUP(F708,Codes!$B$2:$E$356,4,FALSE),"NOT USED")</f>
        <v>Medium / Large General Service</v>
      </c>
    </row>
    <row r="709" spans="1:7" x14ac:dyDescent="0.25">
      <c r="A709">
        <v>201807</v>
      </c>
      <c r="B709" t="s">
        <v>0</v>
      </c>
      <c r="C709" t="s">
        <v>14</v>
      </c>
      <c r="D709" t="s">
        <v>100</v>
      </c>
      <c r="E709" s="10">
        <v>309</v>
      </c>
      <c r="F709" s="12" t="str">
        <f t="shared" si="11"/>
        <v>08SSLR006A</v>
      </c>
      <c r="G709" s="11" t="str">
        <f>IFERROR(VLOOKUP(F709,Codes!$B$2:$E$356,4,FALSE),"NOT USED")</f>
        <v>Medium / Large General Service</v>
      </c>
    </row>
    <row r="710" spans="1:7" x14ac:dyDescent="0.25">
      <c r="A710">
        <v>201807</v>
      </c>
      <c r="B710" t="s">
        <v>0</v>
      </c>
      <c r="C710" t="s">
        <v>14</v>
      </c>
      <c r="D710" t="s">
        <v>101</v>
      </c>
      <c r="E710" s="10">
        <v>1038</v>
      </c>
      <c r="F710" s="12" t="str">
        <f t="shared" si="11"/>
        <v>08TOSS0015</v>
      </c>
      <c r="G710" s="11" t="str">
        <f>IFERROR(VLOOKUP(F710,Codes!$B$2:$E$356,4,FALSE),"NOT USED")</f>
        <v>Metered Lighting</v>
      </c>
    </row>
    <row r="711" spans="1:7" x14ac:dyDescent="0.25">
      <c r="A711">
        <v>201807</v>
      </c>
      <c r="B711" t="s">
        <v>0</v>
      </c>
      <c r="C711" t="s">
        <v>14</v>
      </c>
      <c r="D711" t="s">
        <v>102</v>
      </c>
      <c r="E711" s="10">
        <v>20</v>
      </c>
      <c r="F711" s="12" t="str">
        <f t="shared" si="11"/>
        <v>08TOSS015F</v>
      </c>
      <c r="G711" s="11" t="str">
        <f>IFERROR(VLOOKUP(F711,Codes!$B$2:$E$356,4,FALSE),"NOT USED")</f>
        <v>Metered Lighting</v>
      </c>
    </row>
    <row r="712" spans="1:7" x14ac:dyDescent="0.25">
      <c r="A712">
        <v>201808</v>
      </c>
      <c r="B712" t="s">
        <v>0</v>
      </c>
      <c r="C712" t="s">
        <v>14</v>
      </c>
      <c r="D712" t="s">
        <v>74</v>
      </c>
      <c r="E712" s="10">
        <v>3</v>
      </c>
      <c r="F712" s="12" t="str">
        <f t="shared" si="11"/>
        <v>08CGN23136</v>
      </c>
      <c r="G712" s="11" t="str">
        <f>IFERROR(VLOOKUP(F712,Codes!$B$2:$E$356,4,FALSE),"NOT USED")</f>
        <v>Small General Service</v>
      </c>
    </row>
    <row r="713" spans="1:7" x14ac:dyDescent="0.25">
      <c r="A713">
        <v>201808</v>
      </c>
      <c r="B713" t="s">
        <v>0</v>
      </c>
      <c r="C713" t="s">
        <v>14</v>
      </c>
      <c r="D713" t="s">
        <v>75</v>
      </c>
      <c r="E713" s="10">
        <v>2249</v>
      </c>
      <c r="F713" s="12" t="str">
        <f t="shared" si="11"/>
        <v>08COOLKPRN</v>
      </c>
      <c r="G713" s="11" t="str">
        <f>IFERROR(VLOOKUP(F713,Codes!$B$2:$E$356,4,FALSE),"NOT USED")</f>
        <v>NOT USED</v>
      </c>
    </row>
    <row r="714" spans="1:7" x14ac:dyDescent="0.25">
      <c r="A714">
        <v>201808</v>
      </c>
      <c r="B714" t="s">
        <v>0</v>
      </c>
      <c r="C714" t="s">
        <v>14</v>
      </c>
      <c r="D714" t="s">
        <v>76</v>
      </c>
      <c r="E714" s="10">
        <v>11230</v>
      </c>
      <c r="F714" s="12" t="str">
        <f t="shared" si="11"/>
        <v>08GNSV0006</v>
      </c>
      <c r="G714" s="11" t="str">
        <f>IFERROR(VLOOKUP(F714,Codes!$B$2:$E$356,4,FALSE),"NOT USED")</f>
        <v>Medium / Large General Service</v>
      </c>
    </row>
    <row r="715" spans="1:7" x14ac:dyDescent="0.25">
      <c r="A715">
        <v>201808</v>
      </c>
      <c r="B715" t="s">
        <v>0</v>
      </c>
      <c r="C715" t="s">
        <v>14</v>
      </c>
      <c r="D715" t="s">
        <v>77</v>
      </c>
      <c r="E715" s="10">
        <v>127</v>
      </c>
      <c r="F715" s="12" t="str">
        <f t="shared" si="11"/>
        <v>08GNSV0008</v>
      </c>
      <c r="G715" s="11" t="str">
        <f>IFERROR(VLOOKUP(F715,Codes!$B$2:$E$356,4,FALSE),"NOT USED")</f>
        <v>Large Power</v>
      </c>
    </row>
    <row r="716" spans="1:7" x14ac:dyDescent="0.25">
      <c r="A716">
        <v>201808</v>
      </c>
      <c r="B716" t="s">
        <v>0</v>
      </c>
      <c r="C716" t="s">
        <v>14</v>
      </c>
      <c r="D716" t="s">
        <v>78</v>
      </c>
      <c r="E716" s="10">
        <v>40</v>
      </c>
      <c r="F716" s="12" t="str">
        <f t="shared" si="11"/>
        <v>08GNSV0009</v>
      </c>
      <c r="G716" s="11" t="str">
        <f>IFERROR(VLOOKUP(F716,Codes!$B$2:$E$356,4,FALSE),"NOT USED")</f>
        <v>Large Power</v>
      </c>
    </row>
    <row r="717" spans="1:7" x14ac:dyDescent="0.25">
      <c r="A717">
        <v>201808</v>
      </c>
      <c r="B717" t="s">
        <v>0</v>
      </c>
      <c r="C717" t="s">
        <v>14</v>
      </c>
      <c r="D717" t="s">
        <v>79</v>
      </c>
      <c r="E717" s="10">
        <v>73342</v>
      </c>
      <c r="F717" s="12" t="str">
        <f t="shared" ref="F717:F780" si="12">LEFT(D717,10)</f>
        <v>08GNSV0023</v>
      </c>
      <c r="G717" s="11" t="str">
        <f>IFERROR(VLOOKUP(F717,Codes!$B$2:$E$356,4,FALSE),"NOT USED")</f>
        <v>Small General Service</v>
      </c>
    </row>
    <row r="718" spans="1:7" x14ac:dyDescent="0.25">
      <c r="A718">
        <v>201808</v>
      </c>
      <c r="B718" t="s">
        <v>0</v>
      </c>
      <c r="C718" t="s">
        <v>14</v>
      </c>
      <c r="D718" t="s">
        <v>80</v>
      </c>
      <c r="E718" s="10">
        <v>1955</v>
      </c>
      <c r="F718" s="12" t="str">
        <f t="shared" si="12"/>
        <v>08GNSV006A</v>
      </c>
      <c r="G718" s="11" t="str">
        <f>IFERROR(VLOOKUP(F718,Codes!$B$2:$E$356,4,FALSE),"NOT USED")</f>
        <v>Medium / Large General Service</v>
      </c>
    </row>
    <row r="719" spans="1:7" x14ac:dyDescent="0.25">
      <c r="A719">
        <v>201808</v>
      </c>
      <c r="B719" t="s">
        <v>0</v>
      </c>
      <c r="C719" t="s">
        <v>14</v>
      </c>
      <c r="D719" t="s">
        <v>81</v>
      </c>
      <c r="E719" s="10">
        <v>14</v>
      </c>
      <c r="F719" s="12" t="str">
        <f t="shared" si="12"/>
        <v>08GNSV006B</v>
      </c>
      <c r="G719" s="11" t="str">
        <f>IFERROR(VLOOKUP(F719,Codes!$B$2:$E$356,4,FALSE),"NOT USED")</f>
        <v>Medium / Large General Service</v>
      </c>
    </row>
    <row r="720" spans="1:7" x14ac:dyDescent="0.25">
      <c r="A720">
        <v>201808</v>
      </c>
      <c r="B720" t="s">
        <v>0</v>
      </c>
      <c r="C720" t="s">
        <v>14</v>
      </c>
      <c r="D720" t="s">
        <v>82</v>
      </c>
      <c r="E720" s="10">
        <v>3</v>
      </c>
      <c r="F720" s="12" t="str">
        <f t="shared" si="12"/>
        <v>08GNSV006M</v>
      </c>
      <c r="G720" s="11" t="str">
        <f>IFERROR(VLOOKUP(F720,Codes!$B$2:$E$356,4,FALSE),"NOT USED")</f>
        <v>Medium / Large General Service</v>
      </c>
    </row>
    <row r="721" spans="1:7" x14ac:dyDescent="0.25">
      <c r="A721">
        <v>201808</v>
      </c>
      <c r="B721" t="s">
        <v>0</v>
      </c>
      <c r="C721" t="s">
        <v>14</v>
      </c>
      <c r="D721" t="s">
        <v>83</v>
      </c>
      <c r="E721" s="10">
        <v>3</v>
      </c>
      <c r="F721" s="12" t="str">
        <f t="shared" si="12"/>
        <v>08GNSV008M</v>
      </c>
      <c r="G721" s="11" t="str">
        <f>IFERROR(VLOOKUP(F721,Codes!$B$2:$E$356,4,FALSE),"NOT USED")</f>
        <v>Large Power</v>
      </c>
    </row>
    <row r="722" spans="1:7" x14ac:dyDescent="0.25">
      <c r="A722">
        <v>201808</v>
      </c>
      <c r="B722" t="s">
        <v>0</v>
      </c>
      <c r="C722" t="s">
        <v>14</v>
      </c>
      <c r="D722" t="s">
        <v>84</v>
      </c>
      <c r="E722" s="10">
        <v>2</v>
      </c>
      <c r="F722" s="12" t="str">
        <f t="shared" si="12"/>
        <v>08GNSV009A</v>
      </c>
      <c r="G722" s="11" t="str">
        <f>IFERROR(VLOOKUP(F722,Codes!$B$2:$E$356,4,FALSE),"NOT USED")</f>
        <v>Large Power</v>
      </c>
    </row>
    <row r="723" spans="1:7" x14ac:dyDescent="0.25">
      <c r="A723">
        <v>201808</v>
      </c>
      <c r="B723" t="s">
        <v>0</v>
      </c>
      <c r="C723" t="s">
        <v>14</v>
      </c>
      <c r="D723" t="s">
        <v>85</v>
      </c>
      <c r="E723" s="10">
        <v>1</v>
      </c>
      <c r="F723" s="12" t="str">
        <f t="shared" si="12"/>
        <v>08GNSV009M</v>
      </c>
      <c r="G723" s="11" t="str">
        <f>IFERROR(VLOOKUP(F723,Codes!$B$2:$E$356,4,FALSE),"NOT USED")</f>
        <v>Large Power</v>
      </c>
    </row>
    <row r="724" spans="1:7" x14ac:dyDescent="0.25">
      <c r="A724">
        <v>201808</v>
      </c>
      <c r="B724" t="s">
        <v>0</v>
      </c>
      <c r="C724" t="s">
        <v>14</v>
      </c>
      <c r="D724" t="s">
        <v>86</v>
      </c>
      <c r="E724" s="10">
        <v>129</v>
      </c>
      <c r="F724" s="12" t="str">
        <f t="shared" si="12"/>
        <v>08GNSV023F</v>
      </c>
      <c r="G724" s="11" t="str">
        <f>IFERROR(VLOOKUP(F724,Codes!$B$2:$E$356,4,FALSE),"NOT USED")</f>
        <v>Small General Service</v>
      </c>
    </row>
    <row r="725" spans="1:7" x14ac:dyDescent="0.25">
      <c r="A725">
        <v>201808</v>
      </c>
      <c r="B725" t="s">
        <v>0</v>
      </c>
      <c r="C725" t="s">
        <v>14</v>
      </c>
      <c r="D725" t="s">
        <v>87</v>
      </c>
      <c r="E725" s="10">
        <v>7</v>
      </c>
      <c r="F725" s="12" t="str">
        <f t="shared" si="12"/>
        <v>08GNSV023M</v>
      </c>
      <c r="G725" s="11" t="str">
        <f>IFERROR(VLOOKUP(F725,Codes!$B$2:$E$356,4,FALSE),"NOT USED")</f>
        <v>Small General Service</v>
      </c>
    </row>
    <row r="726" spans="1:7" x14ac:dyDescent="0.25">
      <c r="A726">
        <v>201808</v>
      </c>
      <c r="B726" t="s">
        <v>0</v>
      </c>
      <c r="C726" t="s">
        <v>14</v>
      </c>
      <c r="D726" t="s">
        <v>88</v>
      </c>
      <c r="E726" s="10">
        <v>1</v>
      </c>
      <c r="F726" s="12" t="str">
        <f t="shared" si="12"/>
        <v>08GNSV06AM</v>
      </c>
      <c r="G726" s="11" t="str">
        <f>IFERROR(VLOOKUP(F726,Codes!$B$2:$E$356,4,FALSE),"NOT USED")</f>
        <v>Medium / Large General Service</v>
      </c>
    </row>
    <row r="727" spans="1:7" x14ac:dyDescent="0.25">
      <c r="A727">
        <v>201808</v>
      </c>
      <c r="B727" t="s">
        <v>0</v>
      </c>
      <c r="C727" t="s">
        <v>14</v>
      </c>
      <c r="D727" t="s">
        <v>89</v>
      </c>
      <c r="E727" s="10">
        <v>578</v>
      </c>
      <c r="F727" s="12" t="str">
        <f t="shared" si="12"/>
        <v>08GNSV06MN</v>
      </c>
      <c r="G727" s="11" t="str">
        <f>IFERROR(VLOOKUP(F727,Codes!$B$2:$E$356,4,FALSE),"NOT USED")</f>
        <v>Medium / Large General Service</v>
      </c>
    </row>
    <row r="728" spans="1:7" x14ac:dyDescent="0.25">
      <c r="A728">
        <v>201808</v>
      </c>
      <c r="B728" t="s">
        <v>0</v>
      </c>
      <c r="C728" t="s">
        <v>14</v>
      </c>
      <c r="D728" t="s">
        <v>90</v>
      </c>
      <c r="E728" s="10">
        <v>529</v>
      </c>
      <c r="F728" s="12" t="str">
        <f t="shared" si="12"/>
        <v>08MONL0015</v>
      </c>
      <c r="G728" s="11" t="str">
        <f>IFERROR(VLOOKUP(F728,Codes!$B$2:$E$356,4,FALSE),"NOT USED")</f>
        <v>Metered Lighting</v>
      </c>
    </row>
    <row r="729" spans="1:7" x14ac:dyDescent="0.25">
      <c r="A729">
        <v>201808</v>
      </c>
      <c r="B729" t="s">
        <v>0</v>
      </c>
      <c r="C729" t="s">
        <v>14</v>
      </c>
      <c r="D729" t="s">
        <v>91</v>
      </c>
      <c r="E729" s="10">
        <v>263</v>
      </c>
      <c r="F729" s="12" t="str">
        <f t="shared" si="12"/>
        <v>08NMT06135</v>
      </c>
      <c r="G729" s="11" t="str">
        <f>IFERROR(VLOOKUP(F729,Codes!$B$2:$E$356,4,FALSE),"NOT USED")</f>
        <v>Medium / Large General Service</v>
      </c>
    </row>
    <row r="730" spans="1:7" x14ac:dyDescent="0.25">
      <c r="A730">
        <v>201808</v>
      </c>
      <c r="B730" t="s">
        <v>0</v>
      </c>
      <c r="C730" t="s">
        <v>14</v>
      </c>
      <c r="D730" t="s">
        <v>92</v>
      </c>
      <c r="E730" s="10">
        <v>12</v>
      </c>
      <c r="F730" s="12" t="str">
        <f t="shared" si="12"/>
        <v>08NMT08135</v>
      </c>
      <c r="G730" s="11" t="str">
        <f>IFERROR(VLOOKUP(F730,Codes!$B$2:$E$356,4,FALSE),"NOT USED")</f>
        <v>Large Power</v>
      </c>
    </row>
    <row r="731" spans="1:7" x14ac:dyDescent="0.25">
      <c r="A731">
        <v>201808</v>
      </c>
      <c r="B731" t="s">
        <v>0</v>
      </c>
      <c r="C731" t="s">
        <v>14</v>
      </c>
      <c r="D731" t="s">
        <v>93</v>
      </c>
      <c r="E731" s="10">
        <v>772</v>
      </c>
      <c r="F731" s="12" t="str">
        <f t="shared" si="12"/>
        <v>08NMT23135</v>
      </c>
      <c r="G731" s="11" t="str">
        <f>IFERROR(VLOOKUP(F731,Codes!$B$2:$E$356,4,FALSE),"NOT USED")</f>
        <v>Small General Service</v>
      </c>
    </row>
    <row r="732" spans="1:7" x14ac:dyDescent="0.25">
      <c r="A732">
        <v>201808</v>
      </c>
      <c r="B732" t="s">
        <v>0</v>
      </c>
      <c r="C732" t="s">
        <v>14</v>
      </c>
      <c r="D732" t="s">
        <v>94</v>
      </c>
      <c r="E732" s="10">
        <v>81</v>
      </c>
      <c r="F732" s="12" t="str">
        <f t="shared" si="12"/>
        <v>08NMT6A135</v>
      </c>
      <c r="G732" s="11" t="str">
        <f>IFERROR(VLOOKUP(F732,Codes!$B$2:$E$356,4,FALSE),"NOT USED")</f>
        <v>Medium / Large General Service</v>
      </c>
    </row>
    <row r="733" spans="1:7" x14ac:dyDescent="0.25">
      <c r="A733">
        <v>201808</v>
      </c>
      <c r="B733" t="s">
        <v>0</v>
      </c>
      <c r="C733" t="s">
        <v>14</v>
      </c>
      <c r="D733" t="s">
        <v>95</v>
      </c>
      <c r="E733" s="10">
        <v>3975</v>
      </c>
      <c r="F733" s="12" t="str">
        <f t="shared" si="12"/>
        <v>08OALT007N</v>
      </c>
      <c r="G733" s="11" t="str">
        <f>IFERROR(VLOOKUP(F733,Codes!$B$2:$E$356,4,FALSE),"NOT USED")</f>
        <v>Unmetered Lighting</v>
      </c>
    </row>
    <row r="734" spans="1:7" x14ac:dyDescent="0.25">
      <c r="A734">
        <v>201808</v>
      </c>
      <c r="B734" t="s">
        <v>0</v>
      </c>
      <c r="C734" t="s">
        <v>14</v>
      </c>
      <c r="D734" t="s">
        <v>96</v>
      </c>
      <c r="E734" s="10">
        <v>1</v>
      </c>
      <c r="F734" s="12" t="str">
        <f t="shared" si="12"/>
        <v>08POLE0075</v>
      </c>
      <c r="G734" s="11" t="str">
        <f>IFERROR(VLOOKUP(F734,Codes!$B$2:$E$356,4,FALSE),"NOT USED")</f>
        <v>NOT USED</v>
      </c>
    </row>
    <row r="735" spans="1:7" x14ac:dyDescent="0.25">
      <c r="A735">
        <v>201808</v>
      </c>
      <c r="B735" t="s">
        <v>0</v>
      </c>
      <c r="C735" t="s">
        <v>14</v>
      </c>
      <c r="D735" t="s">
        <v>97</v>
      </c>
      <c r="E735" s="10">
        <v>4</v>
      </c>
      <c r="F735" s="12" t="str">
        <f t="shared" si="12"/>
        <v>08PRSV031M</v>
      </c>
      <c r="G735" s="11" t="str">
        <f>IFERROR(VLOOKUP(F735,Codes!$B$2:$E$356,4,FALSE),"NOT USED")</f>
        <v>Large Power</v>
      </c>
    </row>
    <row r="736" spans="1:7" x14ac:dyDescent="0.25">
      <c r="A736">
        <v>201808</v>
      </c>
      <c r="B736" t="s">
        <v>0</v>
      </c>
      <c r="C736" t="s">
        <v>14</v>
      </c>
      <c r="D736" t="s">
        <v>98</v>
      </c>
      <c r="E736" s="10">
        <v>2</v>
      </c>
      <c r="F736" s="12" t="str">
        <f t="shared" si="12"/>
        <v>08PTLD000N</v>
      </c>
      <c r="G736" s="11" t="str">
        <f>IFERROR(VLOOKUP(F736,Codes!$B$2:$E$356,4,FALSE),"NOT USED")</f>
        <v>Unmetered Lighting</v>
      </c>
    </row>
    <row r="737" spans="1:7" x14ac:dyDescent="0.25">
      <c r="A737">
        <v>201808</v>
      </c>
      <c r="B737" t="s">
        <v>0</v>
      </c>
      <c r="C737" t="s">
        <v>14</v>
      </c>
      <c r="D737" t="s">
        <v>99</v>
      </c>
      <c r="E737" s="10">
        <v>12</v>
      </c>
      <c r="F737" s="12" t="str">
        <f t="shared" si="12"/>
        <v>08SSLR0006</v>
      </c>
      <c r="G737" s="11" t="str">
        <f>IFERROR(VLOOKUP(F737,Codes!$B$2:$E$356,4,FALSE),"NOT USED")</f>
        <v>Medium / Large General Service</v>
      </c>
    </row>
    <row r="738" spans="1:7" x14ac:dyDescent="0.25">
      <c r="A738">
        <v>201808</v>
      </c>
      <c r="B738" t="s">
        <v>0</v>
      </c>
      <c r="C738" t="s">
        <v>14</v>
      </c>
      <c r="D738" t="s">
        <v>100</v>
      </c>
      <c r="E738" s="10">
        <v>309</v>
      </c>
      <c r="F738" s="12" t="str">
        <f t="shared" si="12"/>
        <v>08SSLR006A</v>
      </c>
      <c r="G738" s="11" t="str">
        <f>IFERROR(VLOOKUP(F738,Codes!$B$2:$E$356,4,FALSE),"NOT USED")</f>
        <v>Medium / Large General Service</v>
      </c>
    </row>
    <row r="739" spans="1:7" x14ac:dyDescent="0.25">
      <c r="A739">
        <v>201808</v>
      </c>
      <c r="B739" t="s">
        <v>0</v>
      </c>
      <c r="C739" t="s">
        <v>14</v>
      </c>
      <c r="D739" t="s">
        <v>101</v>
      </c>
      <c r="E739" s="10">
        <v>1044</v>
      </c>
      <c r="F739" s="12" t="str">
        <f t="shared" si="12"/>
        <v>08TOSS0015</v>
      </c>
      <c r="G739" s="11" t="str">
        <f>IFERROR(VLOOKUP(F739,Codes!$B$2:$E$356,4,FALSE),"NOT USED")</f>
        <v>Metered Lighting</v>
      </c>
    </row>
    <row r="740" spans="1:7" x14ac:dyDescent="0.25">
      <c r="A740">
        <v>201808</v>
      </c>
      <c r="B740" t="s">
        <v>0</v>
      </c>
      <c r="C740" t="s">
        <v>14</v>
      </c>
      <c r="D740" t="s">
        <v>102</v>
      </c>
      <c r="E740" s="10">
        <v>20</v>
      </c>
      <c r="F740" s="12" t="str">
        <f t="shared" si="12"/>
        <v>08TOSS015F</v>
      </c>
      <c r="G740" s="11" t="str">
        <f>IFERROR(VLOOKUP(F740,Codes!$B$2:$E$356,4,FALSE),"NOT USED")</f>
        <v>Metered Lighting</v>
      </c>
    </row>
    <row r="741" spans="1:7" x14ac:dyDescent="0.25">
      <c r="A741">
        <v>201809</v>
      </c>
      <c r="B741" t="s">
        <v>0</v>
      </c>
      <c r="C741" t="s">
        <v>14</v>
      </c>
      <c r="D741" t="s">
        <v>74</v>
      </c>
      <c r="E741" s="10">
        <v>4</v>
      </c>
      <c r="F741" s="12" t="str">
        <f t="shared" si="12"/>
        <v>08CGN23136</v>
      </c>
      <c r="G741" s="11" t="str">
        <f>IFERROR(VLOOKUP(F741,Codes!$B$2:$E$356,4,FALSE),"NOT USED")</f>
        <v>Small General Service</v>
      </c>
    </row>
    <row r="742" spans="1:7" x14ac:dyDescent="0.25">
      <c r="A742">
        <v>201809</v>
      </c>
      <c r="B742" t="s">
        <v>0</v>
      </c>
      <c r="C742" t="s">
        <v>14</v>
      </c>
      <c r="D742" t="s">
        <v>75</v>
      </c>
      <c r="E742" s="10">
        <v>2245</v>
      </c>
      <c r="F742" s="12" t="str">
        <f t="shared" si="12"/>
        <v>08COOLKPRN</v>
      </c>
      <c r="G742" s="11" t="str">
        <f>IFERROR(VLOOKUP(F742,Codes!$B$2:$E$356,4,FALSE),"NOT USED")</f>
        <v>NOT USED</v>
      </c>
    </row>
    <row r="743" spans="1:7" x14ac:dyDescent="0.25">
      <c r="A743">
        <v>201809</v>
      </c>
      <c r="B743" t="s">
        <v>0</v>
      </c>
      <c r="C743" t="s">
        <v>14</v>
      </c>
      <c r="D743" t="s">
        <v>76</v>
      </c>
      <c r="E743" s="10">
        <v>11191</v>
      </c>
      <c r="F743" s="12" t="str">
        <f t="shared" si="12"/>
        <v>08GNSV0006</v>
      </c>
      <c r="G743" s="11" t="str">
        <f>IFERROR(VLOOKUP(F743,Codes!$B$2:$E$356,4,FALSE),"NOT USED")</f>
        <v>Medium / Large General Service</v>
      </c>
    </row>
    <row r="744" spans="1:7" x14ac:dyDescent="0.25">
      <c r="A744">
        <v>201809</v>
      </c>
      <c r="B744" t="s">
        <v>0</v>
      </c>
      <c r="C744" t="s">
        <v>14</v>
      </c>
      <c r="D744" t="s">
        <v>77</v>
      </c>
      <c r="E744" s="10">
        <v>128</v>
      </c>
      <c r="F744" s="12" t="str">
        <f t="shared" si="12"/>
        <v>08GNSV0008</v>
      </c>
      <c r="G744" s="11" t="str">
        <f>IFERROR(VLOOKUP(F744,Codes!$B$2:$E$356,4,FALSE),"NOT USED")</f>
        <v>Large Power</v>
      </c>
    </row>
    <row r="745" spans="1:7" x14ac:dyDescent="0.25">
      <c r="A745">
        <v>201809</v>
      </c>
      <c r="B745" t="s">
        <v>0</v>
      </c>
      <c r="C745" t="s">
        <v>14</v>
      </c>
      <c r="D745" t="s">
        <v>78</v>
      </c>
      <c r="E745" s="10">
        <v>42</v>
      </c>
      <c r="F745" s="12" t="str">
        <f t="shared" si="12"/>
        <v>08GNSV0009</v>
      </c>
      <c r="G745" s="11" t="str">
        <f>IFERROR(VLOOKUP(F745,Codes!$B$2:$E$356,4,FALSE),"NOT USED")</f>
        <v>Large Power</v>
      </c>
    </row>
    <row r="746" spans="1:7" x14ac:dyDescent="0.25">
      <c r="A746">
        <v>201809</v>
      </c>
      <c r="B746" t="s">
        <v>0</v>
      </c>
      <c r="C746" t="s">
        <v>14</v>
      </c>
      <c r="D746" t="s">
        <v>79</v>
      </c>
      <c r="E746" s="10">
        <v>73507</v>
      </c>
      <c r="F746" s="12" t="str">
        <f t="shared" si="12"/>
        <v>08GNSV0023</v>
      </c>
      <c r="G746" s="11" t="str">
        <f>IFERROR(VLOOKUP(F746,Codes!$B$2:$E$356,4,FALSE),"NOT USED")</f>
        <v>Small General Service</v>
      </c>
    </row>
    <row r="747" spans="1:7" x14ac:dyDescent="0.25">
      <c r="A747">
        <v>201809</v>
      </c>
      <c r="B747" t="s">
        <v>0</v>
      </c>
      <c r="C747" t="s">
        <v>14</v>
      </c>
      <c r="D747" t="s">
        <v>80</v>
      </c>
      <c r="E747" s="10">
        <v>1952</v>
      </c>
      <c r="F747" s="12" t="str">
        <f t="shared" si="12"/>
        <v>08GNSV006A</v>
      </c>
      <c r="G747" s="11" t="str">
        <f>IFERROR(VLOOKUP(F747,Codes!$B$2:$E$356,4,FALSE),"NOT USED")</f>
        <v>Medium / Large General Service</v>
      </c>
    </row>
    <row r="748" spans="1:7" x14ac:dyDescent="0.25">
      <c r="A748">
        <v>201809</v>
      </c>
      <c r="B748" t="s">
        <v>0</v>
      </c>
      <c r="C748" t="s">
        <v>14</v>
      </c>
      <c r="D748" t="s">
        <v>81</v>
      </c>
      <c r="E748" s="10">
        <v>14</v>
      </c>
      <c r="F748" s="12" t="str">
        <f t="shared" si="12"/>
        <v>08GNSV006B</v>
      </c>
      <c r="G748" s="11" t="str">
        <f>IFERROR(VLOOKUP(F748,Codes!$B$2:$E$356,4,FALSE),"NOT USED")</f>
        <v>Medium / Large General Service</v>
      </c>
    </row>
    <row r="749" spans="1:7" x14ac:dyDescent="0.25">
      <c r="A749">
        <v>201809</v>
      </c>
      <c r="B749" t="s">
        <v>0</v>
      </c>
      <c r="C749" t="s">
        <v>14</v>
      </c>
      <c r="D749" t="s">
        <v>82</v>
      </c>
      <c r="E749" s="10">
        <v>3</v>
      </c>
      <c r="F749" s="12" t="str">
        <f t="shared" si="12"/>
        <v>08GNSV006M</v>
      </c>
      <c r="G749" s="11" t="str">
        <f>IFERROR(VLOOKUP(F749,Codes!$B$2:$E$356,4,FALSE),"NOT USED")</f>
        <v>Medium / Large General Service</v>
      </c>
    </row>
    <row r="750" spans="1:7" x14ac:dyDescent="0.25">
      <c r="A750">
        <v>201809</v>
      </c>
      <c r="B750" t="s">
        <v>0</v>
      </c>
      <c r="C750" t="s">
        <v>14</v>
      </c>
      <c r="D750" t="s">
        <v>83</v>
      </c>
      <c r="E750" s="10">
        <v>3</v>
      </c>
      <c r="F750" s="12" t="str">
        <f t="shared" si="12"/>
        <v>08GNSV008M</v>
      </c>
      <c r="G750" s="11" t="str">
        <f>IFERROR(VLOOKUP(F750,Codes!$B$2:$E$356,4,FALSE),"NOT USED")</f>
        <v>Large Power</v>
      </c>
    </row>
    <row r="751" spans="1:7" x14ac:dyDescent="0.25">
      <c r="A751">
        <v>201809</v>
      </c>
      <c r="B751" t="s">
        <v>0</v>
      </c>
      <c r="C751" t="s">
        <v>14</v>
      </c>
      <c r="D751" t="s">
        <v>84</v>
      </c>
      <c r="E751" s="10">
        <v>2</v>
      </c>
      <c r="F751" s="12" t="str">
        <f t="shared" si="12"/>
        <v>08GNSV009A</v>
      </c>
      <c r="G751" s="11" t="str">
        <f>IFERROR(VLOOKUP(F751,Codes!$B$2:$E$356,4,FALSE),"NOT USED")</f>
        <v>Large Power</v>
      </c>
    </row>
    <row r="752" spans="1:7" x14ac:dyDescent="0.25">
      <c r="A752">
        <v>201809</v>
      </c>
      <c r="B752" t="s">
        <v>0</v>
      </c>
      <c r="C752" t="s">
        <v>14</v>
      </c>
      <c r="D752" t="s">
        <v>85</v>
      </c>
      <c r="E752" s="10">
        <v>1</v>
      </c>
      <c r="F752" s="12" t="str">
        <f t="shared" si="12"/>
        <v>08GNSV009M</v>
      </c>
      <c r="G752" s="11" t="str">
        <f>IFERROR(VLOOKUP(F752,Codes!$B$2:$E$356,4,FALSE),"NOT USED")</f>
        <v>Large Power</v>
      </c>
    </row>
    <row r="753" spans="1:7" x14ac:dyDescent="0.25">
      <c r="A753">
        <v>201809</v>
      </c>
      <c r="B753" t="s">
        <v>0</v>
      </c>
      <c r="C753" t="s">
        <v>14</v>
      </c>
      <c r="D753" t="s">
        <v>86</v>
      </c>
      <c r="E753" s="10">
        <v>129</v>
      </c>
      <c r="F753" s="12" t="str">
        <f t="shared" si="12"/>
        <v>08GNSV023F</v>
      </c>
      <c r="G753" s="11" t="str">
        <f>IFERROR(VLOOKUP(F753,Codes!$B$2:$E$356,4,FALSE),"NOT USED")</f>
        <v>Small General Service</v>
      </c>
    </row>
    <row r="754" spans="1:7" x14ac:dyDescent="0.25">
      <c r="A754">
        <v>201809</v>
      </c>
      <c r="B754" t="s">
        <v>0</v>
      </c>
      <c r="C754" t="s">
        <v>14</v>
      </c>
      <c r="D754" t="s">
        <v>87</v>
      </c>
      <c r="E754" s="10">
        <v>7</v>
      </c>
      <c r="F754" s="12" t="str">
        <f t="shared" si="12"/>
        <v>08GNSV023M</v>
      </c>
      <c r="G754" s="11" t="str">
        <f>IFERROR(VLOOKUP(F754,Codes!$B$2:$E$356,4,FALSE),"NOT USED")</f>
        <v>Small General Service</v>
      </c>
    </row>
    <row r="755" spans="1:7" x14ac:dyDescent="0.25">
      <c r="A755">
        <v>201809</v>
      </c>
      <c r="B755" t="s">
        <v>0</v>
      </c>
      <c r="C755" t="s">
        <v>14</v>
      </c>
      <c r="D755" t="s">
        <v>88</v>
      </c>
      <c r="E755" s="10">
        <v>1</v>
      </c>
      <c r="F755" s="12" t="str">
        <f t="shared" si="12"/>
        <v>08GNSV06AM</v>
      </c>
      <c r="G755" s="11" t="str">
        <f>IFERROR(VLOOKUP(F755,Codes!$B$2:$E$356,4,FALSE),"NOT USED")</f>
        <v>Medium / Large General Service</v>
      </c>
    </row>
    <row r="756" spans="1:7" x14ac:dyDescent="0.25">
      <c r="A756">
        <v>201809</v>
      </c>
      <c r="B756" t="s">
        <v>0</v>
      </c>
      <c r="C756" t="s">
        <v>14</v>
      </c>
      <c r="D756" t="s">
        <v>89</v>
      </c>
      <c r="E756" s="10">
        <v>577</v>
      </c>
      <c r="F756" s="12" t="str">
        <f t="shared" si="12"/>
        <v>08GNSV06MN</v>
      </c>
      <c r="G756" s="11" t="str">
        <f>IFERROR(VLOOKUP(F756,Codes!$B$2:$E$356,4,FALSE),"NOT USED")</f>
        <v>Medium / Large General Service</v>
      </c>
    </row>
    <row r="757" spans="1:7" x14ac:dyDescent="0.25">
      <c r="A757">
        <v>201809</v>
      </c>
      <c r="B757" t="s">
        <v>0</v>
      </c>
      <c r="C757" t="s">
        <v>14</v>
      </c>
      <c r="D757" t="s">
        <v>90</v>
      </c>
      <c r="E757" s="10">
        <v>527</v>
      </c>
      <c r="F757" s="12" t="str">
        <f t="shared" si="12"/>
        <v>08MONL0015</v>
      </c>
      <c r="G757" s="11" t="str">
        <f>IFERROR(VLOOKUP(F757,Codes!$B$2:$E$356,4,FALSE),"NOT USED")</f>
        <v>Metered Lighting</v>
      </c>
    </row>
    <row r="758" spans="1:7" x14ac:dyDescent="0.25">
      <c r="A758">
        <v>201809</v>
      </c>
      <c r="B758" t="s">
        <v>0</v>
      </c>
      <c r="C758" t="s">
        <v>14</v>
      </c>
      <c r="D758" t="s">
        <v>91</v>
      </c>
      <c r="E758" s="10">
        <v>262</v>
      </c>
      <c r="F758" s="12" t="str">
        <f t="shared" si="12"/>
        <v>08NMT06135</v>
      </c>
      <c r="G758" s="11" t="str">
        <f>IFERROR(VLOOKUP(F758,Codes!$B$2:$E$356,4,FALSE),"NOT USED")</f>
        <v>Medium / Large General Service</v>
      </c>
    </row>
    <row r="759" spans="1:7" x14ac:dyDescent="0.25">
      <c r="A759">
        <v>201809</v>
      </c>
      <c r="B759" t="s">
        <v>0</v>
      </c>
      <c r="C759" t="s">
        <v>14</v>
      </c>
      <c r="D759" t="s">
        <v>92</v>
      </c>
      <c r="E759" s="10">
        <v>12</v>
      </c>
      <c r="F759" s="12" t="str">
        <f t="shared" si="12"/>
        <v>08NMT08135</v>
      </c>
      <c r="G759" s="11" t="str">
        <f>IFERROR(VLOOKUP(F759,Codes!$B$2:$E$356,4,FALSE),"NOT USED")</f>
        <v>Large Power</v>
      </c>
    </row>
    <row r="760" spans="1:7" x14ac:dyDescent="0.25">
      <c r="A760">
        <v>201809</v>
      </c>
      <c r="B760" t="s">
        <v>0</v>
      </c>
      <c r="C760" t="s">
        <v>14</v>
      </c>
      <c r="D760" t="s">
        <v>93</v>
      </c>
      <c r="E760" s="10">
        <v>780</v>
      </c>
      <c r="F760" s="12" t="str">
        <f t="shared" si="12"/>
        <v>08NMT23135</v>
      </c>
      <c r="G760" s="11" t="str">
        <f>IFERROR(VLOOKUP(F760,Codes!$B$2:$E$356,4,FALSE),"NOT USED")</f>
        <v>Small General Service</v>
      </c>
    </row>
    <row r="761" spans="1:7" x14ac:dyDescent="0.25">
      <c r="A761">
        <v>201809</v>
      </c>
      <c r="B761" t="s">
        <v>0</v>
      </c>
      <c r="C761" t="s">
        <v>14</v>
      </c>
      <c r="D761" t="s">
        <v>94</v>
      </c>
      <c r="E761" s="10">
        <v>88</v>
      </c>
      <c r="F761" s="12" t="str">
        <f t="shared" si="12"/>
        <v>08NMT6A135</v>
      </c>
      <c r="G761" s="11" t="str">
        <f>IFERROR(VLOOKUP(F761,Codes!$B$2:$E$356,4,FALSE),"NOT USED")</f>
        <v>Medium / Large General Service</v>
      </c>
    </row>
    <row r="762" spans="1:7" x14ac:dyDescent="0.25">
      <c r="A762">
        <v>201809</v>
      </c>
      <c r="B762" t="s">
        <v>0</v>
      </c>
      <c r="C762" t="s">
        <v>14</v>
      </c>
      <c r="D762" t="s">
        <v>95</v>
      </c>
      <c r="E762" s="10">
        <v>3959</v>
      </c>
      <c r="F762" s="12" t="str">
        <f t="shared" si="12"/>
        <v>08OALT007N</v>
      </c>
      <c r="G762" s="11" t="str">
        <f>IFERROR(VLOOKUP(F762,Codes!$B$2:$E$356,4,FALSE),"NOT USED")</f>
        <v>Unmetered Lighting</v>
      </c>
    </row>
    <row r="763" spans="1:7" x14ac:dyDescent="0.25">
      <c r="A763">
        <v>201809</v>
      </c>
      <c r="B763" t="s">
        <v>0</v>
      </c>
      <c r="C763" t="s">
        <v>14</v>
      </c>
      <c r="D763" t="s">
        <v>96</v>
      </c>
      <c r="E763" s="10">
        <v>1</v>
      </c>
      <c r="F763" s="12" t="str">
        <f t="shared" si="12"/>
        <v>08POLE0075</v>
      </c>
      <c r="G763" s="11" t="str">
        <f>IFERROR(VLOOKUP(F763,Codes!$B$2:$E$356,4,FALSE),"NOT USED")</f>
        <v>NOT USED</v>
      </c>
    </row>
    <row r="764" spans="1:7" x14ac:dyDescent="0.25">
      <c r="A764">
        <v>201809</v>
      </c>
      <c r="B764" t="s">
        <v>0</v>
      </c>
      <c r="C764" t="s">
        <v>14</v>
      </c>
      <c r="D764" t="s">
        <v>97</v>
      </c>
      <c r="E764" s="10">
        <v>4</v>
      </c>
      <c r="F764" s="12" t="str">
        <f t="shared" si="12"/>
        <v>08PRSV031M</v>
      </c>
      <c r="G764" s="11" t="str">
        <f>IFERROR(VLOOKUP(F764,Codes!$B$2:$E$356,4,FALSE),"NOT USED")</f>
        <v>Large Power</v>
      </c>
    </row>
    <row r="765" spans="1:7" x14ac:dyDescent="0.25">
      <c r="A765">
        <v>201809</v>
      </c>
      <c r="B765" t="s">
        <v>0</v>
      </c>
      <c r="C765" t="s">
        <v>14</v>
      </c>
      <c r="D765" t="s">
        <v>98</v>
      </c>
      <c r="E765" s="10">
        <v>2</v>
      </c>
      <c r="F765" s="12" t="str">
        <f t="shared" si="12"/>
        <v>08PTLD000N</v>
      </c>
      <c r="G765" s="11" t="str">
        <f>IFERROR(VLOOKUP(F765,Codes!$B$2:$E$356,4,FALSE),"NOT USED")</f>
        <v>Unmetered Lighting</v>
      </c>
    </row>
    <row r="766" spans="1:7" x14ac:dyDescent="0.25">
      <c r="A766">
        <v>201809</v>
      </c>
      <c r="B766" t="s">
        <v>0</v>
      </c>
      <c r="C766" t="s">
        <v>14</v>
      </c>
      <c r="D766" t="s">
        <v>99</v>
      </c>
      <c r="E766" s="10">
        <v>10</v>
      </c>
      <c r="F766" s="12" t="str">
        <f t="shared" si="12"/>
        <v>08SSLR0006</v>
      </c>
      <c r="G766" s="11" t="str">
        <f>IFERROR(VLOOKUP(F766,Codes!$B$2:$E$356,4,FALSE),"NOT USED")</f>
        <v>Medium / Large General Service</v>
      </c>
    </row>
    <row r="767" spans="1:7" x14ac:dyDescent="0.25">
      <c r="A767">
        <v>201809</v>
      </c>
      <c r="B767" t="s">
        <v>0</v>
      </c>
      <c r="C767" t="s">
        <v>14</v>
      </c>
      <c r="D767" t="s">
        <v>100</v>
      </c>
      <c r="E767" s="10">
        <v>312</v>
      </c>
      <c r="F767" s="12" t="str">
        <f t="shared" si="12"/>
        <v>08SSLR006A</v>
      </c>
      <c r="G767" s="11" t="str">
        <f>IFERROR(VLOOKUP(F767,Codes!$B$2:$E$356,4,FALSE),"NOT USED")</f>
        <v>Medium / Large General Service</v>
      </c>
    </row>
    <row r="768" spans="1:7" x14ac:dyDescent="0.25">
      <c r="A768">
        <v>201809</v>
      </c>
      <c r="B768" t="s">
        <v>0</v>
      </c>
      <c r="C768" t="s">
        <v>14</v>
      </c>
      <c r="D768" t="s">
        <v>101</v>
      </c>
      <c r="E768" s="10">
        <v>1043</v>
      </c>
      <c r="F768" s="12" t="str">
        <f t="shared" si="12"/>
        <v>08TOSS0015</v>
      </c>
      <c r="G768" s="11" t="str">
        <f>IFERROR(VLOOKUP(F768,Codes!$B$2:$E$356,4,FALSE),"NOT USED")</f>
        <v>Metered Lighting</v>
      </c>
    </row>
    <row r="769" spans="1:7" x14ac:dyDescent="0.25">
      <c r="A769">
        <v>201809</v>
      </c>
      <c r="B769" t="s">
        <v>0</v>
      </c>
      <c r="C769" t="s">
        <v>14</v>
      </c>
      <c r="D769" t="s">
        <v>102</v>
      </c>
      <c r="E769" s="10">
        <v>20</v>
      </c>
      <c r="F769" s="12" t="str">
        <f t="shared" si="12"/>
        <v>08TOSS015F</v>
      </c>
      <c r="G769" s="11" t="str">
        <f>IFERROR(VLOOKUP(F769,Codes!$B$2:$E$356,4,FALSE),"NOT USED")</f>
        <v>Metered Lighting</v>
      </c>
    </row>
    <row r="770" spans="1:7" x14ac:dyDescent="0.25">
      <c r="A770">
        <v>201810</v>
      </c>
      <c r="B770" t="s">
        <v>0</v>
      </c>
      <c r="C770" t="s">
        <v>14</v>
      </c>
      <c r="D770" t="s">
        <v>72</v>
      </c>
      <c r="E770" s="10">
        <v>1</v>
      </c>
      <c r="F770" s="12" t="str">
        <f t="shared" si="12"/>
        <v>08CGN06136</v>
      </c>
      <c r="G770" s="11" t="str">
        <f>IFERROR(VLOOKUP(F770,Codes!$B$2:$E$356,4,FALSE),"NOT USED")</f>
        <v>Medium / Large General Service</v>
      </c>
    </row>
    <row r="771" spans="1:7" x14ac:dyDescent="0.25">
      <c r="A771">
        <v>201810</v>
      </c>
      <c r="B771" t="s">
        <v>0</v>
      </c>
      <c r="C771" t="s">
        <v>14</v>
      </c>
      <c r="D771" t="s">
        <v>74</v>
      </c>
      <c r="E771" s="10">
        <v>11</v>
      </c>
      <c r="F771" s="12" t="str">
        <f t="shared" si="12"/>
        <v>08CGN23136</v>
      </c>
      <c r="G771" s="11" t="str">
        <f>IFERROR(VLOOKUP(F771,Codes!$B$2:$E$356,4,FALSE),"NOT USED")</f>
        <v>Small General Service</v>
      </c>
    </row>
    <row r="772" spans="1:7" x14ac:dyDescent="0.25">
      <c r="A772">
        <v>201810</v>
      </c>
      <c r="B772" t="s">
        <v>0</v>
      </c>
      <c r="C772" t="s">
        <v>14</v>
      </c>
      <c r="D772" t="s">
        <v>75</v>
      </c>
      <c r="E772" s="10">
        <v>2240</v>
      </c>
      <c r="F772" s="12" t="str">
        <f t="shared" si="12"/>
        <v>08COOLKPRN</v>
      </c>
      <c r="G772" s="11" t="str">
        <f>IFERROR(VLOOKUP(F772,Codes!$B$2:$E$356,4,FALSE),"NOT USED")</f>
        <v>NOT USED</v>
      </c>
    </row>
    <row r="773" spans="1:7" x14ac:dyDescent="0.25">
      <c r="A773">
        <v>201810</v>
      </c>
      <c r="B773" t="s">
        <v>0</v>
      </c>
      <c r="C773" t="s">
        <v>14</v>
      </c>
      <c r="D773" t="s">
        <v>76</v>
      </c>
      <c r="E773" s="10">
        <v>11170</v>
      </c>
      <c r="F773" s="12" t="str">
        <f t="shared" si="12"/>
        <v>08GNSV0006</v>
      </c>
      <c r="G773" s="11" t="str">
        <f>IFERROR(VLOOKUP(F773,Codes!$B$2:$E$356,4,FALSE),"NOT USED")</f>
        <v>Medium / Large General Service</v>
      </c>
    </row>
    <row r="774" spans="1:7" x14ac:dyDescent="0.25">
      <c r="A774">
        <v>201810</v>
      </c>
      <c r="B774" t="s">
        <v>0</v>
      </c>
      <c r="C774" t="s">
        <v>14</v>
      </c>
      <c r="D774" t="s">
        <v>77</v>
      </c>
      <c r="E774" s="10">
        <v>130</v>
      </c>
      <c r="F774" s="12" t="str">
        <f t="shared" si="12"/>
        <v>08GNSV0008</v>
      </c>
      <c r="G774" s="11" t="str">
        <f>IFERROR(VLOOKUP(F774,Codes!$B$2:$E$356,4,FALSE),"NOT USED")</f>
        <v>Large Power</v>
      </c>
    </row>
    <row r="775" spans="1:7" x14ac:dyDescent="0.25">
      <c r="A775">
        <v>201810</v>
      </c>
      <c r="B775" t="s">
        <v>0</v>
      </c>
      <c r="C775" t="s">
        <v>14</v>
      </c>
      <c r="D775" t="s">
        <v>78</v>
      </c>
      <c r="E775" s="10">
        <v>42</v>
      </c>
      <c r="F775" s="12" t="str">
        <f t="shared" si="12"/>
        <v>08GNSV0009</v>
      </c>
      <c r="G775" s="11" t="str">
        <f>IFERROR(VLOOKUP(F775,Codes!$B$2:$E$356,4,FALSE),"NOT USED")</f>
        <v>Large Power</v>
      </c>
    </row>
    <row r="776" spans="1:7" x14ac:dyDescent="0.25">
      <c r="A776">
        <v>201810</v>
      </c>
      <c r="B776" t="s">
        <v>0</v>
      </c>
      <c r="C776" t="s">
        <v>14</v>
      </c>
      <c r="D776" t="s">
        <v>79</v>
      </c>
      <c r="E776" s="10">
        <v>73449</v>
      </c>
      <c r="F776" s="12" t="str">
        <f t="shared" si="12"/>
        <v>08GNSV0023</v>
      </c>
      <c r="G776" s="11" t="str">
        <f>IFERROR(VLOOKUP(F776,Codes!$B$2:$E$356,4,FALSE),"NOT USED")</f>
        <v>Small General Service</v>
      </c>
    </row>
    <row r="777" spans="1:7" x14ac:dyDescent="0.25">
      <c r="A777">
        <v>201810</v>
      </c>
      <c r="B777" t="s">
        <v>0</v>
      </c>
      <c r="C777" t="s">
        <v>14</v>
      </c>
      <c r="D777" t="s">
        <v>80</v>
      </c>
      <c r="E777" s="10">
        <v>1950</v>
      </c>
      <c r="F777" s="12" t="str">
        <f t="shared" si="12"/>
        <v>08GNSV006A</v>
      </c>
      <c r="G777" s="11" t="str">
        <f>IFERROR(VLOOKUP(F777,Codes!$B$2:$E$356,4,FALSE),"NOT USED")</f>
        <v>Medium / Large General Service</v>
      </c>
    </row>
    <row r="778" spans="1:7" x14ac:dyDescent="0.25">
      <c r="A778">
        <v>201810</v>
      </c>
      <c r="B778" t="s">
        <v>0</v>
      </c>
      <c r="C778" t="s">
        <v>14</v>
      </c>
      <c r="D778" t="s">
        <v>81</v>
      </c>
      <c r="E778" s="10">
        <v>14</v>
      </c>
      <c r="F778" s="12" t="str">
        <f t="shared" si="12"/>
        <v>08GNSV006B</v>
      </c>
      <c r="G778" s="11" t="str">
        <f>IFERROR(VLOOKUP(F778,Codes!$B$2:$E$356,4,FALSE),"NOT USED")</f>
        <v>Medium / Large General Service</v>
      </c>
    </row>
    <row r="779" spans="1:7" x14ac:dyDescent="0.25">
      <c r="A779">
        <v>201810</v>
      </c>
      <c r="B779" t="s">
        <v>0</v>
      </c>
      <c r="C779" t="s">
        <v>14</v>
      </c>
      <c r="D779" t="s">
        <v>82</v>
      </c>
      <c r="E779" s="10">
        <v>3</v>
      </c>
      <c r="F779" s="12" t="str">
        <f t="shared" si="12"/>
        <v>08GNSV006M</v>
      </c>
      <c r="G779" s="11" t="str">
        <f>IFERROR(VLOOKUP(F779,Codes!$B$2:$E$356,4,FALSE),"NOT USED")</f>
        <v>Medium / Large General Service</v>
      </c>
    </row>
    <row r="780" spans="1:7" x14ac:dyDescent="0.25">
      <c r="A780">
        <v>201810</v>
      </c>
      <c r="B780" t="s">
        <v>0</v>
      </c>
      <c r="C780" t="s">
        <v>14</v>
      </c>
      <c r="D780" t="s">
        <v>83</v>
      </c>
      <c r="E780" s="10">
        <v>3</v>
      </c>
      <c r="F780" s="12" t="str">
        <f t="shared" si="12"/>
        <v>08GNSV008M</v>
      </c>
      <c r="G780" s="11" t="str">
        <f>IFERROR(VLOOKUP(F780,Codes!$B$2:$E$356,4,FALSE),"NOT USED")</f>
        <v>Large Power</v>
      </c>
    </row>
    <row r="781" spans="1:7" x14ac:dyDescent="0.25">
      <c r="A781">
        <v>201810</v>
      </c>
      <c r="B781" t="s">
        <v>0</v>
      </c>
      <c r="C781" t="s">
        <v>14</v>
      </c>
      <c r="D781" t="s">
        <v>84</v>
      </c>
      <c r="E781" s="10">
        <v>2</v>
      </c>
      <c r="F781" s="12" t="str">
        <f t="shared" ref="F781:F844" si="13">LEFT(D781,10)</f>
        <v>08GNSV009A</v>
      </c>
      <c r="G781" s="11" t="str">
        <f>IFERROR(VLOOKUP(F781,Codes!$B$2:$E$356,4,FALSE),"NOT USED")</f>
        <v>Large Power</v>
      </c>
    </row>
    <row r="782" spans="1:7" x14ac:dyDescent="0.25">
      <c r="A782">
        <v>201810</v>
      </c>
      <c r="B782" t="s">
        <v>0</v>
      </c>
      <c r="C782" t="s">
        <v>14</v>
      </c>
      <c r="D782" t="s">
        <v>85</v>
      </c>
      <c r="E782" s="10">
        <v>1</v>
      </c>
      <c r="F782" s="12" t="str">
        <f t="shared" si="13"/>
        <v>08GNSV009M</v>
      </c>
      <c r="G782" s="11" t="str">
        <f>IFERROR(VLOOKUP(F782,Codes!$B$2:$E$356,4,FALSE),"NOT USED")</f>
        <v>Large Power</v>
      </c>
    </row>
    <row r="783" spans="1:7" x14ac:dyDescent="0.25">
      <c r="A783">
        <v>201810</v>
      </c>
      <c r="B783" t="s">
        <v>0</v>
      </c>
      <c r="C783" t="s">
        <v>14</v>
      </c>
      <c r="D783" t="s">
        <v>86</v>
      </c>
      <c r="E783" s="10">
        <v>129</v>
      </c>
      <c r="F783" s="12" t="str">
        <f t="shared" si="13"/>
        <v>08GNSV023F</v>
      </c>
      <c r="G783" s="11" t="str">
        <f>IFERROR(VLOOKUP(F783,Codes!$B$2:$E$356,4,FALSE),"NOT USED")</f>
        <v>Small General Service</v>
      </c>
    </row>
    <row r="784" spans="1:7" x14ac:dyDescent="0.25">
      <c r="A784">
        <v>201810</v>
      </c>
      <c r="B784" t="s">
        <v>0</v>
      </c>
      <c r="C784" t="s">
        <v>14</v>
      </c>
      <c r="D784" t="s">
        <v>87</v>
      </c>
      <c r="E784" s="10">
        <v>7</v>
      </c>
      <c r="F784" s="12" t="str">
        <f t="shared" si="13"/>
        <v>08GNSV023M</v>
      </c>
      <c r="G784" s="11" t="str">
        <f>IFERROR(VLOOKUP(F784,Codes!$B$2:$E$356,4,FALSE),"NOT USED")</f>
        <v>Small General Service</v>
      </c>
    </row>
    <row r="785" spans="1:7" x14ac:dyDescent="0.25">
      <c r="A785">
        <v>201810</v>
      </c>
      <c r="B785" t="s">
        <v>0</v>
      </c>
      <c r="C785" t="s">
        <v>14</v>
      </c>
      <c r="D785" t="s">
        <v>88</v>
      </c>
      <c r="E785" s="10">
        <v>1</v>
      </c>
      <c r="F785" s="12" t="str">
        <f t="shared" si="13"/>
        <v>08GNSV06AM</v>
      </c>
      <c r="G785" s="11" t="str">
        <f>IFERROR(VLOOKUP(F785,Codes!$B$2:$E$356,4,FALSE),"NOT USED")</f>
        <v>Medium / Large General Service</v>
      </c>
    </row>
    <row r="786" spans="1:7" x14ac:dyDescent="0.25">
      <c r="A786">
        <v>201810</v>
      </c>
      <c r="B786" t="s">
        <v>0</v>
      </c>
      <c r="C786" t="s">
        <v>14</v>
      </c>
      <c r="D786" t="s">
        <v>89</v>
      </c>
      <c r="E786" s="10">
        <v>578</v>
      </c>
      <c r="F786" s="12" t="str">
        <f t="shared" si="13"/>
        <v>08GNSV06MN</v>
      </c>
      <c r="G786" s="11" t="str">
        <f>IFERROR(VLOOKUP(F786,Codes!$B$2:$E$356,4,FALSE),"NOT USED")</f>
        <v>Medium / Large General Service</v>
      </c>
    </row>
    <row r="787" spans="1:7" x14ac:dyDescent="0.25">
      <c r="A787">
        <v>201810</v>
      </c>
      <c r="B787" t="s">
        <v>0</v>
      </c>
      <c r="C787" t="s">
        <v>14</v>
      </c>
      <c r="D787" t="s">
        <v>90</v>
      </c>
      <c r="E787" s="10">
        <v>526</v>
      </c>
      <c r="F787" s="12" t="str">
        <f t="shared" si="13"/>
        <v>08MONL0015</v>
      </c>
      <c r="G787" s="11" t="str">
        <f>IFERROR(VLOOKUP(F787,Codes!$B$2:$E$356,4,FALSE),"NOT USED")</f>
        <v>Metered Lighting</v>
      </c>
    </row>
    <row r="788" spans="1:7" x14ac:dyDescent="0.25">
      <c r="A788">
        <v>201810</v>
      </c>
      <c r="B788" t="s">
        <v>0</v>
      </c>
      <c r="C788" t="s">
        <v>14</v>
      </c>
      <c r="D788" t="s">
        <v>91</v>
      </c>
      <c r="E788" s="10">
        <v>261</v>
      </c>
      <c r="F788" s="12" t="str">
        <f t="shared" si="13"/>
        <v>08NMT06135</v>
      </c>
      <c r="G788" s="11" t="str">
        <f>IFERROR(VLOOKUP(F788,Codes!$B$2:$E$356,4,FALSE),"NOT USED")</f>
        <v>Medium / Large General Service</v>
      </c>
    </row>
    <row r="789" spans="1:7" x14ac:dyDescent="0.25">
      <c r="A789">
        <v>201810</v>
      </c>
      <c r="B789" t="s">
        <v>0</v>
      </c>
      <c r="C789" t="s">
        <v>14</v>
      </c>
      <c r="D789" t="s">
        <v>92</v>
      </c>
      <c r="E789" s="10">
        <v>12</v>
      </c>
      <c r="F789" s="12" t="str">
        <f t="shared" si="13"/>
        <v>08NMT08135</v>
      </c>
      <c r="G789" s="11" t="str">
        <f>IFERROR(VLOOKUP(F789,Codes!$B$2:$E$356,4,FALSE),"NOT USED")</f>
        <v>Large Power</v>
      </c>
    </row>
    <row r="790" spans="1:7" x14ac:dyDescent="0.25">
      <c r="A790">
        <v>201810</v>
      </c>
      <c r="B790" t="s">
        <v>0</v>
      </c>
      <c r="C790" t="s">
        <v>14</v>
      </c>
      <c r="D790" t="s">
        <v>93</v>
      </c>
      <c r="E790" s="10">
        <v>782</v>
      </c>
      <c r="F790" s="12" t="str">
        <f t="shared" si="13"/>
        <v>08NMT23135</v>
      </c>
      <c r="G790" s="11" t="str">
        <f>IFERROR(VLOOKUP(F790,Codes!$B$2:$E$356,4,FALSE),"NOT USED")</f>
        <v>Small General Service</v>
      </c>
    </row>
    <row r="791" spans="1:7" x14ac:dyDescent="0.25">
      <c r="A791">
        <v>201810</v>
      </c>
      <c r="B791" t="s">
        <v>0</v>
      </c>
      <c r="C791" t="s">
        <v>14</v>
      </c>
      <c r="D791" t="s">
        <v>94</v>
      </c>
      <c r="E791" s="10">
        <v>90</v>
      </c>
      <c r="F791" s="12" t="str">
        <f t="shared" si="13"/>
        <v>08NMT6A135</v>
      </c>
      <c r="G791" s="11" t="str">
        <f>IFERROR(VLOOKUP(F791,Codes!$B$2:$E$356,4,FALSE),"NOT USED")</f>
        <v>Medium / Large General Service</v>
      </c>
    </row>
    <row r="792" spans="1:7" x14ac:dyDescent="0.25">
      <c r="A792">
        <v>201810</v>
      </c>
      <c r="B792" t="s">
        <v>0</v>
      </c>
      <c r="C792" t="s">
        <v>14</v>
      </c>
      <c r="D792" t="s">
        <v>95</v>
      </c>
      <c r="E792" s="10">
        <v>3946</v>
      </c>
      <c r="F792" s="12" t="str">
        <f t="shared" si="13"/>
        <v>08OALT007N</v>
      </c>
      <c r="G792" s="11" t="str">
        <f>IFERROR(VLOOKUP(F792,Codes!$B$2:$E$356,4,FALSE),"NOT USED")</f>
        <v>Unmetered Lighting</v>
      </c>
    </row>
    <row r="793" spans="1:7" x14ac:dyDescent="0.25">
      <c r="A793">
        <v>201810</v>
      </c>
      <c r="B793" t="s">
        <v>0</v>
      </c>
      <c r="C793" t="s">
        <v>14</v>
      </c>
      <c r="D793" t="s">
        <v>96</v>
      </c>
      <c r="E793" s="10">
        <v>1</v>
      </c>
      <c r="F793" s="12" t="str">
        <f t="shared" si="13"/>
        <v>08POLE0075</v>
      </c>
      <c r="G793" s="11" t="str">
        <f>IFERROR(VLOOKUP(F793,Codes!$B$2:$E$356,4,FALSE),"NOT USED")</f>
        <v>NOT USED</v>
      </c>
    </row>
    <row r="794" spans="1:7" x14ac:dyDescent="0.25">
      <c r="A794">
        <v>201810</v>
      </c>
      <c r="B794" t="s">
        <v>0</v>
      </c>
      <c r="C794" t="s">
        <v>14</v>
      </c>
      <c r="D794" t="s">
        <v>97</v>
      </c>
      <c r="E794" s="10">
        <v>4</v>
      </c>
      <c r="F794" s="12" t="str">
        <f t="shared" si="13"/>
        <v>08PRSV031M</v>
      </c>
      <c r="G794" s="11" t="str">
        <f>IFERROR(VLOOKUP(F794,Codes!$B$2:$E$356,4,FALSE),"NOT USED")</f>
        <v>Large Power</v>
      </c>
    </row>
    <row r="795" spans="1:7" x14ac:dyDescent="0.25">
      <c r="A795">
        <v>201810</v>
      </c>
      <c r="B795" t="s">
        <v>0</v>
      </c>
      <c r="C795" t="s">
        <v>14</v>
      </c>
      <c r="D795" t="s">
        <v>98</v>
      </c>
      <c r="E795" s="10">
        <v>2</v>
      </c>
      <c r="F795" s="12" t="str">
        <f t="shared" si="13"/>
        <v>08PTLD000N</v>
      </c>
      <c r="G795" s="11" t="str">
        <f>IFERROR(VLOOKUP(F795,Codes!$B$2:$E$356,4,FALSE),"NOT USED")</f>
        <v>Unmetered Lighting</v>
      </c>
    </row>
    <row r="796" spans="1:7" x14ac:dyDescent="0.25">
      <c r="A796">
        <v>201810</v>
      </c>
      <c r="B796" t="s">
        <v>0</v>
      </c>
      <c r="C796" t="s">
        <v>14</v>
      </c>
      <c r="D796" t="s">
        <v>99</v>
      </c>
      <c r="E796" s="10">
        <v>10</v>
      </c>
      <c r="F796" s="12" t="str">
        <f t="shared" si="13"/>
        <v>08SSLR0006</v>
      </c>
      <c r="G796" s="11" t="str">
        <f>IFERROR(VLOOKUP(F796,Codes!$B$2:$E$356,4,FALSE),"NOT USED")</f>
        <v>Medium / Large General Service</v>
      </c>
    </row>
    <row r="797" spans="1:7" x14ac:dyDescent="0.25">
      <c r="A797">
        <v>201810</v>
      </c>
      <c r="B797" t="s">
        <v>0</v>
      </c>
      <c r="C797" t="s">
        <v>14</v>
      </c>
      <c r="D797" t="s">
        <v>100</v>
      </c>
      <c r="E797" s="10">
        <v>312</v>
      </c>
      <c r="F797" s="12" t="str">
        <f t="shared" si="13"/>
        <v>08SSLR006A</v>
      </c>
      <c r="G797" s="11" t="str">
        <f>IFERROR(VLOOKUP(F797,Codes!$B$2:$E$356,4,FALSE),"NOT USED")</f>
        <v>Medium / Large General Service</v>
      </c>
    </row>
    <row r="798" spans="1:7" x14ac:dyDescent="0.25">
      <c r="A798">
        <v>201810</v>
      </c>
      <c r="B798" t="s">
        <v>0</v>
      </c>
      <c r="C798" t="s">
        <v>14</v>
      </c>
      <c r="D798" t="s">
        <v>101</v>
      </c>
      <c r="E798" s="10">
        <v>1049</v>
      </c>
      <c r="F798" s="12" t="str">
        <f t="shared" si="13"/>
        <v>08TOSS0015</v>
      </c>
      <c r="G798" s="11" t="str">
        <f>IFERROR(VLOOKUP(F798,Codes!$B$2:$E$356,4,FALSE),"NOT USED")</f>
        <v>Metered Lighting</v>
      </c>
    </row>
    <row r="799" spans="1:7" x14ac:dyDescent="0.25">
      <c r="A799">
        <v>201810</v>
      </c>
      <c r="B799" t="s">
        <v>0</v>
      </c>
      <c r="C799" t="s">
        <v>14</v>
      </c>
      <c r="D799" t="s">
        <v>102</v>
      </c>
      <c r="E799" s="10">
        <v>20</v>
      </c>
      <c r="F799" s="12" t="str">
        <f t="shared" si="13"/>
        <v>08TOSS015F</v>
      </c>
      <c r="G799" s="11" t="str">
        <f>IFERROR(VLOOKUP(F799,Codes!$B$2:$E$356,4,FALSE),"NOT USED")</f>
        <v>Metered Lighting</v>
      </c>
    </row>
    <row r="800" spans="1:7" x14ac:dyDescent="0.25">
      <c r="A800">
        <v>201811</v>
      </c>
      <c r="B800" t="s">
        <v>0</v>
      </c>
      <c r="C800" t="s">
        <v>14</v>
      </c>
      <c r="D800" t="s">
        <v>72</v>
      </c>
      <c r="E800" s="10">
        <v>5</v>
      </c>
      <c r="F800" s="12" t="str">
        <f t="shared" si="13"/>
        <v>08CGN06136</v>
      </c>
      <c r="G800" s="11" t="str">
        <f>IFERROR(VLOOKUP(F800,Codes!$B$2:$E$356,4,FALSE),"NOT USED")</f>
        <v>Medium / Large General Service</v>
      </c>
    </row>
    <row r="801" spans="1:7" x14ac:dyDescent="0.25">
      <c r="A801">
        <v>201811</v>
      </c>
      <c r="B801" t="s">
        <v>0</v>
      </c>
      <c r="C801" t="s">
        <v>14</v>
      </c>
      <c r="D801" t="s">
        <v>74</v>
      </c>
      <c r="E801" s="10">
        <v>13</v>
      </c>
      <c r="F801" s="12" t="str">
        <f t="shared" si="13"/>
        <v>08CGN23136</v>
      </c>
      <c r="G801" s="11" t="str">
        <f>IFERROR(VLOOKUP(F801,Codes!$B$2:$E$356,4,FALSE),"NOT USED")</f>
        <v>Small General Service</v>
      </c>
    </row>
    <row r="802" spans="1:7" x14ac:dyDescent="0.25">
      <c r="A802">
        <v>201811</v>
      </c>
      <c r="B802" t="s">
        <v>0</v>
      </c>
      <c r="C802" t="s">
        <v>14</v>
      </c>
      <c r="D802" t="s">
        <v>75</v>
      </c>
      <c r="E802" s="10">
        <v>2219</v>
      </c>
      <c r="F802" s="12" t="str">
        <f t="shared" si="13"/>
        <v>08COOLKPRN</v>
      </c>
      <c r="G802" s="11" t="str">
        <f>IFERROR(VLOOKUP(F802,Codes!$B$2:$E$356,4,FALSE),"NOT USED")</f>
        <v>NOT USED</v>
      </c>
    </row>
    <row r="803" spans="1:7" x14ac:dyDescent="0.25">
      <c r="A803">
        <v>201811</v>
      </c>
      <c r="B803" t="s">
        <v>0</v>
      </c>
      <c r="C803" t="s">
        <v>14</v>
      </c>
      <c r="D803" t="s">
        <v>76</v>
      </c>
      <c r="E803" s="10">
        <v>11197</v>
      </c>
      <c r="F803" s="12" t="str">
        <f t="shared" si="13"/>
        <v>08GNSV0006</v>
      </c>
      <c r="G803" s="11" t="str">
        <f>IFERROR(VLOOKUP(F803,Codes!$B$2:$E$356,4,FALSE),"NOT USED")</f>
        <v>Medium / Large General Service</v>
      </c>
    </row>
    <row r="804" spans="1:7" x14ac:dyDescent="0.25">
      <c r="A804">
        <v>201811</v>
      </c>
      <c r="B804" t="s">
        <v>0</v>
      </c>
      <c r="C804" t="s">
        <v>14</v>
      </c>
      <c r="D804" t="s">
        <v>77</v>
      </c>
      <c r="E804" s="10">
        <v>131</v>
      </c>
      <c r="F804" s="12" t="str">
        <f t="shared" si="13"/>
        <v>08GNSV0008</v>
      </c>
      <c r="G804" s="11" t="str">
        <f>IFERROR(VLOOKUP(F804,Codes!$B$2:$E$356,4,FALSE),"NOT USED")</f>
        <v>Large Power</v>
      </c>
    </row>
    <row r="805" spans="1:7" x14ac:dyDescent="0.25">
      <c r="A805">
        <v>201811</v>
      </c>
      <c r="B805" t="s">
        <v>0</v>
      </c>
      <c r="C805" t="s">
        <v>14</v>
      </c>
      <c r="D805" t="s">
        <v>78</v>
      </c>
      <c r="E805" s="10">
        <v>42</v>
      </c>
      <c r="F805" s="12" t="str">
        <f t="shared" si="13"/>
        <v>08GNSV0009</v>
      </c>
      <c r="G805" s="11" t="str">
        <f>IFERROR(VLOOKUP(F805,Codes!$B$2:$E$356,4,FALSE),"NOT USED")</f>
        <v>Large Power</v>
      </c>
    </row>
    <row r="806" spans="1:7" x14ac:dyDescent="0.25">
      <c r="A806">
        <v>201811</v>
      </c>
      <c r="B806" t="s">
        <v>0</v>
      </c>
      <c r="C806" t="s">
        <v>14</v>
      </c>
      <c r="D806" t="s">
        <v>79</v>
      </c>
      <c r="E806" s="10">
        <v>73631</v>
      </c>
      <c r="F806" s="12" t="str">
        <f t="shared" si="13"/>
        <v>08GNSV0023</v>
      </c>
      <c r="G806" s="11" t="str">
        <f>IFERROR(VLOOKUP(F806,Codes!$B$2:$E$356,4,FALSE),"NOT USED")</f>
        <v>Small General Service</v>
      </c>
    </row>
    <row r="807" spans="1:7" x14ac:dyDescent="0.25">
      <c r="A807">
        <v>201811</v>
      </c>
      <c r="B807" t="s">
        <v>0</v>
      </c>
      <c r="C807" t="s">
        <v>14</v>
      </c>
      <c r="D807" t="s">
        <v>80</v>
      </c>
      <c r="E807" s="10">
        <v>1952</v>
      </c>
      <c r="F807" s="12" t="str">
        <f t="shared" si="13"/>
        <v>08GNSV006A</v>
      </c>
      <c r="G807" s="11" t="str">
        <f>IFERROR(VLOOKUP(F807,Codes!$B$2:$E$356,4,FALSE),"NOT USED")</f>
        <v>Medium / Large General Service</v>
      </c>
    </row>
    <row r="808" spans="1:7" x14ac:dyDescent="0.25">
      <c r="A808">
        <v>201811</v>
      </c>
      <c r="B808" t="s">
        <v>0</v>
      </c>
      <c r="C808" t="s">
        <v>14</v>
      </c>
      <c r="D808" t="s">
        <v>81</v>
      </c>
      <c r="E808" s="10">
        <v>14</v>
      </c>
      <c r="F808" s="12" t="str">
        <f t="shared" si="13"/>
        <v>08GNSV006B</v>
      </c>
      <c r="G808" s="11" t="str">
        <f>IFERROR(VLOOKUP(F808,Codes!$B$2:$E$356,4,FALSE),"NOT USED")</f>
        <v>Medium / Large General Service</v>
      </c>
    </row>
    <row r="809" spans="1:7" x14ac:dyDescent="0.25">
      <c r="A809">
        <v>201811</v>
      </c>
      <c r="B809" t="s">
        <v>0</v>
      </c>
      <c r="C809" t="s">
        <v>14</v>
      </c>
      <c r="D809" t="s">
        <v>82</v>
      </c>
      <c r="E809" s="10">
        <v>3</v>
      </c>
      <c r="F809" s="12" t="str">
        <f t="shared" si="13"/>
        <v>08GNSV006M</v>
      </c>
      <c r="G809" s="11" t="str">
        <f>IFERROR(VLOOKUP(F809,Codes!$B$2:$E$356,4,FALSE),"NOT USED")</f>
        <v>Medium / Large General Service</v>
      </c>
    </row>
    <row r="810" spans="1:7" x14ac:dyDescent="0.25">
      <c r="A810">
        <v>201811</v>
      </c>
      <c r="B810" t="s">
        <v>0</v>
      </c>
      <c r="C810" t="s">
        <v>14</v>
      </c>
      <c r="D810" t="s">
        <v>83</v>
      </c>
      <c r="E810" s="10">
        <v>3</v>
      </c>
      <c r="F810" s="12" t="str">
        <f t="shared" si="13"/>
        <v>08GNSV008M</v>
      </c>
      <c r="G810" s="11" t="str">
        <f>IFERROR(VLOOKUP(F810,Codes!$B$2:$E$356,4,FALSE),"NOT USED")</f>
        <v>Large Power</v>
      </c>
    </row>
    <row r="811" spans="1:7" x14ac:dyDescent="0.25">
      <c r="A811">
        <v>201811</v>
      </c>
      <c r="B811" t="s">
        <v>0</v>
      </c>
      <c r="C811" t="s">
        <v>14</v>
      </c>
      <c r="D811" t="s">
        <v>84</v>
      </c>
      <c r="E811" s="10">
        <v>2</v>
      </c>
      <c r="F811" s="12" t="str">
        <f t="shared" si="13"/>
        <v>08GNSV009A</v>
      </c>
      <c r="G811" s="11" t="str">
        <f>IFERROR(VLOOKUP(F811,Codes!$B$2:$E$356,4,FALSE),"NOT USED")</f>
        <v>Large Power</v>
      </c>
    </row>
    <row r="812" spans="1:7" x14ac:dyDescent="0.25">
      <c r="A812">
        <v>201811</v>
      </c>
      <c r="B812" t="s">
        <v>0</v>
      </c>
      <c r="C812" t="s">
        <v>14</v>
      </c>
      <c r="D812" t="s">
        <v>85</v>
      </c>
      <c r="E812" s="10">
        <v>1</v>
      </c>
      <c r="F812" s="12" t="str">
        <f t="shared" si="13"/>
        <v>08GNSV009M</v>
      </c>
      <c r="G812" s="11" t="str">
        <f>IFERROR(VLOOKUP(F812,Codes!$B$2:$E$356,4,FALSE),"NOT USED")</f>
        <v>Large Power</v>
      </c>
    </row>
    <row r="813" spans="1:7" x14ac:dyDescent="0.25">
      <c r="A813">
        <v>201811</v>
      </c>
      <c r="B813" t="s">
        <v>0</v>
      </c>
      <c r="C813" t="s">
        <v>14</v>
      </c>
      <c r="D813" t="s">
        <v>86</v>
      </c>
      <c r="E813" s="10">
        <v>129</v>
      </c>
      <c r="F813" s="12" t="str">
        <f t="shared" si="13"/>
        <v>08GNSV023F</v>
      </c>
      <c r="G813" s="11" t="str">
        <f>IFERROR(VLOOKUP(F813,Codes!$B$2:$E$356,4,FALSE),"NOT USED")</f>
        <v>Small General Service</v>
      </c>
    </row>
    <row r="814" spans="1:7" x14ac:dyDescent="0.25">
      <c r="A814">
        <v>201811</v>
      </c>
      <c r="B814" t="s">
        <v>0</v>
      </c>
      <c r="C814" t="s">
        <v>14</v>
      </c>
      <c r="D814" t="s">
        <v>87</v>
      </c>
      <c r="E814" s="10">
        <v>7</v>
      </c>
      <c r="F814" s="12" t="str">
        <f t="shared" si="13"/>
        <v>08GNSV023M</v>
      </c>
      <c r="G814" s="11" t="str">
        <f>IFERROR(VLOOKUP(F814,Codes!$B$2:$E$356,4,FALSE),"NOT USED")</f>
        <v>Small General Service</v>
      </c>
    </row>
    <row r="815" spans="1:7" x14ac:dyDescent="0.25">
      <c r="A815">
        <v>201811</v>
      </c>
      <c r="B815" t="s">
        <v>0</v>
      </c>
      <c r="C815" t="s">
        <v>14</v>
      </c>
      <c r="D815" t="s">
        <v>88</v>
      </c>
      <c r="E815" s="10">
        <v>1</v>
      </c>
      <c r="F815" s="12" t="str">
        <f t="shared" si="13"/>
        <v>08GNSV06AM</v>
      </c>
      <c r="G815" s="11" t="str">
        <f>IFERROR(VLOOKUP(F815,Codes!$B$2:$E$356,4,FALSE),"NOT USED")</f>
        <v>Medium / Large General Service</v>
      </c>
    </row>
    <row r="816" spans="1:7" x14ac:dyDescent="0.25">
      <c r="A816">
        <v>201811</v>
      </c>
      <c r="B816" t="s">
        <v>0</v>
      </c>
      <c r="C816" t="s">
        <v>14</v>
      </c>
      <c r="D816" t="s">
        <v>89</v>
      </c>
      <c r="E816" s="10">
        <v>578</v>
      </c>
      <c r="F816" s="12" t="str">
        <f t="shared" si="13"/>
        <v>08GNSV06MN</v>
      </c>
      <c r="G816" s="11" t="str">
        <f>IFERROR(VLOOKUP(F816,Codes!$B$2:$E$356,4,FALSE),"NOT USED")</f>
        <v>Medium / Large General Service</v>
      </c>
    </row>
    <row r="817" spans="1:7" x14ac:dyDescent="0.25">
      <c r="A817">
        <v>201811</v>
      </c>
      <c r="B817" t="s">
        <v>0</v>
      </c>
      <c r="C817" t="s">
        <v>14</v>
      </c>
      <c r="D817" t="s">
        <v>90</v>
      </c>
      <c r="E817" s="10">
        <v>533</v>
      </c>
      <c r="F817" s="12" t="str">
        <f t="shared" si="13"/>
        <v>08MONL0015</v>
      </c>
      <c r="G817" s="11" t="str">
        <f>IFERROR(VLOOKUP(F817,Codes!$B$2:$E$356,4,FALSE),"NOT USED")</f>
        <v>Metered Lighting</v>
      </c>
    </row>
    <row r="818" spans="1:7" x14ac:dyDescent="0.25">
      <c r="A818">
        <v>201811</v>
      </c>
      <c r="B818" t="s">
        <v>0</v>
      </c>
      <c r="C818" t="s">
        <v>14</v>
      </c>
      <c r="D818" t="s">
        <v>91</v>
      </c>
      <c r="E818" s="10">
        <v>261</v>
      </c>
      <c r="F818" s="12" t="str">
        <f t="shared" si="13"/>
        <v>08NMT06135</v>
      </c>
      <c r="G818" s="11" t="str">
        <f>IFERROR(VLOOKUP(F818,Codes!$B$2:$E$356,4,FALSE),"NOT USED")</f>
        <v>Medium / Large General Service</v>
      </c>
    </row>
    <row r="819" spans="1:7" x14ac:dyDescent="0.25">
      <c r="A819">
        <v>201811</v>
      </c>
      <c r="B819" t="s">
        <v>0</v>
      </c>
      <c r="C819" t="s">
        <v>14</v>
      </c>
      <c r="D819" t="s">
        <v>92</v>
      </c>
      <c r="E819" s="10">
        <v>12</v>
      </c>
      <c r="F819" s="12" t="str">
        <f t="shared" si="13"/>
        <v>08NMT08135</v>
      </c>
      <c r="G819" s="11" t="str">
        <f>IFERROR(VLOOKUP(F819,Codes!$B$2:$E$356,4,FALSE),"NOT USED")</f>
        <v>Large Power</v>
      </c>
    </row>
    <row r="820" spans="1:7" x14ac:dyDescent="0.25">
      <c r="A820">
        <v>201811</v>
      </c>
      <c r="B820" t="s">
        <v>0</v>
      </c>
      <c r="C820" t="s">
        <v>14</v>
      </c>
      <c r="D820" t="s">
        <v>93</v>
      </c>
      <c r="E820" s="10">
        <v>797</v>
      </c>
      <c r="F820" s="12" t="str">
        <f t="shared" si="13"/>
        <v>08NMT23135</v>
      </c>
      <c r="G820" s="11" t="str">
        <f>IFERROR(VLOOKUP(F820,Codes!$B$2:$E$356,4,FALSE),"NOT USED")</f>
        <v>Small General Service</v>
      </c>
    </row>
    <row r="821" spans="1:7" x14ac:dyDescent="0.25">
      <c r="A821">
        <v>201811</v>
      </c>
      <c r="B821" t="s">
        <v>0</v>
      </c>
      <c r="C821" t="s">
        <v>14</v>
      </c>
      <c r="D821" t="s">
        <v>94</v>
      </c>
      <c r="E821" s="10">
        <v>90</v>
      </c>
      <c r="F821" s="12" t="str">
        <f t="shared" si="13"/>
        <v>08NMT6A135</v>
      </c>
      <c r="G821" s="11" t="str">
        <f>IFERROR(VLOOKUP(F821,Codes!$B$2:$E$356,4,FALSE),"NOT USED")</f>
        <v>Medium / Large General Service</v>
      </c>
    </row>
    <row r="822" spans="1:7" x14ac:dyDescent="0.25">
      <c r="A822">
        <v>201811</v>
      </c>
      <c r="B822" t="s">
        <v>0</v>
      </c>
      <c r="C822" t="s">
        <v>14</v>
      </c>
      <c r="D822" t="s">
        <v>95</v>
      </c>
      <c r="E822" s="10">
        <v>3929</v>
      </c>
      <c r="F822" s="12" t="str">
        <f t="shared" si="13"/>
        <v>08OALT007N</v>
      </c>
      <c r="G822" s="11" t="str">
        <f>IFERROR(VLOOKUP(F822,Codes!$B$2:$E$356,4,FALSE),"NOT USED")</f>
        <v>Unmetered Lighting</v>
      </c>
    </row>
    <row r="823" spans="1:7" x14ac:dyDescent="0.25">
      <c r="A823">
        <v>201811</v>
      </c>
      <c r="B823" t="s">
        <v>0</v>
      </c>
      <c r="C823" t="s">
        <v>14</v>
      </c>
      <c r="D823" t="s">
        <v>96</v>
      </c>
      <c r="E823" s="10">
        <v>1</v>
      </c>
      <c r="F823" s="12" t="str">
        <f t="shared" si="13"/>
        <v>08POLE0075</v>
      </c>
      <c r="G823" s="11" t="str">
        <f>IFERROR(VLOOKUP(F823,Codes!$B$2:$E$356,4,FALSE),"NOT USED")</f>
        <v>NOT USED</v>
      </c>
    </row>
    <row r="824" spans="1:7" x14ac:dyDescent="0.25">
      <c r="A824">
        <v>201811</v>
      </c>
      <c r="B824" t="s">
        <v>0</v>
      </c>
      <c r="C824" t="s">
        <v>14</v>
      </c>
      <c r="D824" t="s">
        <v>97</v>
      </c>
      <c r="E824" s="10">
        <v>4</v>
      </c>
      <c r="F824" s="12" t="str">
        <f t="shared" si="13"/>
        <v>08PRSV031M</v>
      </c>
      <c r="G824" s="11" t="str">
        <f>IFERROR(VLOOKUP(F824,Codes!$B$2:$E$356,4,FALSE),"NOT USED")</f>
        <v>Large Power</v>
      </c>
    </row>
    <row r="825" spans="1:7" x14ac:dyDescent="0.25">
      <c r="A825">
        <v>201811</v>
      </c>
      <c r="B825" t="s">
        <v>0</v>
      </c>
      <c r="C825" t="s">
        <v>14</v>
      </c>
      <c r="D825" t="s">
        <v>98</v>
      </c>
      <c r="E825" s="10">
        <v>2</v>
      </c>
      <c r="F825" s="12" t="str">
        <f t="shared" si="13"/>
        <v>08PTLD000N</v>
      </c>
      <c r="G825" s="11" t="str">
        <f>IFERROR(VLOOKUP(F825,Codes!$B$2:$E$356,4,FALSE),"NOT USED")</f>
        <v>Unmetered Lighting</v>
      </c>
    </row>
    <row r="826" spans="1:7" x14ac:dyDescent="0.25">
      <c r="A826">
        <v>201811</v>
      </c>
      <c r="B826" t="s">
        <v>0</v>
      </c>
      <c r="C826" t="s">
        <v>14</v>
      </c>
      <c r="D826" t="s">
        <v>99</v>
      </c>
      <c r="E826" s="10">
        <v>11</v>
      </c>
      <c r="F826" s="12" t="str">
        <f t="shared" si="13"/>
        <v>08SSLR0006</v>
      </c>
      <c r="G826" s="11" t="str">
        <f>IFERROR(VLOOKUP(F826,Codes!$B$2:$E$356,4,FALSE),"NOT USED")</f>
        <v>Medium / Large General Service</v>
      </c>
    </row>
    <row r="827" spans="1:7" x14ac:dyDescent="0.25">
      <c r="A827">
        <v>201811</v>
      </c>
      <c r="B827" t="s">
        <v>0</v>
      </c>
      <c r="C827" t="s">
        <v>14</v>
      </c>
      <c r="D827" t="s">
        <v>100</v>
      </c>
      <c r="E827" s="10">
        <v>311</v>
      </c>
      <c r="F827" s="12" t="str">
        <f t="shared" si="13"/>
        <v>08SSLR006A</v>
      </c>
      <c r="G827" s="11" t="str">
        <f>IFERROR(VLOOKUP(F827,Codes!$B$2:$E$356,4,FALSE),"NOT USED")</f>
        <v>Medium / Large General Service</v>
      </c>
    </row>
    <row r="828" spans="1:7" x14ac:dyDescent="0.25">
      <c r="A828">
        <v>201811</v>
      </c>
      <c r="B828" t="s">
        <v>0</v>
      </c>
      <c r="C828" t="s">
        <v>14</v>
      </c>
      <c r="D828" t="s">
        <v>101</v>
      </c>
      <c r="E828" s="10">
        <v>1052</v>
      </c>
      <c r="F828" s="12" t="str">
        <f t="shared" si="13"/>
        <v>08TOSS0015</v>
      </c>
      <c r="G828" s="11" t="str">
        <f>IFERROR(VLOOKUP(F828,Codes!$B$2:$E$356,4,FALSE),"NOT USED")</f>
        <v>Metered Lighting</v>
      </c>
    </row>
    <row r="829" spans="1:7" x14ac:dyDescent="0.25">
      <c r="A829">
        <v>201811</v>
      </c>
      <c r="B829" t="s">
        <v>0</v>
      </c>
      <c r="C829" t="s">
        <v>14</v>
      </c>
      <c r="D829" t="s">
        <v>102</v>
      </c>
      <c r="E829" s="10">
        <v>20</v>
      </c>
      <c r="F829" s="12" t="str">
        <f t="shared" si="13"/>
        <v>08TOSS015F</v>
      </c>
      <c r="G829" s="11" t="str">
        <f>IFERROR(VLOOKUP(F829,Codes!$B$2:$E$356,4,FALSE),"NOT USED")</f>
        <v>Metered Lighting</v>
      </c>
    </row>
    <row r="830" spans="1:7" x14ac:dyDescent="0.25">
      <c r="A830">
        <v>201812</v>
      </c>
      <c r="B830" t="s">
        <v>0</v>
      </c>
      <c r="C830" t="s">
        <v>14</v>
      </c>
      <c r="D830" t="s">
        <v>72</v>
      </c>
      <c r="E830" s="10">
        <v>7</v>
      </c>
      <c r="F830" s="12" t="str">
        <f t="shared" si="13"/>
        <v>08CGN06136</v>
      </c>
      <c r="G830" s="11" t="str">
        <f>IFERROR(VLOOKUP(F830,Codes!$B$2:$E$356,4,FALSE),"NOT USED")</f>
        <v>Medium / Large General Service</v>
      </c>
    </row>
    <row r="831" spans="1:7" x14ac:dyDescent="0.25">
      <c r="A831">
        <v>201812</v>
      </c>
      <c r="B831" t="s">
        <v>0</v>
      </c>
      <c r="C831" t="s">
        <v>14</v>
      </c>
      <c r="D831" t="s">
        <v>74</v>
      </c>
      <c r="E831" s="10">
        <v>17</v>
      </c>
      <c r="F831" s="12" t="str">
        <f t="shared" si="13"/>
        <v>08CGN23136</v>
      </c>
      <c r="G831" s="11" t="str">
        <f>IFERROR(VLOOKUP(F831,Codes!$B$2:$E$356,4,FALSE),"NOT USED")</f>
        <v>Small General Service</v>
      </c>
    </row>
    <row r="832" spans="1:7" x14ac:dyDescent="0.25">
      <c r="A832">
        <v>201812</v>
      </c>
      <c r="B832" t="s">
        <v>0</v>
      </c>
      <c r="C832" t="s">
        <v>14</v>
      </c>
      <c r="D832" t="s">
        <v>75</v>
      </c>
      <c r="E832" s="10">
        <v>2183</v>
      </c>
      <c r="F832" s="12" t="str">
        <f t="shared" si="13"/>
        <v>08COOLKPRN</v>
      </c>
      <c r="G832" s="11" t="str">
        <f>IFERROR(VLOOKUP(F832,Codes!$B$2:$E$356,4,FALSE),"NOT USED")</f>
        <v>NOT USED</v>
      </c>
    </row>
    <row r="833" spans="1:7" x14ac:dyDescent="0.25">
      <c r="A833">
        <v>201812</v>
      </c>
      <c r="B833" t="s">
        <v>0</v>
      </c>
      <c r="C833" t="s">
        <v>14</v>
      </c>
      <c r="D833" t="s">
        <v>76</v>
      </c>
      <c r="E833" s="10">
        <v>11214</v>
      </c>
      <c r="F833" s="12" t="str">
        <f t="shared" si="13"/>
        <v>08GNSV0006</v>
      </c>
      <c r="G833" s="11" t="str">
        <f>IFERROR(VLOOKUP(F833,Codes!$B$2:$E$356,4,FALSE),"NOT USED")</f>
        <v>Medium / Large General Service</v>
      </c>
    </row>
    <row r="834" spans="1:7" x14ac:dyDescent="0.25">
      <c r="A834">
        <v>201812</v>
      </c>
      <c r="B834" t="s">
        <v>0</v>
      </c>
      <c r="C834" t="s">
        <v>14</v>
      </c>
      <c r="D834" t="s">
        <v>77</v>
      </c>
      <c r="E834" s="10">
        <v>133</v>
      </c>
      <c r="F834" s="12" t="str">
        <f t="shared" si="13"/>
        <v>08GNSV0008</v>
      </c>
      <c r="G834" s="11" t="str">
        <f>IFERROR(VLOOKUP(F834,Codes!$B$2:$E$356,4,FALSE),"NOT USED")</f>
        <v>Large Power</v>
      </c>
    </row>
    <row r="835" spans="1:7" x14ac:dyDescent="0.25">
      <c r="A835">
        <v>201812</v>
      </c>
      <c r="B835" t="s">
        <v>0</v>
      </c>
      <c r="C835" t="s">
        <v>14</v>
      </c>
      <c r="D835" t="s">
        <v>78</v>
      </c>
      <c r="E835" s="10">
        <v>42</v>
      </c>
      <c r="F835" s="12" t="str">
        <f t="shared" si="13"/>
        <v>08GNSV0009</v>
      </c>
      <c r="G835" s="11" t="str">
        <f>IFERROR(VLOOKUP(F835,Codes!$B$2:$E$356,4,FALSE),"NOT USED")</f>
        <v>Large Power</v>
      </c>
    </row>
    <row r="836" spans="1:7" x14ac:dyDescent="0.25">
      <c r="A836">
        <v>201812</v>
      </c>
      <c r="B836" t="s">
        <v>0</v>
      </c>
      <c r="C836" t="s">
        <v>14</v>
      </c>
      <c r="D836" t="s">
        <v>79</v>
      </c>
      <c r="E836" s="10">
        <v>73799</v>
      </c>
      <c r="F836" s="12" t="str">
        <f t="shared" si="13"/>
        <v>08GNSV0023</v>
      </c>
      <c r="G836" s="11" t="str">
        <f>IFERROR(VLOOKUP(F836,Codes!$B$2:$E$356,4,FALSE),"NOT USED")</f>
        <v>Small General Service</v>
      </c>
    </row>
    <row r="837" spans="1:7" x14ac:dyDescent="0.25">
      <c r="A837">
        <v>201812</v>
      </c>
      <c r="B837" t="s">
        <v>0</v>
      </c>
      <c r="C837" t="s">
        <v>14</v>
      </c>
      <c r="D837" t="s">
        <v>80</v>
      </c>
      <c r="E837" s="10">
        <v>1950</v>
      </c>
      <c r="F837" s="12" t="str">
        <f t="shared" si="13"/>
        <v>08GNSV006A</v>
      </c>
      <c r="G837" s="11" t="str">
        <f>IFERROR(VLOOKUP(F837,Codes!$B$2:$E$356,4,FALSE),"NOT USED")</f>
        <v>Medium / Large General Service</v>
      </c>
    </row>
    <row r="838" spans="1:7" x14ac:dyDescent="0.25">
      <c r="A838">
        <v>201812</v>
      </c>
      <c r="B838" t="s">
        <v>0</v>
      </c>
      <c r="C838" t="s">
        <v>14</v>
      </c>
      <c r="D838" t="s">
        <v>81</v>
      </c>
      <c r="E838" s="10">
        <v>14</v>
      </c>
      <c r="F838" s="12" t="str">
        <f t="shared" si="13"/>
        <v>08GNSV006B</v>
      </c>
      <c r="G838" s="11" t="str">
        <f>IFERROR(VLOOKUP(F838,Codes!$B$2:$E$356,4,FALSE),"NOT USED")</f>
        <v>Medium / Large General Service</v>
      </c>
    </row>
    <row r="839" spans="1:7" x14ac:dyDescent="0.25">
      <c r="A839">
        <v>201812</v>
      </c>
      <c r="B839" t="s">
        <v>0</v>
      </c>
      <c r="C839" t="s">
        <v>14</v>
      </c>
      <c r="D839" t="s">
        <v>82</v>
      </c>
      <c r="E839" s="10">
        <v>3</v>
      </c>
      <c r="F839" s="12" t="str">
        <f t="shared" si="13"/>
        <v>08GNSV006M</v>
      </c>
      <c r="G839" s="11" t="str">
        <f>IFERROR(VLOOKUP(F839,Codes!$B$2:$E$356,4,FALSE),"NOT USED")</f>
        <v>Medium / Large General Service</v>
      </c>
    </row>
    <row r="840" spans="1:7" x14ac:dyDescent="0.25">
      <c r="A840">
        <v>201812</v>
      </c>
      <c r="B840" t="s">
        <v>0</v>
      </c>
      <c r="C840" t="s">
        <v>14</v>
      </c>
      <c r="D840" t="s">
        <v>83</v>
      </c>
      <c r="E840" s="10">
        <v>3</v>
      </c>
      <c r="F840" s="12" t="str">
        <f t="shared" si="13"/>
        <v>08GNSV008M</v>
      </c>
      <c r="G840" s="11" t="str">
        <f>IFERROR(VLOOKUP(F840,Codes!$B$2:$E$356,4,FALSE),"NOT USED")</f>
        <v>Large Power</v>
      </c>
    </row>
    <row r="841" spans="1:7" x14ac:dyDescent="0.25">
      <c r="A841">
        <v>201812</v>
      </c>
      <c r="B841" t="s">
        <v>0</v>
      </c>
      <c r="C841" t="s">
        <v>14</v>
      </c>
      <c r="D841" t="s">
        <v>84</v>
      </c>
      <c r="E841" s="10">
        <v>2</v>
      </c>
      <c r="F841" s="12" t="str">
        <f t="shared" si="13"/>
        <v>08GNSV009A</v>
      </c>
      <c r="G841" s="11" t="str">
        <f>IFERROR(VLOOKUP(F841,Codes!$B$2:$E$356,4,FALSE),"NOT USED")</f>
        <v>Large Power</v>
      </c>
    </row>
    <row r="842" spans="1:7" x14ac:dyDescent="0.25">
      <c r="A842">
        <v>201812</v>
      </c>
      <c r="B842" t="s">
        <v>0</v>
      </c>
      <c r="C842" t="s">
        <v>14</v>
      </c>
      <c r="D842" t="s">
        <v>85</v>
      </c>
      <c r="E842" s="10">
        <v>1</v>
      </c>
      <c r="F842" s="12" t="str">
        <f t="shared" si="13"/>
        <v>08GNSV009M</v>
      </c>
      <c r="G842" s="11" t="str">
        <f>IFERROR(VLOOKUP(F842,Codes!$B$2:$E$356,4,FALSE),"NOT USED")</f>
        <v>Large Power</v>
      </c>
    </row>
    <row r="843" spans="1:7" x14ac:dyDescent="0.25">
      <c r="A843">
        <v>201812</v>
      </c>
      <c r="B843" t="s">
        <v>0</v>
      </c>
      <c r="C843" t="s">
        <v>14</v>
      </c>
      <c r="D843" t="s">
        <v>86</v>
      </c>
      <c r="E843" s="10">
        <v>129</v>
      </c>
      <c r="F843" s="12" t="str">
        <f t="shared" si="13"/>
        <v>08GNSV023F</v>
      </c>
      <c r="G843" s="11" t="str">
        <f>IFERROR(VLOOKUP(F843,Codes!$B$2:$E$356,4,FALSE),"NOT USED")</f>
        <v>Small General Service</v>
      </c>
    </row>
    <row r="844" spans="1:7" x14ac:dyDescent="0.25">
      <c r="A844">
        <v>201812</v>
      </c>
      <c r="B844" t="s">
        <v>0</v>
      </c>
      <c r="C844" t="s">
        <v>14</v>
      </c>
      <c r="D844" t="s">
        <v>87</v>
      </c>
      <c r="E844" s="10">
        <v>7</v>
      </c>
      <c r="F844" s="12" t="str">
        <f t="shared" si="13"/>
        <v>08GNSV023M</v>
      </c>
      <c r="G844" s="11" t="str">
        <f>IFERROR(VLOOKUP(F844,Codes!$B$2:$E$356,4,FALSE),"NOT USED")</f>
        <v>Small General Service</v>
      </c>
    </row>
    <row r="845" spans="1:7" x14ac:dyDescent="0.25">
      <c r="A845">
        <v>201812</v>
      </c>
      <c r="B845" t="s">
        <v>0</v>
      </c>
      <c r="C845" t="s">
        <v>14</v>
      </c>
      <c r="D845" t="s">
        <v>88</v>
      </c>
      <c r="E845" s="10">
        <v>1</v>
      </c>
      <c r="F845" s="12" t="str">
        <f t="shared" ref="F845:F908" si="14">LEFT(D845,10)</f>
        <v>08GNSV06AM</v>
      </c>
      <c r="G845" s="11" t="str">
        <f>IFERROR(VLOOKUP(F845,Codes!$B$2:$E$356,4,FALSE),"NOT USED")</f>
        <v>Medium / Large General Service</v>
      </c>
    </row>
    <row r="846" spans="1:7" x14ac:dyDescent="0.25">
      <c r="A846">
        <v>201812</v>
      </c>
      <c r="B846" t="s">
        <v>0</v>
      </c>
      <c r="C846" t="s">
        <v>14</v>
      </c>
      <c r="D846" t="s">
        <v>89</v>
      </c>
      <c r="E846" s="10">
        <v>578</v>
      </c>
      <c r="F846" s="12" t="str">
        <f t="shared" si="14"/>
        <v>08GNSV06MN</v>
      </c>
      <c r="G846" s="11" t="str">
        <f>IFERROR(VLOOKUP(F846,Codes!$B$2:$E$356,4,FALSE),"NOT USED")</f>
        <v>Medium / Large General Service</v>
      </c>
    </row>
    <row r="847" spans="1:7" x14ac:dyDescent="0.25">
      <c r="A847">
        <v>201812</v>
      </c>
      <c r="B847" t="s">
        <v>0</v>
      </c>
      <c r="C847" t="s">
        <v>14</v>
      </c>
      <c r="D847" t="s">
        <v>90</v>
      </c>
      <c r="E847" s="10">
        <v>534</v>
      </c>
      <c r="F847" s="12" t="str">
        <f t="shared" si="14"/>
        <v>08MONL0015</v>
      </c>
      <c r="G847" s="11" t="str">
        <f>IFERROR(VLOOKUP(F847,Codes!$B$2:$E$356,4,FALSE),"NOT USED")</f>
        <v>Metered Lighting</v>
      </c>
    </row>
    <row r="848" spans="1:7" x14ac:dyDescent="0.25">
      <c r="A848">
        <v>201812</v>
      </c>
      <c r="B848" t="s">
        <v>0</v>
      </c>
      <c r="C848" t="s">
        <v>14</v>
      </c>
      <c r="D848" t="s">
        <v>91</v>
      </c>
      <c r="E848" s="10">
        <v>262</v>
      </c>
      <c r="F848" s="12" t="str">
        <f t="shared" si="14"/>
        <v>08NMT06135</v>
      </c>
      <c r="G848" s="11" t="str">
        <f>IFERROR(VLOOKUP(F848,Codes!$B$2:$E$356,4,FALSE),"NOT USED")</f>
        <v>Medium / Large General Service</v>
      </c>
    </row>
    <row r="849" spans="1:7" x14ac:dyDescent="0.25">
      <c r="A849">
        <v>201812</v>
      </c>
      <c r="B849" t="s">
        <v>0</v>
      </c>
      <c r="C849" t="s">
        <v>14</v>
      </c>
      <c r="D849" t="s">
        <v>92</v>
      </c>
      <c r="E849" s="10">
        <v>12</v>
      </c>
      <c r="F849" s="12" t="str">
        <f t="shared" si="14"/>
        <v>08NMT08135</v>
      </c>
      <c r="G849" s="11" t="str">
        <f>IFERROR(VLOOKUP(F849,Codes!$B$2:$E$356,4,FALSE),"NOT USED")</f>
        <v>Large Power</v>
      </c>
    </row>
    <row r="850" spans="1:7" x14ac:dyDescent="0.25">
      <c r="A850">
        <v>201812</v>
      </c>
      <c r="B850" t="s">
        <v>0</v>
      </c>
      <c r="C850" t="s">
        <v>14</v>
      </c>
      <c r="D850" t="s">
        <v>93</v>
      </c>
      <c r="E850" s="10">
        <v>805</v>
      </c>
      <c r="F850" s="12" t="str">
        <f t="shared" si="14"/>
        <v>08NMT23135</v>
      </c>
      <c r="G850" s="11" t="str">
        <f>IFERROR(VLOOKUP(F850,Codes!$B$2:$E$356,4,FALSE),"NOT USED")</f>
        <v>Small General Service</v>
      </c>
    </row>
    <row r="851" spans="1:7" x14ac:dyDescent="0.25">
      <c r="A851">
        <v>201812</v>
      </c>
      <c r="B851" t="s">
        <v>0</v>
      </c>
      <c r="C851" t="s">
        <v>14</v>
      </c>
      <c r="D851" t="s">
        <v>94</v>
      </c>
      <c r="E851" s="10">
        <v>90</v>
      </c>
      <c r="F851" s="12" t="str">
        <f t="shared" si="14"/>
        <v>08NMT6A135</v>
      </c>
      <c r="G851" s="11" t="str">
        <f>IFERROR(VLOOKUP(F851,Codes!$B$2:$E$356,4,FALSE),"NOT USED")</f>
        <v>Medium / Large General Service</v>
      </c>
    </row>
    <row r="852" spans="1:7" x14ac:dyDescent="0.25">
      <c r="A852">
        <v>201812</v>
      </c>
      <c r="B852" t="s">
        <v>0</v>
      </c>
      <c r="C852" t="s">
        <v>14</v>
      </c>
      <c r="D852" t="s">
        <v>95</v>
      </c>
      <c r="E852" s="10">
        <v>3924</v>
      </c>
      <c r="F852" s="12" t="str">
        <f t="shared" si="14"/>
        <v>08OALT007N</v>
      </c>
      <c r="G852" s="11" t="str">
        <f>IFERROR(VLOOKUP(F852,Codes!$B$2:$E$356,4,FALSE),"NOT USED")</f>
        <v>Unmetered Lighting</v>
      </c>
    </row>
    <row r="853" spans="1:7" x14ac:dyDescent="0.25">
      <c r="A853">
        <v>201812</v>
      </c>
      <c r="B853" t="s">
        <v>0</v>
      </c>
      <c r="C853" t="s">
        <v>14</v>
      </c>
      <c r="D853" t="s">
        <v>96</v>
      </c>
      <c r="E853" s="10">
        <v>1</v>
      </c>
      <c r="F853" s="12" t="str">
        <f t="shared" si="14"/>
        <v>08POLE0075</v>
      </c>
      <c r="G853" s="11" t="str">
        <f>IFERROR(VLOOKUP(F853,Codes!$B$2:$E$356,4,FALSE),"NOT USED")</f>
        <v>NOT USED</v>
      </c>
    </row>
    <row r="854" spans="1:7" x14ac:dyDescent="0.25">
      <c r="A854">
        <v>201812</v>
      </c>
      <c r="B854" t="s">
        <v>0</v>
      </c>
      <c r="C854" t="s">
        <v>14</v>
      </c>
      <c r="D854" t="s">
        <v>97</v>
      </c>
      <c r="E854" s="10">
        <v>4</v>
      </c>
      <c r="F854" s="12" t="str">
        <f t="shared" si="14"/>
        <v>08PRSV031M</v>
      </c>
      <c r="G854" s="11" t="str">
        <f>IFERROR(VLOOKUP(F854,Codes!$B$2:$E$356,4,FALSE),"NOT USED")</f>
        <v>Large Power</v>
      </c>
    </row>
    <row r="855" spans="1:7" x14ac:dyDescent="0.25">
      <c r="A855">
        <v>201812</v>
      </c>
      <c r="B855" t="s">
        <v>0</v>
      </c>
      <c r="C855" t="s">
        <v>14</v>
      </c>
      <c r="D855" t="s">
        <v>98</v>
      </c>
      <c r="E855" s="10">
        <v>2</v>
      </c>
      <c r="F855" s="12" t="str">
        <f t="shared" si="14"/>
        <v>08PTLD000N</v>
      </c>
      <c r="G855" s="11" t="str">
        <f>IFERROR(VLOOKUP(F855,Codes!$B$2:$E$356,4,FALSE),"NOT USED")</f>
        <v>Unmetered Lighting</v>
      </c>
    </row>
    <row r="856" spans="1:7" x14ac:dyDescent="0.25">
      <c r="A856">
        <v>201812</v>
      </c>
      <c r="B856" t="s">
        <v>0</v>
      </c>
      <c r="C856" t="s">
        <v>14</v>
      </c>
      <c r="D856" t="s">
        <v>99</v>
      </c>
      <c r="E856" s="10">
        <v>11</v>
      </c>
      <c r="F856" s="12" t="str">
        <f t="shared" si="14"/>
        <v>08SSLR0006</v>
      </c>
      <c r="G856" s="11" t="str">
        <f>IFERROR(VLOOKUP(F856,Codes!$B$2:$E$356,4,FALSE),"NOT USED")</f>
        <v>Medium / Large General Service</v>
      </c>
    </row>
    <row r="857" spans="1:7" x14ac:dyDescent="0.25">
      <c r="A857">
        <v>201812</v>
      </c>
      <c r="B857" t="s">
        <v>0</v>
      </c>
      <c r="C857" t="s">
        <v>14</v>
      </c>
      <c r="D857" t="s">
        <v>100</v>
      </c>
      <c r="E857" s="10">
        <v>311</v>
      </c>
      <c r="F857" s="12" t="str">
        <f t="shared" si="14"/>
        <v>08SSLR006A</v>
      </c>
      <c r="G857" s="11" t="str">
        <f>IFERROR(VLOOKUP(F857,Codes!$B$2:$E$356,4,FALSE),"NOT USED")</f>
        <v>Medium / Large General Service</v>
      </c>
    </row>
    <row r="858" spans="1:7" x14ac:dyDescent="0.25">
      <c r="A858">
        <v>201812</v>
      </c>
      <c r="B858" t="s">
        <v>0</v>
      </c>
      <c r="C858" t="s">
        <v>14</v>
      </c>
      <c r="D858" t="s">
        <v>101</v>
      </c>
      <c r="E858" s="10">
        <v>1054</v>
      </c>
      <c r="F858" s="12" t="str">
        <f t="shared" si="14"/>
        <v>08TOSS0015</v>
      </c>
      <c r="G858" s="11" t="str">
        <f>IFERROR(VLOOKUP(F858,Codes!$B$2:$E$356,4,FALSE),"NOT USED")</f>
        <v>Metered Lighting</v>
      </c>
    </row>
    <row r="859" spans="1:7" x14ac:dyDescent="0.25">
      <c r="A859">
        <v>201812</v>
      </c>
      <c r="B859" t="s">
        <v>0</v>
      </c>
      <c r="C859" t="s">
        <v>14</v>
      </c>
      <c r="D859" t="s">
        <v>102</v>
      </c>
      <c r="E859" s="10">
        <v>20</v>
      </c>
      <c r="F859" s="12" t="str">
        <f t="shared" si="14"/>
        <v>08TOSS015F</v>
      </c>
      <c r="G859" s="11" t="str">
        <f>IFERROR(VLOOKUP(F859,Codes!$B$2:$E$356,4,FALSE),"NOT USED")</f>
        <v>Metered Lighting</v>
      </c>
    </row>
    <row r="860" spans="1:7" x14ac:dyDescent="0.25">
      <c r="A860">
        <v>201901</v>
      </c>
      <c r="B860" t="s">
        <v>0</v>
      </c>
      <c r="C860" t="s">
        <v>14</v>
      </c>
      <c r="D860" t="s">
        <v>72</v>
      </c>
      <c r="E860" s="10">
        <v>10</v>
      </c>
      <c r="F860" s="12" t="str">
        <f t="shared" si="14"/>
        <v>08CGN06136</v>
      </c>
      <c r="G860" s="11" t="str">
        <f>IFERROR(VLOOKUP(F860,Codes!$B$2:$E$356,4,FALSE),"NOT USED")</f>
        <v>Medium / Large General Service</v>
      </c>
    </row>
    <row r="861" spans="1:7" x14ac:dyDescent="0.25">
      <c r="A861">
        <v>201901</v>
      </c>
      <c r="B861" t="s">
        <v>0</v>
      </c>
      <c r="C861" t="s">
        <v>14</v>
      </c>
      <c r="D861" t="s">
        <v>74</v>
      </c>
      <c r="E861" s="10">
        <v>20</v>
      </c>
      <c r="F861" s="12" t="str">
        <f t="shared" si="14"/>
        <v>08CGN23136</v>
      </c>
      <c r="G861" s="11" t="str">
        <f>IFERROR(VLOOKUP(F861,Codes!$B$2:$E$356,4,FALSE),"NOT USED")</f>
        <v>Small General Service</v>
      </c>
    </row>
    <row r="862" spans="1:7" x14ac:dyDescent="0.25">
      <c r="A862">
        <v>201901</v>
      </c>
      <c r="B862" t="s">
        <v>0</v>
      </c>
      <c r="C862" t="s">
        <v>14</v>
      </c>
      <c r="D862" t="s">
        <v>75</v>
      </c>
      <c r="E862" s="10">
        <v>2188</v>
      </c>
      <c r="F862" s="12" t="str">
        <f t="shared" si="14"/>
        <v>08COOLKPRN</v>
      </c>
      <c r="G862" s="11" t="str">
        <f>IFERROR(VLOOKUP(F862,Codes!$B$2:$E$356,4,FALSE),"NOT USED")</f>
        <v>NOT USED</v>
      </c>
    </row>
    <row r="863" spans="1:7" x14ac:dyDescent="0.25">
      <c r="A863">
        <v>201901</v>
      </c>
      <c r="B863" t="s">
        <v>0</v>
      </c>
      <c r="C863" t="s">
        <v>14</v>
      </c>
      <c r="D863" t="s">
        <v>76</v>
      </c>
      <c r="E863" s="10">
        <v>11235</v>
      </c>
      <c r="F863" s="12" t="str">
        <f t="shared" si="14"/>
        <v>08GNSV0006</v>
      </c>
      <c r="G863" s="11" t="str">
        <f>IFERROR(VLOOKUP(F863,Codes!$B$2:$E$356,4,FALSE),"NOT USED")</f>
        <v>Medium / Large General Service</v>
      </c>
    </row>
    <row r="864" spans="1:7" x14ac:dyDescent="0.25">
      <c r="A864">
        <v>201901</v>
      </c>
      <c r="B864" t="s">
        <v>0</v>
      </c>
      <c r="C864" t="s">
        <v>14</v>
      </c>
      <c r="D864" t="s">
        <v>77</v>
      </c>
      <c r="E864" s="10">
        <v>134</v>
      </c>
      <c r="F864" s="12" t="str">
        <f t="shared" si="14"/>
        <v>08GNSV0008</v>
      </c>
      <c r="G864" s="11" t="str">
        <f>IFERROR(VLOOKUP(F864,Codes!$B$2:$E$356,4,FALSE),"NOT USED")</f>
        <v>Large Power</v>
      </c>
    </row>
    <row r="865" spans="1:7" x14ac:dyDescent="0.25">
      <c r="A865">
        <v>201901</v>
      </c>
      <c r="B865" t="s">
        <v>0</v>
      </c>
      <c r="C865" t="s">
        <v>14</v>
      </c>
      <c r="D865" t="s">
        <v>78</v>
      </c>
      <c r="E865" s="10">
        <v>42</v>
      </c>
      <c r="F865" s="12" t="str">
        <f t="shared" si="14"/>
        <v>08GNSV0009</v>
      </c>
      <c r="G865" s="11" t="str">
        <f>IFERROR(VLOOKUP(F865,Codes!$B$2:$E$356,4,FALSE),"NOT USED")</f>
        <v>Large Power</v>
      </c>
    </row>
    <row r="866" spans="1:7" x14ac:dyDescent="0.25">
      <c r="A866">
        <v>201901</v>
      </c>
      <c r="B866" t="s">
        <v>0</v>
      </c>
      <c r="C866" t="s">
        <v>14</v>
      </c>
      <c r="D866" t="s">
        <v>79</v>
      </c>
      <c r="E866" s="10">
        <v>73735</v>
      </c>
      <c r="F866" s="12" t="str">
        <f t="shared" si="14"/>
        <v>08GNSV0023</v>
      </c>
      <c r="G866" s="11" t="str">
        <f>IFERROR(VLOOKUP(F866,Codes!$B$2:$E$356,4,FALSE),"NOT USED")</f>
        <v>Small General Service</v>
      </c>
    </row>
    <row r="867" spans="1:7" x14ac:dyDescent="0.25">
      <c r="A867">
        <v>201901</v>
      </c>
      <c r="B867" t="s">
        <v>0</v>
      </c>
      <c r="C867" t="s">
        <v>14</v>
      </c>
      <c r="D867" t="s">
        <v>80</v>
      </c>
      <c r="E867" s="10">
        <v>1945</v>
      </c>
      <c r="F867" s="12" t="str">
        <f t="shared" si="14"/>
        <v>08GNSV006A</v>
      </c>
      <c r="G867" s="11" t="str">
        <f>IFERROR(VLOOKUP(F867,Codes!$B$2:$E$356,4,FALSE),"NOT USED")</f>
        <v>Medium / Large General Service</v>
      </c>
    </row>
    <row r="868" spans="1:7" x14ac:dyDescent="0.25">
      <c r="A868">
        <v>201901</v>
      </c>
      <c r="B868" t="s">
        <v>0</v>
      </c>
      <c r="C868" t="s">
        <v>14</v>
      </c>
      <c r="D868" t="s">
        <v>81</v>
      </c>
      <c r="E868" s="10">
        <v>14</v>
      </c>
      <c r="F868" s="12" t="str">
        <f t="shared" si="14"/>
        <v>08GNSV006B</v>
      </c>
      <c r="G868" s="11" t="str">
        <f>IFERROR(VLOOKUP(F868,Codes!$B$2:$E$356,4,FALSE),"NOT USED")</f>
        <v>Medium / Large General Service</v>
      </c>
    </row>
    <row r="869" spans="1:7" x14ac:dyDescent="0.25">
      <c r="A869">
        <v>201901</v>
      </c>
      <c r="B869" t="s">
        <v>0</v>
      </c>
      <c r="C869" t="s">
        <v>14</v>
      </c>
      <c r="D869" t="s">
        <v>82</v>
      </c>
      <c r="E869" s="10">
        <v>3</v>
      </c>
      <c r="F869" s="12" t="str">
        <f t="shared" si="14"/>
        <v>08GNSV006M</v>
      </c>
      <c r="G869" s="11" t="str">
        <f>IFERROR(VLOOKUP(F869,Codes!$B$2:$E$356,4,FALSE),"NOT USED")</f>
        <v>Medium / Large General Service</v>
      </c>
    </row>
    <row r="870" spans="1:7" x14ac:dyDescent="0.25">
      <c r="A870">
        <v>201901</v>
      </c>
      <c r="B870" t="s">
        <v>0</v>
      </c>
      <c r="C870" t="s">
        <v>14</v>
      </c>
      <c r="D870" t="s">
        <v>83</v>
      </c>
      <c r="E870" s="10">
        <v>3</v>
      </c>
      <c r="F870" s="12" t="str">
        <f t="shared" si="14"/>
        <v>08GNSV008M</v>
      </c>
      <c r="G870" s="11" t="str">
        <f>IFERROR(VLOOKUP(F870,Codes!$B$2:$E$356,4,FALSE),"NOT USED")</f>
        <v>Large Power</v>
      </c>
    </row>
    <row r="871" spans="1:7" x14ac:dyDescent="0.25">
      <c r="A871">
        <v>201901</v>
      </c>
      <c r="B871" t="s">
        <v>0</v>
      </c>
      <c r="C871" t="s">
        <v>14</v>
      </c>
      <c r="D871" t="s">
        <v>84</v>
      </c>
      <c r="E871" s="10">
        <v>2</v>
      </c>
      <c r="F871" s="12" t="str">
        <f t="shared" si="14"/>
        <v>08GNSV009A</v>
      </c>
      <c r="G871" s="11" t="str">
        <f>IFERROR(VLOOKUP(F871,Codes!$B$2:$E$356,4,FALSE),"NOT USED")</f>
        <v>Large Power</v>
      </c>
    </row>
    <row r="872" spans="1:7" x14ac:dyDescent="0.25">
      <c r="A872">
        <v>201901</v>
      </c>
      <c r="B872" t="s">
        <v>0</v>
      </c>
      <c r="C872" t="s">
        <v>14</v>
      </c>
      <c r="D872" t="s">
        <v>85</v>
      </c>
      <c r="E872" s="10">
        <v>1</v>
      </c>
      <c r="F872" s="12" t="str">
        <f t="shared" si="14"/>
        <v>08GNSV009M</v>
      </c>
      <c r="G872" s="11" t="str">
        <f>IFERROR(VLOOKUP(F872,Codes!$B$2:$E$356,4,FALSE),"NOT USED")</f>
        <v>Large Power</v>
      </c>
    </row>
    <row r="873" spans="1:7" x14ac:dyDescent="0.25">
      <c r="A873">
        <v>201901</v>
      </c>
      <c r="B873" t="s">
        <v>0</v>
      </c>
      <c r="C873" t="s">
        <v>14</v>
      </c>
      <c r="D873" t="s">
        <v>86</v>
      </c>
      <c r="E873" s="10">
        <v>129</v>
      </c>
      <c r="F873" s="12" t="str">
        <f t="shared" si="14"/>
        <v>08GNSV023F</v>
      </c>
      <c r="G873" s="11" t="str">
        <f>IFERROR(VLOOKUP(F873,Codes!$B$2:$E$356,4,FALSE),"NOT USED")</f>
        <v>Small General Service</v>
      </c>
    </row>
    <row r="874" spans="1:7" x14ac:dyDescent="0.25">
      <c r="A874">
        <v>201901</v>
      </c>
      <c r="B874" t="s">
        <v>0</v>
      </c>
      <c r="C874" t="s">
        <v>14</v>
      </c>
      <c r="D874" t="s">
        <v>87</v>
      </c>
      <c r="E874" s="10">
        <v>7</v>
      </c>
      <c r="F874" s="12" t="str">
        <f t="shared" si="14"/>
        <v>08GNSV023M</v>
      </c>
      <c r="G874" s="11" t="str">
        <f>IFERROR(VLOOKUP(F874,Codes!$B$2:$E$356,4,FALSE),"NOT USED")</f>
        <v>Small General Service</v>
      </c>
    </row>
    <row r="875" spans="1:7" x14ac:dyDescent="0.25">
      <c r="A875">
        <v>201901</v>
      </c>
      <c r="B875" t="s">
        <v>0</v>
      </c>
      <c r="C875" t="s">
        <v>14</v>
      </c>
      <c r="D875" t="s">
        <v>88</v>
      </c>
      <c r="E875" s="10">
        <v>1</v>
      </c>
      <c r="F875" s="12" t="str">
        <f t="shared" si="14"/>
        <v>08GNSV06AM</v>
      </c>
      <c r="G875" s="11" t="str">
        <f>IFERROR(VLOOKUP(F875,Codes!$B$2:$E$356,4,FALSE),"NOT USED")</f>
        <v>Medium / Large General Service</v>
      </c>
    </row>
    <row r="876" spans="1:7" x14ac:dyDescent="0.25">
      <c r="A876">
        <v>201901</v>
      </c>
      <c r="B876" t="s">
        <v>0</v>
      </c>
      <c r="C876" t="s">
        <v>14</v>
      </c>
      <c r="D876" t="s">
        <v>89</v>
      </c>
      <c r="E876" s="10">
        <v>578</v>
      </c>
      <c r="F876" s="12" t="str">
        <f t="shared" si="14"/>
        <v>08GNSV06MN</v>
      </c>
      <c r="G876" s="11" t="str">
        <f>IFERROR(VLOOKUP(F876,Codes!$B$2:$E$356,4,FALSE),"NOT USED")</f>
        <v>Medium / Large General Service</v>
      </c>
    </row>
    <row r="877" spans="1:7" x14ac:dyDescent="0.25">
      <c r="A877">
        <v>201901</v>
      </c>
      <c r="B877" t="s">
        <v>0</v>
      </c>
      <c r="C877" t="s">
        <v>14</v>
      </c>
      <c r="D877" t="s">
        <v>90</v>
      </c>
      <c r="E877" s="10">
        <v>537</v>
      </c>
      <c r="F877" s="12" t="str">
        <f t="shared" si="14"/>
        <v>08MONL0015</v>
      </c>
      <c r="G877" s="11" t="str">
        <f>IFERROR(VLOOKUP(F877,Codes!$B$2:$E$356,4,FALSE),"NOT USED")</f>
        <v>Metered Lighting</v>
      </c>
    </row>
    <row r="878" spans="1:7" x14ac:dyDescent="0.25">
      <c r="A878">
        <v>201901</v>
      </c>
      <c r="B878" t="s">
        <v>0</v>
      </c>
      <c r="C878" t="s">
        <v>14</v>
      </c>
      <c r="D878" t="s">
        <v>91</v>
      </c>
      <c r="E878" s="10">
        <v>266</v>
      </c>
      <c r="F878" s="12" t="str">
        <f t="shared" si="14"/>
        <v>08NMT06135</v>
      </c>
      <c r="G878" s="11" t="str">
        <f>IFERROR(VLOOKUP(F878,Codes!$B$2:$E$356,4,FALSE),"NOT USED")</f>
        <v>Medium / Large General Service</v>
      </c>
    </row>
    <row r="879" spans="1:7" x14ac:dyDescent="0.25">
      <c r="A879">
        <v>201901</v>
      </c>
      <c r="B879" t="s">
        <v>0</v>
      </c>
      <c r="C879" t="s">
        <v>14</v>
      </c>
      <c r="D879" t="s">
        <v>92</v>
      </c>
      <c r="E879" s="10">
        <v>12</v>
      </c>
      <c r="F879" s="12" t="str">
        <f t="shared" si="14"/>
        <v>08NMT08135</v>
      </c>
      <c r="G879" s="11" t="str">
        <f>IFERROR(VLOOKUP(F879,Codes!$B$2:$E$356,4,FALSE),"NOT USED")</f>
        <v>Large Power</v>
      </c>
    </row>
    <row r="880" spans="1:7" x14ac:dyDescent="0.25">
      <c r="A880">
        <v>201901</v>
      </c>
      <c r="B880" t="s">
        <v>0</v>
      </c>
      <c r="C880" t="s">
        <v>14</v>
      </c>
      <c r="D880" t="s">
        <v>93</v>
      </c>
      <c r="E880" s="10">
        <v>803</v>
      </c>
      <c r="F880" s="12" t="str">
        <f t="shared" si="14"/>
        <v>08NMT23135</v>
      </c>
      <c r="G880" s="11" t="str">
        <f>IFERROR(VLOOKUP(F880,Codes!$B$2:$E$356,4,FALSE),"NOT USED")</f>
        <v>Small General Service</v>
      </c>
    </row>
    <row r="881" spans="1:7" x14ac:dyDescent="0.25">
      <c r="A881">
        <v>201901</v>
      </c>
      <c r="B881" t="s">
        <v>0</v>
      </c>
      <c r="C881" t="s">
        <v>14</v>
      </c>
      <c r="D881" t="s">
        <v>94</v>
      </c>
      <c r="E881" s="10">
        <v>90</v>
      </c>
      <c r="F881" s="12" t="str">
        <f t="shared" si="14"/>
        <v>08NMT6A135</v>
      </c>
      <c r="G881" s="11" t="str">
        <f>IFERROR(VLOOKUP(F881,Codes!$B$2:$E$356,4,FALSE),"NOT USED")</f>
        <v>Medium / Large General Service</v>
      </c>
    </row>
    <row r="882" spans="1:7" x14ac:dyDescent="0.25">
      <c r="A882">
        <v>201901</v>
      </c>
      <c r="B882" t="s">
        <v>0</v>
      </c>
      <c r="C882" t="s">
        <v>14</v>
      </c>
      <c r="D882" t="s">
        <v>95</v>
      </c>
      <c r="E882" s="10">
        <v>3917</v>
      </c>
      <c r="F882" s="12" t="str">
        <f t="shared" si="14"/>
        <v>08OALT007N</v>
      </c>
      <c r="G882" s="11" t="str">
        <f>IFERROR(VLOOKUP(F882,Codes!$B$2:$E$356,4,FALSE),"NOT USED")</f>
        <v>Unmetered Lighting</v>
      </c>
    </row>
    <row r="883" spans="1:7" x14ac:dyDescent="0.25">
      <c r="A883">
        <v>201901</v>
      </c>
      <c r="B883" t="s">
        <v>0</v>
      </c>
      <c r="C883" t="s">
        <v>14</v>
      </c>
      <c r="D883" t="s">
        <v>96</v>
      </c>
      <c r="E883" s="10">
        <v>1</v>
      </c>
      <c r="F883" s="12" t="str">
        <f t="shared" si="14"/>
        <v>08POLE0075</v>
      </c>
      <c r="G883" s="11" t="str">
        <f>IFERROR(VLOOKUP(F883,Codes!$B$2:$E$356,4,FALSE),"NOT USED")</f>
        <v>NOT USED</v>
      </c>
    </row>
    <row r="884" spans="1:7" x14ac:dyDescent="0.25">
      <c r="A884">
        <v>201901</v>
      </c>
      <c r="B884" t="s">
        <v>0</v>
      </c>
      <c r="C884" t="s">
        <v>14</v>
      </c>
      <c r="D884" t="s">
        <v>97</v>
      </c>
      <c r="E884" s="10">
        <v>4</v>
      </c>
      <c r="F884" s="12" t="str">
        <f t="shared" si="14"/>
        <v>08PRSV031M</v>
      </c>
      <c r="G884" s="11" t="str">
        <f>IFERROR(VLOOKUP(F884,Codes!$B$2:$E$356,4,FALSE),"NOT USED")</f>
        <v>Large Power</v>
      </c>
    </row>
    <row r="885" spans="1:7" x14ac:dyDescent="0.25">
      <c r="A885">
        <v>201901</v>
      </c>
      <c r="B885" t="s">
        <v>0</v>
      </c>
      <c r="C885" t="s">
        <v>14</v>
      </c>
      <c r="D885" t="s">
        <v>98</v>
      </c>
      <c r="E885" s="10">
        <v>2</v>
      </c>
      <c r="F885" s="12" t="str">
        <f t="shared" si="14"/>
        <v>08PTLD000N</v>
      </c>
      <c r="G885" s="11" t="str">
        <f>IFERROR(VLOOKUP(F885,Codes!$B$2:$E$356,4,FALSE),"NOT USED")</f>
        <v>Unmetered Lighting</v>
      </c>
    </row>
    <row r="886" spans="1:7" x14ac:dyDescent="0.25">
      <c r="A886">
        <v>201901</v>
      </c>
      <c r="B886" t="s">
        <v>0</v>
      </c>
      <c r="C886" t="s">
        <v>14</v>
      </c>
      <c r="D886" t="s">
        <v>99</v>
      </c>
      <c r="E886" s="10">
        <v>11</v>
      </c>
      <c r="F886" s="12" t="str">
        <f t="shared" si="14"/>
        <v>08SSLR0006</v>
      </c>
      <c r="G886" s="11" t="str">
        <f>IFERROR(VLOOKUP(F886,Codes!$B$2:$E$356,4,FALSE),"NOT USED")</f>
        <v>Medium / Large General Service</v>
      </c>
    </row>
    <row r="887" spans="1:7" x14ac:dyDescent="0.25">
      <c r="A887">
        <v>201901</v>
      </c>
      <c r="B887" t="s">
        <v>0</v>
      </c>
      <c r="C887" t="s">
        <v>14</v>
      </c>
      <c r="D887" t="s">
        <v>100</v>
      </c>
      <c r="E887" s="10">
        <v>312</v>
      </c>
      <c r="F887" s="12" t="str">
        <f t="shared" si="14"/>
        <v>08SSLR006A</v>
      </c>
      <c r="G887" s="11" t="str">
        <f>IFERROR(VLOOKUP(F887,Codes!$B$2:$E$356,4,FALSE),"NOT USED")</f>
        <v>Medium / Large General Service</v>
      </c>
    </row>
    <row r="888" spans="1:7" x14ac:dyDescent="0.25">
      <c r="A888">
        <v>201901</v>
      </c>
      <c r="B888" t="s">
        <v>0</v>
      </c>
      <c r="C888" t="s">
        <v>14</v>
      </c>
      <c r="D888" t="s">
        <v>101</v>
      </c>
      <c r="E888" s="10">
        <v>1057</v>
      </c>
      <c r="F888" s="12" t="str">
        <f t="shared" si="14"/>
        <v>08TOSS0015</v>
      </c>
      <c r="G888" s="11" t="str">
        <f>IFERROR(VLOOKUP(F888,Codes!$B$2:$E$356,4,FALSE),"NOT USED")</f>
        <v>Metered Lighting</v>
      </c>
    </row>
    <row r="889" spans="1:7" x14ac:dyDescent="0.25">
      <c r="A889">
        <v>201901</v>
      </c>
      <c r="B889" t="s">
        <v>0</v>
      </c>
      <c r="C889" t="s">
        <v>14</v>
      </c>
      <c r="D889" t="s">
        <v>102</v>
      </c>
      <c r="E889" s="10">
        <v>20</v>
      </c>
      <c r="F889" s="12" t="str">
        <f t="shared" si="14"/>
        <v>08TOSS015F</v>
      </c>
      <c r="G889" s="11" t="str">
        <f>IFERROR(VLOOKUP(F889,Codes!$B$2:$E$356,4,FALSE),"NOT USED")</f>
        <v>Metered Lighting</v>
      </c>
    </row>
    <row r="890" spans="1:7" x14ac:dyDescent="0.25">
      <c r="A890">
        <v>201902</v>
      </c>
      <c r="B890" t="s">
        <v>0</v>
      </c>
      <c r="C890" t="s">
        <v>14</v>
      </c>
      <c r="D890" t="s">
        <v>71</v>
      </c>
      <c r="E890" s="10">
        <v>2</v>
      </c>
      <c r="F890" s="12" t="str">
        <f t="shared" si="14"/>
        <v>08CGM23136</v>
      </c>
      <c r="G890" s="11" t="str">
        <f>IFERROR(VLOOKUP(F890,Codes!$B$2:$E$356,4,FALSE),"NOT USED")</f>
        <v>Small General Service</v>
      </c>
    </row>
    <row r="891" spans="1:7" x14ac:dyDescent="0.25">
      <c r="A891">
        <v>201902</v>
      </c>
      <c r="B891" t="s">
        <v>0</v>
      </c>
      <c r="C891" t="s">
        <v>14</v>
      </c>
      <c r="D891" t="s">
        <v>72</v>
      </c>
      <c r="E891" s="10">
        <v>11</v>
      </c>
      <c r="F891" s="12" t="str">
        <f t="shared" si="14"/>
        <v>08CGN06136</v>
      </c>
      <c r="G891" s="11" t="str">
        <f>IFERROR(VLOOKUP(F891,Codes!$B$2:$E$356,4,FALSE),"NOT USED")</f>
        <v>Medium / Large General Service</v>
      </c>
    </row>
    <row r="892" spans="1:7" x14ac:dyDescent="0.25">
      <c r="A892">
        <v>201902</v>
      </c>
      <c r="B892" t="s">
        <v>0</v>
      </c>
      <c r="C892" t="s">
        <v>14</v>
      </c>
      <c r="D892" t="s">
        <v>74</v>
      </c>
      <c r="E892" s="10">
        <v>20</v>
      </c>
      <c r="F892" s="12" t="str">
        <f t="shared" si="14"/>
        <v>08CGN23136</v>
      </c>
      <c r="G892" s="11" t="str">
        <f>IFERROR(VLOOKUP(F892,Codes!$B$2:$E$356,4,FALSE),"NOT USED")</f>
        <v>Small General Service</v>
      </c>
    </row>
    <row r="893" spans="1:7" x14ac:dyDescent="0.25">
      <c r="A893">
        <v>201902</v>
      </c>
      <c r="B893" t="s">
        <v>0</v>
      </c>
      <c r="C893" t="s">
        <v>14</v>
      </c>
      <c r="D893" t="s">
        <v>75</v>
      </c>
      <c r="E893" s="10">
        <v>2247</v>
      </c>
      <c r="F893" s="12" t="str">
        <f t="shared" si="14"/>
        <v>08COOLKPRN</v>
      </c>
      <c r="G893" s="11" t="str">
        <f>IFERROR(VLOOKUP(F893,Codes!$B$2:$E$356,4,FALSE),"NOT USED")</f>
        <v>NOT USED</v>
      </c>
    </row>
    <row r="894" spans="1:7" x14ac:dyDescent="0.25">
      <c r="A894">
        <v>201902</v>
      </c>
      <c r="B894" t="s">
        <v>0</v>
      </c>
      <c r="C894" t="s">
        <v>14</v>
      </c>
      <c r="D894" t="s">
        <v>76</v>
      </c>
      <c r="E894" s="10">
        <v>11256</v>
      </c>
      <c r="F894" s="12" t="str">
        <f t="shared" si="14"/>
        <v>08GNSV0006</v>
      </c>
      <c r="G894" s="11" t="str">
        <f>IFERROR(VLOOKUP(F894,Codes!$B$2:$E$356,4,FALSE),"NOT USED")</f>
        <v>Medium / Large General Service</v>
      </c>
    </row>
    <row r="895" spans="1:7" x14ac:dyDescent="0.25">
      <c r="A895">
        <v>201902</v>
      </c>
      <c r="B895" t="s">
        <v>0</v>
      </c>
      <c r="C895" t="s">
        <v>14</v>
      </c>
      <c r="D895" t="s">
        <v>77</v>
      </c>
      <c r="E895" s="10">
        <v>132</v>
      </c>
      <c r="F895" s="12" t="str">
        <f t="shared" si="14"/>
        <v>08GNSV0008</v>
      </c>
      <c r="G895" s="11" t="str">
        <f>IFERROR(VLOOKUP(F895,Codes!$B$2:$E$356,4,FALSE),"NOT USED")</f>
        <v>Large Power</v>
      </c>
    </row>
    <row r="896" spans="1:7" x14ac:dyDescent="0.25">
      <c r="A896">
        <v>201902</v>
      </c>
      <c r="B896" t="s">
        <v>0</v>
      </c>
      <c r="C896" t="s">
        <v>14</v>
      </c>
      <c r="D896" t="s">
        <v>78</v>
      </c>
      <c r="E896" s="10">
        <v>42</v>
      </c>
      <c r="F896" s="12" t="str">
        <f t="shared" si="14"/>
        <v>08GNSV0009</v>
      </c>
      <c r="G896" s="11" t="str">
        <f>IFERROR(VLOOKUP(F896,Codes!$B$2:$E$356,4,FALSE),"NOT USED")</f>
        <v>Large Power</v>
      </c>
    </row>
    <row r="897" spans="1:7" x14ac:dyDescent="0.25">
      <c r="A897">
        <v>201902</v>
      </c>
      <c r="B897" t="s">
        <v>0</v>
      </c>
      <c r="C897" t="s">
        <v>14</v>
      </c>
      <c r="D897" t="s">
        <v>79</v>
      </c>
      <c r="E897" s="10">
        <v>73800</v>
      </c>
      <c r="F897" s="12" t="str">
        <f t="shared" si="14"/>
        <v>08GNSV0023</v>
      </c>
      <c r="G897" s="11" t="str">
        <f>IFERROR(VLOOKUP(F897,Codes!$B$2:$E$356,4,FALSE),"NOT USED")</f>
        <v>Small General Service</v>
      </c>
    </row>
    <row r="898" spans="1:7" x14ac:dyDescent="0.25">
      <c r="A898">
        <v>201902</v>
      </c>
      <c r="B898" t="s">
        <v>0</v>
      </c>
      <c r="C898" t="s">
        <v>14</v>
      </c>
      <c r="D898" t="s">
        <v>80</v>
      </c>
      <c r="E898" s="10">
        <v>1942</v>
      </c>
      <c r="F898" s="12" t="str">
        <f t="shared" si="14"/>
        <v>08GNSV006A</v>
      </c>
      <c r="G898" s="11" t="str">
        <f>IFERROR(VLOOKUP(F898,Codes!$B$2:$E$356,4,FALSE),"NOT USED")</f>
        <v>Medium / Large General Service</v>
      </c>
    </row>
    <row r="899" spans="1:7" x14ac:dyDescent="0.25">
      <c r="A899">
        <v>201902</v>
      </c>
      <c r="B899" t="s">
        <v>0</v>
      </c>
      <c r="C899" t="s">
        <v>14</v>
      </c>
      <c r="D899" t="s">
        <v>81</v>
      </c>
      <c r="E899" s="10">
        <v>14</v>
      </c>
      <c r="F899" s="12" t="str">
        <f t="shared" si="14"/>
        <v>08GNSV006B</v>
      </c>
      <c r="G899" s="11" t="str">
        <f>IFERROR(VLOOKUP(F899,Codes!$B$2:$E$356,4,FALSE),"NOT USED")</f>
        <v>Medium / Large General Service</v>
      </c>
    </row>
    <row r="900" spans="1:7" x14ac:dyDescent="0.25">
      <c r="A900">
        <v>201902</v>
      </c>
      <c r="B900" t="s">
        <v>0</v>
      </c>
      <c r="C900" t="s">
        <v>14</v>
      </c>
      <c r="D900" t="s">
        <v>82</v>
      </c>
      <c r="E900" s="10">
        <v>4</v>
      </c>
      <c r="F900" s="12" t="str">
        <f t="shared" si="14"/>
        <v>08GNSV006M</v>
      </c>
      <c r="G900" s="11" t="str">
        <f>IFERROR(VLOOKUP(F900,Codes!$B$2:$E$356,4,FALSE),"NOT USED")</f>
        <v>Medium / Large General Service</v>
      </c>
    </row>
    <row r="901" spans="1:7" x14ac:dyDescent="0.25">
      <c r="A901">
        <v>201902</v>
      </c>
      <c r="B901" t="s">
        <v>0</v>
      </c>
      <c r="C901" t="s">
        <v>14</v>
      </c>
      <c r="D901" t="s">
        <v>83</v>
      </c>
      <c r="E901" s="10">
        <v>3</v>
      </c>
      <c r="F901" s="12" t="str">
        <f t="shared" si="14"/>
        <v>08GNSV008M</v>
      </c>
      <c r="G901" s="11" t="str">
        <f>IFERROR(VLOOKUP(F901,Codes!$B$2:$E$356,4,FALSE),"NOT USED")</f>
        <v>Large Power</v>
      </c>
    </row>
    <row r="902" spans="1:7" x14ac:dyDescent="0.25">
      <c r="A902">
        <v>201902</v>
      </c>
      <c r="B902" t="s">
        <v>0</v>
      </c>
      <c r="C902" t="s">
        <v>14</v>
      </c>
      <c r="D902" t="s">
        <v>84</v>
      </c>
      <c r="E902" s="10">
        <v>2</v>
      </c>
      <c r="F902" s="12" t="str">
        <f t="shared" si="14"/>
        <v>08GNSV009A</v>
      </c>
      <c r="G902" s="11" t="str">
        <f>IFERROR(VLOOKUP(F902,Codes!$B$2:$E$356,4,FALSE),"NOT USED")</f>
        <v>Large Power</v>
      </c>
    </row>
    <row r="903" spans="1:7" x14ac:dyDescent="0.25">
      <c r="A903">
        <v>201902</v>
      </c>
      <c r="B903" t="s">
        <v>0</v>
      </c>
      <c r="C903" t="s">
        <v>14</v>
      </c>
      <c r="D903" t="s">
        <v>85</v>
      </c>
      <c r="E903" s="10">
        <v>1</v>
      </c>
      <c r="F903" s="12" t="str">
        <f t="shared" si="14"/>
        <v>08GNSV009M</v>
      </c>
      <c r="G903" s="11" t="str">
        <f>IFERROR(VLOOKUP(F903,Codes!$B$2:$E$356,4,FALSE),"NOT USED")</f>
        <v>Large Power</v>
      </c>
    </row>
    <row r="904" spans="1:7" x14ac:dyDescent="0.25">
      <c r="A904">
        <v>201902</v>
      </c>
      <c r="B904" t="s">
        <v>0</v>
      </c>
      <c r="C904" t="s">
        <v>14</v>
      </c>
      <c r="D904" t="s">
        <v>86</v>
      </c>
      <c r="E904" s="10">
        <v>129</v>
      </c>
      <c r="F904" s="12" t="str">
        <f t="shared" si="14"/>
        <v>08GNSV023F</v>
      </c>
      <c r="G904" s="11" t="str">
        <f>IFERROR(VLOOKUP(F904,Codes!$B$2:$E$356,4,FALSE),"NOT USED")</f>
        <v>Small General Service</v>
      </c>
    </row>
    <row r="905" spans="1:7" x14ac:dyDescent="0.25">
      <c r="A905">
        <v>201902</v>
      </c>
      <c r="B905" t="s">
        <v>0</v>
      </c>
      <c r="C905" t="s">
        <v>14</v>
      </c>
      <c r="D905" t="s">
        <v>87</v>
      </c>
      <c r="E905" s="10">
        <v>7</v>
      </c>
      <c r="F905" s="12" t="str">
        <f t="shared" si="14"/>
        <v>08GNSV023M</v>
      </c>
      <c r="G905" s="11" t="str">
        <f>IFERROR(VLOOKUP(F905,Codes!$B$2:$E$356,4,FALSE),"NOT USED")</f>
        <v>Small General Service</v>
      </c>
    </row>
    <row r="906" spans="1:7" x14ac:dyDescent="0.25">
      <c r="A906">
        <v>201902</v>
      </c>
      <c r="B906" t="s">
        <v>0</v>
      </c>
      <c r="C906" t="s">
        <v>14</v>
      </c>
      <c r="D906" t="s">
        <v>88</v>
      </c>
      <c r="E906" s="10">
        <v>1</v>
      </c>
      <c r="F906" s="12" t="str">
        <f t="shared" si="14"/>
        <v>08GNSV06AM</v>
      </c>
      <c r="G906" s="11" t="str">
        <f>IFERROR(VLOOKUP(F906,Codes!$B$2:$E$356,4,FALSE),"NOT USED")</f>
        <v>Medium / Large General Service</v>
      </c>
    </row>
    <row r="907" spans="1:7" x14ac:dyDescent="0.25">
      <c r="A907">
        <v>201902</v>
      </c>
      <c r="B907" t="s">
        <v>0</v>
      </c>
      <c r="C907" t="s">
        <v>14</v>
      </c>
      <c r="D907" t="s">
        <v>89</v>
      </c>
      <c r="E907" s="10">
        <v>578</v>
      </c>
      <c r="F907" s="12" t="str">
        <f t="shared" si="14"/>
        <v>08GNSV06MN</v>
      </c>
      <c r="G907" s="11" t="str">
        <f>IFERROR(VLOOKUP(F907,Codes!$B$2:$E$356,4,FALSE),"NOT USED")</f>
        <v>Medium / Large General Service</v>
      </c>
    </row>
    <row r="908" spans="1:7" x14ac:dyDescent="0.25">
      <c r="A908">
        <v>201902</v>
      </c>
      <c r="B908" t="s">
        <v>0</v>
      </c>
      <c r="C908" t="s">
        <v>14</v>
      </c>
      <c r="D908" t="s">
        <v>90</v>
      </c>
      <c r="E908" s="10">
        <v>537</v>
      </c>
      <c r="F908" s="12" t="str">
        <f t="shared" si="14"/>
        <v>08MONL0015</v>
      </c>
      <c r="G908" s="11" t="str">
        <f>IFERROR(VLOOKUP(F908,Codes!$B$2:$E$356,4,FALSE),"NOT USED")</f>
        <v>Metered Lighting</v>
      </c>
    </row>
    <row r="909" spans="1:7" x14ac:dyDescent="0.25">
      <c r="A909">
        <v>201902</v>
      </c>
      <c r="B909" t="s">
        <v>0</v>
      </c>
      <c r="C909" t="s">
        <v>14</v>
      </c>
      <c r="D909" t="s">
        <v>91</v>
      </c>
      <c r="E909" s="10">
        <v>264</v>
      </c>
      <c r="F909" s="12" t="str">
        <f t="shared" ref="F909:F972" si="15">LEFT(D909,10)</f>
        <v>08NMT06135</v>
      </c>
      <c r="G909" s="11" t="str">
        <f>IFERROR(VLOOKUP(F909,Codes!$B$2:$E$356,4,FALSE),"NOT USED")</f>
        <v>Medium / Large General Service</v>
      </c>
    </row>
    <row r="910" spans="1:7" x14ac:dyDescent="0.25">
      <c r="A910">
        <v>201902</v>
      </c>
      <c r="B910" t="s">
        <v>0</v>
      </c>
      <c r="C910" t="s">
        <v>14</v>
      </c>
      <c r="D910" t="s">
        <v>92</v>
      </c>
      <c r="E910" s="10">
        <v>11</v>
      </c>
      <c r="F910" s="12" t="str">
        <f t="shared" si="15"/>
        <v>08NMT08135</v>
      </c>
      <c r="G910" s="11" t="str">
        <f>IFERROR(VLOOKUP(F910,Codes!$B$2:$E$356,4,FALSE),"NOT USED")</f>
        <v>Large Power</v>
      </c>
    </row>
    <row r="911" spans="1:7" x14ac:dyDescent="0.25">
      <c r="A911">
        <v>201902</v>
      </c>
      <c r="B911" t="s">
        <v>0</v>
      </c>
      <c r="C911" t="s">
        <v>14</v>
      </c>
      <c r="D911" t="s">
        <v>93</v>
      </c>
      <c r="E911" s="10">
        <v>810</v>
      </c>
      <c r="F911" s="12" t="str">
        <f t="shared" si="15"/>
        <v>08NMT23135</v>
      </c>
      <c r="G911" s="11" t="str">
        <f>IFERROR(VLOOKUP(F911,Codes!$B$2:$E$356,4,FALSE),"NOT USED")</f>
        <v>Small General Service</v>
      </c>
    </row>
    <row r="912" spans="1:7" x14ac:dyDescent="0.25">
      <c r="A912">
        <v>201902</v>
      </c>
      <c r="B912" t="s">
        <v>0</v>
      </c>
      <c r="C912" t="s">
        <v>14</v>
      </c>
      <c r="D912" t="s">
        <v>94</v>
      </c>
      <c r="E912" s="10">
        <v>89</v>
      </c>
      <c r="F912" s="12" t="str">
        <f t="shared" si="15"/>
        <v>08NMT6A135</v>
      </c>
      <c r="G912" s="11" t="str">
        <f>IFERROR(VLOOKUP(F912,Codes!$B$2:$E$356,4,FALSE),"NOT USED")</f>
        <v>Medium / Large General Service</v>
      </c>
    </row>
    <row r="913" spans="1:7" x14ac:dyDescent="0.25">
      <c r="A913">
        <v>201902</v>
      </c>
      <c r="B913" t="s">
        <v>0</v>
      </c>
      <c r="C913" t="s">
        <v>14</v>
      </c>
      <c r="D913" t="s">
        <v>95</v>
      </c>
      <c r="E913" s="10">
        <v>3902</v>
      </c>
      <c r="F913" s="12" t="str">
        <f t="shared" si="15"/>
        <v>08OALT007N</v>
      </c>
      <c r="G913" s="11" t="str">
        <f>IFERROR(VLOOKUP(F913,Codes!$B$2:$E$356,4,FALSE),"NOT USED")</f>
        <v>Unmetered Lighting</v>
      </c>
    </row>
    <row r="914" spans="1:7" x14ac:dyDescent="0.25">
      <c r="A914">
        <v>201902</v>
      </c>
      <c r="B914" t="s">
        <v>0</v>
      </c>
      <c r="C914" t="s">
        <v>14</v>
      </c>
      <c r="D914" t="s">
        <v>96</v>
      </c>
      <c r="E914" s="10">
        <v>1</v>
      </c>
      <c r="F914" s="12" t="str">
        <f t="shared" si="15"/>
        <v>08POLE0075</v>
      </c>
      <c r="G914" s="11" t="str">
        <f>IFERROR(VLOOKUP(F914,Codes!$B$2:$E$356,4,FALSE),"NOT USED")</f>
        <v>NOT USED</v>
      </c>
    </row>
    <row r="915" spans="1:7" x14ac:dyDescent="0.25">
      <c r="A915">
        <v>201902</v>
      </c>
      <c r="B915" t="s">
        <v>0</v>
      </c>
      <c r="C915" t="s">
        <v>14</v>
      </c>
      <c r="D915" t="s">
        <v>97</v>
      </c>
      <c r="E915" s="10">
        <v>4</v>
      </c>
      <c r="F915" s="12" t="str">
        <f t="shared" si="15"/>
        <v>08PRSV031M</v>
      </c>
      <c r="G915" s="11" t="str">
        <f>IFERROR(VLOOKUP(F915,Codes!$B$2:$E$356,4,FALSE),"NOT USED")</f>
        <v>Large Power</v>
      </c>
    </row>
    <row r="916" spans="1:7" x14ac:dyDescent="0.25">
      <c r="A916">
        <v>201902</v>
      </c>
      <c r="B916" t="s">
        <v>0</v>
      </c>
      <c r="C916" t="s">
        <v>14</v>
      </c>
      <c r="D916" t="s">
        <v>98</v>
      </c>
      <c r="E916" s="10">
        <v>2</v>
      </c>
      <c r="F916" s="12" t="str">
        <f t="shared" si="15"/>
        <v>08PTLD000N</v>
      </c>
      <c r="G916" s="11" t="str">
        <f>IFERROR(VLOOKUP(F916,Codes!$B$2:$E$356,4,FALSE),"NOT USED")</f>
        <v>Unmetered Lighting</v>
      </c>
    </row>
    <row r="917" spans="1:7" x14ac:dyDescent="0.25">
      <c r="A917">
        <v>201902</v>
      </c>
      <c r="B917" t="s">
        <v>0</v>
      </c>
      <c r="C917" t="s">
        <v>14</v>
      </c>
      <c r="D917" t="s">
        <v>99</v>
      </c>
      <c r="E917" s="10">
        <v>10</v>
      </c>
      <c r="F917" s="12" t="str">
        <f t="shared" si="15"/>
        <v>08SSLR0006</v>
      </c>
      <c r="G917" s="11" t="str">
        <f>IFERROR(VLOOKUP(F917,Codes!$B$2:$E$356,4,FALSE),"NOT USED")</f>
        <v>Medium / Large General Service</v>
      </c>
    </row>
    <row r="918" spans="1:7" x14ac:dyDescent="0.25">
      <c r="A918">
        <v>201902</v>
      </c>
      <c r="B918" t="s">
        <v>0</v>
      </c>
      <c r="C918" t="s">
        <v>14</v>
      </c>
      <c r="D918" t="s">
        <v>100</v>
      </c>
      <c r="E918" s="10">
        <v>313</v>
      </c>
      <c r="F918" s="12" t="str">
        <f t="shared" si="15"/>
        <v>08SSLR006A</v>
      </c>
      <c r="G918" s="11" t="str">
        <f>IFERROR(VLOOKUP(F918,Codes!$B$2:$E$356,4,FALSE),"NOT USED")</f>
        <v>Medium / Large General Service</v>
      </c>
    </row>
    <row r="919" spans="1:7" x14ac:dyDescent="0.25">
      <c r="A919">
        <v>201902</v>
      </c>
      <c r="B919" t="s">
        <v>0</v>
      </c>
      <c r="C919" t="s">
        <v>14</v>
      </c>
      <c r="D919" t="s">
        <v>101</v>
      </c>
      <c r="E919" s="10">
        <v>1057</v>
      </c>
      <c r="F919" s="12" t="str">
        <f t="shared" si="15"/>
        <v>08TOSS0015</v>
      </c>
      <c r="G919" s="11" t="str">
        <f>IFERROR(VLOOKUP(F919,Codes!$B$2:$E$356,4,FALSE),"NOT USED")</f>
        <v>Metered Lighting</v>
      </c>
    </row>
    <row r="920" spans="1:7" x14ac:dyDescent="0.25">
      <c r="A920">
        <v>201902</v>
      </c>
      <c r="B920" t="s">
        <v>0</v>
      </c>
      <c r="C920" t="s">
        <v>14</v>
      </c>
      <c r="D920" t="s">
        <v>102</v>
      </c>
      <c r="E920" s="10">
        <v>20</v>
      </c>
      <c r="F920" s="12" t="str">
        <f t="shared" si="15"/>
        <v>08TOSS015F</v>
      </c>
      <c r="G920" s="11" t="str">
        <f>IFERROR(VLOOKUP(F920,Codes!$B$2:$E$356,4,FALSE),"NOT USED")</f>
        <v>Metered Lighting</v>
      </c>
    </row>
    <row r="921" spans="1:7" x14ac:dyDescent="0.25">
      <c r="A921">
        <v>201903</v>
      </c>
      <c r="B921" t="s">
        <v>0</v>
      </c>
      <c r="C921" t="s">
        <v>14</v>
      </c>
      <c r="D921" t="s">
        <v>71</v>
      </c>
      <c r="E921" s="10">
        <v>3</v>
      </c>
      <c r="F921" s="12" t="str">
        <f t="shared" si="15"/>
        <v>08CGM23136</v>
      </c>
      <c r="G921" s="11" t="str">
        <f>IFERROR(VLOOKUP(F921,Codes!$B$2:$E$356,4,FALSE),"NOT USED")</f>
        <v>Small General Service</v>
      </c>
    </row>
    <row r="922" spans="1:7" x14ac:dyDescent="0.25">
      <c r="A922">
        <v>201903</v>
      </c>
      <c r="B922" t="s">
        <v>0</v>
      </c>
      <c r="C922" t="s">
        <v>14</v>
      </c>
      <c r="D922" t="s">
        <v>72</v>
      </c>
      <c r="E922" s="10">
        <v>12</v>
      </c>
      <c r="F922" s="12" t="str">
        <f t="shared" si="15"/>
        <v>08CGN06136</v>
      </c>
      <c r="G922" s="11" t="str">
        <f>IFERROR(VLOOKUP(F922,Codes!$B$2:$E$356,4,FALSE),"NOT USED")</f>
        <v>Medium / Large General Service</v>
      </c>
    </row>
    <row r="923" spans="1:7" x14ac:dyDescent="0.25">
      <c r="A923">
        <v>201903</v>
      </c>
      <c r="B923" t="s">
        <v>0</v>
      </c>
      <c r="C923" t="s">
        <v>14</v>
      </c>
      <c r="D923" t="s">
        <v>74</v>
      </c>
      <c r="E923" s="10">
        <v>21</v>
      </c>
      <c r="F923" s="12" t="str">
        <f t="shared" si="15"/>
        <v>08CGN23136</v>
      </c>
      <c r="G923" s="11" t="str">
        <f>IFERROR(VLOOKUP(F923,Codes!$B$2:$E$356,4,FALSE),"NOT USED")</f>
        <v>Small General Service</v>
      </c>
    </row>
    <row r="924" spans="1:7" x14ac:dyDescent="0.25">
      <c r="A924">
        <v>201903</v>
      </c>
      <c r="B924" t="s">
        <v>0</v>
      </c>
      <c r="C924" t="s">
        <v>14</v>
      </c>
      <c r="D924" t="s">
        <v>75</v>
      </c>
      <c r="E924" s="10">
        <v>2261</v>
      </c>
      <c r="F924" s="12" t="str">
        <f t="shared" si="15"/>
        <v>08COOLKPRN</v>
      </c>
      <c r="G924" s="11" t="str">
        <f>IFERROR(VLOOKUP(F924,Codes!$B$2:$E$356,4,FALSE),"NOT USED")</f>
        <v>NOT USED</v>
      </c>
    </row>
    <row r="925" spans="1:7" x14ac:dyDescent="0.25">
      <c r="A925">
        <v>201903</v>
      </c>
      <c r="B925" t="s">
        <v>0</v>
      </c>
      <c r="C925" t="s">
        <v>14</v>
      </c>
      <c r="D925" t="s">
        <v>76</v>
      </c>
      <c r="E925" s="10">
        <v>11251</v>
      </c>
      <c r="F925" s="12" t="str">
        <f t="shared" si="15"/>
        <v>08GNSV0006</v>
      </c>
      <c r="G925" s="11" t="str">
        <f>IFERROR(VLOOKUP(F925,Codes!$B$2:$E$356,4,FALSE),"NOT USED")</f>
        <v>Medium / Large General Service</v>
      </c>
    </row>
    <row r="926" spans="1:7" x14ac:dyDescent="0.25">
      <c r="A926">
        <v>201903</v>
      </c>
      <c r="B926" t="s">
        <v>0</v>
      </c>
      <c r="C926" t="s">
        <v>14</v>
      </c>
      <c r="D926" t="s">
        <v>77</v>
      </c>
      <c r="E926" s="10">
        <v>130</v>
      </c>
      <c r="F926" s="12" t="str">
        <f t="shared" si="15"/>
        <v>08GNSV0008</v>
      </c>
      <c r="G926" s="11" t="str">
        <f>IFERROR(VLOOKUP(F926,Codes!$B$2:$E$356,4,FALSE),"NOT USED")</f>
        <v>Large Power</v>
      </c>
    </row>
    <row r="927" spans="1:7" x14ac:dyDescent="0.25">
      <c r="A927">
        <v>201903</v>
      </c>
      <c r="B927" t="s">
        <v>0</v>
      </c>
      <c r="C927" t="s">
        <v>14</v>
      </c>
      <c r="D927" t="s">
        <v>78</v>
      </c>
      <c r="E927" s="10">
        <v>41</v>
      </c>
      <c r="F927" s="12" t="str">
        <f t="shared" si="15"/>
        <v>08GNSV0009</v>
      </c>
      <c r="G927" s="11" t="str">
        <f>IFERROR(VLOOKUP(F927,Codes!$B$2:$E$356,4,FALSE),"NOT USED")</f>
        <v>Large Power</v>
      </c>
    </row>
    <row r="928" spans="1:7" x14ac:dyDescent="0.25">
      <c r="A928">
        <v>201903</v>
      </c>
      <c r="B928" t="s">
        <v>0</v>
      </c>
      <c r="C928" t="s">
        <v>14</v>
      </c>
      <c r="D928" t="s">
        <v>79</v>
      </c>
      <c r="E928" s="10">
        <v>73830</v>
      </c>
      <c r="F928" s="12" t="str">
        <f t="shared" si="15"/>
        <v>08GNSV0023</v>
      </c>
      <c r="G928" s="11" t="str">
        <f>IFERROR(VLOOKUP(F928,Codes!$B$2:$E$356,4,FALSE),"NOT USED")</f>
        <v>Small General Service</v>
      </c>
    </row>
    <row r="929" spans="1:7" x14ac:dyDescent="0.25">
      <c r="A929">
        <v>201903</v>
      </c>
      <c r="B929" t="s">
        <v>0</v>
      </c>
      <c r="C929" t="s">
        <v>14</v>
      </c>
      <c r="D929" t="s">
        <v>80</v>
      </c>
      <c r="E929" s="10">
        <v>1948</v>
      </c>
      <c r="F929" s="12" t="str">
        <f t="shared" si="15"/>
        <v>08GNSV006A</v>
      </c>
      <c r="G929" s="11" t="str">
        <f>IFERROR(VLOOKUP(F929,Codes!$B$2:$E$356,4,FALSE),"NOT USED")</f>
        <v>Medium / Large General Service</v>
      </c>
    </row>
    <row r="930" spans="1:7" x14ac:dyDescent="0.25">
      <c r="A930">
        <v>201903</v>
      </c>
      <c r="B930" t="s">
        <v>0</v>
      </c>
      <c r="C930" t="s">
        <v>14</v>
      </c>
      <c r="D930" t="s">
        <v>81</v>
      </c>
      <c r="E930" s="10">
        <v>14</v>
      </c>
      <c r="F930" s="12" t="str">
        <f t="shared" si="15"/>
        <v>08GNSV006B</v>
      </c>
      <c r="G930" s="11" t="str">
        <f>IFERROR(VLOOKUP(F930,Codes!$B$2:$E$356,4,FALSE),"NOT USED")</f>
        <v>Medium / Large General Service</v>
      </c>
    </row>
    <row r="931" spans="1:7" x14ac:dyDescent="0.25">
      <c r="A931">
        <v>201903</v>
      </c>
      <c r="B931" t="s">
        <v>0</v>
      </c>
      <c r="C931" t="s">
        <v>14</v>
      </c>
      <c r="D931" t="s">
        <v>82</v>
      </c>
      <c r="E931" s="10">
        <v>4</v>
      </c>
      <c r="F931" s="12" t="str">
        <f t="shared" si="15"/>
        <v>08GNSV006M</v>
      </c>
      <c r="G931" s="11" t="str">
        <f>IFERROR(VLOOKUP(F931,Codes!$B$2:$E$356,4,FALSE),"NOT USED")</f>
        <v>Medium / Large General Service</v>
      </c>
    </row>
    <row r="932" spans="1:7" x14ac:dyDescent="0.25">
      <c r="A932">
        <v>201903</v>
      </c>
      <c r="B932" t="s">
        <v>0</v>
      </c>
      <c r="C932" t="s">
        <v>14</v>
      </c>
      <c r="D932" t="s">
        <v>83</v>
      </c>
      <c r="E932" s="10">
        <v>3</v>
      </c>
      <c r="F932" s="12" t="str">
        <f t="shared" si="15"/>
        <v>08GNSV008M</v>
      </c>
      <c r="G932" s="11" t="str">
        <f>IFERROR(VLOOKUP(F932,Codes!$B$2:$E$356,4,FALSE),"NOT USED")</f>
        <v>Large Power</v>
      </c>
    </row>
    <row r="933" spans="1:7" x14ac:dyDescent="0.25">
      <c r="A933">
        <v>201903</v>
      </c>
      <c r="B933" t="s">
        <v>0</v>
      </c>
      <c r="C933" t="s">
        <v>14</v>
      </c>
      <c r="D933" t="s">
        <v>84</v>
      </c>
      <c r="E933" s="10">
        <v>2</v>
      </c>
      <c r="F933" s="12" t="str">
        <f t="shared" si="15"/>
        <v>08GNSV009A</v>
      </c>
      <c r="G933" s="11" t="str">
        <f>IFERROR(VLOOKUP(F933,Codes!$B$2:$E$356,4,FALSE),"NOT USED")</f>
        <v>Large Power</v>
      </c>
    </row>
    <row r="934" spans="1:7" x14ac:dyDescent="0.25">
      <c r="A934">
        <v>201903</v>
      </c>
      <c r="B934" t="s">
        <v>0</v>
      </c>
      <c r="C934" t="s">
        <v>14</v>
      </c>
      <c r="D934" t="s">
        <v>85</v>
      </c>
      <c r="E934" s="10">
        <v>1</v>
      </c>
      <c r="F934" s="12" t="str">
        <f t="shared" si="15"/>
        <v>08GNSV009M</v>
      </c>
      <c r="G934" s="11" t="str">
        <f>IFERROR(VLOOKUP(F934,Codes!$B$2:$E$356,4,FALSE),"NOT USED")</f>
        <v>Large Power</v>
      </c>
    </row>
    <row r="935" spans="1:7" x14ac:dyDescent="0.25">
      <c r="A935">
        <v>201903</v>
      </c>
      <c r="B935" t="s">
        <v>0</v>
      </c>
      <c r="C935" t="s">
        <v>14</v>
      </c>
      <c r="D935" t="s">
        <v>86</v>
      </c>
      <c r="E935" s="10">
        <v>129</v>
      </c>
      <c r="F935" s="12" t="str">
        <f t="shared" si="15"/>
        <v>08GNSV023F</v>
      </c>
      <c r="G935" s="11" t="str">
        <f>IFERROR(VLOOKUP(F935,Codes!$B$2:$E$356,4,FALSE),"NOT USED")</f>
        <v>Small General Service</v>
      </c>
    </row>
    <row r="936" spans="1:7" x14ac:dyDescent="0.25">
      <c r="A936">
        <v>201903</v>
      </c>
      <c r="B936" t="s">
        <v>0</v>
      </c>
      <c r="C936" t="s">
        <v>14</v>
      </c>
      <c r="D936" t="s">
        <v>87</v>
      </c>
      <c r="E936" s="10">
        <v>7</v>
      </c>
      <c r="F936" s="12" t="str">
        <f t="shared" si="15"/>
        <v>08GNSV023M</v>
      </c>
      <c r="G936" s="11" t="str">
        <f>IFERROR(VLOOKUP(F936,Codes!$B$2:$E$356,4,FALSE),"NOT USED")</f>
        <v>Small General Service</v>
      </c>
    </row>
    <row r="937" spans="1:7" x14ac:dyDescent="0.25">
      <c r="A937">
        <v>201903</v>
      </c>
      <c r="B937" t="s">
        <v>0</v>
      </c>
      <c r="C937" t="s">
        <v>14</v>
      </c>
      <c r="D937" t="s">
        <v>88</v>
      </c>
      <c r="E937" s="10">
        <v>1</v>
      </c>
      <c r="F937" s="12" t="str">
        <f t="shared" si="15"/>
        <v>08GNSV06AM</v>
      </c>
      <c r="G937" s="11" t="str">
        <f>IFERROR(VLOOKUP(F937,Codes!$B$2:$E$356,4,FALSE),"NOT USED")</f>
        <v>Medium / Large General Service</v>
      </c>
    </row>
    <row r="938" spans="1:7" x14ac:dyDescent="0.25">
      <c r="A938">
        <v>201903</v>
      </c>
      <c r="B938" t="s">
        <v>0</v>
      </c>
      <c r="C938" t="s">
        <v>14</v>
      </c>
      <c r="D938" t="s">
        <v>89</v>
      </c>
      <c r="E938" s="10">
        <v>579</v>
      </c>
      <c r="F938" s="12" t="str">
        <f t="shared" si="15"/>
        <v>08GNSV06MN</v>
      </c>
      <c r="G938" s="11" t="str">
        <f>IFERROR(VLOOKUP(F938,Codes!$B$2:$E$356,4,FALSE),"NOT USED")</f>
        <v>Medium / Large General Service</v>
      </c>
    </row>
    <row r="939" spans="1:7" x14ac:dyDescent="0.25">
      <c r="A939">
        <v>201903</v>
      </c>
      <c r="B939" t="s">
        <v>0</v>
      </c>
      <c r="C939" t="s">
        <v>14</v>
      </c>
      <c r="D939" t="s">
        <v>90</v>
      </c>
      <c r="E939" s="10">
        <v>538</v>
      </c>
      <c r="F939" s="12" t="str">
        <f t="shared" si="15"/>
        <v>08MONL0015</v>
      </c>
      <c r="G939" s="11" t="str">
        <f>IFERROR(VLOOKUP(F939,Codes!$B$2:$E$356,4,FALSE),"NOT USED")</f>
        <v>Metered Lighting</v>
      </c>
    </row>
    <row r="940" spans="1:7" x14ac:dyDescent="0.25">
      <c r="A940">
        <v>201903</v>
      </c>
      <c r="B940" t="s">
        <v>0</v>
      </c>
      <c r="C940" t="s">
        <v>14</v>
      </c>
      <c r="D940" t="s">
        <v>91</v>
      </c>
      <c r="E940" s="10">
        <v>268</v>
      </c>
      <c r="F940" s="12" t="str">
        <f t="shared" si="15"/>
        <v>08NMT06135</v>
      </c>
      <c r="G940" s="11" t="str">
        <f>IFERROR(VLOOKUP(F940,Codes!$B$2:$E$356,4,FALSE),"NOT USED")</f>
        <v>Medium / Large General Service</v>
      </c>
    </row>
    <row r="941" spans="1:7" x14ac:dyDescent="0.25">
      <c r="A941">
        <v>201903</v>
      </c>
      <c r="B941" t="s">
        <v>0</v>
      </c>
      <c r="C941" t="s">
        <v>14</v>
      </c>
      <c r="D941" t="s">
        <v>92</v>
      </c>
      <c r="E941" s="10">
        <v>11</v>
      </c>
      <c r="F941" s="12" t="str">
        <f t="shared" si="15"/>
        <v>08NMT08135</v>
      </c>
      <c r="G941" s="11" t="str">
        <f>IFERROR(VLOOKUP(F941,Codes!$B$2:$E$356,4,FALSE),"NOT USED")</f>
        <v>Large Power</v>
      </c>
    </row>
    <row r="942" spans="1:7" x14ac:dyDescent="0.25">
      <c r="A942">
        <v>201903</v>
      </c>
      <c r="B942" t="s">
        <v>0</v>
      </c>
      <c r="C942" t="s">
        <v>14</v>
      </c>
      <c r="D942" t="s">
        <v>93</v>
      </c>
      <c r="E942" s="10">
        <v>815</v>
      </c>
      <c r="F942" s="12" t="str">
        <f t="shared" si="15"/>
        <v>08NMT23135</v>
      </c>
      <c r="G942" s="11" t="str">
        <f>IFERROR(VLOOKUP(F942,Codes!$B$2:$E$356,4,FALSE),"NOT USED")</f>
        <v>Small General Service</v>
      </c>
    </row>
    <row r="943" spans="1:7" x14ac:dyDescent="0.25">
      <c r="A943">
        <v>201903</v>
      </c>
      <c r="B943" t="s">
        <v>0</v>
      </c>
      <c r="C943" t="s">
        <v>14</v>
      </c>
      <c r="D943" t="s">
        <v>94</v>
      </c>
      <c r="E943" s="10">
        <v>89</v>
      </c>
      <c r="F943" s="12" t="str">
        <f t="shared" si="15"/>
        <v>08NMT6A135</v>
      </c>
      <c r="G943" s="11" t="str">
        <f>IFERROR(VLOOKUP(F943,Codes!$B$2:$E$356,4,FALSE),"NOT USED")</f>
        <v>Medium / Large General Service</v>
      </c>
    </row>
    <row r="944" spans="1:7" x14ac:dyDescent="0.25">
      <c r="A944">
        <v>201903</v>
      </c>
      <c r="B944" t="s">
        <v>0</v>
      </c>
      <c r="C944" t="s">
        <v>14</v>
      </c>
      <c r="D944" t="s">
        <v>95</v>
      </c>
      <c r="E944" s="10">
        <v>3894</v>
      </c>
      <c r="F944" s="12" t="str">
        <f t="shared" si="15"/>
        <v>08OALT007N</v>
      </c>
      <c r="G944" s="11" t="str">
        <f>IFERROR(VLOOKUP(F944,Codes!$B$2:$E$356,4,FALSE),"NOT USED")</f>
        <v>Unmetered Lighting</v>
      </c>
    </row>
    <row r="945" spans="1:7" x14ac:dyDescent="0.25">
      <c r="A945">
        <v>201903</v>
      </c>
      <c r="B945" t="s">
        <v>0</v>
      </c>
      <c r="C945" t="s">
        <v>14</v>
      </c>
      <c r="D945" t="s">
        <v>96</v>
      </c>
      <c r="E945" s="10">
        <v>1</v>
      </c>
      <c r="F945" s="12" t="str">
        <f t="shared" si="15"/>
        <v>08POLE0075</v>
      </c>
      <c r="G945" s="11" t="str">
        <f>IFERROR(VLOOKUP(F945,Codes!$B$2:$E$356,4,FALSE),"NOT USED")</f>
        <v>NOT USED</v>
      </c>
    </row>
    <row r="946" spans="1:7" x14ac:dyDescent="0.25">
      <c r="A946">
        <v>201903</v>
      </c>
      <c r="B946" t="s">
        <v>0</v>
      </c>
      <c r="C946" t="s">
        <v>14</v>
      </c>
      <c r="D946" t="s">
        <v>97</v>
      </c>
      <c r="E946" s="10">
        <v>4</v>
      </c>
      <c r="F946" s="12" t="str">
        <f t="shared" si="15"/>
        <v>08PRSV031M</v>
      </c>
      <c r="G946" s="11" t="str">
        <f>IFERROR(VLOOKUP(F946,Codes!$B$2:$E$356,4,FALSE),"NOT USED")</f>
        <v>Large Power</v>
      </c>
    </row>
    <row r="947" spans="1:7" x14ac:dyDescent="0.25">
      <c r="A947">
        <v>201903</v>
      </c>
      <c r="B947" t="s">
        <v>0</v>
      </c>
      <c r="C947" t="s">
        <v>14</v>
      </c>
      <c r="D947" t="s">
        <v>98</v>
      </c>
      <c r="E947" s="10">
        <v>2</v>
      </c>
      <c r="F947" s="12" t="str">
        <f t="shared" si="15"/>
        <v>08PTLD000N</v>
      </c>
      <c r="G947" s="11" t="str">
        <f>IFERROR(VLOOKUP(F947,Codes!$B$2:$E$356,4,FALSE),"NOT USED")</f>
        <v>Unmetered Lighting</v>
      </c>
    </row>
    <row r="948" spans="1:7" x14ac:dyDescent="0.25">
      <c r="A948">
        <v>201903</v>
      </c>
      <c r="B948" t="s">
        <v>0</v>
      </c>
      <c r="C948" t="s">
        <v>14</v>
      </c>
      <c r="D948" t="s">
        <v>99</v>
      </c>
      <c r="E948" s="10">
        <v>10</v>
      </c>
      <c r="F948" s="12" t="str">
        <f t="shared" si="15"/>
        <v>08SSLR0006</v>
      </c>
      <c r="G948" s="11" t="str">
        <f>IFERROR(VLOOKUP(F948,Codes!$B$2:$E$356,4,FALSE),"NOT USED")</f>
        <v>Medium / Large General Service</v>
      </c>
    </row>
    <row r="949" spans="1:7" x14ac:dyDescent="0.25">
      <c r="A949">
        <v>201903</v>
      </c>
      <c r="B949" t="s">
        <v>0</v>
      </c>
      <c r="C949" t="s">
        <v>14</v>
      </c>
      <c r="D949" t="s">
        <v>100</v>
      </c>
      <c r="E949" s="10">
        <v>313</v>
      </c>
      <c r="F949" s="12" t="str">
        <f t="shared" si="15"/>
        <v>08SSLR006A</v>
      </c>
      <c r="G949" s="11" t="str">
        <f>IFERROR(VLOOKUP(F949,Codes!$B$2:$E$356,4,FALSE),"NOT USED")</f>
        <v>Medium / Large General Service</v>
      </c>
    </row>
    <row r="950" spans="1:7" x14ac:dyDescent="0.25">
      <c r="A950">
        <v>201903</v>
      </c>
      <c r="B950" t="s">
        <v>0</v>
      </c>
      <c r="C950" t="s">
        <v>14</v>
      </c>
      <c r="D950" t="s">
        <v>101</v>
      </c>
      <c r="E950" s="10">
        <v>1056</v>
      </c>
      <c r="F950" s="12" t="str">
        <f t="shared" si="15"/>
        <v>08TOSS0015</v>
      </c>
      <c r="G950" s="11" t="str">
        <f>IFERROR(VLOOKUP(F950,Codes!$B$2:$E$356,4,FALSE),"NOT USED")</f>
        <v>Metered Lighting</v>
      </c>
    </row>
    <row r="951" spans="1:7" x14ac:dyDescent="0.25">
      <c r="A951">
        <v>201903</v>
      </c>
      <c r="B951" t="s">
        <v>0</v>
      </c>
      <c r="C951" t="s">
        <v>14</v>
      </c>
      <c r="D951" t="s">
        <v>102</v>
      </c>
      <c r="E951" s="10">
        <v>20</v>
      </c>
      <c r="F951" s="12" t="str">
        <f t="shared" si="15"/>
        <v>08TOSS015F</v>
      </c>
      <c r="G951" s="11" t="str">
        <f>IFERROR(VLOOKUP(F951,Codes!$B$2:$E$356,4,FALSE),"NOT USED")</f>
        <v>Metered Lighting</v>
      </c>
    </row>
    <row r="952" spans="1:7" x14ac:dyDescent="0.25">
      <c r="A952">
        <v>201904</v>
      </c>
      <c r="B952" t="s">
        <v>0</v>
      </c>
      <c r="C952" t="s">
        <v>14</v>
      </c>
      <c r="D952" t="s">
        <v>71</v>
      </c>
      <c r="E952" s="10">
        <v>3</v>
      </c>
      <c r="F952" s="12" t="str">
        <f t="shared" si="15"/>
        <v>08CGM23136</v>
      </c>
      <c r="G952" s="11" t="str">
        <f>IFERROR(VLOOKUP(F952,Codes!$B$2:$E$356,4,FALSE),"NOT USED")</f>
        <v>Small General Service</v>
      </c>
    </row>
    <row r="953" spans="1:7" x14ac:dyDescent="0.25">
      <c r="A953">
        <v>201904</v>
      </c>
      <c r="B953" t="s">
        <v>0</v>
      </c>
      <c r="C953" t="s">
        <v>14</v>
      </c>
      <c r="D953" t="s">
        <v>72</v>
      </c>
      <c r="E953" s="10">
        <v>13</v>
      </c>
      <c r="F953" s="12" t="str">
        <f t="shared" si="15"/>
        <v>08CGN06136</v>
      </c>
      <c r="G953" s="11" t="str">
        <f>IFERROR(VLOOKUP(F953,Codes!$B$2:$E$356,4,FALSE),"NOT USED")</f>
        <v>Medium / Large General Service</v>
      </c>
    </row>
    <row r="954" spans="1:7" x14ac:dyDescent="0.25">
      <c r="A954">
        <v>201904</v>
      </c>
      <c r="B954" t="s">
        <v>0</v>
      </c>
      <c r="C954" t="s">
        <v>14</v>
      </c>
      <c r="D954" t="s">
        <v>74</v>
      </c>
      <c r="E954" s="10">
        <v>26</v>
      </c>
      <c r="F954" s="12" t="str">
        <f t="shared" si="15"/>
        <v>08CGN23136</v>
      </c>
      <c r="G954" s="11" t="str">
        <f>IFERROR(VLOOKUP(F954,Codes!$B$2:$E$356,4,FALSE),"NOT USED")</f>
        <v>Small General Service</v>
      </c>
    </row>
    <row r="955" spans="1:7" x14ac:dyDescent="0.25">
      <c r="A955">
        <v>201904</v>
      </c>
      <c r="B955" t="s">
        <v>0</v>
      </c>
      <c r="C955" t="s">
        <v>14</v>
      </c>
      <c r="D955" t="s">
        <v>75</v>
      </c>
      <c r="E955" s="10">
        <v>2272</v>
      </c>
      <c r="F955" s="12" t="str">
        <f t="shared" si="15"/>
        <v>08COOLKPRN</v>
      </c>
      <c r="G955" s="11" t="str">
        <f>IFERROR(VLOOKUP(F955,Codes!$B$2:$E$356,4,FALSE),"NOT USED")</f>
        <v>NOT USED</v>
      </c>
    </row>
    <row r="956" spans="1:7" x14ac:dyDescent="0.25">
      <c r="A956">
        <v>201904</v>
      </c>
      <c r="B956" t="s">
        <v>0</v>
      </c>
      <c r="C956" t="s">
        <v>14</v>
      </c>
      <c r="D956" t="s">
        <v>76</v>
      </c>
      <c r="E956" s="10">
        <v>11228</v>
      </c>
      <c r="F956" s="12" t="str">
        <f t="shared" si="15"/>
        <v>08GNSV0006</v>
      </c>
      <c r="G956" s="11" t="str">
        <f>IFERROR(VLOOKUP(F956,Codes!$B$2:$E$356,4,FALSE),"NOT USED")</f>
        <v>Medium / Large General Service</v>
      </c>
    </row>
    <row r="957" spans="1:7" x14ac:dyDescent="0.25">
      <c r="A957">
        <v>201904</v>
      </c>
      <c r="B957" t="s">
        <v>0</v>
      </c>
      <c r="C957" t="s">
        <v>14</v>
      </c>
      <c r="D957" t="s">
        <v>77</v>
      </c>
      <c r="E957" s="10">
        <v>128</v>
      </c>
      <c r="F957" s="12" t="str">
        <f t="shared" si="15"/>
        <v>08GNSV0008</v>
      </c>
      <c r="G957" s="11" t="str">
        <f>IFERROR(VLOOKUP(F957,Codes!$B$2:$E$356,4,FALSE),"NOT USED")</f>
        <v>Large Power</v>
      </c>
    </row>
    <row r="958" spans="1:7" x14ac:dyDescent="0.25">
      <c r="A958">
        <v>201904</v>
      </c>
      <c r="B958" t="s">
        <v>0</v>
      </c>
      <c r="C958" t="s">
        <v>14</v>
      </c>
      <c r="D958" t="s">
        <v>78</v>
      </c>
      <c r="E958" s="10">
        <v>41</v>
      </c>
      <c r="F958" s="12" t="str">
        <f t="shared" si="15"/>
        <v>08GNSV0009</v>
      </c>
      <c r="G958" s="11" t="str">
        <f>IFERROR(VLOOKUP(F958,Codes!$B$2:$E$356,4,FALSE),"NOT USED")</f>
        <v>Large Power</v>
      </c>
    </row>
    <row r="959" spans="1:7" x14ac:dyDescent="0.25">
      <c r="A959">
        <v>201904</v>
      </c>
      <c r="B959" t="s">
        <v>0</v>
      </c>
      <c r="C959" t="s">
        <v>14</v>
      </c>
      <c r="D959" t="s">
        <v>79</v>
      </c>
      <c r="E959" s="10">
        <v>73913</v>
      </c>
      <c r="F959" s="12" t="str">
        <f t="shared" si="15"/>
        <v>08GNSV0023</v>
      </c>
      <c r="G959" s="11" t="str">
        <f>IFERROR(VLOOKUP(F959,Codes!$B$2:$E$356,4,FALSE),"NOT USED")</f>
        <v>Small General Service</v>
      </c>
    </row>
    <row r="960" spans="1:7" x14ac:dyDescent="0.25">
      <c r="A960">
        <v>201904</v>
      </c>
      <c r="B960" t="s">
        <v>0</v>
      </c>
      <c r="C960" t="s">
        <v>14</v>
      </c>
      <c r="D960" t="s">
        <v>80</v>
      </c>
      <c r="E960" s="10">
        <v>1950</v>
      </c>
      <c r="F960" s="12" t="str">
        <f t="shared" si="15"/>
        <v>08GNSV006A</v>
      </c>
      <c r="G960" s="11" t="str">
        <f>IFERROR(VLOOKUP(F960,Codes!$B$2:$E$356,4,FALSE),"NOT USED")</f>
        <v>Medium / Large General Service</v>
      </c>
    </row>
    <row r="961" spans="1:7" x14ac:dyDescent="0.25">
      <c r="A961">
        <v>201904</v>
      </c>
      <c r="B961" t="s">
        <v>0</v>
      </c>
      <c r="C961" t="s">
        <v>14</v>
      </c>
      <c r="D961" t="s">
        <v>81</v>
      </c>
      <c r="E961" s="10">
        <v>14</v>
      </c>
      <c r="F961" s="12" t="str">
        <f t="shared" si="15"/>
        <v>08GNSV006B</v>
      </c>
      <c r="G961" s="11" t="str">
        <f>IFERROR(VLOOKUP(F961,Codes!$B$2:$E$356,4,FALSE),"NOT USED")</f>
        <v>Medium / Large General Service</v>
      </c>
    </row>
    <row r="962" spans="1:7" x14ac:dyDescent="0.25">
      <c r="A962">
        <v>201904</v>
      </c>
      <c r="B962" t="s">
        <v>0</v>
      </c>
      <c r="C962" t="s">
        <v>14</v>
      </c>
      <c r="D962" t="s">
        <v>82</v>
      </c>
      <c r="E962" s="10">
        <v>3</v>
      </c>
      <c r="F962" s="12" t="str">
        <f t="shared" si="15"/>
        <v>08GNSV006M</v>
      </c>
      <c r="G962" s="11" t="str">
        <f>IFERROR(VLOOKUP(F962,Codes!$B$2:$E$356,4,FALSE),"NOT USED")</f>
        <v>Medium / Large General Service</v>
      </c>
    </row>
    <row r="963" spans="1:7" x14ac:dyDescent="0.25">
      <c r="A963">
        <v>201904</v>
      </c>
      <c r="B963" t="s">
        <v>0</v>
      </c>
      <c r="C963" t="s">
        <v>14</v>
      </c>
      <c r="D963" t="s">
        <v>83</v>
      </c>
      <c r="E963" s="10">
        <v>3</v>
      </c>
      <c r="F963" s="12" t="str">
        <f t="shared" si="15"/>
        <v>08GNSV008M</v>
      </c>
      <c r="G963" s="11" t="str">
        <f>IFERROR(VLOOKUP(F963,Codes!$B$2:$E$356,4,FALSE),"NOT USED")</f>
        <v>Large Power</v>
      </c>
    </row>
    <row r="964" spans="1:7" x14ac:dyDescent="0.25">
      <c r="A964">
        <v>201904</v>
      </c>
      <c r="B964" t="s">
        <v>0</v>
      </c>
      <c r="C964" t="s">
        <v>14</v>
      </c>
      <c r="D964" t="s">
        <v>84</v>
      </c>
      <c r="E964" s="10">
        <v>2</v>
      </c>
      <c r="F964" s="12" t="str">
        <f t="shared" si="15"/>
        <v>08GNSV009A</v>
      </c>
      <c r="G964" s="11" t="str">
        <f>IFERROR(VLOOKUP(F964,Codes!$B$2:$E$356,4,FALSE),"NOT USED")</f>
        <v>Large Power</v>
      </c>
    </row>
    <row r="965" spans="1:7" x14ac:dyDescent="0.25">
      <c r="A965">
        <v>201904</v>
      </c>
      <c r="B965" t="s">
        <v>0</v>
      </c>
      <c r="C965" t="s">
        <v>14</v>
      </c>
      <c r="D965" t="s">
        <v>85</v>
      </c>
      <c r="E965" s="10">
        <v>1</v>
      </c>
      <c r="F965" s="12" t="str">
        <f t="shared" si="15"/>
        <v>08GNSV009M</v>
      </c>
      <c r="G965" s="11" t="str">
        <f>IFERROR(VLOOKUP(F965,Codes!$B$2:$E$356,4,FALSE),"NOT USED")</f>
        <v>Large Power</v>
      </c>
    </row>
    <row r="966" spans="1:7" x14ac:dyDescent="0.25">
      <c r="A966">
        <v>201904</v>
      </c>
      <c r="B966" t="s">
        <v>0</v>
      </c>
      <c r="C966" t="s">
        <v>14</v>
      </c>
      <c r="D966" t="s">
        <v>86</v>
      </c>
      <c r="E966" s="10">
        <v>129</v>
      </c>
      <c r="F966" s="12" t="str">
        <f t="shared" si="15"/>
        <v>08GNSV023F</v>
      </c>
      <c r="G966" s="11" t="str">
        <f>IFERROR(VLOOKUP(F966,Codes!$B$2:$E$356,4,FALSE),"NOT USED")</f>
        <v>Small General Service</v>
      </c>
    </row>
    <row r="967" spans="1:7" x14ac:dyDescent="0.25">
      <c r="A967">
        <v>201904</v>
      </c>
      <c r="B967" t="s">
        <v>0</v>
      </c>
      <c r="C967" t="s">
        <v>14</v>
      </c>
      <c r="D967" t="s">
        <v>87</v>
      </c>
      <c r="E967" s="10">
        <v>7</v>
      </c>
      <c r="F967" s="12" t="str">
        <f t="shared" si="15"/>
        <v>08GNSV023M</v>
      </c>
      <c r="G967" s="11" t="str">
        <f>IFERROR(VLOOKUP(F967,Codes!$B$2:$E$356,4,FALSE),"NOT USED")</f>
        <v>Small General Service</v>
      </c>
    </row>
    <row r="968" spans="1:7" x14ac:dyDescent="0.25">
      <c r="A968">
        <v>201904</v>
      </c>
      <c r="B968" t="s">
        <v>0</v>
      </c>
      <c r="C968" t="s">
        <v>14</v>
      </c>
      <c r="D968" t="s">
        <v>88</v>
      </c>
      <c r="E968" s="10">
        <v>1</v>
      </c>
      <c r="F968" s="12" t="str">
        <f t="shared" si="15"/>
        <v>08GNSV06AM</v>
      </c>
      <c r="G968" s="11" t="str">
        <f>IFERROR(VLOOKUP(F968,Codes!$B$2:$E$356,4,FALSE),"NOT USED")</f>
        <v>Medium / Large General Service</v>
      </c>
    </row>
    <row r="969" spans="1:7" x14ac:dyDescent="0.25">
      <c r="A969">
        <v>201904</v>
      </c>
      <c r="B969" t="s">
        <v>0</v>
      </c>
      <c r="C969" t="s">
        <v>14</v>
      </c>
      <c r="D969" t="s">
        <v>89</v>
      </c>
      <c r="E969" s="10">
        <v>624</v>
      </c>
      <c r="F969" s="12" t="str">
        <f t="shared" si="15"/>
        <v>08GNSV06MN</v>
      </c>
      <c r="G969" s="11" t="str">
        <f>IFERROR(VLOOKUP(F969,Codes!$B$2:$E$356,4,FALSE),"NOT USED")</f>
        <v>Medium / Large General Service</v>
      </c>
    </row>
    <row r="970" spans="1:7" x14ac:dyDescent="0.25">
      <c r="A970">
        <v>201904</v>
      </c>
      <c r="B970" t="s">
        <v>0</v>
      </c>
      <c r="C970" t="s">
        <v>14</v>
      </c>
      <c r="D970" t="s">
        <v>90</v>
      </c>
      <c r="E970" s="10">
        <v>538</v>
      </c>
      <c r="F970" s="12" t="str">
        <f t="shared" si="15"/>
        <v>08MONL0015</v>
      </c>
      <c r="G970" s="11" t="str">
        <f>IFERROR(VLOOKUP(F970,Codes!$B$2:$E$356,4,FALSE),"NOT USED")</f>
        <v>Metered Lighting</v>
      </c>
    </row>
    <row r="971" spans="1:7" x14ac:dyDescent="0.25">
      <c r="A971">
        <v>201904</v>
      </c>
      <c r="B971" t="s">
        <v>0</v>
      </c>
      <c r="C971" t="s">
        <v>14</v>
      </c>
      <c r="D971" t="s">
        <v>91</v>
      </c>
      <c r="E971" s="10">
        <v>267</v>
      </c>
      <c r="F971" s="12" t="str">
        <f t="shared" si="15"/>
        <v>08NMT06135</v>
      </c>
      <c r="G971" s="11" t="str">
        <f>IFERROR(VLOOKUP(F971,Codes!$B$2:$E$356,4,FALSE),"NOT USED")</f>
        <v>Medium / Large General Service</v>
      </c>
    </row>
    <row r="972" spans="1:7" x14ac:dyDescent="0.25">
      <c r="A972">
        <v>201904</v>
      </c>
      <c r="B972" t="s">
        <v>0</v>
      </c>
      <c r="C972" t="s">
        <v>14</v>
      </c>
      <c r="D972" t="s">
        <v>92</v>
      </c>
      <c r="E972" s="10">
        <v>12</v>
      </c>
      <c r="F972" s="12" t="str">
        <f t="shared" si="15"/>
        <v>08NMT08135</v>
      </c>
      <c r="G972" s="11" t="str">
        <f>IFERROR(VLOOKUP(F972,Codes!$B$2:$E$356,4,FALSE),"NOT USED")</f>
        <v>Large Power</v>
      </c>
    </row>
    <row r="973" spans="1:7" x14ac:dyDescent="0.25">
      <c r="A973">
        <v>201904</v>
      </c>
      <c r="B973" t="s">
        <v>0</v>
      </c>
      <c r="C973" t="s">
        <v>14</v>
      </c>
      <c r="D973" t="s">
        <v>93</v>
      </c>
      <c r="E973" s="10">
        <v>818</v>
      </c>
      <c r="F973" s="12" t="str">
        <f t="shared" ref="F973:F1036" si="16">LEFT(D973,10)</f>
        <v>08NMT23135</v>
      </c>
      <c r="G973" s="11" t="str">
        <f>IFERROR(VLOOKUP(F973,Codes!$B$2:$E$356,4,FALSE),"NOT USED")</f>
        <v>Small General Service</v>
      </c>
    </row>
    <row r="974" spans="1:7" x14ac:dyDescent="0.25">
      <c r="A974">
        <v>201904</v>
      </c>
      <c r="B974" t="s">
        <v>0</v>
      </c>
      <c r="C974" t="s">
        <v>14</v>
      </c>
      <c r="D974" t="s">
        <v>94</v>
      </c>
      <c r="E974" s="10">
        <v>89</v>
      </c>
      <c r="F974" s="12" t="str">
        <f t="shared" si="16"/>
        <v>08NMT6A135</v>
      </c>
      <c r="G974" s="11" t="str">
        <f>IFERROR(VLOOKUP(F974,Codes!$B$2:$E$356,4,FALSE),"NOT USED")</f>
        <v>Medium / Large General Service</v>
      </c>
    </row>
    <row r="975" spans="1:7" x14ac:dyDescent="0.25">
      <c r="A975">
        <v>201904</v>
      </c>
      <c r="B975" t="s">
        <v>0</v>
      </c>
      <c r="C975" t="s">
        <v>14</v>
      </c>
      <c r="D975" t="s">
        <v>95</v>
      </c>
      <c r="E975" s="10">
        <v>3883</v>
      </c>
      <c r="F975" s="12" t="str">
        <f t="shared" si="16"/>
        <v>08OALT007N</v>
      </c>
      <c r="G975" s="11" t="str">
        <f>IFERROR(VLOOKUP(F975,Codes!$B$2:$E$356,4,FALSE),"NOT USED")</f>
        <v>Unmetered Lighting</v>
      </c>
    </row>
    <row r="976" spans="1:7" x14ac:dyDescent="0.25">
      <c r="A976">
        <v>201904</v>
      </c>
      <c r="B976" t="s">
        <v>0</v>
      </c>
      <c r="C976" t="s">
        <v>14</v>
      </c>
      <c r="D976" t="s">
        <v>96</v>
      </c>
      <c r="E976" s="10">
        <v>1</v>
      </c>
      <c r="F976" s="12" t="str">
        <f t="shared" si="16"/>
        <v>08POLE0075</v>
      </c>
      <c r="G976" s="11" t="str">
        <f>IFERROR(VLOOKUP(F976,Codes!$B$2:$E$356,4,FALSE),"NOT USED")</f>
        <v>NOT USED</v>
      </c>
    </row>
    <row r="977" spans="1:7" x14ac:dyDescent="0.25">
      <c r="A977">
        <v>201904</v>
      </c>
      <c r="B977" t="s">
        <v>0</v>
      </c>
      <c r="C977" t="s">
        <v>14</v>
      </c>
      <c r="D977" t="s">
        <v>97</v>
      </c>
      <c r="E977" s="10">
        <v>4</v>
      </c>
      <c r="F977" s="12" t="str">
        <f t="shared" si="16"/>
        <v>08PRSV031M</v>
      </c>
      <c r="G977" s="11" t="str">
        <f>IFERROR(VLOOKUP(F977,Codes!$B$2:$E$356,4,FALSE),"NOT USED")</f>
        <v>Large Power</v>
      </c>
    </row>
    <row r="978" spans="1:7" x14ac:dyDescent="0.25">
      <c r="A978">
        <v>201904</v>
      </c>
      <c r="B978" t="s">
        <v>0</v>
      </c>
      <c r="C978" t="s">
        <v>14</v>
      </c>
      <c r="D978" t="s">
        <v>98</v>
      </c>
      <c r="E978" s="10">
        <v>2</v>
      </c>
      <c r="F978" s="12" t="str">
        <f t="shared" si="16"/>
        <v>08PTLD000N</v>
      </c>
      <c r="G978" s="11" t="str">
        <f>IFERROR(VLOOKUP(F978,Codes!$B$2:$E$356,4,FALSE),"NOT USED")</f>
        <v>Unmetered Lighting</v>
      </c>
    </row>
    <row r="979" spans="1:7" x14ac:dyDescent="0.25">
      <c r="A979">
        <v>201904</v>
      </c>
      <c r="B979" t="s">
        <v>0</v>
      </c>
      <c r="C979" t="s">
        <v>14</v>
      </c>
      <c r="D979" t="s">
        <v>99</v>
      </c>
      <c r="E979" s="10">
        <v>10</v>
      </c>
      <c r="F979" s="12" t="str">
        <f t="shared" si="16"/>
        <v>08SSLR0006</v>
      </c>
      <c r="G979" s="11" t="str">
        <f>IFERROR(VLOOKUP(F979,Codes!$B$2:$E$356,4,FALSE),"NOT USED")</f>
        <v>Medium / Large General Service</v>
      </c>
    </row>
    <row r="980" spans="1:7" x14ac:dyDescent="0.25">
      <c r="A980">
        <v>201904</v>
      </c>
      <c r="B980" t="s">
        <v>0</v>
      </c>
      <c r="C980" t="s">
        <v>14</v>
      </c>
      <c r="D980" t="s">
        <v>100</v>
      </c>
      <c r="E980" s="10">
        <v>313</v>
      </c>
      <c r="F980" s="12" t="str">
        <f t="shared" si="16"/>
        <v>08SSLR006A</v>
      </c>
      <c r="G980" s="11" t="str">
        <f>IFERROR(VLOOKUP(F980,Codes!$B$2:$E$356,4,FALSE),"NOT USED")</f>
        <v>Medium / Large General Service</v>
      </c>
    </row>
    <row r="981" spans="1:7" x14ac:dyDescent="0.25">
      <c r="A981">
        <v>201904</v>
      </c>
      <c r="B981" t="s">
        <v>0</v>
      </c>
      <c r="C981" t="s">
        <v>14</v>
      </c>
      <c r="D981" t="s">
        <v>101</v>
      </c>
      <c r="E981" s="10">
        <v>1061</v>
      </c>
      <c r="F981" s="12" t="str">
        <f t="shared" si="16"/>
        <v>08TOSS0015</v>
      </c>
      <c r="G981" s="11" t="str">
        <f>IFERROR(VLOOKUP(F981,Codes!$B$2:$E$356,4,FALSE),"NOT USED")</f>
        <v>Metered Lighting</v>
      </c>
    </row>
    <row r="982" spans="1:7" x14ac:dyDescent="0.25">
      <c r="A982">
        <v>201904</v>
      </c>
      <c r="B982" t="s">
        <v>0</v>
      </c>
      <c r="C982" t="s">
        <v>14</v>
      </c>
      <c r="D982" t="s">
        <v>102</v>
      </c>
      <c r="E982" s="10">
        <v>20</v>
      </c>
      <c r="F982" s="12" t="str">
        <f t="shared" si="16"/>
        <v>08TOSS015F</v>
      </c>
      <c r="G982" s="11" t="str">
        <f>IFERROR(VLOOKUP(F982,Codes!$B$2:$E$356,4,FALSE),"NOT USED")</f>
        <v>Metered Lighting</v>
      </c>
    </row>
    <row r="983" spans="1:7" x14ac:dyDescent="0.25">
      <c r="A983">
        <v>201905</v>
      </c>
      <c r="B983" t="s">
        <v>0</v>
      </c>
      <c r="C983" t="s">
        <v>14</v>
      </c>
      <c r="D983" t="s">
        <v>71</v>
      </c>
      <c r="E983" s="10">
        <v>5</v>
      </c>
      <c r="F983" s="12" t="str">
        <f t="shared" si="16"/>
        <v>08CGM23136</v>
      </c>
      <c r="G983" s="11" t="str">
        <f>IFERROR(VLOOKUP(F983,Codes!$B$2:$E$356,4,FALSE),"NOT USED")</f>
        <v>Small General Service</v>
      </c>
    </row>
    <row r="984" spans="1:7" x14ac:dyDescent="0.25">
      <c r="A984">
        <v>201905</v>
      </c>
      <c r="B984" t="s">
        <v>0</v>
      </c>
      <c r="C984" t="s">
        <v>14</v>
      </c>
      <c r="D984" t="s">
        <v>72</v>
      </c>
      <c r="E984" s="10">
        <v>14</v>
      </c>
      <c r="F984" s="12" t="str">
        <f t="shared" si="16"/>
        <v>08CGN06136</v>
      </c>
      <c r="G984" s="11" t="str">
        <f>IFERROR(VLOOKUP(F984,Codes!$B$2:$E$356,4,FALSE),"NOT USED")</f>
        <v>Medium / Large General Service</v>
      </c>
    </row>
    <row r="985" spans="1:7" x14ac:dyDescent="0.25">
      <c r="A985">
        <v>201905</v>
      </c>
      <c r="B985" t="s">
        <v>0</v>
      </c>
      <c r="C985" t="s">
        <v>14</v>
      </c>
      <c r="D985" t="s">
        <v>74</v>
      </c>
      <c r="E985" s="10">
        <v>31</v>
      </c>
      <c r="F985" s="12" t="str">
        <f t="shared" si="16"/>
        <v>08CGN23136</v>
      </c>
      <c r="G985" s="11" t="str">
        <f>IFERROR(VLOOKUP(F985,Codes!$B$2:$E$356,4,FALSE),"NOT USED")</f>
        <v>Small General Service</v>
      </c>
    </row>
    <row r="986" spans="1:7" x14ac:dyDescent="0.25">
      <c r="A986">
        <v>201905</v>
      </c>
      <c r="B986" t="s">
        <v>0</v>
      </c>
      <c r="C986" t="s">
        <v>14</v>
      </c>
      <c r="D986" t="s">
        <v>75</v>
      </c>
      <c r="E986" s="10">
        <v>2277</v>
      </c>
      <c r="F986" s="12" t="str">
        <f t="shared" si="16"/>
        <v>08COOLKPRN</v>
      </c>
      <c r="G986" s="11" t="str">
        <f>IFERROR(VLOOKUP(F986,Codes!$B$2:$E$356,4,FALSE),"NOT USED")</f>
        <v>NOT USED</v>
      </c>
    </row>
    <row r="987" spans="1:7" x14ac:dyDescent="0.25">
      <c r="A987">
        <v>201905</v>
      </c>
      <c r="B987" t="s">
        <v>0</v>
      </c>
      <c r="C987" t="s">
        <v>14</v>
      </c>
      <c r="D987" t="s">
        <v>76</v>
      </c>
      <c r="E987" s="10">
        <v>11238</v>
      </c>
      <c r="F987" s="12" t="str">
        <f t="shared" si="16"/>
        <v>08GNSV0006</v>
      </c>
      <c r="G987" s="11" t="str">
        <f>IFERROR(VLOOKUP(F987,Codes!$B$2:$E$356,4,FALSE),"NOT USED")</f>
        <v>Medium / Large General Service</v>
      </c>
    </row>
    <row r="988" spans="1:7" x14ac:dyDescent="0.25">
      <c r="A988">
        <v>201905</v>
      </c>
      <c r="B988" t="s">
        <v>0</v>
      </c>
      <c r="C988" t="s">
        <v>14</v>
      </c>
      <c r="D988" t="s">
        <v>77</v>
      </c>
      <c r="E988" s="10">
        <v>126</v>
      </c>
      <c r="F988" s="12" t="str">
        <f t="shared" si="16"/>
        <v>08GNSV0008</v>
      </c>
      <c r="G988" s="11" t="str">
        <f>IFERROR(VLOOKUP(F988,Codes!$B$2:$E$356,4,FALSE),"NOT USED")</f>
        <v>Large Power</v>
      </c>
    </row>
    <row r="989" spans="1:7" x14ac:dyDescent="0.25">
      <c r="A989">
        <v>201905</v>
      </c>
      <c r="B989" t="s">
        <v>0</v>
      </c>
      <c r="C989" t="s">
        <v>14</v>
      </c>
      <c r="D989" t="s">
        <v>78</v>
      </c>
      <c r="E989" s="10">
        <v>41</v>
      </c>
      <c r="F989" s="12" t="str">
        <f t="shared" si="16"/>
        <v>08GNSV0009</v>
      </c>
      <c r="G989" s="11" t="str">
        <f>IFERROR(VLOOKUP(F989,Codes!$B$2:$E$356,4,FALSE),"NOT USED")</f>
        <v>Large Power</v>
      </c>
    </row>
    <row r="990" spans="1:7" x14ac:dyDescent="0.25">
      <c r="A990">
        <v>201905</v>
      </c>
      <c r="B990" t="s">
        <v>0</v>
      </c>
      <c r="C990" t="s">
        <v>14</v>
      </c>
      <c r="D990" t="s">
        <v>79</v>
      </c>
      <c r="E990" s="10">
        <v>73909</v>
      </c>
      <c r="F990" s="12" t="str">
        <f t="shared" si="16"/>
        <v>08GNSV0023</v>
      </c>
      <c r="G990" s="11" t="str">
        <f>IFERROR(VLOOKUP(F990,Codes!$B$2:$E$356,4,FALSE),"NOT USED")</f>
        <v>Small General Service</v>
      </c>
    </row>
    <row r="991" spans="1:7" x14ac:dyDescent="0.25">
      <c r="A991">
        <v>201905</v>
      </c>
      <c r="B991" t="s">
        <v>0</v>
      </c>
      <c r="C991" t="s">
        <v>14</v>
      </c>
      <c r="D991" t="s">
        <v>80</v>
      </c>
      <c r="E991" s="10">
        <v>1957</v>
      </c>
      <c r="F991" s="12" t="str">
        <f t="shared" si="16"/>
        <v>08GNSV006A</v>
      </c>
      <c r="G991" s="11" t="str">
        <f>IFERROR(VLOOKUP(F991,Codes!$B$2:$E$356,4,FALSE),"NOT USED")</f>
        <v>Medium / Large General Service</v>
      </c>
    </row>
    <row r="992" spans="1:7" x14ac:dyDescent="0.25">
      <c r="A992">
        <v>201905</v>
      </c>
      <c r="B992" t="s">
        <v>0</v>
      </c>
      <c r="C992" t="s">
        <v>14</v>
      </c>
      <c r="D992" t="s">
        <v>81</v>
      </c>
      <c r="E992" s="10">
        <v>14</v>
      </c>
      <c r="F992" s="12" t="str">
        <f t="shared" si="16"/>
        <v>08GNSV006B</v>
      </c>
      <c r="G992" s="11" t="str">
        <f>IFERROR(VLOOKUP(F992,Codes!$B$2:$E$356,4,FALSE),"NOT USED")</f>
        <v>Medium / Large General Service</v>
      </c>
    </row>
    <row r="993" spans="1:7" x14ac:dyDescent="0.25">
      <c r="A993">
        <v>201905</v>
      </c>
      <c r="B993" t="s">
        <v>0</v>
      </c>
      <c r="C993" t="s">
        <v>14</v>
      </c>
      <c r="D993" t="s">
        <v>82</v>
      </c>
      <c r="E993" s="10">
        <v>2</v>
      </c>
      <c r="F993" s="12" t="str">
        <f t="shared" si="16"/>
        <v>08GNSV006M</v>
      </c>
      <c r="G993" s="11" t="str">
        <f>IFERROR(VLOOKUP(F993,Codes!$B$2:$E$356,4,FALSE),"NOT USED")</f>
        <v>Medium / Large General Service</v>
      </c>
    </row>
    <row r="994" spans="1:7" x14ac:dyDescent="0.25">
      <c r="A994">
        <v>201905</v>
      </c>
      <c r="B994" t="s">
        <v>0</v>
      </c>
      <c r="C994" t="s">
        <v>14</v>
      </c>
      <c r="D994" t="s">
        <v>83</v>
      </c>
      <c r="E994" s="10">
        <v>3</v>
      </c>
      <c r="F994" s="12" t="str">
        <f t="shared" si="16"/>
        <v>08GNSV008M</v>
      </c>
      <c r="G994" s="11" t="str">
        <f>IFERROR(VLOOKUP(F994,Codes!$B$2:$E$356,4,FALSE),"NOT USED")</f>
        <v>Large Power</v>
      </c>
    </row>
    <row r="995" spans="1:7" x14ac:dyDescent="0.25">
      <c r="A995">
        <v>201905</v>
      </c>
      <c r="B995" t="s">
        <v>0</v>
      </c>
      <c r="C995" t="s">
        <v>14</v>
      </c>
      <c r="D995" t="s">
        <v>84</v>
      </c>
      <c r="E995" s="10">
        <v>2</v>
      </c>
      <c r="F995" s="12" t="str">
        <f t="shared" si="16"/>
        <v>08GNSV009A</v>
      </c>
      <c r="G995" s="11" t="str">
        <f>IFERROR(VLOOKUP(F995,Codes!$B$2:$E$356,4,FALSE),"NOT USED")</f>
        <v>Large Power</v>
      </c>
    </row>
    <row r="996" spans="1:7" x14ac:dyDescent="0.25">
      <c r="A996">
        <v>201905</v>
      </c>
      <c r="B996" t="s">
        <v>0</v>
      </c>
      <c r="C996" t="s">
        <v>14</v>
      </c>
      <c r="D996" t="s">
        <v>85</v>
      </c>
      <c r="E996" s="10">
        <v>1</v>
      </c>
      <c r="F996" s="12" t="str">
        <f t="shared" si="16"/>
        <v>08GNSV009M</v>
      </c>
      <c r="G996" s="11" t="str">
        <f>IFERROR(VLOOKUP(F996,Codes!$B$2:$E$356,4,FALSE),"NOT USED")</f>
        <v>Large Power</v>
      </c>
    </row>
    <row r="997" spans="1:7" x14ac:dyDescent="0.25">
      <c r="A997">
        <v>201905</v>
      </c>
      <c r="B997" t="s">
        <v>0</v>
      </c>
      <c r="C997" t="s">
        <v>14</v>
      </c>
      <c r="D997" t="s">
        <v>86</v>
      </c>
      <c r="E997" s="10">
        <v>129</v>
      </c>
      <c r="F997" s="12" t="str">
        <f t="shared" si="16"/>
        <v>08GNSV023F</v>
      </c>
      <c r="G997" s="11" t="str">
        <f>IFERROR(VLOOKUP(F997,Codes!$B$2:$E$356,4,FALSE),"NOT USED")</f>
        <v>Small General Service</v>
      </c>
    </row>
    <row r="998" spans="1:7" x14ac:dyDescent="0.25">
      <c r="A998">
        <v>201905</v>
      </c>
      <c r="B998" t="s">
        <v>0</v>
      </c>
      <c r="C998" t="s">
        <v>14</v>
      </c>
      <c r="D998" t="s">
        <v>87</v>
      </c>
      <c r="E998" s="10">
        <v>1</v>
      </c>
      <c r="F998" s="12" t="str">
        <f t="shared" si="16"/>
        <v>08GNSV023M</v>
      </c>
      <c r="G998" s="11" t="str">
        <f>IFERROR(VLOOKUP(F998,Codes!$B$2:$E$356,4,FALSE),"NOT USED")</f>
        <v>Small General Service</v>
      </c>
    </row>
    <row r="999" spans="1:7" x14ac:dyDescent="0.25">
      <c r="A999">
        <v>201905</v>
      </c>
      <c r="B999" t="s">
        <v>0</v>
      </c>
      <c r="C999" t="s">
        <v>14</v>
      </c>
      <c r="D999" t="s">
        <v>88</v>
      </c>
      <c r="E999" s="10">
        <v>1</v>
      </c>
      <c r="F999" s="12" t="str">
        <f t="shared" si="16"/>
        <v>08GNSV06AM</v>
      </c>
      <c r="G999" s="11" t="str">
        <f>IFERROR(VLOOKUP(F999,Codes!$B$2:$E$356,4,FALSE),"NOT USED")</f>
        <v>Medium / Large General Service</v>
      </c>
    </row>
    <row r="1000" spans="1:7" x14ac:dyDescent="0.25">
      <c r="A1000">
        <v>201905</v>
      </c>
      <c r="B1000" t="s">
        <v>0</v>
      </c>
      <c r="C1000" t="s">
        <v>14</v>
      </c>
      <c r="D1000" t="s">
        <v>89</v>
      </c>
      <c r="E1000" s="10">
        <v>668</v>
      </c>
      <c r="F1000" s="12" t="str">
        <f t="shared" si="16"/>
        <v>08GNSV06MN</v>
      </c>
      <c r="G1000" s="11" t="str">
        <f>IFERROR(VLOOKUP(F1000,Codes!$B$2:$E$356,4,FALSE),"NOT USED")</f>
        <v>Medium / Large General Service</v>
      </c>
    </row>
    <row r="1001" spans="1:7" x14ac:dyDescent="0.25">
      <c r="A1001">
        <v>201905</v>
      </c>
      <c r="B1001" t="s">
        <v>0</v>
      </c>
      <c r="C1001" t="s">
        <v>14</v>
      </c>
      <c r="D1001" t="s">
        <v>90</v>
      </c>
      <c r="E1001" s="10">
        <v>540</v>
      </c>
      <c r="F1001" s="12" t="str">
        <f t="shared" si="16"/>
        <v>08MONL0015</v>
      </c>
      <c r="G1001" s="11" t="str">
        <f>IFERROR(VLOOKUP(F1001,Codes!$B$2:$E$356,4,FALSE),"NOT USED")</f>
        <v>Metered Lighting</v>
      </c>
    </row>
    <row r="1002" spans="1:7" x14ac:dyDescent="0.25">
      <c r="A1002">
        <v>201905</v>
      </c>
      <c r="B1002" t="s">
        <v>0</v>
      </c>
      <c r="C1002" t="s">
        <v>14</v>
      </c>
      <c r="D1002" t="s">
        <v>91</v>
      </c>
      <c r="E1002" s="10">
        <v>265</v>
      </c>
      <c r="F1002" s="12" t="str">
        <f t="shared" si="16"/>
        <v>08NMT06135</v>
      </c>
      <c r="G1002" s="11" t="str">
        <f>IFERROR(VLOOKUP(F1002,Codes!$B$2:$E$356,4,FALSE),"NOT USED")</f>
        <v>Medium / Large General Service</v>
      </c>
    </row>
    <row r="1003" spans="1:7" x14ac:dyDescent="0.25">
      <c r="A1003">
        <v>201905</v>
      </c>
      <c r="B1003" t="s">
        <v>0</v>
      </c>
      <c r="C1003" t="s">
        <v>14</v>
      </c>
      <c r="D1003" t="s">
        <v>92</v>
      </c>
      <c r="E1003" s="10">
        <v>12</v>
      </c>
      <c r="F1003" s="12" t="str">
        <f t="shared" si="16"/>
        <v>08NMT08135</v>
      </c>
      <c r="G1003" s="11" t="str">
        <f>IFERROR(VLOOKUP(F1003,Codes!$B$2:$E$356,4,FALSE),"NOT USED")</f>
        <v>Large Power</v>
      </c>
    </row>
    <row r="1004" spans="1:7" x14ac:dyDescent="0.25">
      <c r="A1004">
        <v>201905</v>
      </c>
      <c r="B1004" t="s">
        <v>0</v>
      </c>
      <c r="C1004" t="s">
        <v>14</v>
      </c>
      <c r="D1004" t="s">
        <v>93</v>
      </c>
      <c r="E1004" s="10">
        <v>822</v>
      </c>
      <c r="F1004" s="12" t="str">
        <f t="shared" si="16"/>
        <v>08NMT23135</v>
      </c>
      <c r="G1004" s="11" t="str">
        <f>IFERROR(VLOOKUP(F1004,Codes!$B$2:$E$356,4,FALSE),"NOT USED")</f>
        <v>Small General Service</v>
      </c>
    </row>
    <row r="1005" spans="1:7" x14ac:dyDescent="0.25">
      <c r="A1005">
        <v>201905</v>
      </c>
      <c r="B1005" t="s">
        <v>0</v>
      </c>
      <c r="C1005" t="s">
        <v>14</v>
      </c>
      <c r="D1005" t="s">
        <v>94</v>
      </c>
      <c r="E1005" s="10">
        <v>89</v>
      </c>
      <c r="F1005" s="12" t="str">
        <f t="shared" si="16"/>
        <v>08NMT6A135</v>
      </c>
      <c r="G1005" s="11" t="str">
        <f>IFERROR(VLOOKUP(F1005,Codes!$B$2:$E$356,4,FALSE),"NOT USED")</f>
        <v>Medium / Large General Service</v>
      </c>
    </row>
    <row r="1006" spans="1:7" x14ac:dyDescent="0.25">
      <c r="A1006">
        <v>201905</v>
      </c>
      <c r="B1006" t="s">
        <v>0</v>
      </c>
      <c r="C1006" t="s">
        <v>14</v>
      </c>
      <c r="D1006" t="s">
        <v>95</v>
      </c>
      <c r="E1006" s="10">
        <v>3873</v>
      </c>
      <c r="F1006" s="12" t="str">
        <f t="shared" si="16"/>
        <v>08OALT007N</v>
      </c>
      <c r="G1006" s="11" t="str">
        <f>IFERROR(VLOOKUP(F1006,Codes!$B$2:$E$356,4,FALSE),"NOT USED")</f>
        <v>Unmetered Lighting</v>
      </c>
    </row>
    <row r="1007" spans="1:7" x14ac:dyDescent="0.25">
      <c r="A1007">
        <v>201905</v>
      </c>
      <c r="B1007" t="s">
        <v>0</v>
      </c>
      <c r="C1007" t="s">
        <v>14</v>
      </c>
      <c r="D1007" t="s">
        <v>96</v>
      </c>
      <c r="E1007" s="10">
        <v>1</v>
      </c>
      <c r="F1007" s="12" t="str">
        <f t="shared" si="16"/>
        <v>08POLE0075</v>
      </c>
      <c r="G1007" s="11" t="str">
        <f>IFERROR(VLOOKUP(F1007,Codes!$B$2:$E$356,4,FALSE),"NOT USED")</f>
        <v>NOT USED</v>
      </c>
    </row>
    <row r="1008" spans="1:7" x14ac:dyDescent="0.25">
      <c r="A1008">
        <v>201905</v>
      </c>
      <c r="B1008" t="s">
        <v>0</v>
      </c>
      <c r="C1008" t="s">
        <v>14</v>
      </c>
      <c r="D1008" t="s">
        <v>97</v>
      </c>
      <c r="E1008" s="10">
        <v>4</v>
      </c>
      <c r="F1008" s="12" t="str">
        <f t="shared" si="16"/>
        <v>08PRSV031M</v>
      </c>
      <c r="G1008" s="11" t="str">
        <f>IFERROR(VLOOKUP(F1008,Codes!$B$2:$E$356,4,FALSE),"NOT USED")</f>
        <v>Large Power</v>
      </c>
    </row>
    <row r="1009" spans="1:7" x14ac:dyDescent="0.25">
      <c r="A1009">
        <v>201905</v>
      </c>
      <c r="B1009" t="s">
        <v>0</v>
      </c>
      <c r="C1009" t="s">
        <v>14</v>
      </c>
      <c r="D1009" t="s">
        <v>98</v>
      </c>
      <c r="E1009" s="10">
        <v>2</v>
      </c>
      <c r="F1009" s="12" t="str">
        <f t="shared" si="16"/>
        <v>08PTLD000N</v>
      </c>
      <c r="G1009" s="11" t="str">
        <f>IFERROR(VLOOKUP(F1009,Codes!$B$2:$E$356,4,FALSE),"NOT USED")</f>
        <v>Unmetered Lighting</v>
      </c>
    </row>
    <row r="1010" spans="1:7" x14ac:dyDescent="0.25">
      <c r="A1010">
        <v>201905</v>
      </c>
      <c r="B1010" t="s">
        <v>0</v>
      </c>
      <c r="C1010" t="s">
        <v>14</v>
      </c>
      <c r="D1010" t="s">
        <v>99</v>
      </c>
      <c r="E1010" s="10">
        <v>10</v>
      </c>
      <c r="F1010" s="12" t="str">
        <f t="shared" si="16"/>
        <v>08SSLR0006</v>
      </c>
      <c r="G1010" s="11" t="str">
        <f>IFERROR(VLOOKUP(F1010,Codes!$B$2:$E$356,4,FALSE),"NOT USED")</f>
        <v>Medium / Large General Service</v>
      </c>
    </row>
    <row r="1011" spans="1:7" x14ac:dyDescent="0.25">
      <c r="A1011">
        <v>201905</v>
      </c>
      <c r="B1011" t="s">
        <v>0</v>
      </c>
      <c r="C1011" t="s">
        <v>14</v>
      </c>
      <c r="D1011" t="s">
        <v>100</v>
      </c>
      <c r="E1011" s="10">
        <v>313</v>
      </c>
      <c r="F1011" s="12" t="str">
        <f t="shared" si="16"/>
        <v>08SSLR006A</v>
      </c>
      <c r="G1011" s="11" t="str">
        <f>IFERROR(VLOOKUP(F1011,Codes!$B$2:$E$356,4,FALSE),"NOT USED")</f>
        <v>Medium / Large General Service</v>
      </c>
    </row>
    <row r="1012" spans="1:7" x14ac:dyDescent="0.25">
      <c r="A1012">
        <v>201905</v>
      </c>
      <c r="B1012" t="s">
        <v>0</v>
      </c>
      <c r="C1012" t="s">
        <v>14</v>
      </c>
      <c r="D1012" t="s">
        <v>101</v>
      </c>
      <c r="E1012" s="10">
        <v>1060</v>
      </c>
      <c r="F1012" s="12" t="str">
        <f t="shared" si="16"/>
        <v>08TOSS0015</v>
      </c>
      <c r="G1012" s="11" t="str">
        <f>IFERROR(VLOOKUP(F1012,Codes!$B$2:$E$356,4,FALSE),"NOT USED")</f>
        <v>Metered Lighting</v>
      </c>
    </row>
    <row r="1013" spans="1:7" x14ac:dyDescent="0.25">
      <c r="A1013">
        <v>201905</v>
      </c>
      <c r="B1013" t="s">
        <v>0</v>
      </c>
      <c r="C1013" t="s">
        <v>14</v>
      </c>
      <c r="D1013" t="s">
        <v>102</v>
      </c>
      <c r="E1013" s="10">
        <v>20</v>
      </c>
      <c r="F1013" s="12" t="str">
        <f t="shared" si="16"/>
        <v>08TOSS015F</v>
      </c>
      <c r="G1013" s="11" t="str">
        <f>IFERROR(VLOOKUP(F1013,Codes!$B$2:$E$356,4,FALSE),"NOT USED")</f>
        <v>Metered Lighting</v>
      </c>
    </row>
    <row r="1014" spans="1:7" x14ac:dyDescent="0.25">
      <c r="A1014">
        <v>201906</v>
      </c>
      <c r="B1014" t="s">
        <v>0</v>
      </c>
      <c r="C1014" t="s">
        <v>14</v>
      </c>
      <c r="D1014" t="s">
        <v>71</v>
      </c>
      <c r="E1014" s="10">
        <v>7</v>
      </c>
      <c r="F1014" s="12" t="str">
        <f t="shared" si="16"/>
        <v>08CGM23136</v>
      </c>
      <c r="G1014" s="11" t="str">
        <f>IFERROR(VLOOKUP(F1014,Codes!$B$2:$E$356,4,FALSE),"NOT USED")</f>
        <v>Small General Service</v>
      </c>
    </row>
    <row r="1015" spans="1:7" x14ac:dyDescent="0.25">
      <c r="A1015">
        <v>201906</v>
      </c>
      <c r="B1015" t="s">
        <v>0</v>
      </c>
      <c r="C1015" t="s">
        <v>14</v>
      </c>
      <c r="D1015" t="s">
        <v>72</v>
      </c>
      <c r="E1015" s="10">
        <v>16</v>
      </c>
      <c r="F1015" s="12" t="str">
        <f t="shared" si="16"/>
        <v>08CGN06136</v>
      </c>
      <c r="G1015" s="11" t="str">
        <f>IFERROR(VLOOKUP(F1015,Codes!$B$2:$E$356,4,FALSE),"NOT USED")</f>
        <v>Medium / Large General Service</v>
      </c>
    </row>
    <row r="1016" spans="1:7" x14ac:dyDescent="0.25">
      <c r="A1016">
        <v>201906</v>
      </c>
      <c r="B1016" t="s">
        <v>0</v>
      </c>
      <c r="C1016" t="s">
        <v>14</v>
      </c>
      <c r="D1016" t="s">
        <v>73</v>
      </c>
      <c r="E1016" s="10">
        <v>1</v>
      </c>
      <c r="F1016" s="12" t="str">
        <f t="shared" si="16"/>
        <v>08CGN08136</v>
      </c>
      <c r="G1016" s="11" t="str">
        <f>IFERROR(VLOOKUP(F1016,Codes!$B$2:$E$356,4,FALSE),"NOT USED")</f>
        <v>Large Power</v>
      </c>
    </row>
    <row r="1017" spans="1:7" x14ac:dyDescent="0.25">
      <c r="A1017">
        <v>201906</v>
      </c>
      <c r="B1017" t="s">
        <v>0</v>
      </c>
      <c r="C1017" t="s">
        <v>14</v>
      </c>
      <c r="D1017" t="s">
        <v>74</v>
      </c>
      <c r="E1017" s="10">
        <v>34</v>
      </c>
      <c r="F1017" s="12" t="str">
        <f t="shared" si="16"/>
        <v>08CGN23136</v>
      </c>
      <c r="G1017" s="11" t="str">
        <f>IFERROR(VLOOKUP(F1017,Codes!$B$2:$E$356,4,FALSE),"NOT USED")</f>
        <v>Small General Service</v>
      </c>
    </row>
    <row r="1018" spans="1:7" x14ac:dyDescent="0.25">
      <c r="A1018">
        <v>201906</v>
      </c>
      <c r="B1018" t="s">
        <v>0</v>
      </c>
      <c r="C1018" t="s">
        <v>14</v>
      </c>
      <c r="D1018" t="s">
        <v>75</v>
      </c>
      <c r="E1018" s="10">
        <v>2249</v>
      </c>
      <c r="F1018" s="12" t="str">
        <f t="shared" si="16"/>
        <v>08COOLKPRN</v>
      </c>
      <c r="G1018" s="11" t="str">
        <f>IFERROR(VLOOKUP(F1018,Codes!$B$2:$E$356,4,FALSE),"NOT USED")</f>
        <v>NOT USED</v>
      </c>
    </row>
    <row r="1019" spans="1:7" x14ac:dyDescent="0.25">
      <c r="A1019">
        <v>201906</v>
      </c>
      <c r="B1019" t="s">
        <v>0</v>
      </c>
      <c r="C1019" t="s">
        <v>14</v>
      </c>
      <c r="D1019" t="s">
        <v>76</v>
      </c>
      <c r="E1019" s="10">
        <v>11244</v>
      </c>
      <c r="F1019" s="12" t="str">
        <f t="shared" si="16"/>
        <v>08GNSV0006</v>
      </c>
      <c r="G1019" s="11" t="str">
        <f>IFERROR(VLOOKUP(F1019,Codes!$B$2:$E$356,4,FALSE),"NOT USED")</f>
        <v>Medium / Large General Service</v>
      </c>
    </row>
    <row r="1020" spans="1:7" x14ac:dyDescent="0.25">
      <c r="A1020">
        <v>201906</v>
      </c>
      <c r="B1020" t="s">
        <v>0</v>
      </c>
      <c r="C1020" t="s">
        <v>14</v>
      </c>
      <c r="D1020" t="s">
        <v>77</v>
      </c>
      <c r="E1020" s="10">
        <v>127</v>
      </c>
      <c r="F1020" s="12" t="str">
        <f t="shared" si="16"/>
        <v>08GNSV0008</v>
      </c>
      <c r="G1020" s="11" t="str">
        <f>IFERROR(VLOOKUP(F1020,Codes!$B$2:$E$356,4,FALSE),"NOT USED")</f>
        <v>Large Power</v>
      </c>
    </row>
    <row r="1021" spans="1:7" x14ac:dyDescent="0.25">
      <c r="A1021">
        <v>201906</v>
      </c>
      <c r="B1021" t="s">
        <v>0</v>
      </c>
      <c r="C1021" t="s">
        <v>14</v>
      </c>
      <c r="D1021" t="s">
        <v>78</v>
      </c>
      <c r="E1021" s="10">
        <v>41</v>
      </c>
      <c r="F1021" s="12" t="str">
        <f t="shared" si="16"/>
        <v>08GNSV0009</v>
      </c>
      <c r="G1021" s="11" t="str">
        <f>IFERROR(VLOOKUP(F1021,Codes!$B$2:$E$356,4,FALSE),"NOT USED")</f>
        <v>Large Power</v>
      </c>
    </row>
    <row r="1022" spans="1:7" x14ac:dyDescent="0.25">
      <c r="A1022">
        <v>201906</v>
      </c>
      <c r="B1022" t="s">
        <v>0</v>
      </c>
      <c r="C1022" t="s">
        <v>14</v>
      </c>
      <c r="D1022" t="s">
        <v>79</v>
      </c>
      <c r="E1022" s="10">
        <v>74065</v>
      </c>
      <c r="F1022" s="12" t="str">
        <f t="shared" si="16"/>
        <v>08GNSV0023</v>
      </c>
      <c r="G1022" s="11" t="str">
        <f>IFERROR(VLOOKUP(F1022,Codes!$B$2:$E$356,4,FALSE),"NOT USED")</f>
        <v>Small General Service</v>
      </c>
    </row>
    <row r="1023" spans="1:7" x14ac:dyDescent="0.25">
      <c r="A1023">
        <v>201906</v>
      </c>
      <c r="B1023" t="s">
        <v>0</v>
      </c>
      <c r="C1023" t="s">
        <v>14</v>
      </c>
      <c r="D1023" t="s">
        <v>80</v>
      </c>
      <c r="E1023" s="10">
        <v>1955</v>
      </c>
      <c r="F1023" s="12" t="str">
        <f t="shared" si="16"/>
        <v>08GNSV006A</v>
      </c>
      <c r="G1023" s="11" t="str">
        <f>IFERROR(VLOOKUP(F1023,Codes!$B$2:$E$356,4,FALSE),"NOT USED")</f>
        <v>Medium / Large General Service</v>
      </c>
    </row>
    <row r="1024" spans="1:7" x14ac:dyDescent="0.25">
      <c r="A1024">
        <v>201906</v>
      </c>
      <c r="B1024" t="s">
        <v>0</v>
      </c>
      <c r="C1024" t="s">
        <v>14</v>
      </c>
      <c r="D1024" t="s">
        <v>81</v>
      </c>
      <c r="E1024" s="10">
        <v>14</v>
      </c>
      <c r="F1024" s="12" t="str">
        <f t="shared" si="16"/>
        <v>08GNSV006B</v>
      </c>
      <c r="G1024" s="11" t="str">
        <f>IFERROR(VLOOKUP(F1024,Codes!$B$2:$E$356,4,FALSE),"NOT USED")</f>
        <v>Medium / Large General Service</v>
      </c>
    </row>
    <row r="1025" spans="1:7" x14ac:dyDescent="0.25">
      <c r="A1025">
        <v>201906</v>
      </c>
      <c r="B1025" t="s">
        <v>0</v>
      </c>
      <c r="C1025" t="s">
        <v>14</v>
      </c>
      <c r="D1025" t="s">
        <v>82</v>
      </c>
      <c r="E1025" s="10">
        <v>1</v>
      </c>
      <c r="F1025" s="12" t="str">
        <f t="shared" si="16"/>
        <v>08GNSV006M</v>
      </c>
      <c r="G1025" s="11" t="str">
        <f>IFERROR(VLOOKUP(F1025,Codes!$B$2:$E$356,4,FALSE),"NOT USED")</f>
        <v>Medium / Large General Service</v>
      </c>
    </row>
    <row r="1026" spans="1:7" x14ac:dyDescent="0.25">
      <c r="A1026">
        <v>201906</v>
      </c>
      <c r="B1026" t="s">
        <v>0</v>
      </c>
      <c r="C1026" t="s">
        <v>14</v>
      </c>
      <c r="D1026" t="s">
        <v>83</v>
      </c>
      <c r="E1026" s="10">
        <v>3</v>
      </c>
      <c r="F1026" s="12" t="str">
        <f t="shared" si="16"/>
        <v>08GNSV008M</v>
      </c>
      <c r="G1026" s="11" t="str">
        <f>IFERROR(VLOOKUP(F1026,Codes!$B$2:$E$356,4,FALSE),"NOT USED")</f>
        <v>Large Power</v>
      </c>
    </row>
    <row r="1027" spans="1:7" x14ac:dyDescent="0.25">
      <c r="A1027">
        <v>201906</v>
      </c>
      <c r="B1027" t="s">
        <v>0</v>
      </c>
      <c r="C1027" t="s">
        <v>14</v>
      </c>
      <c r="D1027" t="s">
        <v>84</v>
      </c>
      <c r="E1027" s="10">
        <v>2</v>
      </c>
      <c r="F1027" s="12" t="str">
        <f t="shared" si="16"/>
        <v>08GNSV009A</v>
      </c>
      <c r="G1027" s="11" t="str">
        <f>IFERROR(VLOOKUP(F1027,Codes!$B$2:$E$356,4,FALSE),"NOT USED")</f>
        <v>Large Power</v>
      </c>
    </row>
    <row r="1028" spans="1:7" x14ac:dyDescent="0.25">
      <c r="A1028">
        <v>201906</v>
      </c>
      <c r="B1028" t="s">
        <v>0</v>
      </c>
      <c r="C1028" t="s">
        <v>14</v>
      </c>
      <c r="D1028" t="s">
        <v>85</v>
      </c>
      <c r="E1028" s="10">
        <v>1</v>
      </c>
      <c r="F1028" s="12" t="str">
        <f t="shared" si="16"/>
        <v>08GNSV009M</v>
      </c>
      <c r="G1028" s="11" t="str">
        <f>IFERROR(VLOOKUP(F1028,Codes!$B$2:$E$356,4,FALSE),"NOT USED")</f>
        <v>Large Power</v>
      </c>
    </row>
    <row r="1029" spans="1:7" x14ac:dyDescent="0.25">
      <c r="A1029">
        <v>201906</v>
      </c>
      <c r="B1029" t="s">
        <v>0</v>
      </c>
      <c r="C1029" t="s">
        <v>14</v>
      </c>
      <c r="D1029" t="s">
        <v>86</v>
      </c>
      <c r="E1029" s="10">
        <v>129</v>
      </c>
      <c r="F1029" s="12" t="str">
        <f t="shared" si="16"/>
        <v>08GNSV023F</v>
      </c>
      <c r="G1029" s="11" t="str">
        <f>IFERROR(VLOOKUP(F1029,Codes!$B$2:$E$356,4,FALSE),"NOT USED")</f>
        <v>Small General Service</v>
      </c>
    </row>
    <row r="1030" spans="1:7" x14ac:dyDescent="0.25">
      <c r="A1030">
        <v>201906</v>
      </c>
      <c r="B1030" t="s">
        <v>0</v>
      </c>
      <c r="C1030" t="s">
        <v>14</v>
      </c>
      <c r="D1030" t="s">
        <v>87</v>
      </c>
      <c r="E1030" s="10">
        <v>1</v>
      </c>
      <c r="F1030" s="12" t="str">
        <f t="shared" si="16"/>
        <v>08GNSV023M</v>
      </c>
      <c r="G1030" s="11" t="str">
        <f>IFERROR(VLOOKUP(F1030,Codes!$B$2:$E$356,4,FALSE),"NOT USED")</f>
        <v>Small General Service</v>
      </c>
    </row>
    <row r="1031" spans="1:7" x14ac:dyDescent="0.25">
      <c r="A1031">
        <v>201906</v>
      </c>
      <c r="B1031" t="s">
        <v>0</v>
      </c>
      <c r="C1031" t="s">
        <v>14</v>
      </c>
      <c r="D1031" t="s">
        <v>88</v>
      </c>
      <c r="E1031" s="10">
        <v>1</v>
      </c>
      <c r="F1031" s="12" t="str">
        <f t="shared" si="16"/>
        <v>08GNSV06AM</v>
      </c>
      <c r="G1031" s="11" t="str">
        <f>IFERROR(VLOOKUP(F1031,Codes!$B$2:$E$356,4,FALSE),"NOT USED")</f>
        <v>Medium / Large General Service</v>
      </c>
    </row>
    <row r="1032" spans="1:7" x14ac:dyDescent="0.25">
      <c r="A1032">
        <v>201906</v>
      </c>
      <c r="B1032" t="s">
        <v>0</v>
      </c>
      <c r="C1032" t="s">
        <v>14</v>
      </c>
      <c r="D1032" t="s">
        <v>89</v>
      </c>
      <c r="E1032" s="10">
        <v>668</v>
      </c>
      <c r="F1032" s="12" t="str">
        <f t="shared" si="16"/>
        <v>08GNSV06MN</v>
      </c>
      <c r="G1032" s="11" t="str">
        <f>IFERROR(VLOOKUP(F1032,Codes!$B$2:$E$356,4,FALSE),"NOT USED")</f>
        <v>Medium / Large General Service</v>
      </c>
    </row>
    <row r="1033" spans="1:7" x14ac:dyDescent="0.25">
      <c r="A1033">
        <v>201906</v>
      </c>
      <c r="B1033" t="s">
        <v>0</v>
      </c>
      <c r="C1033" t="s">
        <v>14</v>
      </c>
      <c r="D1033" t="s">
        <v>90</v>
      </c>
      <c r="E1033" s="10">
        <v>538</v>
      </c>
      <c r="F1033" s="12" t="str">
        <f t="shared" si="16"/>
        <v>08MONL0015</v>
      </c>
      <c r="G1033" s="11" t="str">
        <f>IFERROR(VLOOKUP(F1033,Codes!$B$2:$E$356,4,FALSE),"NOT USED")</f>
        <v>Metered Lighting</v>
      </c>
    </row>
    <row r="1034" spans="1:7" x14ac:dyDescent="0.25">
      <c r="A1034">
        <v>201906</v>
      </c>
      <c r="B1034" t="s">
        <v>0</v>
      </c>
      <c r="C1034" t="s">
        <v>14</v>
      </c>
      <c r="D1034" t="s">
        <v>91</v>
      </c>
      <c r="E1034" s="10">
        <v>264</v>
      </c>
      <c r="F1034" s="12" t="str">
        <f t="shared" si="16"/>
        <v>08NMT06135</v>
      </c>
      <c r="G1034" s="11" t="str">
        <f>IFERROR(VLOOKUP(F1034,Codes!$B$2:$E$356,4,FALSE),"NOT USED")</f>
        <v>Medium / Large General Service</v>
      </c>
    </row>
    <row r="1035" spans="1:7" x14ac:dyDescent="0.25">
      <c r="A1035">
        <v>201906</v>
      </c>
      <c r="B1035" t="s">
        <v>0</v>
      </c>
      <c r="C1035" t="s">
        <v>14</v>
      </c>
      <c r="D1035" t="s">
        <v>92</v>
      </c>
      <c r="E1035" s="10">
        <v>11</v>
      </c>
      <c r="F1035" s="12" t="str">
        <f t="shared" si="16"/>
        <v>08NMT08135</v>
      </c>
      <c r="G1035" s="11" t="str">
        <f>IFERROR(VLOOKUP(F1035,Codes!$B$2:$E$356,4,FALSE),"NOT USED")</f>
        <v>Large Power</v>
      </c>
    </row>
    <row r="1036" spans="1:7" x14ac:dyDescent="0.25">
      <c r="A1036">
        <v>201906</v>
      </c>
      <c r="B1036" t="s">
        <v>0</v>
      </c>
      <c r="C1036" t="s">
        <v>14</v>
      </c>
      <c r="D1036" t="s">
        <v>93</v>
      </c>
      <c r="E1036" s="10">
        <v>824</v>
      </c>
      <c r="F1036" s="12" t="str">
        <f t="shared" si="16"/>
        <v>08NMT23135</v>
      </c>
      <c r="G1036" s="11" t="str">
        <f>IFERROR(VLOOKUP(F1036,Codes!$B$2:$E$356,4,FALSE),"NOT USED")</f>
        <v>Small General Service</v>
      </c>
    </row>
    <row r="1037" spans="1:7" x14ac:dyDescent="0.25">
      <c r="A1037">
        <v>201906</v>
      </c>
      <c r="B1037" t="s">
        <v>0</v>
      </c>
      <c r="C1037" t="s">
        <v>14</v>
      </c>
      <c r="D1037" t="s">
        <v>94</v>
      </c>
      <c r="E1037" s="10">
        <v>89</v>
      </c>
      <c r="F1037" s="12" t="str">
        <f t="shared" ref="F1037:F1100" si="17">LEFT(D1037,10)</f>
        <v>08NMT6A135</v>
      </c>
      <c r="G1037" s="11" t="str">
        <f>IFERROR(VLOOKUP(F1037,Codes!$B$2:$E$356,4,FALSE),"NOT USED")</f>
        <v>Medium / Large General Service</v>
      </c>
    </row>
    <row r="1038" spans="1:7" x14ac:dyDescent="0.25">
      <c r="A1038">
        <v>201906</v>
      </c>
      <c r="B1038" t="s">
        <v>0</v>
      </c>
      <c r="C1038" t="s">
        <v>14</v>
      </c>
      <c r="D1038" t="s">
        <v>95</v>
      </c>
      <c r="E1038" s="10">
        <v>3859</v>
      </c>
      <c r="F1038" s="12" t="str">
        <f t="shared" si="17"/>
        <v>08OALT007N</v>
      </c>
      <c r="G1038" s="11" t="str">
        <f>IFERROR(VLOOKUP(F1038,Codes!$B$2:$E$356,4,FALSE),"NOT USED")</f>
        <v>Unmetered Lighting</v>
      </c>
    </row>
    <row r="1039" spans="1:7" x14ac:dyDescent="0.25">
      <c r="A1039">
        <v>201906</v>
      </c>
      <c r="B1039" t="s">
        <v>0</v>
      </c>
      <c r="C1039" t="s">
        <v>14</v>
      </c>
      <c r="D1039" t="s">
        <v>96</v>
      </c>
      <c r="E1039" s="10">
        <v>1</v>
      </c>
      <c r="F1039" s="12" t="str">
        <f t="shared" si="17"/>
        <v>08POLE0075</v>
      </c>
      <c r="G1039" s="11" t="str">
        <f>IFERROR(VLOOKUP(F1039,Codes!$B$2:$E$356,4,FALSE),"NOT USED")</f>
        <v>NOT USED</v>
      </c>
    </row>
    <row r="1040" spans="1:7" x14ac:dyDescent="0.25">
      <c r="A1040">
        <v>201906</v>
      </c>
      <c r="B1040" t="s">
        <v>0</v>
      </c>
      <c r="C1040" t="s">
        <v>14</v>
      </c>
      <c r="D1040" t="s">
        <v>97</v>
      </c>
      <c r="E1040" s="10">
        <v>4</v>
      </c>
      <c r="F1040" s="12" t="str">
        <f t="shared" si="17"/>
        <v>08PRSV031M</v>
      </c>
      <c r="G1040" s="11" t="str">
        <f>IFERROR(VLOOKUP(F1040,Codes!$B$2:$E$356,4,FALSE),"NOT USED")</f>
        <v>Large Power</v>
      </c>
    </row>
    <row r="1041" spans="1:7" x14ac:dyDescent="0.25">
      <c r="A1041">
        <v>201906</v>
      </c>
      <c r="B1041" t="s">
        <v>0</v>
      </c>
      <c r="C1041" t="s">
        <v>14</v>
      </c>
      <c r="D1041" t="s">
        <v>98</v>
      </c>
      <c r="E1041" s="10">
        <v>2</v>
      </c>
      <c r="F1041" s="12" t="str">
        <f t="shared" si="17"/>
        <v>08PTLD000N</v>
      </c>
      <c r="G1041" s="11" t="str">
        <f>IFERROR(VLOOKUP(F1041,Codes!$B$2:$E$356,4,FALSE),"NOT USED")</f>
        <v>Unmetered Lighting</v>
      </c>
    </row>
    <row r="1042" spans="1:7" x14ac:dyDescent="0.25">
      <c r="A1042">
        <v>201906</v>
      </c>
      <c r="B1042" t="s">
        <v>0</v>
      </c>
      <c r="C1042" t="s">
        <v>14</v>
      </c>
      <c r="D1042" t="s">
        <v>99</v>
      </c>
      <c r="E1042" s="10">
        <v>10</v>
      </c>
      <c r="F1042" s="12" t="str">
        <f t="shared" si="17"/>
        <v>08SSLR0006</v>
      </c>
      <c r="G1042" s="11" t="str">
        <f>IFERROR(VLOOKUP(F1042,Codes!$B$2:$E$356,4,FALSE),"NOT USED")</f>
        <v>Medium / Large General Service</v>
      </c>
    </row>
    <row r="1043" spans="1:7" x14ac:dyDescent="0.25">
      <c r="A1043">
        <v>201906</v>
      </c>
      <c r="B1043" t="s">
        <v>0</v>
      </c>
      <c r="C1043" t="s">
        <v>14</v>
      </c>
      <c r="D1043" t="s">
        <v>100</v>
      </c>
      <c r="E1043" s="10">
        <v>313</v>
      </c>
      <c r="F1043" s="12" t="str">
        <f t="shared" si="17"/>
        <v>08SSLR006A</v>
      </c>
      <c r="G1043" s="11" t="str">
        <f>IFERROR(VLOOKUP(F1043,Codes!$B$2:$E$356,4,FALSE),"NOT USED")</f>
        <v>Medium / Large General Service</v>
      </c>
    </row>
    <row r="1044" spans="1:7" x14ac:dyDescent="0.25">
      <c r="A1044">
        <v>201906</v>
      </c>
      <c r="B1044" t="s">
        <v>0</v>
      </c>
      <c r="C1044" t="s">
        <v>14</v>
      </c>
      <c r="D1044" t="s">
        <v>101</v>
      </c>
      <c r="E1044" s="10">
        <v>1064</v>
      </c>
      <c r="F1044" s="12" t="str">
        <f t="shared" si="17"/>
        <v>08TOSS0015</v>
      </c>
      <c r="G1044" s="11" t="str">
        <f>IFERROR(VLOOKUP(F1044,Codes!$B$2:$E$356,4,FALSE),"NOT USED")</f>
        <v>Metered Lighting</v>
      </c>
    </row>
    <row r="1045" spans="1:7" x14ac:dyDescent="0.25">
      <c r="A1045">
        <v>201906</v>
      </c>
      <c r="B1045" t="s">
        <v>0</v>
      </c>
      <c r="C1045" t="s">
        <v>14</v>
      </c>
      <c r="D1045" t="s">
        <v>102</v>
      </c>
      <c r="E1045" s="10">
        <v>20</v>
      </c>
      <c r="F1045" s="12" t="str">
        <f t="shared" si="17"/>
        <v>08TOSS015F</v>
      </c>
      <c r="G1045" s="11" t="str">
        <f>IFERROR(VLOOKUP(F1045,Codes!$B$2:$E$356,4,FALSE),"NOT USED")</f>
        <v>Metered Lighting</v>
      </c>
    </row>
    <row r="1046" spans="1:7" x14ac:dyDescent="0.25">
      <c r="A1046">
        <v>201807</v>
      </c>
      <c r="B1046" t="s">
        <v>5</v>
      </c>
      <c r="C1046" t="s">
        <v>14</v>
      </c>
      <c r="D1046" t="s">
        <v>103</v>
      </c>
      <c r="E1046" s="10">
        <v>1516</v>
      </c>
      <c r="F1046" s="12" t="str">
        <f t="shared" si="17"/>
        <v>02GNSB0024</v>
      </c>
      <c r="G1046" s="11" t="str">
        <f>IFERROR(VLOOKUP(F1046,Codes!$B$2:$E$356,4,FALSE),"NOT USED")</f>
        <v>Small General Service</v>
      </c>
    </row>
    <row r="1047" spans="1:7" x14ac:dyDescent="0.25">
      <c r="A1047">
        <v>201807</v>
      </c>
      <c r="B1047" t="s">
        <v>5</v>
      </c>
      <c r="C1047" t="s">
        <v>14</v>
      </c>
      <c r="D1047" t="s">
        <v>104</v>
      </c>
      <c r="E1047" s="10">
        <v>6</v>
      </c>
      <c r="F1047" s="12" t="str">
        <f t="shared" si="17"/>
        <v>02GNSB024F</v>
      </c>
      <c r="G1047" s="11" t="str">
        <f>IFERROR(VLOOKUP(F1047,Codes!$B$2:$E$356,4,FALSE),"NOT USED")</f>
        <v>Small General Service</v>
      </c>
    </row>
    <row r="1048" spans="1:7" x14ac:dyDescent="0.25">
      <c r="A1048">
        <v>201807</v>
      </c>
      <c r="B1048" t="s">
        <v>5</v>
      </c>
      <c r="C1048" t="s">
        <v>14</v>
      </c>
      <c r="D1048" t="s">
        <v>105</v>
      </c>
      <c r="E1048" s="10">
        <v>77</v>
      </c>
      <c r="F1048" s="12" t="str">
        <f t="shared" si="17"/>
        <v>02GNSB24FP</v>
      </c>
      <c r="G1048" s="11" t="str">
        <f>IFERROR(VLOOKUP(F1048,Codes!$B$2:$E$356,4,FALSE),"NOT USED")</f>
        <v>Small General Service</v>
      </c>
    </row>
    <row r="1049" spans="1:7" x14ac:dyDescent="0.25">
      <c r="A1049">
        <v>201807</v>
      </c>
      <c r="B1049" t="s">
        <v>5</v>
      </c>
      <c r="C1049" t="s">
        <v>14</v>
      </c>
      <c r="D1049" t="s">
        <v>106</v>
      </c>
      <c r="E1049" s="10">
        <v>14265</v>
      </c>
      <c r="F1049" s="12" t="str">
        <f t="shared" si="17"/>
        <v>02GNSV0024</v>
      </c>
      <c r="G1049" s="11" t="str">
        <f>IFERROR(VLOOKUP(F1049,Codes!$B$2:$E$356,4,FALSE),"NOT USED")</f>
        <v>Small General Service</v>
      </c>
    </row>
    <row r="1050" spans="1:7" x14ac:dyDescent="0.25">
      <c r="A1050">
        <v>201807</v>
      </c>
      <c r="B1050" t="s">
        <v>5</v>
      </c>
      <c r="C1050" t="s">
        <v>14</v>
      </c>
      <c r="D1050" t="s">
        <v>107</v>
      </c>
      <c r="E1050" s="10">
        <v>104</v>
      </c>
      <c r="F1050" s="12" t="str">
        <f t="shared" si="17"/>
        <v>02GNSV024F</v>
      </c>
      <c r="G1050" s="11" t="str">
        <f>IFERROR(VLOOKUP(F1050,Codes!$B$2:$E$356,4,FALSE),"NOT USED")</f>
        <v>Small General Service</v>
      </c>
    </row>
    <row r="1051" spans="1:7" x14ac:dyDescent="0.25">
      <c r="A1051">
        <v>201807</v>
      </c>
      <c r="B1051" t="s">
        <v>5</v>
      </c>
      <c r="C1051" t="s">
        <v>14</v>
      </c>
      <c r="D1051" t="s">
        <v>108</v>
      </c>
      <c r="E1051" s="10">
        <v>95</v>
      </c>
      <c r="F1051" s="12" t="str">
        <f t="shared" si="17"/>
        <v>02LGSB0036</v>
      </c>
      <c r="G1051" s="11" t="str">
        <f>IFERROR(VLOOKUP(F1051,Codes!$B$2:$E$356,4,FALSE),"NOT USED")</f>
        <v>Medium / Large General Service</v>
      </c>
    </row>
    <row r="1052" spans="1:7" x14ac:dyDescent="0.25">
      <c r="A1052">
        <v>201807</v>
      </c>
      <c r="B1052" t="s">
        <v>5</v>
      </c>
      <c r="C1052" t="s">
        <v>14</v>
      </c>
      <c r="D1052" t="s">
        <v>109</v>
      </c>
      <c r="E1052" s="10">
        <v>857</v>
      </c>
      <c r="F1052" s="12" t="str">
        <f t="shared" si="17"/>
        <v>02LGSV0036</v>
      </c>
      <c r="G1052" s="11" t="str">
        <f>IFERROR(VLOOKUP(F1052,Codes!$B$2:$E$356,4,FALSE),"NOT USED")</f>
        <v>Medium / Large General Service</v>
      </c>
    </row>
    <row r="1053" spans="1:7" x14ac:dyDescent="0.25">
      <c r="A1053">
        <v>201807</v>
      </c>
      <c r="B1053" t="s">
        <v>5</v>
      </c>
      <c r="C1053" t="s">
        <v>14</v>
      </c>
      <c r="D1053" t="s">
        <v>110</v>
      </c>
      <c r="E1053" s="10">
        <v>35</v>
      </c>
      <c r="F1053" s="12" t="str">
        <f t="shared" si="17"/>
        <v>02LGSV048T</v>
      </c>
      <c r="G1053" s="11" t="str">
        <f>IFERROR(VLOOKUP(F1053,Codes!$B$2:$E$356,4,FALSE),"NOT USED")</f>
        <v>Large Power</v>
      </c>
    </row>
    <row r="1054" spans="1:7" x14ac:dyDescent="0.25">
      <c r="A1054">
        <v>201807</v>
      </c>
      <c r="B1054" t="s">
        <v>5</v>
      </c>
      <c r="C1054" t="s">
        <v>14</v>
      </c>
      <c r="D1054" t="s">
        <v>112</v>
      </c>
      <c r="E1054" s="10">
        <v>99</v>
      </c>
      <c r="F1054" s="12" t="str">
        <f t="shared" si="17"/>
        <v>02NMT24135</v>
      </c>
      <c r="G1054" s="11" t="str">
        <f>IFERROR(VLOOKUP(F1054,Codes!$B$2:$E$356,4,FALSE),"NOT USED")</f>
        <v>Small General Service</v>
      </c>
    </row>
    <row r="1055" spans="1:7" x14ac:dyDescent="0.25">
      <c r="A1055">
        <v>201807</v>
      </c>
      <c r="B1055" t="s">
        <v>5</v>
      </c>
      <c r="C1055" t="s">
        <v>14</v>
      </c>
      <c r="D1055" t="s">
        <v>113</v>
      </c>
      <c r="E1055" s="10">
        <v>13</v>
      </c>
      <c r="F1055" s="12" t="str">
        <f t="shared" si="17"/>
        <v>02NMT36135</v>
      </c>
      <c r="G1055" s="11" t="str">
        <f>IFERROR(VLOOKUP(F1055,Codes!$B$2:$E$356,4,FALSE),"NOT USED")</f>
        <v>Medium / Large General Service</v>
      </c>
    </row>
    <row r="1056" spans="1:7" x14ac:dyDescent="0.25">
      <c r="A1056">
        <v>201807</v>
      </c>
      <c r="B1056" t="s">
        <v>5</v>
      </c>
      <c r="C1056" t="s">
        <v>14</v>
      </c>
      <c r="D1056" t="s">
        <v>114</v>
      </c>
      <c r="E1056" s="10">
        <v>2</v>
      </c>
      <c r="F1056" s="12" t="str">
        <f t="shared" si="17"/>
        <v>02NMT48135</v>
      </c>
      <c r="G1056" s="11" t="str">
        <f>IFERROR(VLOOKUP(F1056,Codes!$B$2:$E$356,4,FALSE),"NOT USED")</f>
        <v>Large Power</v>
      </c>
    </row>
    <row r="1057" spans="1:7" x14ac:dyDescent="0.25">
      <c r="A1057">
        <v>201807</v>
      </c>
      <c r="B1057" t="s">
        <v>5</v>
      </c>
      <c r="C1057" t="s">
        <v>14</v>
      </c>
      <c r="D1057" t="s">
        <v>115</v>
      </c>
      <c r="E1057" s="10">
        <v>773</v>
      </c>
      <c r="F1057" s="12" t="str">
        <f t="shared" si="17"/>
        <v>02OALT015N</v>
      </c>
      <c r="G1057" s="11" t="str">
        <f>IFERROR(VLOOKUP(F1057,Codes!$B$2:$E$356,4,FALSE),"NOT USED")</f>
        <v>Unmetered Lighting</v>
      </c>
    </row>
    <row r="1058" spans="1:7" x14ac:dyDescent="0.25">
      <c r="A1058">
        <v>201807</v>
      </c>
      <c r="B1058" t="s">
        <v>5</v>
      </c>
      <c r="C1058" t="s">
        <v>14</v>
      </c>
      <c r="D1058" t="s">
        <v>116</v>
      </c>
      <c r="E1058" s="10">
        <v>466</v>
      </c>
      <c r="F1058" s="12" t="str">
        <f t="shared" si="17"/>
        <v>02OALTB15N</v>
      </c>
      <c r="G1058" s="11" t="str">
        <f>IFERROR(VLOOKUP(F1058,Codes!$B$2:$E$356,4,FALSE),"NOT USED")</f>
        <v>Unmetered Lighting</v>
      </c>
    </row>
    <row r="1059" spans="1:7" x14ac:dyDescent="0.25">
      <c r="A1059">
        <v>201807</v>
      </c>
      <c r="B1059" t="s">
        <v>5</v>
      </c>
      <c r="C1059" t="s">
        <v>14</v>
      </c>
      <c r="D1059" t="s">
        <v>117</v>
      </c>
      <c r="E1059" s="10">
        <v>27</v>
      </c>
      <c r="F1059" s="12" t="str">
        <f t="shared" si="17"/>
        <v>02RCFL0054</v>
      </c>
      <c r="G1059" s="11" t="str">
        <f>IFERROR(VLOOKUP(F1059,Codes!$B$2:$E$356,4,FALSE),"NOT USED")</f>
        <v>Metered Lighting</v>
      </c>
    </row>
    <row r="1060" spans="1:7" x14ac:dyDescent="0.25">
      <c r="A1060">
        <v>201807</v>
      </c>
      <c r="B1060" t="s">
        <v>5</v>
      </c>
      <c r="C1060" t="s">
        <v>14</v>
      </c>
      <c r="D1060" t="s">
        <v>38</v>
      </c>
      <c r="E1060" s="10">
        <v>1</v>
      </c>
      <c r="F1060" s="12" t="str">
        <f t="shared" si="17"/>
        <v>301280-BLU</v>
      </c>
      <c r="G1060" s="11" t="str">
        <f>IFERROR(VLOOKUP(F1060,Codes!$B$2:$E$356,4,FALSE),"NOT USED")</f>
        <v>NOT USED</v>
      </c>
    </row>
    <row r="1061" spans="1:7" x14ac:dyDescent="0.25">
      <c r="A1061">
        <v>201808</v>
      </c>
      <c r="B1061" t="s">
        <v>5</v>
      </c>
      <c r="C1061" t="s">
        <v>14</v>
      </c>
      <c r="D1061" t="s">
        <v>103</v>
      </c>
      <c r="E1061" s="10">
        <v>1530</v>
      </c>
      <c r="F1061" s="12" t="str">
        <f t="shared" si="17"/>
        <v>02GNSB0024</v>
      </c>
      <c r="G1061" s="11" t="str">
        <f>IFERROR(VLOOKUP(F1061,Codes!$B$2:$E$356,4,FALSE),"NOT USED")</f>
        <v>Small General Service</v>
      </c>
    </row>
    <row r="1062" spans="1:7" x14ac:dyDescent="0.25">
      <c r="A1062">
        <v>201808</v>
      </c>
      <c r="B1062" t="s">
        <v>5</v>
      </c>
      <c r="C1062" t="s">
        <v>14</v>
      </c>
      <c r="D1062" t="s">
        <v>104</v>
      </c>
      <c r="E1062" s="10">
        <v>6</v>
      </c>
      <c r="F1062" s="12" t="str">
        <f t="shared" si="17"/>
        <v>02GNSB024F</v>
      </c>
      <c r="G1062" s="11" t="str">
        <f>IFERROR(VLOOKUP(F1062,Codes!$B$2:$E$356,4,FALSE),"NOT USED")</f>
        <v>Small General Service</v>
      </c>
    </row>
    <row r="1063" spans="1:7" x14ac:dyDescent="0.25">
      <c r="A1063">
        <v>201808</v>
      </c>
      <c r="B1063" t="s">
        <v>5</v>
      </c>
      <c r="C1063" t="s">
        <v>14</v>
      </c>
      <c r="D1063" t="s">
        <v>105</v>
      </c>
      <c r="E1063" s="10">
        <v>77</v>
      </c>
      <c r="F1063" s="12" t="str">
        <f t="shared" si="17"/>
        <v>02GNSB24FP</v>
      </c>
      <c r="G1063" s="11" t="str">
        <f>IFERROR(VLOOKUP(F1063,Codes!$B$2:$E$356,4,FALSE),"NOT USED")</f>
        <v>Small General Service</v>
      </c>
    </row>
    <row r="1064" spans="1:7" x14ac:dyDescent="0.25">
      <c r="A1064">
        <v>201808</v>
      </c>
      <c r="B1064" t="s">
        <v>5</v>
      </c>
      <c r="C1064" t="s">
        <v>14</v>
      </c>
      <c r="D1064" t="s">
        <v>106</v>
      </c>
      <c r="E1064" s="10">
        <v>14261</v>
      </c>
      <c r="F1064" s="12" t="str">
        <f t="shared" si="17"/>
        <v>02GNSV0024</v>
      </c>
      <c r="G1064" s="11" t="str">
        <f>IFERROR(VLOOKUP(F1064,Codes!$B$2:$E$356,4,FALSE),"NOT USED")</f>
        <v>Small General Service</v>
      </c>
    </row>
    <row r="1065" spans="1:7" x14ac:dyDescent="0.25">
      <c r="A1065">
        <v>201808</v>
      </c>
      <c r="B1065" t="s">
        <v>5</v>
      </c>
      <c r="C1065" t="s">
        <v>14</v>
      </c>
      <c r="D1065" t="s">
        <v>107</v>
      </c>
      <c r="E1065" s="10">
        <v>104</v>
      </c>
      <c r="F1065" s="12" t="str">
        <f t="shared" si="17"/>
        <v>02GNSV024F</v>
      </c>
      <c r="G1065" s="11" t="str">
        <f>IFERROR(VLOOKUP(F1065,Codes!$B$2:$E$356,4,FALSE),"NOT USED")</f>
        <v>Small General Service</v>
      </c>
    </row>
    <row r="1066" spans="1:7" x14ac:dyDescent="0.25">
      <c r="A1066">
        <v>201808</v>
      </c>
      <c r="B1066" t="s">
        <v>5</v>
      </c>
      <c r="C1066" t="s">
        <v>14</v>
      </c>
      <c r="D1066" t="s">
        <v>108</v>
      </c>
      <c r="E1066" s="10">
        <v>92</v>
      </c>
      <c r="F1066" s="12" t="str">
        <f t="shared" si="17"/>
        <v>02LGSB0036</v>
      </c>
      <c r="G1066" s="11" t="str">
        <f>IFERROR(VLOOKUP(F1066,Codes!$B$2:$E$356,4,FALSE),"NOT USED")</f>
        <v>Medium / Large General Service</v>
      </c>
    </row>
    <row r="1067" spans="1:7" x14ac:dyDescent="0.25">
      <c r="A1067">
        <v>201808</v>
      </c>
      <c r="B1067" t="s">
        <v>5</v>
      </c>
      <c r="C1067" t="s">
        <v>14</v>
      </c>
      <c r="D1067" t="s">
        <v>109</v>
      </c>
      <c r="E1067" s="10">
        <v>861</v>
      </c>
      <c r="F1067" s="12" t="str">
        <f t="shared" si="17"/>
        <v>02LGSV0036</v>
      </c>
      <c r="G1067" s="11" t="str">
        <f>IFERROR(VLOOKUP(F1067,Codes!$B$2:$E$356,4,FALSE),"NOT USED")</f>
        <v>Medium / Large General Service</v>
      </c>
    </row>
    <row r="1068" spans="1:7" x14ac:dyDescent="0.25">
      <c r="A1068">
        <v>201808</v>
      </c>
      <c r="B1068" t="s">
        <v>5</v>
      </c>
      <c r="C1068" t="s">
        <v>14</v>
      </c>
      <c r="D1068" t="s">
        <v>110</v>
      </c>
      <c r="E1068" s="10">
        <v>36</v>
      </c>
      <c r="F1068" s="12" t="str">
        <f t="shared" si="17"/>
        <v>02LGSV048T</v>
      </c>
      <c r="G1068" s="11" t="str">
        <f>IFERROR(VLOOKUP(F1068,Codes!$B$2:$E$356,4,FALSE),"NOT USED")</f>
        <v>Large Power</v>
      </c>
    </row>
    <row r="1069" spans="1:7" x14ac:dyDescent="0.25">
      <c r="A1069">
        <v>201808</v>
      </c>
      <c r="B1069" t="s">
        <v>5</v>
      </c>
      <c r="C1069" t="s">
        <v>14</v>
      </c>
      <c r="D1069" t="s">
        <v>112</v>
      </c>
      <c r="E1069" s="10">
        <v>102</v>
      </c>
      <c r="F1069" s="12" t="str">
        <f t="shared" si="17"/>
        <v>02NMT24135</v>
      </c>
      <c r="G1069" s="11" t="str">
        <f>IFERROR(VLOOKUP(F1069,Codes!$B$2:$E$356,4,FALSE),"NOT USED")</f>
        <v>Small General Service</v>
      </c>
    </row>
    <row r="1070" spans="1:7" x14ac:dyDescent="0.25">
      <c r="A1070">
        <v>201808</v>
      </c>
      <c r="B1070" t="s">
        <v>5</v>
      </c>
      <c r="C1070" t="s">
        <v>14</v>
      </c>
      <c r="D1070" t="s">
        <v>113</v>
      </c>
      <c r="E1070" s="10">
        <v>13</v>
      </c>
      <c r="F1070" s="12" t="str">
        <f t="shared" si="17"/>
        <v>02NMT36135</v>
      </c>
      <c r="G1070" s="11" t="str">
        <f>IFERROR(VLOOKUP(F1070,Codes!$B$2:$E$356,4,FALSE),"NOT USED")</f>
        <v>Medium / Large General Service</v>
      </c>
    </row>
    <row r="1071" spans="1:7" x14ac:dyDescent="0.25">
      <c r="A1071">
        <v>201808</v>
      </c>
      <c r="B1071" t="s">
        <v>5</v>
      </c>
      <c r="C1071" t="s">
        <v>14</v>
      </c>
      <c r="D1071" t="s">
        <v>114</v>
      </c>
      <c r="E1071" s="10">
        <v>2</v>
      </c>
      <c r="F1071" s="12" t="str">
        <f t="shared" si="17"/>
        <v>02NMT48135</v>
      </c>
      <c r="G1071" s="11" t="str">
        <f>IFERROR(VLOOKUP(F1071,Codes!$B$2:$E$356,4,FALSE),"NOT USED")</f>
        <v>Large Power</v>
      </c>
    </row>
    <row r="1072" spans="1:7" x14ac:dyDescent="0.25">
      <c r="A1072">
        <v>201808</v>
      </c>
      <c r="B1072" t="s">
        <v>5</v>
      </c>
      <c r="C1072" t="s">
        <v>14</v>
      </c>
      <c r="D1072" t="s">
        <v>115</v>
      </c>
      <c r="E1072" s="10">
        <v>777</v>
      </c>
      <c r="F1072" s="12" t="str">
        <f t="shared" si="17"/>
        <v>02OALT015N</v>
      </c>
      <c r="G1072" s="11" t="str">
        <f>IFERROR(VLOOKUP(F1072,Codes!$B$2:$E$356,4,FALSE),"NOT USED")</f>
        <v>Unmetered Lighting</v>
      </c>
    </row>
    <row r="1073" spans="1:7" x14ac:dyDescent="0.25">
      <c r="A1073">
        <v>201808</v>
      </c>
      <c r="B1073" t="s">
        <v>5</v>
      </c>
      <c r="C1073" t="s">
        <v>14</v>
      </c>
      <c r="D1073" t="s">
        <v>116</v>
      </c>
      <c r="E1073" s="10">
        <v>467</v>
      </c>
      <c r="F1073" s="12" t="str">
        <f t="shared" si="17"/>
        <v>02OALTB15N</v>
      </c>
      <c r="G1073" s="11" t="str">
        <f>IFERROR(VLOOKUP(F1073,Codes!$B$2:$E$356,4,FALSE),"NOT USED")</f>
        <v>Unmetered Lighting</v>
      </c>
    </row>
    <row r="1074" spans="1:7" x14ac:dyDescent="0.25">
      <c r="A1074">
        <v>201808</v>
      </c>
      <c r="B1074" t="s">
        <v>5</v>
      </c>
      <c r="C1074" t="s">
        <v>14</v>
      </c>
      <c r="D1074" t="s">
        <v>117</v>
      </c>
      <c r="E1074" s="10">
        <v>27</v>
      </c>
      <c r="F1074" s="12" t="str">
        <f t="shared" si="17"/>
        <v>02RCFL0054</v>
      </c>
      <c r="G1074" s="11" t="str">
        <f>IFERROR(VLOOKUP(F1074,Codes!$B$2:$E$356,4,FALSE),"NOT USED")</f>
        <v>Metered Lighting</v>
      </c>
    </row>
    <row r="1075" spans="1:7" x14ac:dyDescent="0.25">
      <c r="A1075">
        <v>201808</v>
      </c>
      <c r="B1075" t="s">
        <v>5</v>
      </c>
      <c r="C1075" t="s">
        <v>14</v>
      </c>
      <c r="D1075" t="s">
        <v>38</v>
      </c>
      <c r="E1075" s="10">
        <v>1</v>
      </c>
      <c r="F1075" s="12" t="str">
        <f t="shared" si="17"/>
        <v>301280-BLU</v>
      </c>
      <c r="G1075" s="11" t="str">
        <f>IFERROR(VLOOKUP(F1075,Codes!$B$2:$E$356,4,FALSE),"NOT USED")</f>
        <v>NOT USED</v>
      </c>
    </row>
    <row r="1076" spans="1:7" x14ac:dyDescent="0.25">
      <c r="A1076">
        <v>201809</v>
      </c>
      <c r="B1076" t="s">
        <v>5</v>
      </c>
      <c r="C1076" t="s">
        <v>14</v>
      </c>
      <c r="D1076" t="s">
        <v>103</v>
      </c>
      <c r="E1076" s="10">
        <v>1526</v>
      </c>
      <c r="F1076" s="12" t="str">
        <f t="shared" si="17"/>
        <v>02GNSB0024</v>
      </c>
      <c r="G1076" s="11" t="str">
        <f>IFERROR(VLOOKUP(F1076,Codes!$B$2:$E$356,4,FALSE),"NOT USED")</f>
        <v>Small General Service</v>
      </c>
    </row>
    <row r="1077" spans="1:7" x14ac:dyDescent="0.25">
      <c r="A1077">
        <v>201809</v>
      </c>
      <c r="B1077" t="s">
        <v>5</v>
      </c>
      <c r="C1077" t="s">
        <v>14</v>
      </c>
      <c r="D1077" t="s">
        <v>104</v>
      </c>
      <c r="E1077" s="10">
        <v>6</v>
      </c>
      <c r="F1077" s="12" t="str">
        <f t="shared" si="17"/>
        <v>02GNSB024F</v>
      </c>
      <c r="G1077" s="11" t="str">
        <f>IFERROR(VLOOKUP(F1077,Codes!$B$2:$E$356,4,FALSE),"NOT USED")</f>
        <v>Small General Service</v>
      </c>
    </row>
    <row r="1078" spans="1:7" x14ac:dyDescent="0.25">
      <c r="A1078">
        <v>201809</v>
      </c>
      <c r="B1078" t="s">
        <v>5</v>
      </c>
      <c r="C1078" t="s">
        <v>14</v>
      </c>
      <c r="D1078" t="s">
        <v>105</v>
      </c>
      <c r="E1078" s="10">
        <v>75</v>
      </c>
      <c r="F1078" s="12" t="str">
        <f t="shared" si="17"/>
        <v>02GNSB24FP</v>
      </c>
      <c r="G1078" s="11" t="str">
        <f>IFERROR(VLOOKUP(F1078,Codes!$B$2:$E$356,4,FALSE),"NOT USED")</f>
        <v>Small General Service</v>
      </c>
    </row>
    <row r="1079" spans="1:7" x14ac:dyDescent="0.25">
      <c r="A1079">
        <v>201809</v>
      </c>
      <c r="B1079" t="s">
        <v>5</v>
      </c>
      <c r="C1079" t="s">
        <v>14</v>
      </c>
      <c r="D1079" t="s">
        <v>106</v>
      </c>
      <c r="E1079" s="10">
        <v>14277</v>
      </c>
      <c r="F1079" s="12" t="str">
        <f t="shared" si="17"/>
        <v>02GNSV0024</v>
      </c>
      <c r="G1079" s="11" t="str">
        <f>IFERROR(VLOOKUP(F1079,Codes!$B$2:$E$356,4,FALSE),"NOT USED")</f>
        <v>Small General Service</v>
      </c>
    </row>
    <row r="1080" spans="1:7" x14ac:dyDescent="0.25">
      <c r="A1080">
        <v>201809</v>
      </c>
      <c r="B1080" t="s">
        <v>5</v>
      </c>
      <c r="C1080" t="s">
        <v>14</v>
      </c>
      <c r="D1080" t="s">
        <v>107</v>
      </c>
      <c r="E1080" s="10">
        <v>104</v>
      </c>
      <c r="F1080" s="12" t="str">
        <f t="shared" si="17"/>
        <v>02GNSV024F</v>
      </c>
      <c r="G1080" s="11" t="str">
        <f>IFERROR(VLOOKUP(F1080,Codes!$B$2:$E$356,4,FALSE),"NOT USED")</f>
        <v>Small General Service</v>
      </c>
    </row>
    <row r="1081" spans="1:7" x14ac:dyDescent="0.25">
      <c r="A1081">
        <v>201809</v>
      </c>
      <c r="B1081" t="s">
        <v>5</v>
      </c>
      <c r="C1081" t="s">
        <v>14</v>
      </c>
      <c r="D1081" t="s">
        <v>108</v>
      </c>
      <c r="E1081" s="10">
        <v>89</v>
      </c>
      <c r="F1081" s="12" t="str">
        <f t="shared" si="17"/>
        <v>02LGSB0036</v>
      </c>
      <c r="G1081" s="11" t="str">
        <f>IFERROR(VLOOKUP(F1081,Codes!$B$2:$E$356,4,FALSE),"NOT USED")</f>
        <v>Medium / Large General Service</v>
      </c>
    </row>
    <row r="1082" spans="1:7" x14ac:dyDescent="0.25">
      <c r="A1082">
        <v>201809</v>
      </c>
      <c r="B1082" t="s">
        <v>5</v>
      </c>
      <c r="C1082" t="s">
        <v>14</v>
      </c>
      <c r="D1082" t="s">
        <v>109</v>
      </c>
      <c r="E1082" s="10">
        <v>864</v>
      </c>
      <c r="F1082" s="12" t="str">
        <f t="shared" si="17"/>
        <v>02LGSV0036</v>
      </c>
      <c r="G1082" s="11" t="str">
        <f>IFERROR(VLOOKUP(F1082,Codes!$B$2:$E$356,4,FALSE),"NOT USED")</f>
        <v>Medium / Large General Service</v>
      </c>
    </row>
    <row r="1083" spans="1:7" x14ac:dyDescent="0.25">
      <c r="A1083">
        <v>201809</v>
      </c>
      <c r="B1083" t="s">
        <v>5</v>
      </c>
      <c r="C1083" t="s">
        <v>14</v>
      </c>
      <c r="D1083" t="s">
        <v>110</v>
      </c>
      <c r="E1083" s="10">
        <v>34</v>
      </c>
      <c r="F1083" s="12" t="str">
        <f t="shared" si="17"/>
        <v>02LGSV048T</v>
      </c>
      <c r="G1083" s="11" t="str">
        <f>IFERROR(VLOOKUP(F1083,Codes!$B$2:$E$356,4,FALSE),"NOT USED")</f>
        <v>Large Power</v>
      </c>
    </row>
    <row r="1084" spans="1:7" x14ac:dyDescent="0.25">
      <c r="A1084">
        <v>201809</v>
      </c>
      <c r="B1084" t="s">
        <v>5</v>
      </c>
      <c r="C1084" t="s">
        <v>14</v>
      </c>
      <c r="D1084" t="s">
        <v>111</v>
      </c>
      <c r="E1084" s="10">
        <v>15</v>
      </c>
      <c r="F1084" s="12" t="str">
        <f t="shared" si="17"/>
        <v>02NMB24135</v>
      </c>
      <c r="G1084" s="11" t="str">
        <f>IFERROR(VLOOKUP(F1084,Codes!$B$2:$E$356,4,FALSE),"NOT USED")</f>
        <v>Small General Service</v>
      </c>
    </row>
    <row r="1085" spans="1:7" x14ac:dyDescent="0.25">
      <c r="A1085">
        <v>201809</v>
      </c>
      <c r="B1085" t="s">
        <v>5</v>
      </c>
      <c r="C1085" t="s">
        <v>14</v>
      </c>
      <c r="D1085" t="s">
        <v>112</v>
      </c>
      <c r="E1085" s="10">
        <v>83</v>
      </c>
      <c r="F1085" s="12" t="str">
        <f t="shared" si="17"/>
        <v>02NMT24135</v>
      </c>
      <c r="G1085" s="11" t="str">
        <f>IFERROR(VLOOKUP(F1085,Codes!$B$2:$E$356,4,FALSE),"NOT USED")</f>
        <v>Small General Service</v>
      </c>
    </row>
    <row r="1086" spans="1:7" x14ac:dyDescent="0.25">
      <c r="A1086">
        <v>201809</v>
      </c>
      <c r="B1086" t="s">
        <v>5</v>
      </c>
      <c r="C1086" t="s">
        <v>14</v>
      </c>
      <c r="D1086" t="s">
        <v>113</v>
      </c>
      <c r="E1086" s="10">
        <v>14</v>
      </c>
      <c r="F1086" s="12" t="str">
        <f t="shared" si="17"/>
        <v>02NMT36135</v>
      </c>
      <c r="G1086" s="11" t="str">
        <f>IFERROR(VLOOKUP(F1086,Codes!$B$2:$E$356,4,FALSE),"NOT USED")</f>
        <v>Medium / Large General Service</v>
      </c>
    </row>
    <row r="1087" spans="1:7" x14ac:dyDescent="0.25">
      <c r="A1087">
        <v>201809</v>
      </c>
      <c r="B1087" t="s">
        <v>5</v>
      </c>
      <c r="C1087" t="s">
        <v>14</v>
      </c>
      <c r="D1087" t="s">
        <v>114</v>
      </c>
      <c r="E1087" s="10">
        <v>2</v>
      </c>
      <c r="F1087" s="12" t="str">
        <f t="shared" si="17"/>
        <v>02NMT48135</v>
      </c>
      <c r="G1087" s="11" t="str">
        <f>IFERROR(VLOOKUP(F1087,Codes!$B$2:$E$356,4,FALSE),"NOT USED")</f>
        <v>Large Power</v>
      </c>
    </row>
    <row r="1088" spans="1:7" x14ac:dyDescent="0.25">
      <c r="A1088">
        <v>201809</v>
      </c>
      <c r="B1088" t="s">
        <v>5</v>
      </c>
      <c r="C1088" t="s">
        <v>14</v>
      </c>
      <c r="D1088" t="s">
        <v>115</v>
      </c>
      <c r="E1088" s="10">
        <v>775</v>
      </c>
      <c r="F1088" s="12" t="str">
        <f t="shared" si="17"/>
        <v>02OALT015N</v>
      </c>
      <c r="G1088" s="11" t="str">
        <f>IFERROR(VLOOKUP(F1088,Codes!$B$2:$E$356,4,FALSE),"NOT USED")</f>
        <v>Unmetered Lighting</v>
      </c>
    </row>
    <row r="1089" spans="1:7" x14ac:dyDescent="0.25">
      <c r="A1089">
        <v>201809</v>
      </c>
      <c r="B1089" t="s">
        <v>5</v>
      </c>
      <c r="C1089" t="s">
        <v>14</v>
      </c>
      <c r="D1089" t="s">
        <v>116</v>
      </c>
      <c r="E1089" s="10">
        <v>469</v>
      </c>
      <c r="F1089" s="12" t="str">
        <f t="shared" si="17"/>
        <v>02OALTB15N</v>
      </c>
      <c r="G1089" s="11" t="str">
        <f>IFERROR(VLOOKUP(F1089,Codes!$B$2:$E$356,4,FALSE),"NOT USED")</f>
        <v>Unmetered Lighting</v>
      </c>
    </row>
    <row r="1090" spans="1:7" x14ac:dyDescent="0.25">
      <c r="A1090">
        <v>201809</v>
      </c>
      <c r="B1090" t="s">
        <v>5</v>
      </c>
      <c r="C1090" t="s">
        <v>14</v>
      </c>
      <c r="D1090" t="s">
        <v>117</v>
      </c>
      <c r="E1090" s="10">
        <v>27</v>
      </c>
      <c r="F1090" s="12" t="str">
        <f t="shared" si="17"/>
        <v>02RCFL0054</v>
      </c>
      <c r="G1090" s="11" t="str">
        <f>IFERROR(VLOOKUP(F1090,Codes!$B$2:$E$356,4,FALSE),"NOT USED")</f>
        <v>Metered Lighting</v>
      </c>
    </row>
    <row r="1091" spans="1:7" x14ac:dyDescent="0.25">
      <c r="A1091">
        <v>201809</v>
      </c>
      <c r="B1091" t="s">
        <v>5</v>
      </c>
      <c r="C1091" t="s">
        <v>14</v>
      </c>
      <c r="D1091" t="s">
        <v>38</v>
      </c>
      <c r="E1091" s="10">
        <v>1</v>
      </c>
      <c r="F1091" s="12" t="str">
        <f t="shared" si="17"/>
        <v>301280-BLU</v>
      </c>
      <c r="G1091" s="11" t="str">
        <f>IFERROR(VLOOKUP(F1091,Codes!$B$2:$E$356,4,FALSE),"NOT USED")</f>
        <v>NOT USED</v>
      </c>
    </row>
    <row r="1092" spans="1:7" x14ac:dyDescent="0.25">
      <c r="A1092">
        <v>201810</v>
      </c>
      <c r="B1092" t="s">
        <v>5</v>
      </c>
      <c r="C1092" t="s">
        <v>14</v>
      </c>
      <c r="D1092" t="s">
        <v>103</v>
      </c>
      <c r="E1092" s="10">
        <v>1517</v>
      </c>
      <c r="F1092" s="12" t="str">
        <f t="shared" si="17"/>
        <v>02GNSB0024</v>
      </c>
      <c r="G1092" s="11" t="str">
        <f>IFERROR(VLOOKUP(F1092,Codes!$B$2:$E$356,4,FALSE),"NOT USED")</f>
        <v>Small General Service</v>
      </c>
    </row>
    <row r="1093" spans="1:7" x14ac:dyDescent="0.25">
      <c r="A1093">
        <v>201810</v>
      </c>
      <c r="B1093" t="s">
        <v>5</v>
      </c>
      <c r="C1093" t="s">
        <v>14</v>
      </c>
      <c r="D1093" t="s">
        <v>104</v>
      </c>
      <c r="E1093" s="10">
        <v>6</v>
      </c>
      <c r="F1093" s="12" t="str">
        <f t="shared" si="17"/>
        <v>02GNSB024F</v>
      </c>
      <c r="G1093" s="11" t="str">
        <f>IFERROR(VLOOKUP(F1093,Codes!$B$2:$E$356,4,FALSE),"NOT USED")</f>
        <v>Small General Service</v>
      </c>
    </row>
    <row r="1094" spans="1:7" x14ac:dyDescent="0.25">
      <c r="A1094">
        <v>201810</v>
      </c>
      <c r="B1094" t="s">
        <v>5</v>
      </c>
      <c r="C1094" t="s">
        <v>14</v>
      </c>
      <c r="D1094" t="s">
        <v>105</v>
      </c>
      <c r="E1094" s="10">
        <v>75</v>
      </c>
      <c r="F1094" s="12" t="str">
        <f t="shared" si="17"/>
        <v>02GNSB24FP</v>
      </c>
      <c r="G1094" s="11" t="str">
        <f>IFERROR(VLOOKUP(F1094,Codes!$B$2:$E$356,4,FALSE),"NOT USED")</f>
        <v>Small General Service</v>
      </c>
    </row>
    <row r="1095" spans="1:7" x14ac:dyDescent="0.25">
      <c r="A1095">
        <v>201810</v>
      </c>
      <c r="B1095" t="s">
        <v>5</v>
      </c>
      <c r="C1095" t="s">
        <v>14</v>
      </c>
      <c r="D1095" t="s">
        <v>106</v>
      </c>
      <c r="E1095" s="10">
        <v>14282</v>
      </c>
      <c r="F1095" s="12" t="str">
        <f t="shared" si="17"/>
        <v>02GNSV0024</v>
      </c>
      <c r="G1095" s="11" t="str">
        <f>IFERROR(VLOOKUP(F1095,Codes!$B$2:$E$356,4,FALSE),"NOT USED")</f>
        <v>Small General Service</v>
      </c>
    </row>
    <row r="1096" spans="1:7" x14ac:dyDescent="0.25">
      <c r="A1096">
        <v>201810</v>
      </c>
      <c r="B1096" t="s">
        <v>5</v>
      </c>
      <c r="C1096" t="s">
        <v>14</v>
      </c>
      <c r="D1096" t="s">
        <v>107</v>
      </c>
      <c r="E1096" s="10">
        <v>104</v>
      </c>
      <c r="F1096" s="12" t="str">
        <f t="shared" si="17"/>
        <v>02GNSV024F</v>
      </c>
      <c r="G1096" s="11" t="str">
        <f>IFERROR(VLOOKUP(F1096,Codes!$B$2:$E$356,4,FALSE),"NOT USED")</f>
        <v>Small General Service</v>
      </c>
    </row>
    <row r="1097" spans="1:7" x14ac:dyDescent="0.25">
      <c r="A1097">
        <v>201810</v>
      </c>
      <c r="B1097" t="s">
        <v>5</v>
      </c>
      <c r="C1097" t="s">
        <v>14</v>
      </c>
      <c r="D1097" t="s">
        <v>108</v>
      </c>
      <c r="E1097" s="10">
        <v>93</v>
      </c>
      <c r="F1097" s="12" t="str">
        <f t="shared" si="17"/>
        <v>02LGSB0036</v>
      </c>
      <c r="G1097" s="11" t="str">
        <f>IFERROR(VLOOKUP(F1097,Codes!$B$2:$E$356,4,FALSE),"NOT USED")</f>
        <v>Medium / Large General Service</v>
      </c>
    </row>
    <row r="1098" spans="1:7" x14ac:dyDescent="0.25">
      <c r="A1098">
        <v>201810</v>
      </c>
      <c r="B1098" t="s">
        <v>5</v>
      </c>
      <c r="C1098" t="s">
        <v>14</v>
      </c>
      <c r="D1098" t="s">
        <v>109</v>
      </c>
      <c r="E1098" s="10">
        <v>866</v>
      </c>
      <c r="F1098" s="12" t="str">
        <f t="shared" si="17"/>
        <v>02LGSV0036</v>
      </c>
      <c r="G1098" s="11" t="str">
        <f>IFERROR(VLOOKUP(F1098,Codes!$B$2:$E$356,4,FALSE),"NOT USED")</f>
        <v>Medium / Large General Service</v>
      </c>
    </row>
    <row r="1099" spans="1:7" x14ac:dyDescent="0.25">
      <c r="A1099">
        <v>201810</v>
      </c>
      <c r="B1099" t="s">
        <v>5</v>
      </c>
      <c r="C1099" t="s">
        <v>14</v>
      </c>
      <c r="D1099" t="s">
        <v>110</v>
      </c>
      <c r="E1099" s="10">
        <v>34</v>
      </c>
      <c r="F1099" s="12" t="str">
        <f t="shared" si="17"/>
        <v>02LGSV048T</v>
      </c>
      <c r="G1099" s="11" t="str">
        <f>IFERROR(VLOOKUP(F1099,Codes!$B$2:$E$356,4,FALSE),"NOT USED")</f>
        <v>Large Power</v>
      </c>
    </row>
    <row r="1100" spans="1:7" x14ac:dyDescent="0.25">
      <c r="A1100">
        <v>201810</v>
      </c>
      <c r="B1100" t="s">
        <v>5</v>
      </c>
      <c r="C1100" t="s">
        <v>14</v>
      </c>
      <c r="D1100" t="s">
        <v>111</v>
      </c>
      <c r="E1100" s="10">
        <v>19</v>
      </c>
      <c r="F1100" s="12" t="str">
        <f t="shared" si="17"/>
        <v>02NMB24135</v>
      </c>
      <c r="G1100" s="11" t="str">
        <f>IFERROR(VLOOKUP(F1100,Codes!$B$2:$E$356,4,FALSE),"NOT USED")</f>
        <v>Small General Service</v>
      </c>
    </row>
    <row r="1101" spans="1:7" x14ac:dyDescent="0.25">
      <c r="A1101">
        <v>201810</v>
      </c>
      <c r="B1101" t="s">
        <v>5</v>
      </c>
      <c r="C1101" t="s">
        <v>14</v>
      </c>
      <c r="D1101" t="s">
        <v>112</v>
      </c>
      <c r="E1101" s="10">
        <v>83</v>
      </c>
      <c r="F1101" s="12" t="str">
        <f t="shared" ref="F1101:F1164" si="18">LEFT(D1101,10)</f>
        <v>02NMT24135</v>
      </c>
      <c r="G1101" s="11" t="str">
        <f>IFERROR(VLOOKUP(F1101,Codes!$B$2:$E$356,4,FALSE),"NOT USED")</f>
        <v>Small General Service</v>
      </c>
    </row>
    <row r="1102" spans="1:7" x14ac:dyDescent="0.25">
      <c r="A1102">
        <v>201810</v>
      </c>
      <c r="B1102" t="s">
        <v>5</v>
      </c>
      <c r="C1102" t="s">
        <v>14</v>
      </c>
      <c r="D1102" t="s">
        <v>113</v>
      </c>
      <c r="E1102" s="10">
        <v>15</v>
      </c>
      <c r="F1102" s="12" t="str">
        <f t="shared" si="18"/>
        <v>02NMT36135</v>
      </c>
      <c r="G1102" s="11" t="str">
        <f>IFERROR(VLOOKUP(F1102,Codes!$B$2:$E$356,4,FALSE),"NOT USED")</f>
        <v>Medium / Large General Service</v>
      </c>
    </row>
    <row r="1103" spans="1:7" x14ac:dyDescent="0.25">
      <c r="A1103">
        <v>201810</v>
      </c>
      <c r="B1103" t="s">
        <v>5</v>
      </c>
      <c r="C1103" t="s">
        <v>14</v>
      </c>
      <c r="D1103" t="s">
        <v>114</v>
      </c>
      <c r="E1103" s="10">
        <v>2</v>
      </c>
      <c r="F1103" s="12" t="str">
        <f t="shared" si="18"/>
        <v>02NMT48135</v>
      </c>
      <c r="G1103" s="11" t="str">
        <f>IFERROR(VLOOKUP(F1103,Codes!$B$2:$E$356,4,FALSE),"NOT USED")</f>
        <v>Large Power</v>
      </c>
    </row>
    <row r="1104" spans="1:7" x14ac:dyDescent="0.25">
      <c r="A1104">
        <v>201810</v>
      </c>
      <c r="B1104" t="s">
        <v>5</v>
      </c>
      <c r="C1104" t="s">
        <v>14</v>
      </c>
      <c r="D1104" t="s">
        <v>115</v>
      </c>
      <c r="E1104" s="10">
        <v>765</v>
      </c>
      <c r="F1104" s="12" t="str">
        <f t="shared" si="18"/>
        <v>02OALT015N</v>
      </c>
      <c r="G1104" s="11" t="str">
        <f>IFERROR(VLOOKUP(F1104,Codes!$B$2:$E$356,4,FALSE),"NOT USED")</f>
        <v>Unmetered Lighting</v>
      </c>
    </row>
    <row r="1105" spans="1:7" x14ac:dyDescent="0.25">
      <c r="A1105">
        <v>201810</v>
      </c>
      <c r="B1105" t="s">
        <v>5</v>
      </c>
      <c r="C1105" t="s">
        <v>14</v>
      </c>
      <c r="D1105" t="s">
        <v>116</v>
      </c>
      <c r="E1105" s="10">
        <v>469</v>
      </c>
      <c r="F1105" s="12" t="str">
        <f t="shared" si="18"/>
        <v>02OALTB15N</v>
      </c>
      <c r="G1105" s="11" t="str">
        <f>IFERROR(VLOOKUP(F1105,Codes!$B$2:$E$356,4,FALSE),"NOT USED")</f>
        <v>Unmetered Lighting</v>
      </c>
    </row>
    <row r="1106" spans="1:7" x14ac:dyDescent="0.25">
      <c r="A1106">
        <v>201810</v>
      </c>
      <c r="B1106" t="s">
        <v>5</v>
      </c>
      <c r="C1106" t="s">
        <v>14</v>
      </c>
      <c r="D1106" t="s">
        <v>117</v>
      </c>
      <c r="E1106" s="10">
        <v>27</v>
      </c>
      <c r="F1106" s="12" t="str">
        <f t="shared" si="18"/>
        <v>02RCFL0054</v>
      </c>
      <c r="G1106" s="11" t="str">
        <f>IFERROR(VLOOKUP(F1106,Codes!$B$2:$E$356,4,FALSE),"NOT USED")</f>
        <v>Metered Lighting</v>
      </c>
    </row>
    <row r="1107" spans="1:7" x14ac:dyDescent="0.25">
      <c r="A1107">
        <v>201810</v>
      </c>
      <c r="B1107" t="s">
        <v>5</v>
      </c>
      <c r="C1107" t="s">
        <v>14</v>
      </c>
      <c r="D1107" t="s">
        <v>38</v>
      </c>
      <c r="E1107" s="10">
        <v>1</v>
      </c>
      <c r="F1107" s="12" t="str">
        <f t="shared" si="18"/>
        <v>301280-BLU</v>
      </c>
      <c r="G1107" s="11" t="str">
        <f>IFERROR(VLOOKUP(F1107,Codes!$B$2:$E$356,4,FALSE),"NOT USED")</f>
        <v>NOT USED</v>
      </c>
    </row>
    <row r="1108" spans="1:7" x14ac:dyDescent="0.25">
      <c r="A1108">
        <v>201811</v>
      </c>
      <c r="B1108" t="s">
        <v>5</v>
      </c>
      <c r="C1108" t="s">
        <v>14</v>
      </c>
      <c r="D1108" t="s">
        <v>103</v>
      </c>
      <c r="E1108" s="10">
        <v>1514</v>
      </c>
      <c r="F1108" s="12" t="str">
        <f t="shared" si="18"/>
        <v>02GNSB0024</v>
      </c>
      <c r="G1108" s="11" t="str">
        <f>IFERROR(VLOOKUP(F1108,Codes!$B$2:$E$356,4,FALSE),"NOT USED")</f>
        <v>Small General Service</v>
      </c>
    </row>
    <row r="1109" spans="1:7" x14ac:dyDescent="0.25">
      <c r="A1109">
        <v>201811</v>
      </c>
      <c r="B1109" t="s">
        <v>5</v>
      </c>
      <c r="C1109" t="s">
        <v>14</v>
      </c>
      <c r="D1109" t="s">
        <v>104</v>
      </c>
      <c r="E1109" s="10">
        <v>6</v>
      </c>
      <c r="F1109" s="12" t="str">
        <f t="shared" si="18"/>
        <v>02GNSB024F</v>
      </c>
      <c r="G1109" s="11" t="str">
        <f>IFERROR(VLOOKUP(F1109,Codes!$B$2:$E$356,4,FALSE),"NOT USED")</f>
        <v>Small General Service</v>
      </c>
    </row>
    <row r="1110" spans="1:7" x14ac:dyDescent="0.25">
      <c r="A1110">
        <v>201811</v>
      </c>
      <c r="B1110" t="s">
        <v>5</v>
      </c>
      <c r="C1110" t="s">
        <v>14</v>
      </c>
      <c r="D1110" t="s">
        <v>105</v>
      </c>
      <c r="E1110" s="10">
        <v>75</v>
      </c>
      <c r="F1110" s="12" t="str">
        <f t="shared" si="18"/>
        <v>02GNSB24FP</v>
      </c>
      <c r="G1110" s="11" t="str">
        <f>IFERROR(VLOOKUP(F1110,Codes!$B$2:$E$356,4,FALSE),"NOT USED")</f>
        <v>Small General Service</v>
      </c>
    </row>
    <row r="1111" spans="1:7" x14ac:dyDescent="0.25">
      <c r="A1111">
        <v>201811</v>
      </c>
      <c r="B1111" t="s">
        <v>5</v>
      </c>
      <c r="C1111" t="s">
        <v>14</v>
      </c>
      <c r="D1111" t="s">
        <v>106</v>
      </c>
      <c r="E1111" s="10">
        <v>14310</v>
      </c>
      <c r="F1111" s="12" t="str">
        <f t="shared" si="18"/>
        <v>02GNSV0024</v>
      </c>
      <c r="G1111" s="11" t="str">
        <f>IFERROR(VLOOKUP(F1111,Codes!$B$2:$E$356,4,FALSE),"NOT USED")</f>
        <v>Small General Service</v>
      </c>
    </row>
    <row r="1112" spans="1:7" x14ac:dyDescent="0.25">
      <c r="A1112">
        <v>201811</v>
      </c>
      <c r="B1112" t="s">
        <v>5</v>
      </c>
      <c r="C1112" t="s">
        <v>14</v>
      </c>
      <c r="D1112" t="s">
        <v>107</v>
      </c>
      <c r="E1112" s="10">
        <v>104</v>
      </c>
      <c r="F1112" s="12" t="str">
        <f t="shared" si="18"/>
        <v>02GNSV024F</v>
      </c>
      <c r="G1112" s="11" t="str">
        <f>IFERROR(VLOOKUP(F1112,Codes!$B$2:$E$356,4,FALSE),"NOT USED")</f>
        <v>Small General Service</v>
      </c>
    </row>
    <row r="1113" spans="1:7" x14ac:dyDescent="0.25">
      <c r="A1113">
        <v>201811</v>
      </c>
      <c r="B1113" t="s">
        <v>5</v>
      </c>
      <c r="C1113" t="s">
        <v>14</v>
      </c>
      <c r="D1113" t="s">
        <v>108</v>
      </c>
      <c r="E1113" s="10">
        <v>92</v>
      </c>
      <c r="F1113" s="12" t="str">
        <f t="shared" si="18"/>
        <v>02LGSB0036</v>
      </c>
      <c r="G1113" s="11" t="str">
        <f>IFERROR(VLOOKUP(F1113,Codes!$B$2:$E$356,4,FALSE),"NOT USED")</f>
        <v>Medium / Large General Service</v>
      </c>
    </row>
    <row r="1114" spans="1:7" x14ac:dyDescent="0.25">
      <c r="A1114">
        <v>201811</v>
      </c>
      <c r="B1114" t="s">
        <v>5</v>
      </c>
      <c r="C1114" t="s">
        <v>14</v>
      </c>
      <c r="D1114" t="s">
        <v>109</v>
      </c>
      <c r="E1114" s="10">
        <v>866</v>
      </c>
      <c r="F1114" s="12" t="str">
        <f t="shared" si="18"/>
        <v>02LGSV0036</v>
      </c>
      <c r="G1114" s="11" t="str">
        <f>IFERROR(VLOOKUP(F1114,Codes!$B$2:$E$356,4,FALSE),"NOT USED")</f>
        <v>Medium / Large General Service</v>
      </c>
    </row>
    <row r="1115" spans="1:7" x14ac:dyDescent="0.25">
      <c r="A1115">
        <v>201811</v>
      </c>
      <c r="B1115" t="s">
        <v>5</v>
      </c>
      <c r="C1115" t="s">
        <v>14</v>
      </c>
      <c r="D1115" t="s">
        <v>110</v>
      </c>
      <c r="E1115" s="10">
        <v>34</v>
      </c>
      <c r="F1115" s="12" t="str">
        <f t="shared" si="18"/>
        <v>02LGSV048T</v>
      </c>
      <c r="G1115" s="11" t="str">
        <f>IFERROR(VLOOKUP(F1115,Codes!$B$2:$E$356,4,FALSE),"NOT USED")</f>
        <v>Large Power</v>
      </c>
    </row>
    <row r="1116" spans="1:7" x14ac:dyDescent="0.25">
      <c r="A1116">
        <v>201811</v>
      </c>
      <c r="B1116" t="s">
        <v>5</v>
      </c>
      <c r="C1116" t="s">
        <v>14</v>
      </c>
      <c r="D1116" t="s">
        <v>111</v>
      </c>
      <c r="E1116" s="10">
        <v>20</v>
      </c>
      <c r="F1116" s="12" t="str">
        <f t="shared" si="18"/>
        <v>02NMB24135</v>
      </c>
      <c r="G1116" s="11" t="str">
        <f>IFERROR(VLOOKUP(F1116,Codes!$B$2:$E$356,4,FALSE),"NOT USED")</f>
        <v>Small General Service</v>
      </c>
    </row>
    <row r="1117" spans="1:7" x14ac:dyDescent="0.25">
      <c r="A1117">
        <v>201811</v>
      </c>
      <c r="B1117" t="s">
        <v>5</v>
      </c>
      <c r="C1117" t="s">
        <v>14</v>
      </c>
      <c r="D1117" t="s">
        <v>112</v>
      </c>
      <c r="E1117" s="10">
        <v>85</v>
      </c>
      <c r="F1117" s="12" t="str">
        <f t="shared" si="18"/>
        <v>02NMT24135</v>
      </c>
      <c r="G1117" s="11" t="str">
        <f>IFERROR(VLOOKUP(F1117,Codes!$B$2:$E$356,4,FALSE),"NOT USED")</f>
        <v>Small General Service</v>
      </c>
    </row>
    <row r="1118" spans="1:7" x14ac:dyDescent="0.25">
      <c r="A1118">
        <v>201811</v>
      </c>
      <c r="B1118" t="s">
        <v>5</v>
      </c>
      <c r="C1118" t="s">
        <v>14</v>
      </c>
      <c r="D1118" t="s">
        <v>113</v>
      </c>
      <c r="E1118" s="10">
        <v>15</v>
      </c>
      <c r="F1118" s="12" t="str">
        <f t="shared" si="18"/>
        <v>02NMT36135</v>
      </c>
      <c r="G1118" s="11" t="str">
        <f>IFERROR(VLOOKUP(F1118,Codes!$B$2:$E$356,4,FALSE),"NOT USED")</f>
        <v>Medium / Large General Service</v>
      </c>
    </row>
    <row r="1119" spans="1:7" x14ac:dyDescent="0.25">
      <c r="A1119">
        <v>201811</v>
      </c>
      <c r="B1119" t="s">
        <v>5</v>
      </c>
      <c r="C1119" t="s">
        <v>14</v>
      </c>
      <c r="D1119" t="s">
        <v>114</v>
      </c>
      <c r="E1119" s="10">
        <v>2</v>
      </c>
      <c r="F1119" s="12" t="str">
        <f t="shared" si="18"/>
        <v>02NMT48135</v>
      </c>
      <c r="G1119" s="11" t="str">
        <f>IFERROR(VLOOKUP(F1119,Codes!$B$2:$E$356,4,FALSE),"NOT USED")</f>
        <v>Large Power</v>
      </c>
    </row>
    <row r="1120" spans="1:7" x14ac:dyDescent="0.25">
      <c r="A1120">
        <v>201811</v>
      </c>
      <c r="B1120" t="s">
        <v>5</v>
      </c>
      <c r="C1120" t="s">
        <v>14</v>
      </c>
      <c r="D1120" t="s">
        <v>115</v>
      </c>
      <c r="E1120" s="10">
        <v>765</v>
      </c>
      <c r="F1120" s="12" t="str">
        <f t="shared" si="18"/>
        <v>02OALT015N</v>
      </c>
      <c r="G1120" s="11" t="str">
        <f>IFERROR(VLOOKUP(F1120,Codes!$B$2:$E$356,4,FALSE),"NOT USED")</f>
        <v>Unmetered Lighting</v>
      </c>
    </row>
    <row r="1121" spans="1:7" x14ac:dyDescent="0.25">
      <c r="A1121">
        <v>201811</v>
      </c>
      <c r="B1121" t="s">
        <v>5</v>
      </c>
      <c r="C1121" t="s">
        <v>14</v>
      </c>
      <c r="D1121" t="s">
        <v>116</v>
      </c>
      <c r="E1121" s="10">
        <v>468</v>
      </c>
      <c r="F1121" s="12" t="str">
        <f t="shared" si="18"/>
        <v>02OALTB15N</v>
      </c>
      <c r="G1121" s="11" t="str">
        <f>IFERROR(VLOOKUP(F1121,Codes!$B$2:$E$356,4,FALSE),"NOT USED")</f>
        <v>Unmetered Lighting</v>
      </c>
    </row>
    <row r="1122" spans="1:7" x14ac:dyDescent="0.25">
      <c r="A1122">
        <v>201811</v>
      </c>
      <c r="B1122" t="s">
        <v>5</v>
      </c>
      <c r="C1122" t="s">
        <v>14</v>
      </c>
      <c r="D1122" t="s">
        <v>117</v>
      </c>
      <c r="E1122" s="10">
        <v>27</v>
      </c>
      <c r="F1122" s="12" t="str">
        <f t="shared" si="18"/>
        <v>02RCFL0054</v>
      </c>
      <c r="G1122" s="11" t="str">
        <f>IFERROR(VLOOKUP(F1122,Codes!$B$2:$E$356,4,FALSE),"NOT USED")</f>
        <v>Metered Lighting</v>
      </c>
    </row>
    <row r="1123" spans="1:7" x14ac:dyDescent="0.25">
      <c r="A1123">
        <v>201811</v>
      </c>
      <c r="B1123" t="s">
        <v>5</v>
      </c>
      <c r="C1123" t="s">
        <v>14</v>
      </c>
      <c r="D1123" t="s">
        <v>38</v>
      </c>
      <c r="E1123" s="10">
        <v>1</v>
      </c>
      <c r="F1123" s="12" t="str">
        <f t="shared" si="18"/>
        <v>301280-BLU</v>
      </c>
      <c r="G1123" s="11" t="str">
        <f>IFERROR(VLOOKUP(F1123,Codes!$B$2:$E$356,4,FALSE),"NOT USED")</f>
        <v>NOT USED</v>
      </c>
    </row>
    <row r="1124" spans="1:7" x14ac:dyDescent="0.25">
      <c r="A1124">
        <v>201812</v>
      </c>
      <c r="B1124" t="s">
        <v>5</v>
      </c>
      <c r="C1124" t="s">
        <v>14</v>
      </c>
      <c r="D1124" t="s">
        <v>103</v>
      </c>
      <c r="E1124" s="10">
        <v>1520</v>
      </c>
      <c r="F1124" s="12" t="str">
        <f t="shared" si="18"/>
        <v>02GNSB0024</v>
      </c>
      <c r="G1124" s="11" t="str">
        <f>IFERROR(VLOOKUP(F1124,Codes!$B$2:$E$356,4,FALSE),"NOT USED")</f>
        <v>Small General Service</v>
      </c>
    </row>
    <row r="1125" spans="1:7" x14ac:dyDescent="0.25">
      <c r="A1125">
        <v>201812</v>
      </c>
      <c r="B1125" t="s">
        <v>5</v>
      </c>
      <c r="C1125" t="s">
        <v>14</v>
      </c>
      <c r="D1125" t="s">
        <v>104</v>
      </c>
      <c r="E1125" s="10">
        <v>6</v>
      </c>
      <c r="F1125" s="12" t="str">
        <f t="shared" si="18"/>
        <v>02GNSB024F</v>
      </c>
      <c r="G1125" s="11" t="str">
        <f>IFERROR(VLOOKUP(F1125,Codes!$B$2:$E$356,4,FALSE),"NOT USED")</f>
        <v>Small General Service</v>
      </c>
    </row>
    <row r="1126" spans="1:7" x14ac:dyDescent="0.25">
      <c r="A1126">
        <v>201812</v>
      </c>
      <c r="B1126" t="s">
        <v>5</v>
      </c>
      <c r="C1126" t="s">
        <v>14</v>
      </c>
      <c r="D1126" t="s">
        <v>105</v>
      </c>
      <c r="E1126" s="10">
        <v>73</v>
      </c>
      <c r="F1126" s="12" t="str">
        <f t="shared" si="18"/>
        <v>02GNSB24FP</v>
      </c>
      <c r="G1126" s="11" t="str">
        <f>IFERROR(VLOOKUP(F1126,Codes!$B$2:$E$356,4,FALSE),"NOT USED")</f>
        <v>Small General Service</v>
      </c>
    </row>
    <row r="1127" spans="1:7" x14ac:dyDescent="0.25">
      <c r="A1127">
        <v>201812</v>
      </c>
      <c r="B1127" t="s">
        <v>5</v>
      </c>
      <c r="C1127" t="s">
        <v>14</v>
      </c>
      <c r="D1127" t="s">
        <v>106</v>
      </c>
      <c r="E1127" s="10">
        <v>14338</v>
      </c>
      <c r="F1127" s="12" t="str">
        <f t="shared" si="18"/>
        <v>02GNSV0024</v>
      </c>
      <c r="G1127" s="11" t="str">
        <f>IFERROR(VLOOKUP(F1127,Codes!$B$2:$E$356,4,FALSE),"NOT USED")</f>
        <v>Small General Service</v>
      </c>
    </row>
    <row r="1128" spans="1:7" x14ac:dyDescent="0.25">
      <c r="A1128">
        <v>201812</v>
      </c>
      <c r="B1128" t="s">
        <v>5</v>
      </c>
      <c r="C1128" t="s">
        <v>14</v>
      </c>
      <c r="D1128" t="s">
        <v>107</v>
      </c>
      <c r="E1128" s="10">
        <v>104</v>
      </c>
      <c r="F1128" s="12" t="str">
        <f t="shared" si="18"/>
        <v>02GNSV024F</v>
      </c>
      <c r="G1128" s="11" t="str">
        <f>IFERROR(VLOOKUP(F1128,Codes!$B$2:$E$356,4,FALSE),"NOT USED")</f>
        <v>Small General Service</v>
      </c>
    </row>
    <row r="1129" spans="1:7" x14ac:dyDescent="0.25">
      <c r="A1129">
        <v>201812</v>
      </c>
      <c r="B1129" t="s">
        <v>5</v>
      </c>
      <c r="C1129" t="s">
        <v>14</v>
      </c>
      <c r="D1129" t="s">
        <v>108</v>
      </c>
      <c r="E1129" s="10">
        <v>93</v>
      </c>
      <c r="F1129" s="12" t="str">
        <f t="shared" si="18"/>
        <v>02LGSB0036</v>
      </c>
      <c r="G1129" s="11" t="str">
        <f>IFERROR(VLOOKUP(F1129,Codes!$B$2:$E$356,4,FALSE),"NOT USED")</f>
        <v>Medium / Large General Service</v>
      </c>
    </row>
    <row r="1130" spans="1:7" x14ac:dyDescent="0.25">
      <c r="A1130">
        <v>201812</v>
      </c>
      <c r="B1130" t="s">
        <v>5</v>
      </c>
      <c r="C1130" t="s">
        <v>14</v>
      </c>
      <c r="D1130" t="s">
        <v>109</v>
      </c>
      <c r="E1130" s="10">
        <v>865</v>
      </c>
      <c r="F1130" s="12" t="str">
        <f t="shared" si="18"/>
        <v>02LGSV0036</v>
      </c>
      <c r="G1130" s="11" t="str">
        <f>IFERROR(VLOOKUP(F1130,Codes!$B$2:$E$356,4,FALSE),"NOT USED")</f>
        <v>Medium / Large General Service</v>
      </c>
    </row>
    <row r="1131" spans="1:7" x14ac:dyDescent="0.25">
      <c r="A1131">
        <v>201812</v>
      </c>
      <c r="B1131" t="s">
        <v>5</v>
      </c>
      <c r="C1131" t="s">
        <v>14</v>
      </c>
      <c r="D1131" t="s">
        <v>110</v>
      </c>
      <c r="E1131" s="10">
        <v>34</v>
      </c>
      <c r="F1131" s="12" t="str">
        <f t="shared" si="18"/>
        <v>02LGSV048T</v>
      </c>
      <c r="G1131" s="11" t="str">
        <f>IFERROR(VLOOKUP(F1131,Codes!$B$2:$E$356,4,FALSE),"NOT USED")</f>
        <v>Large Power</v>
      </c>
    </row>
    <row r="1132" spans="1:7" x14ac:dyDescent="0.25">
      <c r="A1132">
        <v>201812</v>
      </c>
      <c r="B1132" t="s">
        <v>5</v>
      </c>
      <c r="C1132" t="s">
        <v>14</v>
      </c>
      <c r="D1132" t="s">
        <v>111</v>
      </c>
      <c r="E1132" s="10">
        <v>20</v>
      </c>
      <c r="F1132" s="12" t="str">
        <f t="shared" si="18"/>
        <v>02NMB24135</v>
      </c>
      <c r="G1132" s="11" t="str">
        <f>IFERROR(VLOOKUP(F1132,Codes!$B$2:$E$356,4,FALSE),"NOT USED")</f>
        <v>Small General Service</v>
      </c>
    </row>
    <row r="1133" spans="1:7" x14ac:dyDescent="0.25">
      <c r="A1133">
        <v>201812</v>
      </c>
      <c r="B1133" t="s">
        <v>5</v>
      </c>
      <c r="C1133" t="s">
        <v>14</v>
      </c>
      <c r="D1133" t="s">
        <v>112</v>
      </c>
      <c r="E1133" s="10">
        <v>87</v>
      </c>
      <c r="F1133" s="12" t="str">
        <f t="shared" si="18"/>
        <v>02NMT24135</v>
      </c>
      <c r="G1133" s="11" t="str">
        <f>IFERROR(VLOOKUP(F1133,Codes!$B$2:$E$356,4,FALSE),"NOT USED")</f>
        <v>Small General Service</v>
      </c>
    </row>
    <row r="1134" spans="1:7" x14ac:dyDescent="0.25">
      <c r="A1134">
        <v>201812</v>
      </c>
      <c r="B1134" t="s">
        <v>5</v>
      </c>
      <c r="C1134" t="s">
        <v>14</v>
      </c>
      <c r="D1134" t="s">
        <v>113</v>
      </c>
      <c r="E1134" s="10">
        <v>17</v>
      </c>
      <c r="F1134" s="12" t="str">
        <f t="shared" si="18"/>
        <v>02NMT36135</v>
      </c>
      <c r="G1134" s="11" t="str">
        <f>IFERROR(VLOOKUP(F1134,Codes!$B$2:$E$356,4,FALSE),"NOT USED")</f>
        <v>Medium / Large General Service</v>
      </c>
    </row>
    <row r="1135" spans="1:7" x14ac:dyDescent="0.25">
      <c r="A1135">
        <v>201812</v>
      </c>
      <c r="B1135" t="s">
        <v>5</v>
      </c>
      <c r="C1135" t="s">
        <v>14</v>
      </c>
      <c r="D1135" t="s">
        <v>114</v>
      </c>
      <c r="E1135" s="10">
        <v>2</v>
      </c>
      <c r="F1135" s="12" t="str">
        <f t="shared" si="18"/>
        <v>02NMT48135</v>
      </c>
      <c r="G1135" s="11" t="str">
        <f>IFERROR(VLOOKUP(F1135,Codes!$B$2:$E$356,4,FALSE),"NOT USED")</f>
        <v>Large Power</v>
      </c>
    </row>
    <row r="1136" spans="1:7" x14ac:dyDescent="0.25">
      <c r="A1136">
        <v>201812</v>
      </c>
      <c r="B1136" t="s">
        <v>5</v>
      </c>
      <c r="C1136" t="s">
        <v>14</v>
      </c>
      <c r="D1136" t="s">
        <v>115</v>
      </c>
      <c r="E1136" s="10">
        <v>768</v>
      </c>
      <c r="F1136" s="12" t="str">
        <f t="shared" si="18"/>
        <v>02OALT015N</v>
      </c>
      <c r="G1136" s="11" t="str">
        <f>IFERROR(VLOOKUP(F1136,Codes!$B$2:$E$356,4,FALSE),"NOT USED")</f>
        <v>Unmetered Lighting</v>
      </c>
    </row>
    <row r="1137" spans="1:7" x14ac:dyDescent="0.25">
      <c r="A1137">
        <v>201812</v>
      </c>
      <c r="B1137" t="s">
        <v>5</v>
      </c>
      <c r="C1137" t="s">
        <v>14</v>
      </c>
      <c r="D1137" t="s">
        <v>116</v>
      </c>
      <c r="E1137" s="10">
        <v>468</v>
      </c>
      <c r="F1137" s="12" t="str">
        <f t="shared" si="18"/>
        <v>02OALTB15N</v>
      </c>
      <c r="G1137" s="11" t="str">
        <f>IFERROR(VLOOKUP(F1137,Codes!$B$2:$E$356,4,FALSE),"NOT USED")</f>
        <v>Unmetered Lighting</v>
      </c>
    </row>
    <row r="1138" spans="1:7" x14ac:dyDescent="0.25">
      <c r="A1138">
        <v>201812</v>
      </c>
      <c r="B1138" t="s">
        <v>5</v>
      </c>
      <c r="C1138" t="s">
        <v>14</v>
      </c>
      <c r="D1138" t="s">
        <v>117</v>
      </c>
      <c r="E1138" s="10">
        <v>27</v>
      </c>
      <c r="F1138" s="12" t="str">
        <f t="shared" si="18"/>
        <v>02RCFL0054</v>
      </c>
      <c r="G1138" s="11" t="str">
        <f>IFERROR(VLOOKUP(F1138,Codes!$B$2:$E$356,4,FALSE),"NOT USED")</f>
        <v>Metered Lighting</v>
      </c>
    </row>
    <row r="1139" spans="1:7" x14ac:dyDescent="0.25">
      <c r="A1139">
        <v>201812</v>
      </c>
      <c r="B1139" t="s">
        <v>5</v>
      </c>
      <c r="C1139" t="s">
        <v>14</v>
      </c>
      <c r="D1139" t="s">
        <v>38</v>
      </c>
      <c r="E1139" s="10">
        <v>1</v>
      </c>
      <c r="F1139" s="12" t="str">
        <f t="shared" si="18"/>
        <v>301280-BLU</v>
      </c>
      <c r="G1139" s="11" t="str">
        <f>IFERROR(VLOOKUP(F1139,Codes!$B$2:$E$356,4,FALSE),"NOT USED")</f>
        <v>NOT USED</v>
      </c>
    </row>
    <row r="1140" spans="1:7" x14ac:dyDescent="0.25">
      <c r="A1140">
        <v>201901</v>
      </c>
      <c r="B1140" t="s">
        <v>5</v>
      </c>
      <c r="C1140" t="s">
        <v>14</v>
      </c>
      <c r="D1140" t="s">
        <v>103</v>
      </c>
      <c r="E1140" s="10">
        <v>1517</v>
      </c>
      <c r="F1140" s="12" t="str">
        <f t="shared" si="18"/>
        <v>02GNSB0024</v>
      </c>
      <c r="G1140" s="11" t="str">
        <f>IFERROR(VLOOKUP(F1140,Codes!$B$2:$E$356,4,FALSE),"NOT USED")</f>
        <v>Small General Service</v>
      </c>
    </row>
    <row r="1141" spans="1:7" x14ac:dyDescent="0.25">
      <c r="A1141">
        <v>201901</v>
      </c>
      <c r="B1141" t="s">
        <v>5</v>
      </c>
      <c r="C1141" t="s">
        <v>14</v>
      </c>
      <c r="D1141" t="s">
        <v>104</v>
      </c>
      <c r="E1141" s="10">
        <v>6</v>
      </c>
      <c r="F1141" s="12" t="str">
        <f t="shared" si="18"/>
        <v>02GNSB024F</v>
      </c>
      <c r="G1141" s="11" t="str">
        <f>IFERROR(VLOOKUP(F1141,Codes!$B$2:$E$356,4,FALSE),"NOT USED")</f>
        <v>Small General Service</v>
      </c>
    </row>
    <row r="1142" spans="1:7" x14ac:dyDescent="0.25">
      <c r="A1142">
        <v>201901</v>
      </c>
      <c r="B1142" t="s">
        <v>5</v>
      </c>
      <c r="C1142" t="s">
        <v>14</v>
      </c>
      <c r="D1142" t="s">
        <v>105</v>
      </c>
      <c r="E1142" s="10">
        <v>73</v>
      </c>
      <c r="F1142" s="12" t="str">
        <f t="shared" si="18"/>
        <v>02GNSB24FP</v>
      </c>
      <c r="G1142" s="11" t="str">
        <f>IFERROR(VLOOKUP(F1142,Codes!$B$2:$E$356,4,FALSE),"NOT USED")</f>
        <v>Small General Service</v>
      </c>
    </row>
    <row r="1143" spans="1:7" x14ac:dyDescent="0.25">
      <c r="A1143">
        <v>201901</v>
      </c>
      <c r="B1143" t="s">
        <v>5</v>
      </c>
      <c r="C1143" t="s">
        <v>14</v>
      </c>
      <c r="D1143" t="s">
        <v>106</v>
      </c>
      <c r="E1143" s="10">
        <v>14326</v>
      </c>
      <c r="F1143" s="12" t="str">
        <f t="shared" si="18"/>
        <v>02GNSV0024</v>
      </c>
      <c r="G1143" s="11" t="str">
        <f>IFERROR(VLOOKUP(F1143,Codes!$B$2:$E$356,4,FALSE),"NOT USED")</f>
        <v>Small General Service</v>
      </c>
    </row>
    <row r="1144" spans="1:7" x14ac:dyDescent="0.25">
      <c r="A1144">
        <v>201901</v>
      </c>
      <c r="B1144" t="s">
        <v>5</v>
      </c>
      <c r="C1144" t="s">
        <v>14</v>
      </c>
      <c r="D1144" t="s">
        <v>107</v>
      </c>
      <c r="E1144" s="10">
        <v>104</v>
      </c>
      <c r="F1144" s="12" t="str">
        <f t="shared" si="18"/>
        <v>02GNSV024F</v>
      </c>
      <c r="G1144" s="11" t="str">
        <f>IFERROR(VLOOKUP(F1144,Codes!$B$2:$E$356,4,FALSE),"NOT USED")</f>
        <v>Small General Service</v>
      </c>
    </row>
    <row r="1145" spans="1:7" x14ac:dyDescent="0.25">
      <c r="A1145">
        <v>201901</v>
      </c>
      <c r="B1145" t="s">
        <v>5</v>
      </c>
      <c r="C1145" t="s">
        <v>14</v>
      </c>
      <c r="D1145" t="s">
        <v>108</v>
      </c>
      <c r="E1145" s="10">
        <v>91</v>
      </c>
      <c r="F1145" s="12" t="str">
        <f t="shared" si="18"/>
        <v>02LGSB0036</v>
      </c>
      <c r="G1145" s="11" t="str">
        <f>IFERROR(VLOOKUP(F1145,Codes!$B$2:$E$356,4,FALSE),"NOT USED")</f>
        <v>Medium / Large General Service</v>
      </c>
    </row>
    <row r="1146" spans="1:7" x14ac:dyDescent="0.25">
      <c r="A1146">
        <v>201901</v>
      </c>
      <c r="B1146" t="s">
        <v>5</v>
      </c>
      <c r="C1146" t="s">
        <v>14</v>
      </c>
      <c r="D1146" t="s">
        <v>109</v>
      </c>
      <c r="E1146" s="10">
        <v>867</v>
      </c>
      <c r="F1146" s="12" t="str">
        <f t="shared" si="18"/>
        <v>02LGSV0036</v>
      </c>
      <c r="G1146" s="11" t="str">
        <f>IFERROR(VLOOKUP(F1146,Codes!$B$2:$E$356,4,FALSE),"NOT USED")</f>
        <v>Medium / Large General Service</v>
      </c>
    </row>
    <row r="1147" spans="1:7" x14ac:dyDescent="0.25">
      <c r="A1147">
        <v>201901</v>
      </c>
      <c r="B1147" t="s">
        <v>5</v>
      </c>
      <c r="C1147" t="s">
        <v>14</v>
      </c>
      <c r="D1147" t="s">
        <v>110</v>
      </c>
      <c r="E1147" s="10">
        <v>34</v>
      </c>
      <c r="F1147" s="12" t="str">
        <f t="shared" si="18"/>
        <v>02LGSV048T</v>
      </c>
      <c r="G1147" s="11" t="str">
        <f>IFERROR(VLOOKUP(F1147,Codes!$B$2:$E$356,4,FALSE),"NOT USED")</f>
        <v>Large Power</v>
      </c>
    </row>
    <row r="1148" spans="1:7" x14ac:dyDescent="0.25">
      <c r="A1148">
        <v>201901</v>
      </c>
      <c r="B1148" t="s">
        <v>5</v>
      </c>
      <c r="C1148" t="s">
        <v>14</v>
      </c>
      <c r="D1148" t="s">
        <v>111</v>
      </c>
      <c r="E1148" s="10">
        <v>20</v>
      </c>
      <c r="F1148" s="12" t="str">
        <f t="shared" si="18"/>
        <v>02NMB24135</v>
      </c>
      <c r="G1148" s="11" t="str">
        <f>IFERROR(VLOOKUP(F1148,Codes!$B$2:$E$356,4,FALSE),"NOT USED")</f>
        <v>Small General Service</v>
      </c>
    </row>
    <row r="1149" spans="1:7" x14ac:dyDescent="0.25">
      <c r="A1149">
        <v>201901</v>
      </c>
      <c r="B1149" t="s">
        <v>5</v>
      </c>
      <c r="C1149" t="s">
        <v>14</v>
      </c>
      <c r="D1149" t="s">
        <v>112</v>
      </c>
      <c r="E1149" s="10">
        <v>87</v>
      </c>
      <c r="F1149" s="12" t="str">
        <f t="shared" si="18"/>
        <v>02NMT24135</v>
      </c>
      <c r="G1149" s="11" t="str">
        <f>IFERROR(VLOOKUP(F1149,Codes!$B$2:$E$356,4,FALSE),"NOT USED")</f>
        <v>Small General Service</v>
      </c>
    </row>
    <row r="1150" spans="1:7" x14ac:dyDescent="0.25">
      <c r="A1150">
        <v>201901</v>
      </c>
      <c r="B1150" t="s">
        <v>5</v>
      </c>
      <c r="C1150" t="s">
        <v>14</v>
      </c>
      <c r="D1150" t="s">
        <v>113</v>
      </c>
      <c r="E1150" s="10">
        <v>16</v>
      </c>
      <c r="F1150" s="12" t="str">
        <f t="shared" si="18"/>
        <v>02NMT36135</v>
      </c>
      <c r="G1150" s="11" t="str">
        <f>IFERROR(VLOOKUP(F1150,Codes!$B$2:$E$356,4,FALSE),"NOT USED")</f>
        <v>Medium / Large General Service</v>
      </c>
    </row>
    <row r="1151" spans="1:7" x14ac:dyDescent="0.25">
      <c r="A1151">
        <v>201901</v>
      </c>
      <c r="B1151" t="s">
        <v>5</v>
      </c>
      <c r="C1151" t="s">
        <v>14</v>
      </c>
      <c r="D1151" t="s">
        <v>114</v>
      </c>
      <c r="E1151" s="10">
        <v>2</v>
      </c>
      <c r="F1151" s="12" t="str">
        <f t="shared" si="18"/>
        <v>02NMT48135</v>
      </c>
      <c r="G1151" s="11" t="str">
        <f>IFERROR(VLOOKUP(F1151,Codes!$B$2:$E$356,4,FALSE),"NOT USED")</f>
        <v>Large Power</v>
      </c>
    </row>
    <row r="1152" spans="1:7" x14ac:dyDescent="0.25">
      <c r="A1152">
        <v>201901</v>
      </c>
      <c r="B1152" t="s">
        <v>5</v>
      </c>
      <c r="C1152" t="s">
        <v>14</v>
      </c>
      <c r="D1152" t="s">
        <v>115</v>
      </c>
      <c r="E1152" s="10">
        <v>764</v>
      </c>
      <c r="F1152" s="12" t="str">
        <f t="shared" si="18"/>
        <v>02OALT015N</v>
      </c>
      <c r="G1152" s="11" t="str">
        <f>IFERROR(VLOOKUP(F1152,Codes!$B$2:$E$356,4,FALSE),"NOT USED")</f>
        <v>Unmetered Lighting</v>
      </c>
    </row>
    <row r="1153" spans="1:7" x14ac:dyDescent="0.25">
      <c r="A1153">
        <v>201901</v>
      </c>
      <c r="B1153" t="s">
        <v>5</v>
      </c>
      <c r="C1153" t="s">
        <v>14</v>
      </c>
      <c r="D1153" t="s">
        <v>116</v>
      </c>
      <c r="E1153" s="10">
        <v>467</v>
      </c>
      <c r="F1153" s="12" t="str">
        <f t="shared" si="18"/>
        <v>02OALTB15N</v>
      </c>
      <c r="G1153" s="11" t="str">
        <f>IFERROR(VLOOKUP(F1153,Codes!$B$2:$E$356,4,FALSE),"NOT USED")</f>
        <v>Unmetered Lighting</v>
      </c>
    </row>
    <row r="1154" spans="1:7" x14ac:dyDescent="0.25">
      <c r="A1154">
        <v>201901</v>
      </c>
      <c r="B1154" t="s">
        <v>5</v>
      </c>
      <c r="C1154" t="s">
        <v>14</v>
      </c>
      <c r="D1154" t="s">
        <v>117</v>
      </c>
      <c r="E1154" s="10">
        <v>27</v>
      </c>
      <c r="F1154" s="12" t="str">
        <f t="shared" si="18"/>
        <v>02RCFL0054</v>
      </c>
      <c r="G1154" s="11" t="str">
        <f>IFERROR(VLOOKUP(F1154,Codes!$B$2:$E$356,4,FALSE),"NOT USED")</f>
        <v>Metered Lighting</v>
      </c>
    </row>
    <row r="1155" spans="1:7" x14ac:dyDescent="0.25">
      <c r="A1155">
        <v>201901</v>
      </c>
      <c r="B1155" t="s">
        <v>5</v>
      </c>
      <c r="C1155" t="s">
        <v>14</v>
      </c>
      <c r="D1155" t="s">
        <v>38</v>
      </c>
      <c r="E1155" s="10">
        <v>1</v>
      </c>
      <c r="F1155" s="12" t="str">
        <f t="shared" si="18"/>
        <v>301280-BLU</v>
      </c>
      <c r="G1155" s="11" t="str">
        <f>IFERROR(VLOOKUP(F1155,Codes!$B$2:$E$356,4,FALSE),"NOT USED")</f>
        <v>NOT USED</v>
      </c>
    </row>
    <row r="1156" spans="1:7" x14ac:dyDescent="0.25">
      <c r="A1156">
        <v>201902</v>
      </c>
      <c r="B1156" t="s">
        <v>5</v>
      </c>
      <c r="C1156" t="s">
        <v>14</v>
      </c>
      <c r="D1156" t="s">
        <v>103</v>
      </c>
      <c r="E1156" s="10">
        <v>1516</v>
      </c>
      <c r="F1156" s="12" t="str">
        <f t="shared" si="18"/>
        <v>02GNSB0024</v>
      </c>
      <c r="G1156" s="11" t="str">
        <f>IFERROR(VLOOKUP(F1156,Codes!$B$2:$E$356,4,FALSE),"NOT USED")</f>
        <v>Small General Service</v>
      </c>
    </row>
    <row r="1157" spans="1:7" x14ac:dyDescent="0.25">
      <c r="A1157">
        <v>201902</v>
      </c>
      <c r="B1157" t="s">
        <v>5</v>
      </c>
      <c r="C1157" t="s">
        <v>14</v>
      </c>
      <c r="D1157" t="s">
        <v>104</v>
      </c>
      <c r="E1157" s="10">
        <v>6</v>
      </c>
      <c r="F1157" s="12" t="str">
        <f t="shared" si="18"/>
        <v>02GNSB024F</v>
      </c>
      <c r="G1157" s="11" t="str">
        <f>IFERROR(VLOOKUP(F1157,Codes!$B$2:$E$356,4,FALSE),"NOT USED")</f>
        <v>Small General Service</v>
      </c>
    </row>
    <row r="1158" spans="1:7" x14ac:dyDescent="0.25">
      <c r="A1158">
        <v>201902</v>
      </c>
      <c r="B1158" t="s">
        <v>5</v>
      </c>
      <c r="C1158" t="s">
        <v>14</v>
      </c>
      <c r="D1158" t="s">
        <v>105</v>
      </c>
      <c r="E1158" s="10">
        <v>73</v>
      </c>
      <c r="F1158" s="12" t="str">
        <f t="shared" si="18"/>
        <v>02GNSB24FP</v>
      </c>
      <c r="G1158" s="11" t="str">
        <f>IFERROR(VLOOKUP(F1158,Codes!$B$2:$E$356,4,FALSE),"NOT USED")</f>
        <v>Small General Service</v>
      </c>
    </row>
    <row r="1159" spans="1:7" x14ac:dyDescent="0.25">
      <c r="A1159">
        <v>201902</v>
      </c>
      <c r="B1159" t="s">
        <v>5</v>
      </c>
      <c r="C1159" t="s">
        <v>14</v>
      </c>
      <c r="D1159" t="s">
        <v>106</v>
      </c>
      <c r="E1159" s="10">
        <v>14338</v>
      </c>
      <c r="F1159" s="12" t="str">
        <f t="shared" si="18"/>
        <v>02GNSV0024</v>
      </c>
      <c r="G1159" s="11" t="str">
        <f>IFERROR(VLOOKUP(F1159,Codes!$B$2:$E$356,4,FALSE),"NOT USED")</f>
        <v>Small General Service</v>
      </c>
    </row>
    <row r="1160" spans="1:7" x14ac:dyDescent="0.25">
      <c r="A1160">
        <v>201902</v>
      </c>
      <c r="B1160" t="s">
        <v>5</v>
      </c>
      <c r="C1160" t="s">
        <v>14</v>
      </c>
      <c r="D1160" t="s">
        <v>107</v>
      </c>
      <c r="E1160" s="10">
        <v>104</v>
      </c>
      <c r="F1160" s="12" t="str">
        <f t="shared" si="18"/>
        <v>02GNSV024F</v>
      </c>
      <c r="G1160" s="11" t="str">
        <f>IFERROR(VLOOKUP(F1160,Codes!$B$2:$E$356,4,FALSE),"NOT USED")</f>
        <v>Small General Service</v>
      </c>
    </row>
    <row r="1161" spans="1:7" x14ac:dyDescent="0.25">
      <c r="A1161">
        <v>201902</v>
      </c>
      <c r="B1161" t="s">
        <v>5</v>
      </c>
      <c r="C1161" t="s">
        <v>14</v>
      </c>
      <c r="D1161" t="s">
        <v>108</v>
      </c>
      <c r="E1161" s="10">
        <v>90</v>
      </c>
      <c r="F1161" s="12" t="str">
        <f t="shared" si="18"/>
        <v>02LGSB0036</v>
      </c>
      <c r="G1161" s="11" t="str">
        <f>IFERROR(VLOOKUP(F1161,Codes!$B$2:$E$356,4,FALSE),"NOT USED")</f>
        <v>Medium / Large General Service</v>
      </c>
    </row>
    <row r="1162" spans="1:7" x14ac:dyDescent="0.25">
      <c r="A1162">
        <v>201902</v>
      </c>
      <c r="B1162" t="s">
        <v>5</v>
      </c>
      <c r="C1162" t="s">
        <v>14</v>
      </c>
      <c r="D1162" t="s">
        <v>109</v>
      </c>
      <c r="E1162" s="10">
        <v>873</v>
      </c>
      <c r="F1162" s="12" t="str">
        <f t="shared" si="18"/>
        <v>02LGSV0036</v>
      </c>
      <c r="G1162" s="11" t="str">
        <f>IFERROR(VLOOKUP(F1162,Codes!$B$2:$E$356,4,FALSE),"NOT USED")</f>
        <v>Medium / Large General Service</v>
      </c>
    </row>
    <row r="1163" spans="1:7" x14ac:dyDescent="0.25">
      <c r="A1163">
        <v>201902</v>
      </c>
      <c r="B1163" t="s">
        <v>5</v>
      </c>
      <c r="C1163" t="s">
        <v>14</v>
      </c>
      <c r="D1163" t="s">
        <v>110</v>
      </c>
      <c r="E1163" s="10">
        <v>34</v>
      </c>
      <c r="F1163" s="12" t="str">
        <f t="shared" si="18"/>
        <v>02LGSV048T</v>
      </c>
      <c r="G1163" s="11" t="str">
        <f>IFERROR(VLOOKUP(F1163,Codes!$B$2:$E$356,4,FALSE),"NOT USED")</f>
        <v>Large Power</v>
      </c>
    </row>
    <row r="1164" spans="1:7" x14ac:dyDescent="0.25">
      <c r="A1164">
        <v>201902</v>
      </c>
      <c r="B1164" t="s">
        <v>5</v>
      </c>
      <c r="C1164" t="s">
        <v>14</v>
      </c>
      <c r="D1164" t="s">
        <v>111</v>
      </c>
      <c r="E1164" s="10">
        <v>20</v>
      </c>
      <c r="F1164" s="12" t="str">
        <f t="shared" si="18"/>
        <v>02NMB24135</v>
      </c>
      <c r="G1164" s="11" t="str">
        <f>IFERROR(VLOOKUP(F1164,Codes!$B$2:$E$356,4,FALSE),"NOT USED")</f>
        <v>Small General Service</v>
      </c>
    </row>
    <row r="1165" spans="1:7" x14ac:dyDescent="0.25">
      <c r="A1165">
        <v>201902</v>
      </c>
      <c r="B1165" t="s">
        <v>5</v>
      </c>
      <c r="C1165" t="s">
        <v>14</v>
      </c>
      <c r="D1165" t="s">
        <v>112</v>
      </c>
      <c r="E1165" s="10">
        <v>88</v>
      </c>
      <c r="F1165" s="12" t="str">
        <f t="shared" ref="F1165:F1228" si="19">LEFT(D1165,10)</f>
        <v>02NMT24135</v>
      </c>
      <c r="G1165" s="11" t="str">
        <f>IFERROR(VLOOKUP(F1165,Codes!$B$2:$E$356,4,FALSE),"NOT USED")</f>
        <v>Small General Service</v>
      </c>
    </row>
    <row r="1166" spans="1:7" x14ac:dyDescent="0.25">
      <c r="A1166">
        <v>201902</v>
      </c>
      <c r="B1166" t="s">
        <v>5</v>
      </c>
      <c r="C1166" t="s">
        <v>14</v>
      </c>
      <c r="D1166" t="s">
        <v>113</v>
      </c>
      <c r="E1166" s="10">
        <v>16</v>
      </c>
      <c r="F1166" s="12" t="str">
        <f t="shared" si="19"/>
        <v>02NMT36135</v>
      </c>
      <c r="G1166" s="11" t="str">
        <f>IFERROR(VLOOKUP(F1166,Codes!$B$2:$E$356,4,FALSE),"NOT USED")</f>
        <v>Medium / Large General Service</v>
      </c>
    </row>
    <row r="1167" spans="1:7" x14ac:dyDescent="0.25">
      <c r="A1167">
        <v>201902</v>
      </c>
      <c r="B1167" t="s">
        <v>5</v>
      </c>
      <c r="C1167" t="s">
        <v>14</v>
      </c>
      <c r="D1167" t="s">
        <v>114</v>
      </c>
      <c r="E1167" s="10">
        <v>2</v>
      </c>
      <c r="F1167" s="12" t="str">
        <f t="shared" si="19"/>
        <v>02NMT48135</v>
      </c>
      <c r="G1167" s="11" t="str">
        <f>IFERROR(VLOOKUP(F1167,Codes!$B$2:$E$356,4,FALSE),"NOT USED")</f>
        <v>Large Power</v>
      </c>
    </row>
    <row r="1168" spans="1:7" x14ac:dyDescent="0.25">
      <c r="A1168">
        <v>201902</v>
      </c>
      <c r="B1168" t="s">
        <v>5</v>
      </c>
      <c r="C1168" t="s">
        <v>14</v>
      </c>
      <c r="D1168" t="s">
        <v>115</v>
      </c>
      <c r="E1168" s="10">
        <v>764</v>
      </c>
      <c r="F1168" s="12" t="str">
        <f t="shared" si="19"/>
        <v>02OALT015N</v>
      </c>
      <c r="G1168" s="11" t="str">
        <f>IFERROR(VLOOKUP(F1168,Codes!$B$2:$E$356,4,FALSE),"NOT USED")</f>
        <v>Unmetered Lighting</v>
      </c>
    </row>
    <row r="1169" spans="1:7" x14ac:dyDescent="0.25">
      <c r="A1169">
        <v>201902</v>
      </c>
      <c r="B1169" t="s">
        <v>5</v>
      </c>
      <c r="C1169" t="s">
        <v>14</v>
      </c>
      <c r="D1169" t="s">
        <v>116</v>
      </c>
      <c r="E1169" s="10">
        <v>466</v>
      </c>
      <c r="F1169" s="12" t="str">
        <f t="shared" si="19"/>
        <v>02OALTB15N</v>
      </c>
      <c r="G1169" s="11" t="str">
        <f>IFERROR(VLOOKUP(F1169,Codes!$B$2:$E$356,4,FALSE),"NOT USED")</f>
        <v>Unmetered Lighting</v>
      </c>
    </row>
    <row r="1170" spans="1:7" x14ac:dyDescent="0.25">
      <c r="A1170">
        <v>201902</v>
      </c>
      <c r="B1170" t="s">
        <v>5</v>
      </c>
      <c r="C1170" t="s">
        <v>14</v>
      </c>
      <c r="D1170" t="s">
        <v>117</v>
      </c>
      <c r="E1170" s="10">
        <v>27</v>
      </c>
      <c r="F1170" s="12" t="str">
        <f t="shared" si="19"/>
        <v>02RCFL0054</v>
      </c>
      <c r="G1170" s="11" t="str">
        <f>IFERROR(VLOOKUP(F1170,Codes!$B$2:$E$356,4,FALSE),"NOT USED")</f>
        <v>Metered Lighting</v>
      </c>
    </row>
    <row r="1171" spans="1:7" x14ac:dyDescent="0.25">
      <c r="A1171">
        <v>201902</v>
      </c>
      <c r="B1171" t="s">
        <v>5</v>
      </c>
      <c r="C1171" t="s">
        <v>14</v>
      </c>
      <c r="D1171" t="s">
        <v>38</v>
      </c>
      <c r="E1171" s="10">
        <v>1</v>
      </c>
      <c r="F1171" s="12" t="str">
        <f t="shared" si="19"/>
        <v>301280-BLU</v>
      </c>
      <c r="G1171" s="11" t="str">
        <f>IFERROR(VLOOKUP(F1171,Codes!$B$2:$E$356,4,FALSE),"NOT USED")</f>
        <v>NOT USED</v>
      </c>
    </row>
    <row r="1172" spans="1:7" x14ac:dyDescent="0.25">
      <c r="A1172">
        <v>201903</v>
      </c>
      <c r="B1172" t="s">
        <v>5</v>
      </c>
      <c r="C1172" t="s">
        <v>14</v>
      </c>
      <c r="D1172" t="s">
        <v>103</v>
      </c>
      <c r="E1172" s="10">
        <v>1520</v>
      </c>
      <c r="F1172" s="12" t="str">
        <f t="shared" si="19"/>
        <v>02GNSB0024</v>
      </c>
      <c r="G1172" s="11" t="str">
        <f>IFERROR(VLOOKUP(F1172,Codes!$B$2:$E$356,4,FALSE),"NOT USED")</f>
        <v>Small General Service</v>
      </c>
    </row>
    <row r="1173" spans="1:7" x14ac:dyDescent="0.25">
      <c r="A1173">
        <v>201903</v>
      </c>
      <c r="B1173" t="s">
        <v>5</v>
      </c>
      <c r="C1173" t="s">
        <v>14</v>
      </c>
      <c r="D1173" t="s">
        <v>104</v>
      </c>
      <c r="E1173" s="10">
        <v>6</v>
      </c>
      <c r="F1173" s="12" t="str">
        <f t="shared" si="19"/>
        <v>02GNSB024F</v>
      </c>
      <c r="G1173" s="11" t="str">
        <f>IFERROR(VLOOKUP(F1173,Codes!$B$2:$E$356,4,FALSE),"NOT USED")</f>
        <v>Small General Service</v>
      </c>
    </row>
    <row r="1174" spans="1:7" x14ac:dyDescent="0.25">
      <c r="A1174">
        <v>201903</v>
      </c>
      <c r="B1174" t="s">
        <v>5</v>
      </c>
      <c r="C1174" t="s">
        <v>14</v>
      </c>
      <c r="D1174" t="s">
        <v>105</v>
      </c>
      <c r="E1174" s="10">
        <v>73</v>
      </c>
      <c r="F1174" s="12" t="str">
        <f t="shared" si="19"/>
        <v>02GNSB24FP</v>
      </c>
      <c r="G1174" s="11" t="str">
        <f>IFERROR(VLOOKUP(F1174,Codes!$B$2:$E$356,4,FALSE),"NOT USED")</f>
        <v>Small General Service</v>
      </c>
    </row>
    <row r="1175" spans="1:7" x14ac:dyDescent="0.25">
      <c r="A1175">
        <v>201903</v>
      </c>
      <c r="B1175" t="s">
        <v>5</v>
      </c>
      <c r="C1175" t="s">
        <v>14</v>
      </c>
      <c r="D1175" t="s">
        <v>106</v>
      </c>
      <c r="E1175" s="10">
        <v>14345</v>
      </c>
      <c r="F1175" s="12" t="str">
        <f t="shared" si="19"/>
        <v>02GNSV0024</v>
      </c>
      <c r="G1175" s="11" t="str">
        <f>IFERROR(VLOOKUP(F1175,Codes!$B$2:$E$356,4,FALSE),"NOT USED")</f>
        <v>Small General Service</v>
      </c>
    </row>
    <row r="1176" spans="1:7" x14ac:dyDescent="0.25">
      <c r="A1176">
        <v>201903</v>
      </c>
      <c r="B1176" t="s">
        <v>5</v>
      </c>
      <c r="C1176" t="s">
        <v>14</v>
      </c>
      <c r="D1176" t="s">
        <v>107</v>
      </c>
      <c r="E1176" s="10">
        <v>104</v>
      </c>
      <c r="F1176" s="12" t="str">
        <f t="shared" si="19"/>
        <v>02GNSV024F</v>
      </c>
      <c r="G1176" s="11" t="str">
        <f>IFERROR(VLOOKUP(F1176,Codes!$B$2:$E$356,4,FALSE),"NOT USED")</f>
        <v>Small General Service</v>
      </c>
    </row>
    <row r="1177" spans="1:7" x14ac:dyDescent="0.25">
      <c r="A1177">
        <v>201903</v>
      </c>
      <c r="B1177" t="s">
        <v>5</v>
      </c>
      <c r="C1177" t="s">
        <v>14</v>
      </c>
      <c r="D1177" t="s">
        <v>108</v>
      </c>
      <c r="E1177" s="10">
        <v>88</v>
      </c>
      <c r="F1177" s="12" t="str">
        <f t="shared" si="19"/>
        <v>02LGSB0036</v>
      </c>
      <c r="G1177" s="11" t="str">
        <f>IFERROR(VLOOKUP(F1177,Codes!$B$2:$E$356,4,FALSE),"NOT USED")</f>
        <v>Medium / Large General Service</v>
      </c>
    </row>
    <row r="1178" spans="1:7" x14ac:dyDescent="0.25">
      <c r="A1178">
        <v>201903</v>
      </c>
      <c r="B1178" t="s">
        <v>5</v>
      </c>
      <c r="C1178" t="s">
        <v>14</v>
      </c>
      <c r="D1178" t="s">
        <v>109</v>
      </c>
      <c r="E1178" s="10">
        <v>880</v>
      </c>
      <c r="F1178" s="12" t="str">
        <f t="shared" si="19"/>
        <v>02LGSV0036</v>
      </c>
      <c r="G1178" s="11" t="str">
        <f>IFERROR(VLOOKUP(F1178,Codes!$B$2:$E$356,4,FALSE),"NOT USED")</f>
        <v>Medium / Large General Service</v>
      </c>
    </row>
    <row r="1179" spans="1:7" x14ac:dyDescent="0.25">
      <c r="A1179">
        <v>201903</v>
      </c>
      <c r="B1179" t="s">
        <v>5</v>
      </c>
      <c r="C1179" t="s">
        <v>14</v>
      </c>
      <c r="D1179" t="s">
        <v>110</v>
      </c>
      <c r="E1179" s="10">
        <v>34</v>
      </c>
      <c r="F1179" s="12" t="str">
        <f t="shared" si="19"/>
        <v>02LGSV048T</v>
      </c>
      <c r="G1179" s="11" t="str">
        <f>IFERROR(VLOOKUP(F1179,Codes!$B$2:$E$356,4,FALSE),"NOT USED")</f>
        <v>Large Power</v>
      </c>
    </row>
    <row r="1180" spans="1:7" x14ac:dyDescent="0.25">
      <c r="A1180">
        <v>201903</v>
      </c>
      <c r="B1180" t="s">
        <v>5</v>
      </c>
      <c r="C1180" t="s">
        <v>14</v>
      </c>
      <c r="D1180" t="s">
        <v>111</v>
      </c>
      <c r="E1180" s="10">
        <v>20</v>
      </c>
      <c r="F1180" s="12" t="str">
        <f t="shared" si="19"/>
        <v>02NMB24135</v>
      </c>
      <c r="G1180" s="11" t="str">
        <f>IFERROR(VLOOKUP(F1180,Codes!$B$2:$E$356,4,FALSE),"NOT USED")</f>
        <v>Small General Service</v>
      </c>
    </row>
    <row r="1181" spans="1:7" x14ac:dyDescent="0.25">
      <c r="A1181">
        <v>201903</v>
      </c>
      <c r="B1181" t="s">
        <v>5</v>
      </c>
      <c r="C1181" t="s">
        <v>14</v>
      </c>
      <c r="D1181" t="s">
        <v>112</v>
      </c>
      <c r="E1181" s="10">
        <v>92</v>
      </c>
      <c r="F1181" s="12" t="str">
        <f t="shared" si="19"/>
        <v>02NMT24135</v>
      </c>
      <c r="G1181" s="11" t="str">
        <f>IFERROR(VLOOKUP(F1181,Codes!$B$2:$E$356,4,FALSE),"NOT USED")</f>
        <v>Small General Service</v>
      </c>
    </row>
    <row r="1182" spans="1:7" x14ac:dyDescent="0.25">
      <c r="A1182">
        <v>201903</v>
      </c>
      <c r="B1182" t="s">
        <v>5</v>
      </c>
      <c r="C1182" t="s">
        <v>14</v>
      </c>
      <c r="D1182" t="s">
        <v>113</v>
      </c>
      <c r="E1182" s="10">
        <v>15</v>
      </c>
      <c r="F1182" s="12" t="str">
        <f t="shared" si="19"/>
        <v>02NMT36135</v>
      </c>
      <c r="G1182" s="11" t="str">
        <f>IFERROR(VLOOKUP(F1182,Codes!$B$2:$E$356,4,FALSE),"NOT USED")</f>
        <v>Medium / Large General Service</v>
      </c>
    </row>
    <row r="1183" spans="1:7" x14ac:dyDescent="0.25">
      <c r="A1183">
        <v>201903</v>
      </c>
      <c r="B1183" t="s">
        <v>5</v>
      </c>
      <c r="C1183" t="s">
        <v>14</v>
      </c>
      <c r="D1183" t="s">
        <v>114</v>
      </c>
      <c r="E1183" s="10">
        <v>2</v>
      </c>
      <c r="F1183" s="12" t="str">
        <f t="shared" si="19"/>
        <v>02NMT48135</v>
      </c>
      <c r="G1183" s="11" t="str">
        <f>IFERROR(VLOOKUP(F1183,Codes!$B$2:$E$356,4,FALSE),"NOT USED")</f>
        <v>Large Power</v>
      </c>
    </row>
    <row r="1184" spans="1:7" x14ac:dyDescent="0.25">
      <c r="A1184">
        <v>201903</v>
      </c>
      <c r="B1184" t="s">
        <v>5</v>
      </c>
      <c r="C1184" t="s">
        <v>14</v>
      </c>
      <c r="D1184" t="s">
        <v>115</v>
      </c>
      <c r="E1184" s="10">
        <v>765</v>
      </c>
      <c r="F1184" s="12" t="str">
        <f t="shared" si="19"/>
        <v>02OALT015N</v>
      </c>
      <c r="G1184" s="11" t="str">
        <f>IFERROR(VLOOKUP(F1184,Codes!$B$2:$E$356,4,FALSE),"NOT USED")</f>
        <v>Unmetered Lighting</v>
      </c>
    </row>
    <row r="1185" spans="1:7" x14ac:dyDescent="0.25">
      <c r="A1185">
        <v>201903</v>
      </c>
      <c r="B1185" t="s">
        <v>5</v>
      </c>
      <c r="C1185" t="s">
        <v>14</v>
      </c>
      <c r="D1185" t="s">
        <v>116</v>
      </c>
      <c r="E1185" s="10">
        <v>464</v>
      </c>
      <c r="F1185" s="12" t="str">
        <f t="shared" si="19"/>
        <v>02OALTB15N</v>
      </c>
      <c r="G1185" s="11" t="str">
        <f>IFERROR(VLOOKUP(F1185,Codes!$B$2:$E$356,4,FALSE),"NOT USED")</f>
        <v>Unmetered Lighting</v>
      </c>
    </row>
    <row r="1186" spans="1:7" x14ac:dyDescent="0.25">
      <c r="A1186">
        <v>201903</v>
      </c>
      <c r="B1186" t="s">
        <v>5</v>
      </c>
      <c r="C1186" t="s">
        <v>14</v>
      </c>
      <c r="D1186" t="s">
        <v>117</v>
      </c>
      <c r="E1186" s="10">
        <v>27</v>
      </c>
      <c r="F1186" s="12" t="str">
        <f t="shared" si="19"/>
        <v>02RCFL0054</v>
      </c>
      <c r="G1186" s="11" t="str">
        <f>IFERROR(VLOOKUP(F1186,Codes!$B$2:$E$356,4,FALSE),"NOT USED")</f>
        <v>Metered Lighting</v>
      </c>
    </row>
    <row r="1187" spans="1:7" x14ac:dyDescent="0.25">
      <c r="A1187">
        <v>201903</v>
      </c>
      <c r="B1187" t="s">
        <v>5</v>
      </c>
      <c r="C1187" t="s">
        <v>14</v>
      </c>
      <c r="D1187" t="s">
        <v>38</v>
      </c>
      <c r="E1187" s="10">
        <v>1</v>
      </c>
      <c r="F1187" s="12" t="str">
        <f t="shared" si="19"/>
        <v>301280-BLU</v>
      </c>
      <c r="G1187" s="11" t="str">
        <f>IFERROR(VLOOKUP(F1187,Codes!$B$2:$E$356,4,FALSE),"NOT USED")</f>
        <v>NOT USED</v>
      </c>
    </row>
    <row r="1188" spans="1:7" x14ac:dyDescent="0.25">
      <c r="A1188">
        <v>201904</v>
      </c>
      <c r="B1188" t="s">
        <v>5</v>
      </c>
      <c r="C1188" t="s">
        <v>14</v>
      </c>
      <c r="D1188" t="s">
        <v>103</v>
      </c>
      <c r="E1188" s="10">
        <v>1511</v>
      </c>
      <c r="F1188" s="12" t="str">
        <f t="shared" si="19"/>
        <v>02GNSB0024</v>
      </c>
      <c r="G1188" s="11" t="str">
        <f>IFERROR(VLOOKUP(F1188,Codes!$B$2:$E$356,4,FALSE),"NOT USED")</f>
        <v>Small General Service</v>
      </c>
    </row>
    <row r="1189" spans="1:7" x14ac:dyDescent="0.25">
      <c r="A1189">
        <v>201904</v>
      </c>
      <c r="B1189" t="s">
        <v>5</v>
      </c>
      <c r="C1189" t="s">
        <v>14</v>
      </c>
      <c r="D1189" t="s">
        <v>104</v>
      </c>
      <c r="E1189" s="10">
        <v>6</v>
      </c>
      <c r="F1189" s="12" t="str">
        <f t="shared" si="19"/>
        <v>02GNSB024F</v>
      </c>
      <c r="G1189" s="11" t="str">
        <f>IFERROR(VLOOKUP(F1189,Codes!$B$2:$E$356,4,FALSE),"NOT USED")</f>
        <v>Small General Service</v>
      </c>
    </row>
    <row r="1190" spans="1:7" x14ac:dyDescent="0.25">
      <c r="A1190">
        <v>201904</v>
      </c>
      <c r="B1190" t="s">
        <v>5</v>
      </c>
      <c r="C1190" t="s">
        <v>14</v>
      </c>
      <c r="D1190" t="s">
        <v>105</v>
      </c>
      <c r="E1190" s="10">
        <v>72</v>
      </c>
      <c r="F1190" s="12" t="str">
        <f t="shared" si="19"/>
        <v>02GNSB24FP</v>
      </c>
      <c r="G1190" s="11" t="str">
        <f>IFERROR(VLOOKUP(F1190,Codes!$B$2:$E$356,4,FALSE),"NOT USED")</f>
        <v>Small General Service</v>
      </c>
    </row>
    <row r="1191" spans="1:7" x14ac:dyDescent="0.25">
      <c r="A1191">
        <v>201904</v>
      </c>
      <c r="B1191" t="s">
        <v>5</v>
      </c>
      <c r="C1191" t="s">
        <v>14</v>
      </c>
      <c r="D1191" t="s">
        <v>106</v>
      </c>
      <c r="E1191" s="10">
        <v>14341</v>
      </c>
      <c r="F1191" s="12" t="str">
        <f t="shared" si="19"/>
        <v>02GNSV0024</v>
      </c>
      <c r="G1191" s="11" t="str">
        <f>IFERROR(VLOOKUP(F1191,Codes!$B$2:$E$356,4,FALSE),"NOT USED")</f>
        <v>Small General Service</v>
      </c>
    </row>
    <row r="1192" spans="1:7" x14ac:dyDescent="0.25">
      <c r="A1192">
        <v>201904</v>
      </c>
      <c r="B1192" t="s">
        <v>5</v>
      </c>
      <c r="C1192" t="s">
        <v>14</v>
      </c>
      <c r="D1192" t="s">
        <v>107</v>
      </c>
      <c r="E1192" s="10">
        <v>104</v>
      </c>
      <c r="F1192" s="12" t="str">
        <f t="shared" si="19"/>
        <v>02GNSV024F</v>
      </c>
      <c r="G1192" s="11" t="str">
        <f>IFERROR(VLOOKUP(F1192,Codes!$B$2:$E$356,4,FALSE),"NOT USED")</f>
        <v>Small General Service</v>
      </c>
    </row>
    <row r="1193" spans="1:7" x14ac:dyDescent="0.25">
      <c r="A1193">
        <v>201904</v>
      </c>
      <c r="B1193" t="s">
        <v>5</v>
      </c>
      <c r="C1193" t="s">
        <v>14</v>
      </c>
      <c r="D1193" t="s">
        <v>108</v>
      </c>
      <c r="E1193" s="10">
        <v>86</v>
      </c>
      <c r="F1193" s="12" t="str">
        <f t="shared" si="19"/>
        <v>02LGSB0036</v>
      </c>
      <c r="G1193" s="11" t="str">
        <f>IFERROR(VLOOKUP(F1193,Codes!$B$2:$E$356,4,FALSE),"NOT USED")</f>
        <v>Medium / Large General Service</v>
      </c>
    </row>
    <row r="1194" spans="1:7" x14ac:dyDescent="0.25">
      <c r="A1194">
        <v>201904</v>
      </c>
      <c r="B1194" t="s">
        <v>5</v>
      </c>
      <c r="C1194" t="s">
        <v>14</v>
      </c>
      <c r="D1194" t="s">
        <v>109</v>
      </c>
      <c r="E1194" s="10">
        <v>875</v>
      </c>
      <c r="F1194" s="12" t="str">
        <f t="shared" si="19"/>
        <v>02LGSV0036</v>
      </c>
      <c r="G1194" s="11" t="str">
        <f>IFERROR(VLOOKUP(F1194,Codes!$B$2:$E$356,4,FALSE),"NOT USED")</f>
        <v>Medium / Large General Service</v>
      </c>
    </row>
    <row r="1195" spans="1:7" x14ac:dyDescent="0.25">
      <c r="A1195">
        <v>201904</v>
      </c>
      <c r="B1195" t="s">
        <v>5</v>
      </c>
      <c r="C1195" t="s">
        <v>14</v>
      </c>
      <c r="D1195" t="s">
        <v>110</v>
      </c>
      <c r="E1195" s="10">
        <v>34</v>
      </c>
      <c r="F1195" s="12" t="str">
        <f t="shared" si="19"/>
        <v>02LGSV048T</v>
      </c>
      <c r="G1195" s="11" t="str">
        <f>IFERROR(VLOOKUP(F1195,Codes!$B$2:$E$356,4,FALSE),"NOT USED")</f>
        <v>Large Power</v>
      </c>
    </row>
    <row r="1196" spans="1:7" x14ac:dyDescent="0.25">
      <c r="A1196">
        <v>201904</v>
      </c>
      <c r="B1196" t="s">
        <v>5</v>
      </c>
      <c r="C1196" t="s">
        <v>14</v>
      </c>
      <c r="D1196" t="s">
        <v>111</v>
      </c>
      <c r="E1196" s="10">
        <v>20</v>
      </c>
      <c r="F1196" s="12" t="str">
        <f t="shared" si="19"/>
        <v>02NMB24135</v>
      </c>
      <c r="G1196" s="11" t="str">
        <f>IFERROR(VLOOKUP(F1196,Codes!$B$2:$E$356,4,FALSE),"NOT USED")</f>
        <v>Small General Service</v>
      </c>
    </row>
    <row r="1197" spans="1:7" x14ac:dyDescent="0.25">
      <c r="A1197">
        <v>201904</v>
      </c>
      <c r="B1197" t="s">
        <v>5</v>
      </c>
      <c r="C1197" t="s">
        <v>14</v>
      </c>
      <c r="D1197" t="s">
        <v>112</v>
      </c>
      <c r="E1197" s="10">
        <v>93</v>
      </c>
      <c r="F1197" s="12" t="str">
        <f t="shared" si="19"/>
        <v>02NMT24135</v>
      </c>
      <c r="G1197" s="11" t="str">
        <f>IFERROR(VLOOKUP(F1197,Codes!$B$2:$E$356,4,FALSE),"NOT USED")</f>
        <v>Small General Service</v>
      </c>
    </row>
    <row r="1198" spans="1:7" x14ac:dyDescent="0.25">
      <c r="A1198">
        <v>201904</v>
      </c>
      <c r="B1198" t="s">
        <v>5</v>
      </c>
      <c r="C1198" t="s">
        <v>14</v>
      </c>
      <c r="D1198" t="s">
        <v>113</v>
      </c>
      <c r="E1198" s="10">
        <v>15</v>
      </c>
      <c r="F1198" s="12" t="str">
        <f t="shared" si="19"/>
        <v>02NMT36135</v>
      </c>
      <c r="G1198" s="11" t="str">
        <f>IFERROR(VLOOKUP(F1198,Codes!$B$2:$E$356,4,FALSE),"NOT USED")</f>
        <v>Medium / Large General Service</v>
      </c>
    </row>
    <row r="1199" spans="1:7" x14ac:dyDescent="0.25">
      <c r="A1199">
        <v>201904</v>
      </c>
      <c r="B1199" t="s">
        <v>5</v>
      </c>
      <c r="C1199" t="s">
        <v>14</v>
      </c>
      <c r="D1199" t="s">
        <v>114</v>
      </c>
      <c r="E1199" s="10">
        <v>2</v>
      </c>
      <c r="F1199" s="12" t="str">
        <f t="shared" si="19"/>
        <v>02NMT48135</v>
      </c>
      <c r="G1199" s="11" t="str">
        <f>IFERROR(VLOOKUP(F1199,Codes!$B$2:$E$356,4,FALSE),"NOT USED")</f>
        <v>Large Power</v>
      </c>
    </row>
    <row r="1200" spans="1:7" x14ac:dyDescent="0.25">
      <c r="A1200">
        <v>201904</v>
      </c>
      <c r="B1200" t="s">
        <v>5</v>
      </c>
      <c r="C1200" t="s">
        <v>14</v>
      </c>
      <c r="D1200" t="s">
        <v>115</v>
      </c>
      <c r="E1200" s="10">
        <v>767</v>
      </c>
      <c r="F1200" s="12" t="str">
        <f t="shared" si="19"/>
        <v>02OALT015N</v>
      </c>
      <c r="G1200" s="11" t="str">
        <f>IFERROR(VLOOKUP(F1200,Codes!$B$2:$E$356,4,FALSE),"NOT USED")</f>
        <v>Unmetered Lighting</v>
      </c>
    </row>
    <row r="1201" spans="1:7" x14ac:dyDescent="0.25">
      <c r="A1201">
        <v>201904</v>
      </c>
      <c r="B1201" t="s">
        <v>5</v>
      </c>
      <c r="C1201" t="s">
        <v>14</v>
      </c>
      <c r="D1201" t="s">
        <v>116</v>
      </c>
      <c r="E1201" s="10">
        <v>463</v>
      </c>
      <c r="F1201" s="12" t="str">
        <f t="shared" si="19"/>
        <v>02OALTB15N</v>
      </c>
      <c r="G1201" s="11" t="str">
        <f>IFERROR(VLOOKUP(F1201,Codes!$B$2:$E$356,4,FALSE),"NOT USED")</f>
        <v>Unmetered Lighting</v>
      </c>
    </row>
    <row r="1202" spans="1:7" x14ac:dyDescent="0.25">
      <c r="A1202">
        <v>201904</v>
      </c>
      <c r="B1202" t="s">
        <v>5</v>
      </c>
      <c r="C1202" t="s">
        <v>14</v>
      </c>
      <c r="D1202" t="s">
        <v>117</v>
      </c>
      <c r="E1202" s="10">
        <v>27</v>
      </c>
      <c r="F1202" s="12" t="str">
        <f t="shared" si="19"/>
        <v>02RCFL0054</v>
      </c>
      <c r="G1202" s="11" t="str">
        <f>IFERROR(VLOOKUP(F1202,Codes!$B$2:$E$356,4,FALSE),"NOT USED")</f>
        <v>Metered Lighting</v>
      </c>
    </row>
    <row r="1203" spans="1:7" x14ac:dyDescent="0.25">
      <c r="A1203">
        <v>201904</v>
      </c>
      <c r="B1203" t="s">
        <v>5</v>
      </c>
      <c r="C1203" t="s">
        <v>14</v>
      </c>
      <c r="D1203" t="s">
        <v>38</v>
      </c>
      <c r="E1203" s="10">
        <v>1</v>
      </c>
      <c r="F1203" s="12" t="str">
        <f t="shared" si="19"/>
        <v>301280-BLU</v>
      </c>
      <c r="G1203" s="11" t="str">
        <f>IFERROR(VLOOKUP(F1203,Codes!$B$2:$E$356,4,FALSE),"NOT USED")</f>
        <v>NOT USED</v>
      </c>
    </row>
    <row r="1204" spans="1:7" x14ac:dyDescent="0.25">
      <c r="A1204">
        <v>201905</v>
      </c>
      <c r="B1204" t="s">
        <v>5</v>
      </c>
      <c r="C1204" t="s">
        <v>14</v>
      </c>
      <c r="D1204" t="s">
        <v>103</v>
      </c>
      <c r="E1204" s="10">
        <v>1519</v>
      </c>
      <c r="F1204" s="12" t="str">
        <f t="shared" si="19"/>
        <v>02GNSB0024</v>
      </c>
      <c r="G1204" s="11" t="str">
        <f>IFERROR(VLOOKUP(F1204,Codes!$B$2:$E$356,4,FALSE),"NOT USED")</f>
        <v>Small General Service</v>
      </c>
    </row>
    <row r="1205" spans="1:7" x14ac:dyDescent="0.25">
      <c r="A1205">
        <v>201905</v>
      </c>
      <c r="B1205" t="s">
        <v>5</v>
      </c>
      <c r="C1205" t="s">
        <v>14</v>
      </c>
      <c r="D1205" t="s">
        <v>104</v>
      </c>
      <c r="E1205" s="10">
        <v>6</v>
      </c>
      <c r="F1205" s="12" t="str">
        <f t="shared" si="19"/>
        <v>02GNSB024F</v>
      </c>
      <c r="G1205" s="11" t="str">
        <f>IFERROR(VLOOKUP(F1205,Codes!$B$2:$E$356,4,FALSE),"NOT USED")</f>
        <v>Small General Service</v>
      </c>
    </row>
    <row r="1206" spans="1:7" x14ac:dyDescent="0.25">
      <c r="A1206">
        <v>201905</v>
      </c>
      <c r="B1206" t="s">
        <v>5</v>
      </c>
      <c r="C1206" t="s">
        <v>14</v>
      </c>
      <c r="D1206" t="s">
        <v>105</v>
      </c>
      <c r="E1206" s="10">
        <v>72</v>
      </c>
      <c r="F1206" s="12" t="str">
        <f t="shared" si="19"/>
        <v>02GNSB24FP</v>
      </c>
      <c r="G1206" s="11" t="str">
        <f>IFERROR(VLOOKUP(F1206,Codes!$B$2:$E$356,4,FALSE),"NOT USED")</f>
        <v>Small General Service</v>
      </c>
    </row>
    <row r="1207" spans="1:7" x14ac:dyDescent="0.25">
      <c r="A1207">
        <v>201905</v>
      </c>
      <c r="B1207" t="s">
        <v>5</v>
      </c>
      <c r="C1207" t="s">
        <v>14</v>
      </c>
      <c r="D1207" t="s">
        <v>106</v>
      </c>
      <c r="E1207" s="10">
        <v>14362</v>
      </c>
      <c r="F1207" s="12" t="str">
        <f t="shared" si="19"/>
        <v>02GNSV0024</v>
      </c>
      <c r="G1207" s="11" t="str">
        <f>IFERROR(VLOOKUP(F1207,Codes!$B$2:$E$356,4,FALSE),"NOT USED")</f>
        <v>Small General Service</v>
      </c>
    </row>
    <row r="1208" spans="1:7" x14ac:dyDescent="0.25">
      <c r="A1208">
        <v>201905</v>
      </c>
      <c r="B1208" t="s">
        <v>5</v>
      </c>
      <c r="C1208" t="s">
        <v>14</v>
      </c>
      <c r="D1208" t="s">
        <v>107</v>
      </c>
      <c r="E1208" s="10">
        <v>104</v>
      </c>
      <c r="F1208" s="12" t="str">
        <f t="shared" si="19"/>
        <v>02GNSV024F</v>
      </c>
      <c r="G1208" s="11" t="str">
        <f>IFERROR(VLOOKUP(F1208,Codes!$B$2:$E$356,4,FALSE),"NOT USED")</f>
        <v>Small General Service</v>
      </c>
    </row>
    <row r="1209" spans="1:7" x14ac:dyDescent="0.25">
      <c r="A1209">
        <v>201905</v>
      </c>
      <c r="B1209" t="s">
        <v>5</v>
      </c>
      <c r="C1209" t="s">
        <v>14</v>
      </c>
      <c r="D1209" t="s">
        <v>108</v>
      </c>
      <c r="E1209" s="10">
        <v>85</v>
      </c>
      <c r="F1209" s="12" t="str">
        <f t="shared" si="19"/>
        <v>02LGSB0036</v>
      </c>
      <c r="G1209" s="11" t="str">
        <f>IFERROR(VLOOKUP(F1209,Codes!$B$2:$E$356,4,FALSE),"NOT USED")</f>
        <v>Medium / Large General Service</v>
      </c>
    </row>
    <row r="1210" spans="1:7" x14ac:dyDescent="0.25">
      <c r="A1210">
        <v>201905</v>
      </c>
      <c r="B1210" t="s">
        <v>5</v>
      </c>
      <c r="C1210" t="s">
        <v>14</v>
      </c>
      <c r="D1210" t="s">
        <v>109</v>
      </c>
      <c r="E1210" s="10">
        <v>876</v>
      </c>
      <c r="F1210" s="12" t="str">
        <f t="shared" si="19"/>
        <v>02LGSV0036</v>
      </c>
      <c r="G1210" s="11" t="str">
        <f>IFERROR(VLOOKUP(F1210,Codes!$B$2:$E$356,4,FALSE),"NOT USED")</f>
        <v>Medium / Large General Service</v>
      </c>
    </row>
    <row r="1211" spans="1:7" x14ac:dyDescent="0.25">
      <c r="A1211">
        <v>201905</v>
      </c>
      <c r="B1211" t="s">
        <v>5</v>
      </c>
      <c r="C1211" t="s">
        <v>14</v>
      </c>
      <c r="D1211" t="s">
        <v>110</v>
      </c>
      <c r="E1211" s="10">
        <v>34</v>
      </c>
      <c r="F1211" s="12" t="str">
        <f t="shared" si="19"/>
        <v>02LGSV048T</v>
      </c>
      <c r="G1211" s="11" t="str">
        <f>IFERROR(VLOOKUP(F1211,Codes!$B$2:$E$356,4,FALSE),"NOT USED")</f>
        <v>Large Power</v>
      </c>
    </row>
    <row r="1212" spans="1:7" x14ac:dyDescent="0.25">
      <c r="A1212">
        <v>201905</v>
      </c>
      <c r="B1212" t="s">
        <v>5</v>
      </c>
      <c r="C1212" t="s">
        <v>14</v>
      </c>
      <c r="D1212" t="s">
        <v>111</v>
      </c>
      <c r="E1212" s="10">
        <v>20</v>
      </c>
      <c r="F1212" s="12" t="str">
        <f t="shared" si="19"/>
        <v>02NMB24135</v>
      </c>
      <c r="G1212" s="11" t="str">
        <f>IFERROR(VLOOKUP(F1212,Codes!$B$2:$E$356,4,FALSE),"NOT USED")</f>
        <v>Small General Service</v>
      </c>
    </row>
    <row r="1213" spans="1:7" x14ac:dyDescent="0.25">
      <c r="A1213">
        <v>201905</v>
      </c>
      <c r="B1213" t="s">
        <v>5</v>
      </c>
      <c r="C1213" t="s">
        <v>14</v>
      </c>
      <c r="D1213" t="s">
        <v>112</v>
      </c>
      <c r="E1213" s="10">
        <v>94</v>
      </c>
      <c r="F1213" s="12" t="str">
        <f t="shared" si="19"/>
        <v>02NMT24135</v>
      </c>
      <c r="G1213" s="11" t="str">
        <f>IFERROR(VLOOKUP(F1213,Codes!$B$2:$E$356,4,FALSE),"NOT USED")</f>
        <v>Small General Service</v>
      </c>
    </row>
    <row r="1214" spans="1:7" x14ac:dyDescent="0.25">
      <c r="A1214">
        <v>201905</v>
      </c>
      <c r="B1214" t="s">
        <v>5</v>
      </c>
      <c r="C1214" t="s">
        <v>14</v>
      </c>
      <c r="D1214" t="s">
        <v>113</v>
      </c>
      <c r="E1214" s="10">
        <v>16</v>
      </c>
      <c r="F1214" s="12" t="str">
        <f t="shared" si="19"/>
        <v>02NMT36135</v>
      </c>
      <c r="G1214" s="11" t="str">
        <f>IFERROR(VLOOKUP(F1214,Codes!$B$2:$E$356,4,FALSE),"NOT USED")</f>
        <v>Medium / Large General Service</v>
      </c>
    </row>
    <row r="1215" spans="1:7" x14ac:dyDescent="0.25">
      <c r="A1215">
        <v>201905</v>
      </c>
      <c r="B1215" t="s">
        <v>5</v>
      </c>
      <c r="C1215" t="s">
        <v>14</v>
      </c>
      <c r="D1215" t="s">
        <v>114</v>
      </c>
      <c r="E1215" s="10">
        <v>2</v>
      </c>
      <c r="F1215" s="12" t="str">
        <f t="shared" si="19"/>
        <v>02NMT48135</v>
      </c>
      <c r="G1215" s="11" t="str">
        <f>IFERROR(VLOOKUP(F1215,Codes!$B$2:$E$356,4,FALSE),"NOT USED")</f>
        <v>Large Power</v>
      </c>
    </row>
    <row r="1216" spans="1:7" x14ac:dyDescent="0.25">
      <c r="A1216">
        <v>201905</v>
      </c>
      <c r="B1216" t="s">
        <v>5</v>
      </c>
      <c r="C1216" t="s">
        <v>14</v>
      </c>
      <c r="D1216" t="s">
        <v>115</v>
      </c>
      <c r="E1216" s="10">
        <v>769</v>
      </c>
      <c r="F1216" s="12" t="str">
        <f t="shared" si="19"/>
        <v>02OALT015N</v>
      </c>
      <c r="G1216" s="11" t="str">
        <f>IFERROR(VLOOKUP(F1216,Codes!$B$2:$E$356,4,FALSE),"NOT USED")</f>
        <v>Unmetered Lighting</v>
      </c>
    </row>
    <row r="1217" spans="1:7" x14ac:dyDescent="0.25">
      <c r="A1217">
        <v>201905</v>
      </c>
      <c r="B1217" t="s">
        <v>5</v>
      </c>
      <c r="C1217" t="s">
        <v>14</v>
      </c>
      <c r="D1217" t="s">
        <v>116</v>
      </c>
      <c r="E1217" s="10">
        <v>464</v>
      </c>
      <c r="F1217" s="12" t="str">
        <f t="shared" si="19"/>
        <v>02OALTB15N</v>
      </c>
      <c r="G1217" s="11" t="str">
        <f>IFERROR(VLOOKUP(F1217,Codes!$B$2:$E$356,4,FALSE),"NOT USED")</f>
        <v>Unmetered Lighting</v>
      </c>
    </row>
    <row r="1218" spans="1:7" x14ac:dyDescent="0.25">
      <c r="A1218">
        <v>201905</v>
      </c>
      <c r="B1218" t="s">
        <v>5</v>
      </c>
      <c r="C1218" t="s">
        <v>14</v>
      </c>
      <c r="D1218" t="s">
        <v>117</v>
      </c>
      <c r="E1218" s="10">
        <v>27</v>
      </c>
      <c r="F1218" s="12" t="str">
        <f t="shared" si="19"/>
        <v>02RCFL0054</v>
      </c>
      <c r="G1218" s="11" t="str">
        <f>IFERROR(VLOOKUP(F1218,Codes!$B$2:$E$356,4,FALSE),"NOT USED")</f>
        <v>Metered Lighting</v>
      </c>
    </row>
    <row r="1219" spans="1:7" x14ac:dyDescent="0.25">
      <c r="A1219">
        <v>201905</v>
      </c>
      <c r="B1219" t="s">
        <v>5</v>
      </c>
      <c r="C1219" t="s">
        <v>14</v>
      </c>
      <c r="D1219" t="s">
        <v>38</v>
      </c>
      <c r="E1219" s="10">
        <v>1</v>
      </c>
      <c r="F1219" s="12" t="str">
        <f t="shared" si="19"/>
        <v>301280-BLU</v>
      </c>
      <c r="G1219" s="11" t="str">
        <f>IFERROR(VLOOKUP(F1219,Codes!$B$2:$E$356,4,FALSE),"NOT USED")</f>
        <v>NOT USED</v>
      </c>
    </row>
    <row r="1220" spans="1:7" x14ac:dyDescent="0.25">
      <c r="A1220">
        <v>201906</v>
      </c>
      <c r="B1220" t="s">
        <v>5</v>
      </c>
      <c r="C1220" t="s">
        <v>14</v>
      </c>
      <c r="D1220" t="s">
        <v>103</v>
      </c>
      <c r="E1220" s="10">
        <v>1518</v>
      </c>
      <c r="F1220" s="12" t="str">
        <f t="shared" si="19"/>
        <v>02GNSB0024</v>
      </c>
      <c r="G1220" s="11" t="str">
        <f>IFERROR(VLOOKUP(F1220,Codes!$B$2:$E$356,4,FALSE),"NOT USED")</f>
        <v>Small General Service</v>
      </c>
    </row>
    <row r="1221" spans="1:7" x14ac:dyDescent="0.25">
      <c r="A1221">
        <v>201906</v>
      </c>
      <c r="B1221" t="s">
        <v>5</v>
      </c>
      <c r="C1221" t="s">
        <v>14</v>
      </c>
      <c r="D1221" t="s">
        <v>104</v>
      </c>
      <c r="E1221" s="10">
        <v>6</v>
      </c>
      <c r="F1221" s="12" t="str">
        <f t="shared" si="19"/>
        <v>02GNSB024F</v>
      </c>
      <c r="G1221" s="11" t="str">
        <f>IFERROR(VLOOKUP(F1221,Codes!$B$2:$E$356,4,FALSE),"NOT USED")</f>
        <v>Small General Service</v>
      </c>
    </row>
    <row r="1222" spans="1:7" x14ac:dyDescent="0.25">
      <c r="A1222">
        <v>201906</v>
      </c>
      <c r="B1222" t="s">
        <v>5</v>
      </c>
      <c r="C1222" t="s">
        <v>14</v>
      </c>
      <c r="D1222" t="s">
        <v>105</v>
      </c>
      <c r="E1222" s="10">
        <v>72</v>
      </c>
      <c r="F1222" s="12" t="str">
        <f t="shared" si="19"/>
        <v>02GNSB24FP</v>
      </c>
      <c r="G1222" s="11" t="str">
        <f>IFERROR(VLOOKUP(F1222,Codes!$B$2:$E$356,4,FALSE),"NOT USED")</f>
        <v>Small General Service</v>
      </c>
    </row>
    <row r="1223" spans="1:7" x14ac:dyDescent="0.25">
      <c r="A1223">
        <v>201906</v>
      </c>
      <c r="B1223" t="s">
        <v>5</v>
      </c>
      <c r="C1223" t="s">
        <v>14</v>
      </c>
      <c r="D1223" t="s">
        <v>106</v>
      </c>
      <c r="E1223" s="10">
        <v>14408</v>
      </c>
      <c r="F1223" s="12" t="str">
        <f t="shared" si="19"/>
        <v>02GNSV0024</v>
      </c>
      <c r="G1223" s="11" t="str">
        <f>IFERROR(VLOOKUP(F1223,Codes!$B$2:$E$356,4,FALSE),"NOT USED")</f>
        <v>Small General Service</v>
      </c>
    </row>
    <row r="1224" spans="1:7" x14ac:dyDescent="0.25">
      <c r="A1224">
        <v>201906</v>
      </c>
      <c r="B1224" t="s">
        <v>5</v>
      </c>
      <c r="C1224" t="s">
        <v>14</v>
      </c>
      <c r="D1224" t="s">
        <v>107</v>
      </c>
      <c r="E1224" s="10">
        <v>104</v>
      </c>
      <c r="F1224" s="12" t="str">
        <f t="shared" si="19"/>
        <v>02GNSV024F</v>
      </c>
      <c r="G1224" s="11" t="str">
        <f>IFERROR(VLOOKUP(F1224,Codes!$B$2:$E$356,4,FALSE),"NOT USED")</f>
        <v>Small General Service</v>
      </c>
    </row>
    <row r="1225" spans="1:7" x14ac:dyDescent="0.25">
      <c r="A1225">
        <v>201906</v>
      </c>
      <c r="B1225" t="s">
        <v>5</v>
      </c>
      <c r="C1225" t="s">
        <v>14</v>
      </c>
      <c r="D1225" t="s">
        <v>108</v>
      </c>
      <c r="E1225" s="10">
        <v>85</v>
      </c>
      <c r="F1225" s="12" t="str">
        <f t="shared" si="19"/>
        <v>02LGSB0036</v>
      </c>
      <c r="G1225" s="11" t="str">
        <f>IFERROR(VLOOKUP(F1225,Codes!$B$2:$E$356,4,FALSE),"NOT USED")</f>
        <v>Medium / Large General Service</v>
      </c>
    </row>
    <row r="1226" spans="1:7" x14ac:dyDescent="0.25">
      <c r="A1226">
        <v>201906</v>
      </c>
      <c r="B1226" t="s">
        <v>5</v>
      </c>
      <c r="C1226" t="s">
        <v>14</v>
      </c>
      <c r="D1226" t="s">
        <v>109</v>
      </c>
      <c r="E1226" s="10">
        <v>880</v>
      </c>
      <c r="F1226" s="12" t="str">
        <f t="shared" si="19"/>
        <v>02LGSV0036</v>
      </c>
      <c r="G1226" s="11" t="str">
        <f>IFERROR(VLOOKUP(F1226,Codes!$B$2:$E$356,4,FALSE),"NOT USED")</f>
        <v>Medium / Large General Service</v>
      </c>
    </row>
    <row r="1227" spans="1:7" x14ac:dyDescent="0.25">
      <c r="A1227">
        <v>201906</v>
      </c>
      <c r="B1227" t="s">
        <v>5</v>
      </c>
      <c r="C1227" t="s">
        <v>14</v>
      </c>
      <c r="D1227" t="s">
        <v>110</v>
      </c>
      <c r="E1227" s="10">
        <v>35</v>
      </c>
      <c r="F1227" s="12" t="str">
        <f t="shared" si="19"/>
        <v>02LGSV048T</v>
      </c>
      <c r="G1227" s="11" t="str">
        <f>IFERROR(VLOOKUP(F1227,Codes!$B$2:$E$356,4,FALSE),"NOT USED")</f>
        <v>Large Power</v>
      </c>
    </row>
    <row r="1228" spans="1:7" x14ac:dyDescent="0.25">
      <c r="A1228">
        <v>201906</v>
      </c>
      <c r="B1228" t="s">
        <v>5</v>
      </c>
      <c r="C1228" t="s">
        <v>14</v>
      </c>
      <c r="D1228" t="s">
        <v>111</v>
      </c>
      <c r="E1228" s="10">
        <v>20</v>
      </c>
      <c r="F1228" s="12" t="str">
        <f t="shared" si="19"/>
        <v>02NMB24135</v>
      </c>
      <c r="G1228" s="11" t="str">
        <f>IFERROR(VLOOKUP(F1228,Codes!$B$2:$E$356,4,FALSE),"NOT USED")</f>
        <v>Small General Service</v>
      </c>
    </row>
    <row r="1229" spans="1:7" x14ac:dyDescent="0.25">
      <c r="A1229">
        <v>201906</v>
      </c>
      <c r="B1229" t="s">
        <v>5</v>
      </c>
      <c r="C1229" t="s">
        <v>14</v>
      </c>
      <c r="D1229" t="s">
        <v>112</v>
      </c>
      <c r="E1229" s="10">
        <v>96</v>
      </c>
      <c r="F1229" s="12" t="str">
        <f t="shared" ref="F1229:F1292" si="20">LEFT(D1229,10)</f>
        <v>02NMT24135</v>
      </c>
      <c r="G1229" s="11" t="str">
        <f>IFERROR(VLOOKUP(F1229,Codes!$B$2:$E$356,4,FALSE),"NOT USED")</f>
        <v>Small General Service</v>
      </c>
    </row>
    <row r="1230" spans="1:7" x14ac:dyDescent="0.25">
      <c r="A1230">
        <v>201906</v>
      </c>
      <c r="B1230" t="s">
        <v>5</v>
      </c>
      <c r="C1230" t="s">
        <v>14</v>
      </c>
      <c r="D1230" t="s">
        <v>113</v>
      </c>
      <c r="E1230" s="10">
        <v>17</v>
      </c>
      <c r="F1230" s="12" t="str">
        <f t="shared" si="20"/>
        <v>02NMT36135</v>
      </c>
      <c r="G1230" s="11" t="str">
        <f>IFERROR(VLOOKUP(F1230,Codes!$B$2:$E$356,4,FALSE),"NOT USED")</f>
        <v>Medium / Large General Service</v>
      </c>
    </row>
    <row r="1231" spans="1:7" x14ac:dyDescent="0.25">
      <c r="A1231">
        <v>201906</v>
      </c>
      <c r="B1231" t="s">
        <v>5</v>
      </c>
      <c r="C1231" t="s">
        <v>14</v>
      </c>
      <c r="D1231" t="s">
        <v>114</v>
      </c>
      <c r="E1231" s="10">
        <v>2</v>
      </c>
      <c r="F1231" s="12" t="str">
        <f t="shared" si="20"/>
        <v>02NMT48135</v>
      </c>
      <c r="G1231" s="11" t="str">
        <f>IFERROR(VLOOKUP(F1231,Codes!$B$2:$E$356,4,FALSE),"NOT USED")</f>
        <v>Large Power</v>
      </c>
    </row>
    <row r="1232" spans="1:7" x14ac:dyDescent="0.25">
      <c r="A1232">
        <v>201906</v>
      </c>
      <c r="B1232" t="s">
        <v>5</v>
      </c>
      <c r="C1232" t="s">
        <v>14</v>
      </c>
      <c r="D1232" t="s">
        <v>115</v>
      </c>
      <c r="E1232" s="10">
        <v>768</v>
      </c>
      <c r="F1232" s="12" t="str">
        <f t="shared" si="20"/>
        <v>02OALT015N</v>
      </c>
      <c r="G1232" s="11" t="str">
        <f>IFERROR(VLOOKUP(F1232,Codes!$B$2:$E$356,4,FALSE),"NOT USED")</f>
        <v>Unmetered Lighting</v>
      </c>
    </row>
    <row r="1233" spans="1:7" x14ac:dyDescent="0.25">
      <c r="A1233">
        <v>201906</v>
      </c>
      <c r="B1233" t="s">
        <v>5</v>
      </c>
      <c r="C1233" t="s">
        <v>14</v>
      </c>
      <c r="D1233" t="s">
        <v>116</v>
      </c>
      <c r="E1233" s="10">
        <v>465</v>
      </c>
      <c r="F1233" s="12" t="str">
        <f t="shared" si="20"/>
        <v>02OALTB15N</v>
      </c>
      <c r="G1233" s="11" t="str">
        <f>IFERROR(VLOOKUP(F1233,Codes!$B$2:$E$356,4,FALSE),"NOT USED")</f>
        <v>Unmetered Lighting</v>
      </c>
    </row>
    <row r="1234" spans="1:7" x14ac:dyDescent="0.25">
      <c r="A1234">
        <v>201906</v>
      </c>
      <c r="B1234" t="s">
        <v>5</v>
      </c>
      <c r="C1234" t="s">
        <v>14</v>
      </c>
      <c r="D1234" t="s">
        <v>117</v>
      </c>
      <c r="E1234" s="10">
        <v>27</v>
      </c>
      <c r="F1234" s="12" t="str">
        <f t="shared" si="20"/>
        <v>02RCFL0054</v>
      </c>
      <c r="G1234" s="11" t="str">
        <f>IFERROR(VLOOKUP(F1234,Codes!$B$2:$E$356,4,FALSE),"NOT USED")</f>
        <v>Metered Lighting</v>
      </c>
    </row>
    <row r="1235" spans="1:7" x14ac:dyDescent="0.25">
      <c r="A1235">
        <v>201906</v>
      </c>
      <c r="B1235" t="s">
        <v>5</v>
      </c>
      <c r="C1235" t="s">
        <v>14</v>
      </c>
      <c r="D1235" t="s">
        <v>38</v>
      </c>
      <c r="E1235" s="10">
        <v>1</v>
      </c>
      <c r="F1235" s="12" t="str">
        <f t="shared" si="20"/>
        <v>301280-BLU</v>
      </c>
      <c r="G1235" s="11" t="str">
        <f>IFERROR(VLOOKUP(F1235,Codes!$B$2:$E$356,4,FALSE),"NOT USED")</f>
        <v>NOT USED</v>
      </c>
    </row>
    <row r="1236" spans="1:7" x14ac:dyDescent="0.25">
      <c r="A1236">
        <v>201807</v>
      </c>
      <c r="B1236" t="s">
        <v>2</v>
      </c>
      <c r="C1236" t="s">
        <v>14</v>
      </c>
      <c r="D1236" t="s">
        <v>118</v>
      </c>
      <c r="E1236" s="10">
        <v>1</v>
      </c>
      <c r="F1236" s="12" t="str">
        <f t="shared" si="20"/>
        <v>05CHCK000N</v>
      </c>
      <c r="G1236" s="11" t="str">
        <f>IFERROR(VLOOKUP(F1236,Codes!$B$2:$E$356,4,FALSE),"NOT USED")</f>
        <v>NOT USED</v>
      </c>
    </row>
    <row r="1237" spans="1:7" x14ac:dyDescent="0.25">
      <c r="A1237">
        <v>201807</v>
      </c>
      <c r="B1237" t="s">
        <v>2</v>
      </c>
      <c r="C1237" t="s">
        <v>14</v>
      </c>
      <c r="D1237" t="s">
        <v>119</v>
      </c>
      <c r="E1237" s="10">
        <v>17925</v>
      </c>
      <c r="F1237" s="12" t="str">
        <f t="shared" si="20"/>
        <v>05GNSV0025</v>
      </c>
      <c r="G1237" s="11" t="str">
        <f>IFERROR(VLOOKUP(F1237,Codes!$B$2:$E$356,4,FALSE),"NOT USED")</f>
        <v>Small General Service</v>
      </c>
    </row>
    <row r="1238" spans="1:7" x14ac:dyDescent="0.25">
      <c r="A1238">
        <v>201807</v>
      </c>
      <c r="B1238" t="s">
        <v>2</v>
      </c>
      <c r="C1238" t="s">
        <v>14</v>
      </c>
      <c r="D1238" t="s">
        <v>120</v>
      </c>
      <c r="E1238" s="10">
        <v>3177</v>
      </c>
      <c r="F1238" s="12" t="str">
        <f t="shared" si="20"/>
        <v>05GNSV0028</v>
      </c>
      <c r="G1238" s="11" t="str">
        <f>IFERROR(VLOOKUP(F1238,Codes!$B$2:$E$356,4,FALSE),"NOT USED")</f>
        <v>Medium / Large General Service</v>
      </c>
    </row>
    <row r="1239" spans="1:7" x14ac:dyDescent="0.25">
      <c r="A1239">
        <v>201807</v>
      </c>
      <c r="B1239" t="s">
        <v>2</v>
      </c>
      <c r="C1239" t="s">
        <v>14</v>
      </c>
      <c r="D1239" t="s">
        <v>121</v>
      </c>
      <c r="E1239" s="10">
        <v>174</v>
      </c>
      <c r="F1239" s="12" t="str">
        <f t="shared" si="20"/>
        <v>05GNSV025F</v>
      </c>
      <c r="G1239" s="11" t="str">
        <f>IFERROR(VLOOKUP(F1239,Codes!$B$2:$E$356,4,FALSE),"NOT USED")</f>
        <v>Small General Service</v>
      </c>
    </row>
    <row r="1240" spans="1:7" x14ac:dyDescent="0.25">
      <c r="A1240">
        <v>201807</v>
      </c>
      <c r="B1240" t="s">
        <v>2</v>
      </c>
      <c r="C1240" t="s">
        <v>14</v>
      </c>
      <c r="D1240" t="s">
        <v>122</v>
      </c>
      <c r="E1240" s="10">
        <v>14</v>
      </c>
      <c r="F1240" s="12" t="str">
        <f t="shared" si="20"/>
        <v>05LGSV0046</v>
      </c>
      <c r="G1240" s="11" t="str">
        <f>IFERROR(VLOOKUP(F1240,Codes!$B$2:$E$356,4,FALSE),"NOT USED")</f>
        <v>Large Power</v>
      </c>
    </row>
    <row r="1241" spans="1:7" x14ac:dyDescent="0.25">
      <c r="A1241">
        <v>201807</v>
      </c>
      <c r="B1241" t="s">
        <v>2</v>
      </c>
      <c r="C1241" t="s">
        <v>14</v>
      </c>
      <c r="D1241" t="s">
        <v>123</v>
      </c>
      <c r="E1241" s="10">
        <v>1</v>
      </c>
      <c r="F1241" s="12" t="str">
        <f t="shared" si="20"/>
        <v>05LGSV048T</v>
      </c>
      <c r="G1241" s="11" t="str">
        <f>IFERROR(VLOOKUP(F1241,Codes!$B$2:$E$356,4,FALSE),"NOT USED")</f>
        <v>Large Power</v>
      </c>
    </row>
    <row r="1242" spans="1:7" x14ac:dyDescent="0.25">
      <c r="A1242">
        <v>201807</v>
      </c>
      <c r="B1242" t="s">
        <v>2</v>
      </c>
      <c r="C1242" t="s">
        <v>14</v>
      </c>
      <c r="D1242" t="s">
        <v>124</v>
      </c>
      <c r="E1242" s="10">
        <v>32</v>
      </c>
      <c r="F1242" s="12" t="str">
        <f t="shared" si="20"/>
        <v>05NMT25135</v>
      </c>
      <c r="G1242" s="11" t="str">
        <f>IFERROR(VLOOKUP(F1242,Codes!$B$2:$E$356,4,FALSE),"NOT USED")</f>
        <v>Small General Service</v>
      </c>
    </row>
    <row r="1243" spans="1:7" x14ac:dyDescent="0.25">
      <c r="A1243">
        <v>201807</v>
      </c>
      <c r="B1243" t="s">
        <v>2</v>
      </c>
      <c r="C1243" t="s">
        <v>14</v>
      </c>
      <c r="D1243" t="s">
        <v>125</v>
      </c>
      <c r="E1243" s="10">
        <v>22</v>
      </c>
      <c r="F1243" s="12" t="str">
        <f t="shared" si="20"/>
        <v>05NMT28135</v>
      </c>
      <c r="G1243" s="11" t="str">
        <f>IFERROR(VLOOKUP(F1243,Codes!$B$2:$E$356,4,FALSE),"NOT USED")</f>
        <v>Medium / Large General Service</v>
      </c>
    </row>
    <row r="1244" spans="1:7" x14ac:dyDescent="0.25">
      <c r="A1244">
        <v>201807</v>
      </c>
      <c r="B1244" t="s">
        <v>2</v>
      </c>
      <c r="C1244" t="s">
        <v>14</v>
      </c>
      <c r="D1244" t="s">
        <v>126</v>
      </c>
      <c r="E1244" s="10">
        <v>1578</v>
      </c>
      <c r="F1244" s="12" t="str">
        <f t="shared" si="20"/>
        <v>05OALT015N</v>
      </c>
      <c r="G1244" s="11" t="str">
        <f>IFERROR(VLOOKUP(F1244,Codes!$B$2:$E$356,4,FALSE),"NOT USED")</f>
        <v>Unmetered Lighting</v>
      </c>
    </row>
    <row r="1245" spans="1:7" x14ac:dyDescent="0.25">
      <c r="A1245">
        <v>201807</v>
      </c>
      <c r="B1245" t="s">
        <v>2</v>
      </c>
      <c r="C1245" t="s">
        <v>14</v>
      </c>
      <c r="D1245" t="s">
        <v>127</v>
      </c>
      <c r="E1245" s="10">
        <v>60</v>
      </c>
      <c r="F1245" s="12" t="str">
        <f t="shared" si="20"/>
        <v>05RCFL0054</v>
      </c>
      <c r="G1245" s="11" t="str">
        <f>IFERROR(VLOOKUP(F1245,Codes!$B$2:$E$356,4,FALSE),"NOT USED")</f>
        <v>Metered Lighting</v>
      </c>
    </row>
    <row r="1246" spans="1:7" x14ac:dyDescent="0.25">
      <c r="A1246">
        <v>201808</v>
      </c>
      <c r="B1246" t="s">
        <v>2</v>
      </c>
      <c r="C1246" t="s">
        <v>14</v>
      </c>
      <c r="D1246" t="s">
        <v>118</v>
      </c>
      <c r="E1246" s="10">
        <v>1</v>
      </c>
      <c r="F1246" s="12" t="str">
        <f t="shared" si="20"/>
        <v>05CHCK000N</v>
      </c>
      <c r="G1246" s="11" t="str">
        <f>IFERROR(VLOOKUP(F1246,Codes!$B$2:$E$356,4,FALSE),"NOT USED")</f>
        <v>NOT USED</v>
      </c>
    </row>
    <row r="1247" spans="1:7" x14ac:dyDescent="0.25">
      <c r="A1247">
        <v>201808</v>
      </c>
      <c r="B1247" t="s">
        <v>2</v>
      </c>
      <c r="C1247" t="s">
        <v>14</v>
      </c>
      <c r="D1247" t="s">
        <v>119</v>
      </c>
      <c r="E1247" s="10">
        <v>17914</v>
      </c>
      <c r="F1247" s="12" t="str">
        <f t="shared" si="20"/>
        <v>05GNSV0025</v>
      </c>
      <c r="G1247" s="11" t="str">
        <f>IFERROR(VLOOKUP(F1247,Codes!$B$2:$E$356,4,FALSE),"NOT USED")</f>
        <v>Small General Service</v>
      </c>
    </row>
    <row r="1248" spans="1:7" x14ac:dyDescent="0.25">
      <c r="A1248">
        <v>201808</v>
      </c>
      <c r="B1248" t="s">
        <v>2</v>
      </c>
      <c r="C1248" t="s">
        <v>14</v>
      </c>
      <c r="D1248" t="s">
        <v>120</v>
      </c>
      <c r="E1248" s="10">
        <v>3182</v>
      </c>
      <c r="F1248" s="12" t="str">
        <f t="shared" si="20"/>
        <v>05GNSV0028</v>
      </c>
      <c r="G1248" s="11" t="str">
        <f>IFERROR(VLOOKUP(F1248,Codes!$B$2:$E$356,4,FALSE),"NOT USED")</f>
        <v>Medium / Large General Service</v>
      </c>
    </row>
    <row r="1249" spans="1:7" x14ac:dyDescent="0.25">
      <c r="A1249">
        <v>201808</v>
      </c>
      <c r="B1249" t="s">
        <v>2</v>
      </c>
      <c r="C1249" t="s">
        <v>14</v>
      </c>
      <c r="D1249" t="s">
        <v>121</v>
      </c>
      <c r="E1249" s="10">
        <v>174</v>
      </c>
      <c r="F1249" s="12" t="str">
        <f t="shared" si="20"/>
        <v>05GNSV025F</v>
      </c>
      <c r="G1249" s="11" t="str">
        <f>IFERROR(VLOOKUP(F1249,Codes!$B$2:$E$356,4,FALSE),"NOT USED")</f>
        <v>Small General Service</v>
      </c>
    </row>
    <row r="1250" spans="1:7" x14ac:dyDescent="0.25">
      <c r="A1250">
        <v>201808</v>
      </c>
      <c r="B1250" t="s">
        <v>2</v>
      </c>
      <c r="C1250" t="s">
        <v>14</v>
      </c>
      <c r="D1250" t="s">
        <v>122</v>
      </c>
      <c r="E1250" s="10">
        <v>14</v>
      </c>
      <c r="F1250" s="12" t="str">
        <f t="shared" si="20"/>
        <v>05LGSV0046</v>
      </c>
      <c r="G1250" s="11" t="str">
        <f>IFERROR(VLOOKUP(F1250,Codes!$B$2:$E$356,4,FALSE),"NOT USED")</f>
        <v>Large Power</v>
      </c>
    </row>
    <row r="1251" spans="1:7" x14ac:dyDescent="0.25">
      <c r="A1251">
        <v>201808</v>
      </c>
      <c r="B1251" t="s">
        <v>2</v>
      </c>
      <c r="C1251" t="s">
        <v>14</v>
      </c>
      <c r="D1251" t="s">
        <v>123</v>
      </c>
      <c r="E1251" s="10">
        <v>1</v>
      </c>
      <c r="F1251" s="12" t="str">
        <f t="shared" si="20"/>
        <v>05LGSV048T</v>
      </c>
      <c r="G1251" s="11" t="str">
        <f>IFERROR(VLOOKUP(F1251,Codes!$B$2:$E$356,4,FALSE),"NOT USED")</f>
        <v>Large Power</v>
      </c>
    </row>
    <row r="1252" spans="1:7" x14ac:dyDescent="0.25">
      <c r="A1252">
        <v>201808</v>
      </c>
      <c r="B1252" t="s">
        <v>2</v>
      </c>
      <c r="C1252" t="s">
        <v>14</v>
      </c>
      <c r="D1252" t="s">
        <v>124</v>
      </c>
      <c r="E1252" s="10">
        <v>32</v>
      </c>
      <c r="F1252" s="12" t="str">
        <f t="shared" si="20"/>
        <v>05NMT25135</v>
      </c>
      <c r="G1252" s="11" t="str">
        <f>IFERROR(VLOOKUP(F1252,Codes!$B$2:$E$356,4,FALSE),"NOT USED")</f>
        <v>Small General Service</v>
      </c>
    </row>
    <row r="1253" spans="1:7" x14ac:dyDescent="0.25">
      <c r="A1253">
        <v>201808</v>
      </c>
      <c r="B1253" t="s">
        <v>2</v>
      </c>
      <c r="C1253" t="s">
        <v>14</v>
      </c>
      <c r="D1253" t="s">
        <v>125</v>
      </c>
      <c r="E1253" s="10">
        <v>22</v>
      </c>
      <c r="F1253" s="12" t="str">
        <f t="shared" si="20"/>
        <v>05NMT28135</v>
      </c>
      <c r="G1253" s="11" t="str">
        <f>IFERROR(VLOOKUP(F1253,Codes!$B$2:$E$356,4,FALSE),"NOT USED")</f>
        <v>Medium / Large General Service</v>
      </c>
    </row>
    <row r="1254" spans="1:7" x14ac:dyDescent="0.25">
      <c r="A1254">
        <v>201808</v>
      </c>
      <c r="B1254" t="s">
        <v>2</v>
      </c>
      <c r="C1254" t="s">
        <v>14</v>
      </c>
      <c r="D1254" t="s">
        <v>126</v>
      </c>
      <c r="E1254" s="10">
        <v>1578</v>
      </c>
      <c r="F1254" s="12" t="str">
        <f t="shared" si="20"/>
        <v>05OALT015N</v>
      </c>
      <c r="G1254" s="11" t="str">
        <f>IFERROR(VLOOKUP(F1254,Codes!$B$2:$E$356,4,FALSE),"NOT USED")</f>
        <v>Unmetered Lighting</v>
      </c>
    </row>
    <row r="1255" spans="1:7" x14ac:dyDescent="0.25">
      <c r="A1255">
        <v>201808</v>
      </c>
      <c r="B1255" t="s">
        <v>2</v>
      </c>
      <c r="C1255" t="s">
        <v>14</v>
      </c>
      <c r="D1255" t="s">
        <v>127</v>
      </c>
      <c r="E1255" s="10">
        <v>60</v>
      </c>
      <c r="F1255" s="12" t="str">
        <f t="shared" si="20"/>
        <v>05RCFL0054</v>
      </c>
      <c r="G1255" s="11" t="str">
        <f>IFERROR(VLOOKUP(F1255,Codes!$B$2:$E$356,4,FALSE),"NOT USED")</f>
        <v>Metered Lighting</v>
      </c>
    </row>
    <row r="1256" spans="1:7" x14ac:dyDescent="0.25">
      <c r="A1256">
        <v>201809</v>
      </c>
      <c r="B1256" t="s">
        <v>2</v>
      </c>
      <c r="C1256" t="s">
        <v>14</v>
      </c>
      <c r="D1256" t="s">
        <v>118</v>
      </c>
      <c r="E1256" s="10">
        <v>1</v>
      </c>
      <c r="F1256" s="12" t="str">
        <f t="shared" si="20"/>
        <v>05CHCK000N</v>
      </c>
      <c r="G1256" s="11" t="str">
        <f>IFERROR(VLOOKUP(F1256,Codes!$B$2:$E$356,4,FALSE),"NOT USED")</f>
        <v>NOT USED</v>
      </c>
    </row>
    <row r="1257" spans="1:7" x14ac:dyDescent="0.25">
      <c r="A1257">
        <v>201809</v>
      </c>
      <c r="B1257" t="s">
        <v>2</v>
      </c>
      <c r="C1257" t="s">
        <v>14</v>
      </c>
      <c r="D1257" t="s">
        <v>119</v>
      </c>
      <c r="E1257" s="10">
        <v>17936</v>
      </c>
      <c r="F1257" s="12" t="str">
        <f t="shared" si="20"/>
        <v>05GNSV0025</v>
      </c>
      <c r="G1257" s="11" t="str">
        <f>IFERROR(VLOOKUP(F1257,Codes!$B$2:$E$356,4,FALSE),"NOT USED")</f>
        <v>Small General Service</v>
      </c>
    </row>
    <row r="1258" spans="1:7" x14ac:dyDescent="0.25">
      <c r="A1258">
        <v>201809</v>
      </c>
      <c r="B1258" t="s">
        <v>2</v>
      </c>
      <c r="C1258" t="s">
        <v>14</v>
      </c>
      <c r="D1258" t="s">
        <v>120</v>
      </c>
      <c r="E1258" s="10">
        <v>3161</v>
      </c>
      <c r="F1258" s="12" t="str">
        <f t="shared" si="20"/>
        <v>05GNSV0028</v>
      </c>
      <c r="G1258" s="11" t="str">
        <f>IFERROR(VLOOKUP(F1258,Codes!$B$2:$E$356,4,FALSE),"NOT USED")</f>
        <v>Medium / Large General Service</v>
      </c>
    </row>
    <row r="1259" spans="1:7" x14ac:dyDescent="0.25">
      <c r="A1259">
        <v>201809</v>
      </c>
      <c r="B1259" t="s">
        <v>2</v>
      </c>
      <c r="C1259" t="s">
        <v>14</v>
      </c>
      <c r="D1259" t="s">
        <v>121</v>
      </c>
      <c r="E1259" s="10">
        <v>174</v>
      </c>
      <c r="F1259" s="12" t="str">
        <f t="shared" si="20"/>
        <v>05GNSV025F</v>
      </c>
      <c r="G1259" s="11" t="str">
        <f>IFERROR(VLOOKUP(F1259,Codes!$B$2:$E$356,4,FALSE),"NOT USED")</f>
        <v>Small General Service</v>
      </c>
    </row>
    <row r="1260" spans="1:7" x14ac:dyDescent="0.25">
      <c r="A1260">
        <v>201809</v>
      </c>
      <c r="B1260" t="s">
        <v>2</v>
      </c>
      <c r="C1260" t="s">
        <v>14</v>
      </c>
      <c r="D1260" t="s">
        <v>122</v>
      </c>
      <c r="E1260" s="10">
        <v>13</v>
      </c>
      <c r="F1260" s="12" t="str">
        <f t="shared" si="20"/>
        <v>05LGSV0046</v>
      </c>
      <c r="G1260" s="11" t="str">
        <f>IFERROR(VLOOKUP(F1260,Codes!$B$2:$E$356,4,FALSE),"NOT USED")</f>
        <v>Large Power</v>
      </c>
    </row>
    <row r="1261" spans="1:7" x14ac:dyDescent="0.25">
      <c r="A1261">
        <v>201809</v>
      </c>
      <c r="B1261" t="s">
        <v>2</v>
      </c>
      <c r="C1261" t="s">
        <v>14</v>
      </c>
      <c r="D1261" t="s">
        <v>123</v>
      </c>
      <c r="E1261" s="10">
        <v>1</v>
      </c>
      <c r="F1261" s="12" t="str">
        <f t="shared" si="20"/>
        <v>05LGSV048T</v>
      </c>
      <c r="G1261" s="11" t="str">
        <f>IFERROR(VLOOKUP(F1261,Codes!$B$2:$E$356,4,FALSE),"NOT USED")</f>
        <v>Large Power</v>
      </c>
    </row>
    <row r="1262" spans="1:7" x14ac:dyDescent="0.25">
      <c r="A1262">
        <v>201809</v>
      </c>
      <c r="B1262" t="s">
        <v>2</v>
      </c>
      <c r="C1262" t="s">
        <v>14</v>
      </c>
      <c r="D1262" t="s">
        <v>124</v>
      </c>
      <c r="E1262" s="10">
        <v>33</v>
      </c>
      <c r="F1262" s="12" t="str">
        <f t="shared" si="20"/>
        <v>05NMT25135</v>
      </c>
      <c r="G1262" s="11" t="str">
        <f>IFERROR(VLOOKUP(F1262,Codes!$B$2:$E$356,4,FALSE),"NOT USED")</f>
        <v>Small General Service</v>
      </c>
    </row>
    <row r="1263" spans="1:7" x14ac:dyDescent="0.25">
      <c r="A1263">
        <v>201809</v>
      </c>
      <c r="B1263" t="s">
        <v>2</v>
      </c>
      <c r="C1263" t="s">
        <v>14</v>
      </c>
      <c r="D1263" t="s">
        <v>125</v>
      </c>
      <c r="E1263" s="10">
        <v>21</v>
      </c>
      <c r="F1263" s="12" t="str">
        <f t="shared" si="20"/>
        <v>05NMT28135</v>
      </c>
      <c r="G1263" s="11" t="str">
        <f>IFERROR(VLOOKUP(F1263,Codes!$B$2:$E$356,4,FALSE),"NOT USED")</f>
        <v>Medium / Large General Service</v>
      </c>
    </row>
    <row r="1264" spans="1:7" x14ac:dyDescent="0.25">
      <c r="A1264">
        <v>201809</v>
      </c>
      <c r="B1264" t="s">
        <v>2</v>
      </c>
      <c r="C1264" t="s">
        <v>14</v>
      </c>
      <c r="D1264" t="s">
        <v>126</v>
      </c>
      <c r="E1264" s="10">
        <v>1576</v>
      </c>
      <c r="F1264" s="12" t="str">
        <f t="shared" si="20"/>
        <v>05OALT015N</v>
      </c>
      <c r="G1264" s="11" t="str">
        <f>IFERROR(VLOOKUP(F1264,Codes!$B$2:$E$356,4,FALSE),"NOT USED")</f>
        <v>Unmetered Lighting</v>
      </c>
    </row>
    <row r="1265" spans="1:7" x14ac:dyDescent="0.25">
      <c r="A1265">
        <v>201809</v>
      </c>
      <c r="B1265" t="s">
        <v>2</v>
      </c>
      <c r="C1265" t="s">
        <v>14</v>
      </c>
      <c r="D1265" t="s">
        <v>127</v>
      </c>
      <c r="E1265" s="10">
        <v>60</v>
      </c>
      <c r="F1265" s="12" t="str">
        <f t="shared" si="20"/>
        <v>05RCFL0054</v>
      </c>
      <c r="G1265" s="11" t="str">
        <f>IFERROR(VLOOKUP(F1265,Codes!$B$2:$E$356,4,FALSE),"NOT USED")</f>
        <v>Metered Lighting</v>
      </c>
    </row>
    <row r="1266" spans="1:7" x14ac:dyDescent="0.25">
      <c r="A1266">
        <v>201810</v>
      </c>
      <c r="B1266" t="s">
        <v>2</v>
      </c>
      <c r="C1266" t="s">
        <v>14</v>
      </c>
      <c r="D1266" t="s">
        <v>118</v>
      </c>
      <c r="E1266" s="10">
        <v>1</v>
      </c>
      <c r="F1266" s="12" t="str">
        <f t="shared" si="20"/>
        <v>05CHCK000N</v>
      </c>
      <c r="G1266" s="11" t="str">
        <f>IFERROR(VLOOKUP(F1266,Codes!$B$2:$E$356,4,FALSE),"NOT USED")</f>
        <v>NOT USED</v>
      </c>
    </row>
    <row r="1267" spans="1:7" x14ac:dyDescent="0.25">
      <c r="A1267">
        <v>201810</v>
      </c>
      <c r="B1267" t="s">
        <v>2</v>
      </c>
      <c r="C1267" t="s">
        <v>14</v>
      </c>
      <c r="D1267" t="s">
        <v>119</v>
      </c>
      <c r="E1267" s="10">
        <v>17892</v>
      </c>
      <c r="F1267" s="12" t="str">
        <f t="shared" si="20"/>
        <v>05GNSV0025</v>
      </c>
      <c r="G1267" s="11" t="str">
        <f>IFERROR(VLOOKUP(F1267,Codes!$B$2:$E$356,4,FALSE),"NOT USED")</f>
        <v>Small General Service</v>
      </c>
    </row>
    <row r="1268" spans="1:7" x14ac:dyDescent="0.25">
      <c r="A1268">
        <v>201810</v>
      </c>
      <c r="B1268" t="s">
        <v>2</v>
      </c>
      <c r="C1268" t="s">
        <v>14</v>
      </c>
      <c r="D1268" t="s">
        <v>120</v>
      </c>
      <c r="E1268" s="10">
        <v>3171</v>
      </c>
      <c r="F1268" s="12" t="str">
        <f t="shared" si="20"/>
        <v>05GNSV0028</v>
      </c>
      <c r="G1268" s="11" t="str">
        <f>IFERROR(VLOOKUP(F1268,Codes!$B$2:$E$356,4,FALSE),"NOT USED")</f>
        <v>Medium / Large General Service</v>
      </c>
    </row>
    <row r="1269" spans="1:7" x14ac:dyDescent="0.25">
      <c r="A1269">
        <v>201810</v>
      </c>
      <c r="B1269" t="s">
        <v>2</v>
      </c>
      <c r="C1269" t="s">
        <v>14</v>
      </c>
      <c r="D1269" t="s">
        <v>121</v>
      </c>
      <c r="E1269" s="10">
        <v>174</v>
      </c>
      <c r="F1269" s="12" t="str">
        <f t="shared" si="20"/>
        <v>05GNSV025F</v>
      </c>
      <c r="G1269" s="11" t="str">
        <f>IFERROR(VLOOKUP(F1269,Codes!$B$2:$E$356,4,FALSE),"NOT USED")</f>
        <v>Small General Service</v>
      </c>
    </row>
    <row r="1270" spans="1:7" x14ac:dyDescent="0.25">
      <c r="A1270">
        <v>201810</v>
      </c>
      <c r="B1270" t="s">
        <v>2</v>
      </c>
      <c r="C1270" t="s">
        <v>14</v>
      </c>
      <c r="D1270" t="s">
        <v>122</v>
      </c>
      <c r="E1270" s="10">
        <v>13</v>
      </c>
      <c r="F1270" s="12" t="str">
        <f t="shared" si="20"/>
        <v>05LGSV0046</v>
      </c>
      <c r="G1270" s="11" t="str">
        <f>IFERROR(VLOOKUP(F1270,Codes!$B$2:$E$356,4,FALSE),"NOT USED")</f>
        <v>Large Power</v>
      </c>
    </row>
    <row r="1271" spans="1:7" x14ac:dyDescent="0.25">
      <c r="A1271">
        <v>201810</v>
      </c>
      <c r="B1271" t="s">
        <v>2</v>
      </c>
      <c r="C1271" t="s">
        <v>14</v>
      </c>
      <c r="D1271" t="s">
        <v>123</v>
      </c>
      <c r="E1271" s="10">
        <v>1</v>
      </c>
      <c r="F1271" s="12" t="str">
        <f t="shared" si="20"/>
        <v>05LGSV048T</v>
      </c>
      <c r="G1271" s="11" t="str">
        <f>IFERROR(VLOOKUP(F1271,Codes!$B$2:$E$356,4,FALSE),"NOT USED")</f>
        <v>Large Power</v>
      </c>
    </row>
    <row r="1272" spans="1:7" x14ac:dyDescent="0.25">
      <c r="A1272">
        <v>201810</v>
      </c>
      <c r="B1272" t="s">
        <v>2</v>
      </c>
      <c r="C1272" t="s">
        <v>14</v>
      </c>
      <c r="D1272" t="s">
        <v>124</v>
      </c>
      <c r="E1272" s="10">
        <v>33</v>
      </c>
      <c r="F1272" s="12" t="str">
        <f t="shared" si="20"/>
        <v>05NMT25135</v>
      </c>
      <c r="G1272" s="11" t="str">
        <f>IFERROR(VLOOKUP(F1272,Codes!$B$2:$E$356,4,FALSE),"NOT USED")</f>
        <v>Small General Service</v>
      </c>
    </row>
    <row r="1273" spans="1:7" x14ac:dyDescent="0.25">
      <c r="A1273">
        <v>201810</v>
      </c>
      <c r="B1273" t="s">
        <v>2</v>
      </c>
      <c r="C1273" t="s">
        <v>14</v>
      </c>
      <c r="D1273" t="s">
        <v>125</v>
      </c>
      <c r="E1273" s="10">
        <v>21</v>
      </c>
      <c r="F1273" s="12" t="str">
        <f t="shared" si="20"/>
        <v>05NMT28135</v>
      </c>
      <c r="G1273" s="11" t="str">
        <f>IFERROR(VLOOKUP(F1273,Codes!$B$2:$E$356,4,FALSE),"NOT USED")</f>
        <v>Medium / Large General Service</v>
      </c>
    </row>
    <row r="1274" spans="1:7" x14ac:dyDescent="0.25">
      <c r="A1274">
        <v>201810</v>
      </c>
      <c r="B1274" t="s">
        <v>2</v>
      </c>
      <c r="C1274" t="s">
        <v>14</v>
      </c>
      <c r="D1274" t="s">
        <v>126</v>
      </c>
      <c r="E1274" s="10">
        <v>1575</v>
      </c>
      <c r="F1274" s="12" t="str">
        <f t="shared" si="20"/>
        <v>05OALT015N</v>
      </c>
      <c r="G1274" s="11" t="str">
        <f>IFERROR(VLOOKUP(F1274,Codes!$B$2:$E$356,4,FALSE),"NOT USED")</f>
        <v>Unmetered Lighting</v>
      </c>
    </row>
    <row r="1275" spans="1:7" x14ac:dyDescent="0.25">
      <c r="A1275">
        <v>201810</v>
      </c>
      <c r="B1275" t="s">
        <v>2</v>
      </c>
      <c r="C1275" t="s">
        <v>14</v>
      </c>
      <c r="D1275" t="s">
        <v>127</v>
      </c>
      <c r="E1275" s="10">
        <v>60</v>
      </c>
      <c r="F1275" s="12" t="str">
        <f t="shared" si="20"/>
        <v>05RCFL0054</v>
      </c>
      <c r="G1275" s="11" t="str">
        <f>IFERROR(VLOOKUP(F1275,Codes!$B$2:$E$356,4,FALSE),"NOT USED")</f>
        <v>Metered Lighting</v>
      </c>
    </row>
    <row r="1276" spans="1:7" x14ac:dyDescent="0.25">
      <c r="A1276">
        <v>201811</v>
      </c>
      <c r="B1276" t="s">
        <v>2</v>
      </c>
      <c r="C1276" t="s">
        <v>14</v>
      </c>
      <c r="D1276" t="s">
        <v>118</v>
      </c>
      <c r="E1276" s="10">
        <v>1</v>
      </c>
      <c r="F1276" s="12" t="str">
        <f t="shared" si="20"/>
        <v>05CHCK000N</v>
      </c>
      <c r="G1276" s="11" t="str">
        <f>IFERROR(VLOOKUP(F1276,Codes!$B$2:$E$356,4,FALSE),"NOT USED")</f>
        <v>NOT USED</v>
      </c>
    </row>
    <row r="1277" spans="1:7" x14ac:dyDescent="0.25">
      <c r="A1277">
        <v>201811</v>
      </c>
      <c r="B1277" t="s">
        <v>2</v>
      </c>
      <c r="C1277" t="s">
        <v>14</v>
      </c>
      <c r="D1277" t="s">
        <v>119</v>
      </c>
      <c r="E1277" s="10">
        <v>17908</v>
      </c>
      <c r="F1277" s="12" t="str">
        <f t="shared" si="20"/>
        <v>05GNSV0025</v>
      </c>
      <c r="G1277" s="11" t="str">
        <f>IFERROR(VLOOKUP(F1277,Codes!$B$2:$E$356,4,FALSE),"NOT USED")</f>
        <v>Small General Service</v>
      </c>
    </row>
    <row r="1278" spans="1:7" x14ac:dyDescent="0.25">
      <c r="A1278">
        <v>201811</v>
      </c>
      <c r="B1278" t="s">
        <v>2</v>
      </c>
      <c r="C1278" t="s">
        <v>14</v>
      </c>
      <c r="D1278" t="s">
        <v>120</v>
      </c>
      <c r="E1278" s="10">
        <v>3170</v>
      </c>
      <c r="F1278" s="12" t="str">
        <f t="shared" si="20"/>
        <v>05GNSV0028</v>
      </c>
      <c r="G1278" s="11" t="str">
        <f>IFERROR(VLOOKUP(F1278,Codes!$B$2:$E$356,4,FALSE),"NOT USED")</f>
        <v>Medium / Large General Service</v>
      </c>
    </row>
    <row r="1279" spans="1:7" x14ac:dyDescent="0.25">
      <c r="A1279">
        <v>201811</v>
      </c>
      <c r="B1279" t="s">
        <v>2</v>
      </c>
      <c r="C1279" t="s">
        <v>14</v>
      </c>
      <c r="D1279" t="s">
        <v>121</v>
      </c>
      <c r="E1279" s="10">
        <v>174</v>
      </c>
      <c r="F1279" s="12" t="str">
        <f t="shared" si="20"/>
        <v>05GNSV025F</v>
      </c>
      <c r="G1279" s="11" t="str">
        <f>IFERROR(VLOOKUP(F1279,Codes!$B$2:$E$356,4,FALSE),"NOT USED")</f>
        <v>Small General Service</v>
      </c>
    </row>
    <row r="1280" spans="1:7" x14ac:dyDescent="0.25">
      <c r="A1280">
        <v>201811</v>
      </c>
      <c r="B1280" t="s">
        <v>2</v>
      </c>
      <c r="C1280" t="s">
        <v>14</v>
      </c>
      <c r="D1280" t="s">
        <v>122</v>
      </c>
      <c r="E1280" s="10">
        <v>13</v>
      </c>
      <c r="F1280" s="12" t="str">
        <f t="shared" si="20"/>
        <v>05LGSV0046</v>
      </c>
      <c r="G1280" s="11" t="str">
        <f>IFERROR(VLOOKUP(F1280,Codes!$B$2:$E$356,4,FALSE),"NOT USED")</f>
        <v>Large Power</v>
      </c>
    </row>
    <row r="1281" spans="1:7" x14ac:dyDescent="0.25">
      <c r="A1281">
        <v>201811</v>
      </c>
      <c r="B1281" t="s">
        <v>2</v>
      </c>
      <c r="C1281" t="s">
        <v>14</v>
      </c>
      <c r="D1281" t="s">
        <v>123</v>
      </c>
      <c r="E1281" s="10">
        <v>1</v>
      </c>
      <c r="F1281" s="12" t="str">
        <f t="shared" si="20"/>
        <v>05LGSV048T</v>
      </c>
      <c r="G1281" s="11" t="str">
        <f>IFERROR(VLOOKUP(F1281,Codes!$B$2:$E$356,4,FALSE),"NOT USED")</f>
        <v>Large Power</v>
      </c>
    </row>
    <row r="1282" spans="1:7" x14ac:dyDescent="0.25">
      <c r="A1282">
        <v>201811</v>
      </c>
      <c r="B1282" t="s">
        <v>2</v>
      </c>
      <c r="C1282" t="s">
        <v>14</v>
      </c>
      <c r="D1282" t="s">
        <v>124</v>
      </c>
      <c r="E1282" s="10">
        <v>33</v>
      </c>
      <c r="F1282" s="12" t="str">
        <f t="shared" si="20"/>
        <v>05NMT25135</v>
      </c>
      <c r="G1282" s="11" t="str">
        <f>IFERROR(VLOOKUP(F1282,Codes!$B$2:$E$356,4,FALSE),"NOT USED")</f>
        <v>Small General Service</v>
      </c>
    </row>
    <row r="1283" spans="1:7" x14ac:dyDescent="0.25">
      <c r="A1283">
        <v>201811</v>
      </c>
      <c r="B1283" t="s">
        <v>2</v>
      </c>
      <c r="C1283" t="s">
        <v>14</v>
      </c>
      <c r="D1283" t="s">
        <v>125</v>
      </c>
      <c r="E1283" s="10">
        <v>21</v>
      </c>
      <c r="F1283" s="12" t="str">
        <f t="shared" si="20"/>
        <v>05NMT28135</v>
      </c>
      <c r="G1283" s="11" t="str">
        <f>IFERROR(VLOOKUP(F1283,Codes!$B$2:$E$356,4,FALSE),"NOT USED")</f>
        <v>Medium / Large General Service</v>
      </c>
    </row>
    <row r="1284" spans="1:7" x14ac:dyDescent="0.25">
      <c r="A1284">
        <v>201811</v>
      </c>
      <c r="B1284" t="s">
        <v>2</v>
      </c>
      <c r="C1284" t="s">
        <v>14</v>
      </c>
      <c r="D1284" t="s">
        <v>126</v>
      </c>
      <c r="E1284" s="10">
        <v>1571</v>
      </c>
      <c r="F1284" s="12" t="str">
        <f t="shared" si="20"/>
        <v>05OALT015N</v>
      </c>
      <c r="G1284" s="11" t="str">
        <f>IFERROR(VLOOKUP(F1284,Codes!$B$2:$E$356,4,FALSE),"NOT USED")</f>
        <v>Unmetered Lighting</v>
      </c>
    </row>
    <row r="1285" spans="1:7" x14ac:dyDescent="0.25">
      <c r="A1285">
        <v>201811</v>
      </c>
      <c r="B1285" t="s">
        <v>2</v>
      </c>
      <c r="C1285" t="s">
        <v>14</v>
      </c>
      <c r="D1285" t="s">
        <v>127</v>
      </c>
      <c r="E1285" s="10">
        <v>60</v>
      </c>
      <c r="F1285" s="12" t="str">
        <f t="shared" si="20"/>
        <v>05RCFL0054</v>
      </c>
      <c r="G1285" s="11" t="str">
        <f>IFERROR(VLOOKUP(F1285,Codes!$B$2:$E$356,4,FALSE),"NOT USED")</f>
        <v>Metered Lighting</v>
      </c>
    </row>
    <row r="1286" spans="1:7" x14ac:dyDescent="0.25">
      <c r="A1286">
        <v>201812</v>
      </c>
      <c r="B1286" t="s">
        <v>2</v>
      </c>
      <c r="C1286" t="s">
        <v>14</v>
      </c>
      <c r="D1286" t="s">
        <v>118</v>
      </c>
      <c r="E1286" s="10">
        <v>1</v>
      </c>
      <c r="F1286" s="12" t="str">
        <f t="shared" si="20"/>
        <v>05CHCK000N</v>
      </c>
      <c r="G1286" s="11" t="str">
        <f>IFERROR(VLOOKUP(F1286,Codes!$B$2:$E$356,4,FALSE),"NOT USED")</f>
        <v>NOT USED</v>
      </c>
    </row>
    <row r="1287" spans="1:7" x14ac:dyDescent="0.25">
      <c r="A1287">
        <v>201812</v>
      </c>
      <c r="B1287" t="s">
        <v>2</v>
      </c>
      <c r="C1287" t="s">
        <v>14</v>
      </c>
      <c r="D1287" t="s">
        <v>119</v>
      </c>
      <c r="E1287" s="10">
        <v>17930</v>
      </c>
      <c r="F1287" s="12" t="str">
        <f t="shared" si="20"/>
        <v>05GNSV0025</v>
      </c>
      <c r="G1287" s="11" t="str">
        <f>IFERROR(VLOOKUP(F1287,Codes!$B$2:$E$356,4,FALSE),"NOT USED")</f>
        <v>Small General Service</v>
      </c>
    </row>
    <row r="1288" spans="1:7" x14ac:dyDescent="0.25">
      <c r="A1288">
        <v>201812</v>
      </c>
      <c r="B1288" t="s">
        <v>2</v>
      </c>
      <c r="C1288" t="s">
        <v>14</v>
      </c>
      <c r="D1288" t="s">
        <v>120</v>
      </c>
      <c r="E1288" s="10">
        <v>3177</v>
      </c>
      <c r="F1288" s="12" t="str">
        <f t="shared" si="20"/>
        <v>05GNSV0028</v>
      </c>
      <c r="G1288" s="11" t="str">
        <f>IFERROR(VLOOKUP(F1288,Codes!$B$2:$E$356,4,FALSE),"NOT USED")</f>
        <v>Medium / Large General Service</v>
      </c>
    </row>
    <row r="1289" spans="1:7" x14ac:dyDescent="0.25">
      <c r="A1289">
        <v>201812</v>
      </c>
      <c r="B1289" t="s">
        <v>2</v>
      </c>
      <c r="C1289" t="s">
        <v>14</v>
      </c>
      <c r="D1289" t="s">
        <v>121</v>
      </c>
      <c r="E1289" s="10">
        <v>174</v>
      </c>
      <c r="F1289" s="12" t="str">
        <f t="shared" si="20"/>
        <v>05GNSV025F</v>
      </c>
      <c r="G1289" s="11" t="str">
        <f>IFERROR(VLOOKUP(F1289,Codes!$B$2:$E$356,4,FALSE),"NOT USED")</f>
        <v>Small General Service</v>
      </c>
    </row>
    <row r="1290" spans="1:7" x14ac:dyDescent="0.25">
      <c r="A1290">
        <v>201812</v>
      </c>
      <c r="B1290" t="s">
        <v>2</v>
      </c>
      <c r="C1290" t="s">
        <v>14</v>
      </c>
      <c r="D1290" t="s">
        <v>122</v>
      </c>
      <c r="E1290" s="10">
        <v>13</v>
      </c>
      <c r="F1290" s="12" t="str">
        <f t="shared" si="20"/>
        <v>05LGSV0046</v>
      </c>
      <c r="G1290" s="11" t="str">
        <f>IFERROR(VLOOKUP(F1290,Codes!$B$2:$E$356,4,FALSE),"NOT USED")</f>
        <v>Large Power</v>
      </c>
    </row>
    <row r="1291" spans="1:7" x14ac:dyDescent="0.25">
      <c r="A1291">
        <v>201812</v>
      </c>
      <c r="B1291" t="s">
        <v>2</v>
      </c>
      <c r="C1291" t="s">
        <v>14</v>
      </c>
      <c r="D1291" t="s">
        <v>123</v>
      </c>
      <c r="E1291" s="10">
        <v>1</v>
      </c>
      <c r="F1291" s="12" t="str">
        <f t="shared" si="20"/>
        <v>05LGSV048T</v>
      </c>
      <c r="G1291" s="11" t="str">
        <f>IFERROR(VLOOKUP(F1291,Codes!$B$2:$E$356,4,FALSE),"NOT USED")</f>
        <v>Large Power</v>
      </c>
    </row>
    <row r="1292" spans="1:7" x14ac:dyDescent="0.25">
      <c r="A1292">
        <v>201812</v>
      </c>
      <c r="B1292" t="s">
        <v>2</v>
      </c>
      <c r="C1292" t="s">
        <v>14</v>
      </c>
      <c r="D1292" t="s">
        <v>124</v>
      </c>
      <c r="E1292" s="10">
        <v>33</v>
      </c>
      <c r="F1292" s="12" t="str">
        <f t="shared" si="20"/>
        <v>05NMT25135</v>
      </c>
      <c r="G1292" s="11" t="str">
        <f>IFERROR(VLOOKUP(F1292,Codes!$B$2:$E$356,4,FALSE),"NOT USED")</f>
        <v>Small General Service</v>
      </c>
    </row>
    <row r="1293" spans="1:7" x14ac:dyDescent="0.25">
      <c r="A1293">
        <v>201812</v>
      </c>
      <c r="B1293" t="s">
        <v>2</v>
      </c>
      <c r="C1293" t="s">
        <v>14</v>
      </c>
      <c r="D1293" t="s">
        <v>125</v>
      </c>
      <c r="E1293" s="10">
        <v>21</v>
      </c>
      <c r="F1293" s="12" t="str">
        <f t="shared" ref="F1293:F1356" si="21">LEFT(D1293,10)</f>
        <v>05NMT28135</v>
      </c>
      <c r="G1293" s="11" t="str">
        <f>IFERROR(VLOOKUP(F1293,Codes!$B$2:$E$356,4,FALSE),"NOT USED")</f>
        <v>Medium / Large General Service</v>
      </c>
    </row>
    <row r="1294" spans="1:7" x14ac:dyDescent="0.25">
      <c r="A1294">
        <v>201812</v>
      </c>
      <c r="B1294" t="s">
        <v>2</v>
      </c>
      <c r="C1294" t="s">
        <v>14</v>
      </c>
      <c r="D1294" t="s">
        <v>126</v>
      </c>
      <c r="E1294" s="10">
        <v>1569</v>
      </c>
      <c r="F1294" s="12" t="str">
        <f t="shared" si="21"/>
        <v>05OALT015N</v>
      </c>
      <c r="G1294" s="11" t="str">
        <f>IFERROR(VLOOKUP(F1294,Codes!$B$2:$E$356,4,FALSE),"NOT USED")</f>
        <v>Unmetered Lighting</v>
      </c>
    </row>
    <row r="1295" spans="1:7" x14ac:dyDescent="0.25">
      <c r="A1295">
        <v>201812</v>
      </c>
      <c r="B1295" t="s">
        <v>2</v>
      </c>
      <c r="C1295" t="s">
        <v>14</v>
      </c>
      <c r="D1295" t="s">
        <v>127</v>
      </c>
      <c r="E1295" s="10">
        <v>60</v>
      </c>
      <c r="F1295" s="12" t="str">
        <f t="shared" si="21"/>
        <v>05RCFL0054</v>
      </c>
      <c r="G1295" s="11" t="str">
        <f>IFERROR(VLOOKUP(F1295,Codes!$B$2:$E$356,4,FALSE),"NOT USED")</f>
        <v>Metered Lighting</v>
      </c>
    </row>
    <row r="1296" spans="1:7" x14ac:dyDescent="0.25">
      <c r="A1296">
        <v>201812</v>
      </c>
      <c r="B1296" t="s">
        <v>2</v>
      </c>
      <c r="C1296" t="s">
        <v>14</v>
      </c>
      <c r="D1296" t="s">
        <v>128</v>
      </c>
      <c r="E1296" s="10">
        <v>1</v>
      </c>
      <c r="F1296" s="12" t="str">
        <f t="shared" si="21"/>
        <v>09OALT207N</v>
      </c>
      <c r="G1296" s="11" t="str">
        <f>IFERROR(VLOOKUP(F1296,Codes!$B$2:$E$356,4,FALSE),"NOT USED")</f>
        <v>Unmetered Lighting</v>
      </c>
    </row>
    <row r="1297" spans="1:7" x14ac:dyDescent="0.25">
      <c r="A1297">
        <v>201901</v>
      </c>
      <c r="B1297" t="s">
        <v>2</v>
      </c>
      <c r="C1297" t="s">
        <v>14</v>
      </c>
      <c r="D1297" t="s">
        <v>118</v>
      </c>
      <c r="E1297" s="10">
        <v>1</v>
      </c>
      <c r="F1297" s="12" t="str">
        <f t="shared" si="21"/>
        <v>05CHCK000N</v>
      </c>
      <c r="G1297" s="11" t="str">
        <f>IFERROR(VLOOKUP(F1297,Codes!$B$2:$E$356,4,FALSE),"NOT USED")</f>
        <v>NOT USED</v>
      </c>
    </row>
    <row r="1298" spans="1:7" x14ac:dyDescent="0.25">
      <c r="A1298">
        <v>201901</v>
      </c>
      <c r="B1298" t="s">
        <v>2</v>
      </c>
      <c r="C1298" t="s">
        <v>14</v>
      </c>
      <c r="D1298" t="s">
        <v>119</v>
      </c>
      <c r="E1298" s="10">
        <v>17975</v>
      </c>
      <c r="F1298" s="12" t="str">
        <f t="shared" si="21"/>
        <v>05GNSV0025</v>
      </c>
      <c r="G1298" s="11" t="str">
        <f>IFERROR(VLOOKUP(F1298,Codes!$B$2:$E$356,4,FALSE),"NOT USED")</f>
        <v>Small General Service</v>
      </c>
    </row>
    <row r="1299" spans="1:7" x14ac:dyDescent="0.25">
      <c r="A1299">
        <v>201901</v>
      </c>
      <c r="B1299" t="s">
        <v>2</v>
      </c>
      <c r="C1299" t="s">
        <v>14</v>
      </c>
      <c r="D1299" t="s">
        <v>120</v>
      </c>
      <c r="E1299" s="10">
        <v>3167</v>
      </c>
      <c r="F1299" s="12" t="str">
        <f t="shared" si="21"/>
        <v>05GNSV0028</v>
      </c>
      <c r="G1299" s="11" t="str">
        <f>IFERROR(VLOOKUP(F1299,Codes!$B$2:$E$356,4,FALSE),"NOT USED")</f>
        <v>Medium / Large General Service</v>
      </c>
    </row>
    <row r="1300" spans="1:7" x14ac:dyDescent="0.25">
      <c r="A1300">
        <v>201901</v>
      </c>
      <c r="B1300" t="s">
        <v>2</v>
      </c>
      <c r="C1300" t="s">
        <v>14</v>
      </c>
      <c r="D1300" t="s">
        <v>121</v>
      </c>
      <c r="E1300" s="10">
        <v>174</v>
      </c>
      <c r="F1300" s="12" t="str">
        <f t="shared" si="21"/>
        <v>05GNSV025F</v>
      </c>
      <c r="G1300" s="11" t="str">
        <f>IFERROR(VLOOKUP(F1300,Codes!$B$2:$E$356,4,FALSE),"NOT USED")</f>
        <v>Small General Service</v>
      </c>
    </row>
    <row r="1301" spans="1:7" x14ac:dyDescent="0.25">
      <c r="A1301">
        <v>201901</v>
      </c>
      <c r="B1301" t="s">
        <v>2</v>
      </c>
      <c r="C1301" t="s">
        <v>14</v>
      </c>
      <c r="D1301" t="s">
        <v>122</v>
      </c>
      <c r="E1301" s="10">
        <v>13</v>
      </c>
      <c r="F1301" s="12" t="str">
        <f t="shared" si="21"/>
        <v>05LGSV0046</v>
      </c>
      <c r="G1301" s="11" t="str">
        <f>IFERROR(VLOOKUP(F1301,Codes!$B$2:$E$356,4,FALSE),"NOT USED")</f>
        <v>Large Power</v>
      </c>
    </row>
    <row r="1302" spans="1:7" x14ac:dyDescent="0.25">
      <c r="A1302">
        <v>201901</v>
      </c>
      <c r="B1302" t="s">
        <v>2</v>
      </c>
      <c r="C1302" t="s">
        <v>14</v>
      </c>
      <c r="D1302" t="s">
        <v>123</v>
      </c>
      <c r="E1302" s="10">
        <v>1</v>
      </c>
      <c r="F1302" s="12" t="str">
        <f t="shared" si="21"/>
        <v>05LGSV048T</v>
      </c>
      <c r="G1302" s="11" t="str">
        <f>IFERROR(VLOOKUP(F1302,Codes!$B$2:$E$356,4,FALSE),"NOT USED")</f>
        <v>Large Power</v>
      </c>
    </row>
    <row r="1303" spans="1:7" x14ac:dyDescent="0.25">
      <c r="A1303">
        <v>201901</v>
      </c>
      <c r="B1303" t="s">
        <v>2</v>
      </c>
      <c r="C1303" t="s">
        <v>14</v>
      </c>
      <c r="D1303" t="s">
        <v>124</v>
      </c>
      <c r="E1303" s="10">
        <v>33</v>
      </c>
      <c r="F1303" s="12" t="str">
        <f t="shared" si="21"/>
        <v>05NMT25135</v>
      </c>
      <c r="G1303" s="11" t="str">
        <f>IFERROR(VLOOKUP(F1303,Codes!$B$2:$E$356,4,FALSE),"NOT USED")</f>
        <v>Small General Service</v>
      </c>
    </row>
    <row r="1304" spans="1:7" x14ac:dyDescent="0.25">
      <c r="A1304">
        <v>201901</v>
      </c>
      <c r="B1304" t="s">
        <v>2</v>
      </c>
      <c r="C1304" t="s">
        <v>14</v>
      </c>
      <c r="D1304" t="s">
        <v>125</v>
      </c>
      <c r="E1304" s="10">
        <v>21</v>
      </c>
      <c r="F1304" s="12" t="str">
        <f t="shared" si="21"/>
        <v>05NMT28135</v>
      </c>
      <c r="G1304" s="11" t="str">
        <f>IFERROR(VLOOKUP(F1304,Codes!$B$2:$E$356,4,FALSE),"NOT USED")</f>
        <v>Medium / Large General Service</v>
      </c>
    </row>
    <row r="1305" spans="1:7" x14ac:dyDescent="0.25">
      <c r="A1305">
        <v>201901</v>
      </c>
      <c r="B1305" t="s">
        <v>2</v>
      </c>
      <c r="C1305" t="s">
        <v>14</v>
      </c>
      <c r="D1305" t="s">
        <v>126</v>
      </c>
      <c r="E1305" s="10">
        <v>1572</v>
      </c>
      <c r="F1305" s="12" t="str">
        <f t="shared" si="21"/>
        <v>05OALT015N</v>
      </c>
      <c r="G1305" s="11" t="str">
        <f>IFERROR(VLOOKUP(F1305,Codes!$B$2:$E$356,4,FALSE),"NOT USED")</f>
        <v>Unmetered Lighting</v>
      </c>
    </row>
    <row r="1306" spans="1:7" x14ac:dyDescent="0.25">
      <c r="A1306">
        <v>201901</v>
      </c>
      <c r="B1306" t="s">
        <v>2</v>
      </c>
      <c r="C1306" t="s">
        <v>14</v>
      </c>
      <c r="D1306" t="s">
        <v>127</v>
      </c>
      <c r="E1306" s="10">
        <v>62</v>
      </c>
      <c r="F1306" s="12" t="str">
        <f t="shared" si="21"/>
        <v>05RCFL0054</v>
      </c>
      <c r="G1306" s="11" t="str">
        <f>IFERROR(VLOOKUP(F1306,Codes!$B$2:$E$356,4,FALSE),"NOT USED")</f>
        <v>Metered Lighting</v>
      </c>
    </row>
    <row r="1307" spans="1:7" x14ac:dyDescent="0.25">
      <c r="A1307">
        <v>201901</v>
      </c>
      <c r="B1307" t="s">
        <v>2</v>
      </c>
      <c r="C1307" t="s">
        <v>14</v>
      </c>
      <c r="D1307" t="s">
        <v>128</v>
      </c>
      <c r="E1307" s="10">
        <v>1</v>
      </c>
      <c r="F1307" s="12" t="str">
        <f t="shared" si="21"/>
        <v>09OALT207N</v>
      </c>
      <c r="G1307" s="11" t="str">
        <f>IFERROR(VLOOKUP(F1307,Codes!$B$2:$E$356,4,FALSE),"NOT USED")</f>
        <v>Unmetered Lighting</v>
      </c>
    </row>
    <row r="1308" spans="1:7" x14ac:dyDescent="0.25">
      <c r="A1308">
        <v>201902</v>
      </c>
      <c r="B1308" t="s">
        <v>2</v>
      </c>
      <c r="C1308" t="s">
        <v>14</v>
      </c>
      <c r="D1308" t="s">
        <v>118</v>
      </c>
      <c r="E1308" s="10">
        <v>1</v>
      </c>
      <c r="F1308" s="12" t="str">
        <f t="shared" si="21"/>
        <v>05CHCK000N</v>
      </c>
      <c r="G1308" s="11" t="str">
        <f>IFERROR(VLOOKUP(F1308,Codes!$B$2:$E$356,4,FALSE),"NOT USED")</f>
        <v>NOT USED</v>
      </c>
    </row>
    <row r="1309" spans="1:7" x14ac:dyDescent="0.25">
      <c r="A1309">
        <v>201902</v>
      </c>
      <c r="B1309" t="s">
        <v>2</v>
      </c>
      <c r="C1309" t="s">
        <v>14</v>
      </c>
      <c r="D1309" t="s">
        <v>119</v>
      </c>
      <c r="E1309" s="10">
        <v>17971</v>
      </c>
      <c r="F1309" s="12" t="str">
        <f t="shared" si="21"/>
        <v>05GNSV0025</v>
      </c>
      <c r="G1309" s="11" t="str">
        <f>IFERROR(VLOOKUP(F1309,Codes!$B$2:$E$356,4,FALSE),"NOT USED")</f>
        <v>Small General Service</v>
      </c>
    </row>
    <row r="1310" spans="1:7" x14ac:dyDescent="0.25">
      <c r="A1310">
        <v>201902</v>
      </c>
      <c r="B1310" t="s">
        <v>2</v>
      </c>
      <c r="C1310" t="s">
        <v>14</v>
      </c>
      <c r="D1310" t="s">
        <v>120</v>
      </c>
      <c r="E1310" s="10">
        <v>3132</v>
      </c>
      <c r="F1310" s="12" t="str">
        <f t="shared" si="21"/>
        <v>05GNSV0028</v>
      </c>
      <c r="G1310" s="11" t="str">
        <f>IFERROR(VLOOKUP(F1310,Codes!$B$2:$E$356,4,FALSE),"NOT USED")</f>
        <v>Medium / Large General Service</v>
      </c>
    </row>
    <row r="1311" spans="1:7" x14ac:dyDescent="0.25">
      <c r="A1311">
        <v>201902</v>
      </c>
      <c r="B1311" t="s">
        <v>2</v>
      </c>
      <c r="C1311" t="s">
        <v>14</v>
      </c>
      <c r="D1311" t="s">
        <v>121</v>
      </c>
      <c r="E1311" s="10">
        <v>175</v>
      </c>
      <c r="F1311" s="12" t="str">
        <f t="shared" si="21"/>
        <v>05GNSV025F</v>
      </c>
      <c r="G1311" s="11" t="str">
        <f>IFERROR(VLOOKUP(F1311,Codes!$B$2:$E$356,4,FALSE),"NOT USED")</f>
        <v>Small General Service</v>
      </c>
    </row>
    <row r="1312" spans="1:7" x14ac:dyDescent="0.25">
      <c r="A1312">
        <v>201902</v>
      </c>
      <c r="B1312" t="s">
        <v>2</v>
      </c>
      <c r="C1312" t="s">
        <v>14</v>
      </c>
      <c r="D1312" t="s">
        <v>122</v>
      </c>
      <c r="E1312" s="10">
        <v>13</v>
      </c>
      <c r="F1312" s="12" t="str">
        <f t="shared" si="21"/>
        <v>05LGSV0046</v>
      </c>
      <c r="G1312" s="11" t="str">
        <f>IFERROR(VLOOKUP(F1312,Codes!$B$2:$E$356,4,FALSE),"NOT USED")</f>
        <v>Large Power</v>
      </c>
    </row>
    <row r="1313" spans="1:7" x14ac:dyDescent="0.25">
      <c r="A1313">
        <v>201902</v>
      </c>
      <c r="B1313" t="s">
        <v>2</v>
      </c>
      <c r="C1313" t="s">
        <v>14</v>
      </c>
      <c r="D1313" t="s">
        <v>123</v>
      </c>
      <c r="E1313" s="10">
        <v>1</v>
      </c>
      <c r="F1313" s="12" t="str">
        <f t="shared" si="21"/>
        <v>05LGSV048T</v>
      </c>
      <c r="G1313" s="11" t="str">
        <f>IFERROR(VLOOKUP(F1313,Codes!$B$2:$E$356,4,FALSE),"NOT USED")</f>
        <v>Large Power</v>
      </c>
    </row>
    <row r="1314" spans="1:7" x14ac:dyDescent="0.25">
      <c r="A1314">
        <v>201902</v>
      </c>
      <c r="B1314" t="s">
        <v>2</v>
      </c>
      <c r="C1314" t="s">
        <v>14</v>
      </c>
      <c r="D1314" t="s">
        <v>124</v>
      </c>
      <c r="E1314" s="10">
        <v>33</v>
      </c>
      <c r="F1314" s="12" t="str">
        <f t="shared" si="21"/>
        <v>05NMT25135</v>
      </c>
      <c r="G1314" s="11" t="str">
        <f>IFERROR(VLOOKUP(F1314,Codes!$B$2:$E$356,4,FALSE),"NOT USED")</f>
        <v>Small General Service</v>
      </c>
    </row>
    <row r="1315" spans="1:7" x14ac:dyDescent="0.25">
      <c r="A1315">
        <v>201902</v>
      </c>
      <c r="B1315" t="s">
        <v>2</v>
      </c>
      <c r="C1315" t="s">
        <v>14</v>
      </c>
      <c r="D1315" t="s">
        <v>125</v>
      </c>
      <c r="E1315" s="10">
        <v>21</v>
      </c>
      <c r="F1315" s="12" t="str">
        <f t="shared" si="21"/>
        <v>05NMT28135</v>
      </c>
      <c r="G1315" s="11" t="str">
        <f>IFERROR(VLOOKUP(F1315,Codes!$B$2:$E$356,4,FALSE),"NOT USED")</f>
        <v>Medium / Large General Service</v>
      </c>
    </row>
    <row r="1316" spans="1:7" x14ac:dyDescent="0.25">
      <c r="A1316">
        <v>201902</v>
      </c>
      <c r="B1316" t="s">
        <v>2</v>
      </c>
      <c r="C1316" t="s">
        <v>14</v>
      </c>
      <c r="D1316" t="s">
        <v>126</v>
      </c>
      <c r="E1316" s="10">
        <v>1571</v>
      </c>
      <c r="F1316" s="12" t="str">
        <f t="shared" si="21"/>
        <v>05OALT015N</v>
      </c>
      <c r="G1316" s="11" t="str">
        <f>IFERROR(VLOOKUP(F1316,Codes!$B$2:$E$356,4,FALSE),"NOT USED")</f>
        <v>Unmetered Lighting</v>
      </c>
    </row>
    <row r="1317" spans="1:7" x14ac:dyDescent="0.25">
      <c r="A1317">
        <v>201902</v>
      </c>
      <c r="B1317" t="s">
        <v>2</v>
      </c>
      <c r="C1317" t="s">
        <v>14</v>
      </c>
      <c r="D1317" t="s">
        <v>127</v>
      </c>
      <c r="E1317" s="10">
        <v>60</v>
      </c>
      <c r="F1317" s="12" t="str">
        <f t="shared" si="21"/>
        <v>05RCFL0054</v>
      </c>
      <c r="G1317" s="11" t="str">
        <f>IFERROR(VLOOKUP(F1317,Codes!$B$2:$E$356,4,FALSE),"NOT USED")</f>
        <v>Metered Lighting</v>
      </c>
    </row>
    <row r="1318" spans="1:7" x14ac:dyDescent="0.25">
      <c r="A1318">
        <v>201902</v>
      </c>
      <c r="B1318" t="s">
        <v>2</v>
      </c>
      <c r="C1318" t="s">
        <v>14</v>
      </c>
      <c r="D1318" t="s">
        <v>128</v>
      </c>
      <c r="E1318" s="10">
        <v>1</v>
      </c>
      <c r="F1318" s="12" t="str">
        <f t="shared" si="21"/>
        <v>09OALT207N</v>
      </c>
      <c r="G1318" s="11" t="str">
        <f>IFERROR(VLOOKUP(F1318,Codes!$B$2:$E$356,4,FALSE),"NOT USED")</f>
        <v>Unmetered Lighting</v>
      </c>
    </row>
    <row r="1319" spans="1:7" x14ac:dyDescent="0.25">
      <c r="A1319">
        <v>201903</v>
      </c>
      <c r="B1319" t="s">
        <v>2</v>
      </c>
      <c r="C1319" t="s">
        <v>14</v>
      </c>
      <c r="D1319" t="s">
        <v>118</v>
      </c>
      <c r="E1319" s="10">
        <v>1</v>
      </c>
      <c r="F1319" s="12" t="str">
        <f t="shared" si="21"/>
        <v>05CHCK000N</v>
      </c>
      <c r="G1319" s="11" t="str">
        <f>IFERROR(VLOOKUP(F1319,Codes!$B$2:$E$356,4,FALSE),"NOT USED")</f>
        <v>NOT USED</v>
      </c>
    </row>
    <row r="1320" spans="1:7" x14ac:dyDescent="0.25">
      <c r="A1320">
        <v>201903</v>
      </c>
      <c r="B1320" t="s">
        <v>2</v>
      </c>
      <c r="C1320" t="s">
        <v>14</v>
      </c>
      <c r="D1320" t="s">
        <v>119</v>
      </c>
      <c r="E1320" s="10">
        <v>17957</v>
      </c>
      <c r="F1320" s="12" t="str">
        <f t="shared" si="21"/>
        <v>05GNSV0025</v>
      </c>
      <c r="G1320" s="11" t="str">
        <f>IFERROR(VLOOKUP(F1320,Codes!$B$2:$E$356,4,FALSE),"NOT USED")</f>
        <v>Small General Service</v>
      </c>
    </row>
    <row r="1321" spans="1:7" x14ac:dyDescent="0.25">
      <c r="A1321">
        <v>201903</v>
      </c>
      <c r="B1321" t="s">
        <v>2</v>
      </c>
      <c r="C1321" t="s">
        <v>14</v>
      </c>
      <c r="D1321" t="s">
        <v>120</v>
      </c>
      <c r="E1321" s="10">
        <v>3158</v>
      </c>
      <c r="F1321" s="12" t="str">
        <f t="shared" si="21"/>
        <v>05GNSV0028</v>
      </c>
      <c r="G1321" s="11" t="str">
        <f>IFERROR(VLOOKUP(F1321,Codes!$B$2:$E$356,4,FALSE),"NOT USED")</f>
        <v>Medium / Large General Service</v>
      </c>
    </row>
    <row r="1322" spans="1:7" x14ac:dyDescent="0.25">
      <c r="A1322">
        <v>201903</v>
      </c>
      <c r="B1322" t="s">
        <v>2</v>
      </c>
      <c r="C1322" t="s">
        <v>14</v>
      </c>
      <c r="D1322" t="s">
        <v>121</v>
      </c>
      <c r="E1322" s="10">
        <v>175</v>
      </c>
      <c r="F1322" s="12" t="str">
        <f t="shared" si="21"/>
        <v>05GNSV025F</v>
      </c>
      <c r="G1322" s="11" t="str">
        <f>IFERROR(VLOOKUP(F1322,Codes!$B$2:$E$356,4,FALSE),"NOT USED")</f>
        <v>Small General Service</v>
      </c>
    </row>
    <row r="1323" spans="1:7" x14ac:dyDescent="0.25">
      <c r="A1323">
        <v>201903</v>
      </c>
      <c r="B1323" t="s">
        <v>2</v>
      </c>
      <c r="C1323" t="s">
        <v>14</v>
      </c>
      <c r="D1323" t="s">
        <v>122</v>
      </c>
      <c r="E1323" s="10">
        <v>13</v>
      </c>
      <c r="F1323" s="12" t="str">
        <f t="shared" si="21"/>
        <v>05LGSV0046</v>
      </c>
      <c r="G1323" s="11" t="str">
        <f>IFERROR(VLOOKUP(F1323,Codes!$B$2:$E$356,4,FALSE),"NOT USED")</f>
        <v>Large Power</v>
      </c>
    </row>
    <row r="1324" spans="1:7" x14ac:dyDescent="0.25">
      <c r="A1324">
        <v>201903</v>
      </c>
      <c r="B1324" t="s">
        <v>2</v>
      </c>
      <c r="C1324" t="s">
        <v>14</v>
      </c>
      <c r="D1324" t="s">
        <v>123</v>
      </c>
      <c r="E1324" s="10">
        <v>1</v>
      </c>
      <c r="F1324" s="12" t="str">
        <f t="shared" si="21"/>
        <v>05LGSV048T</v>
      </c>
      <c r="G1324" s="11" t="str">
        <f>IFERROR(VLOOKUP(F1324,Codes!$B$2:$E$356,4,FALSE),"NOT USED")</f>
        <v>Large Power</v>
      </c>
    </row>
    <row r="1325" spans="1:7" x14ac:dyDescent="0.25">
      <c r="A1325">
        <v>201903</v>
      </c>
      <c r="B1325" t="s">
        <v>2</v>
      </c>
      <c r="C1325" t="s">
        <v>14</v>
      </c>
      <c r="D1325" t="s">
        <v>124</v>
      </c>
      <c r="E1325" s="10">
        <v>34</v>
      </c>
      <c r="F1325" s="12" t="str">
        <f t="shared" si="21"/>
        <v>05NMT25135</v>
      </c>
      <c r="G1325" s="11" t="str">
        <f>IFERROR(VLOOKUP(F1325,Codes!$B$2:$E$356,4,FALSE),"NOT USED")</f>
        <v>Small General Service</v>
      </c>
    </row>
    <row r="1326" spans="1:7" x14ac:dyDescent="0.25">
      <c r="A1326">
        <v>201903</v>
      </c>
      <c r="B1326" t="s">
        <v>2</v>
      </c>
      <c r="C1326" t="s">
        <v>14</v>
      </c>
      <c r="D1326" t="s">
        <v>125</v>
      </c>
      <c r="E1326" s="10">
        <v>21</v>
      </c>
      <c r="F1326" s="12" t="str">
        <f t="shared" si="21"/>
        <v>05NMT28135</v>
      </c>
      <c r="G1326" s="11" t="str">
        <f>IFERROR(VLOOKUP(F1326,Codes!$B$2:$E$356,4,FALSE),"NOT USED")</f>
        <v>Medium / Large General Service</v>
      </c>
    </row>
    <row r="1327" spans="1:7" x14ac:dyDescent="0.25">
      <c r="A1327">
        <v>201903</v>
      </c>
      <c r="B1327" t="s">
        <v>2</v>
      </c>
      <c r="C1327" t="s">
        <v>14</v>
      </c>
      <c r="D1327" t="s">
        <v>126</v>
      </c>
      <c r="E1327" s="10">
        <v>1570</v>
      </c>
      <c r="F1327" s="12" t="str">
        <f t="shared" si="21"/>
        <v>05OALT015N</v>
      </c>
      <c r="G1327" s="11" t="str">
        <f>IFERROR(VLOOKUP(F1327,Codes!$B$2:$E$356,4,FALSE),"NOT USED")</f>
        <v>Unmetered Lighting</v>
      </c>
    </row>
    <row r="1328" spans="1:7" x14ac:dyDescent="0.25">
      <c r="A1328">
        <v>201903</v>
      </c>
      <c r="B1328" t="s">
        <v>2</v>
      </c>
      <c r="C1328" t="s">
        <v>14</v>
      </c>
      <c r="D1328" t="s">
        <v>127</v>
      </c>
      <c r="E1328" s="10">
        <v>60</v>
      </c>
      <c r="F1328" s="12" t="str">
        <f t="shared" si="21"/>
        <v>05RCFL0054</v>
      </c>
      <c r="G1328" s="11" t="str">
        <f>IFERROR(VLOOKUP(F1328,Codes!$B$2:$E$356,4,FALSE),"NOT USED")</f>
        <v>Metered Lighting</v>
      </c>
    </row>
    <row r="1329" spans="1:7" x14ac:dyDescent="0.25">
      <c r="A1329">
        <v>201904</v>
      </c>
      <c r="B1329" t="s">
        <v>2</v>
      </c>
      <c r="C1329" t="s">
        <v>14</v>
      </c>
      <c r="D1329" t="s">
        <v>118</v>
      </c>
      <c r="E1329" s="10">
        <v>1</v>
      </c>
      <c r="F1329" s="12" t="str">
        <f t="shared" si="21"/>
        <v>05CHCK000N</v>
      </c>
      <c r="G1329" s="11" t="str">
        <f>IFERROR(VLOOKUP(F1329,Codes!$B$2:$E$356,4,FALSE),"NOT USED")</f>
        <v>NOT USED</v>
      </c>
    </row>
    <row r="1330" spans="1:7" x14ac:dyDescent="0.25">
      <c r="A1330">
        <v>201904</v>
      </c>
      <c r="B1330" t="s">
        <v>2</v>
      </c>
      <c r="C1330" t="s">
        <v>14</v>
      </c>
      <c r="D1330" t="s">
        <v>119</v>
      </c>
      <c r="E1330" s="10">
        <v>17965</v>
      </c>
      <c r="F1330" s="12" t="str">
        <f t="shared" si="21"/>
        <v>05GNSV0025</v>
      </c>
      <c r="G1330" s="11" t="str">
        <f>IFERROR(VLOOKUP(F1330,Codes!$B$2:$E$356,4,FALSE),"NOT USED")</f>
        <v>Small General Service</v>
      </c>
    </row>
    <row r="1331" spans="1:7" x14ac:dyDescent="0.25">
      <c r="A1331">
        <v>201904</v>
      </c>
      <c r="B1331" t="s">
        <v>2</v>
      </c>
      <c r="C1331" t="s">
        <v>14</v>
      </c>
      <c r="D1331" t="s">
        <v>120</v>
      </c>
      <c r="E1331" s="10">
        <v>3152</v>
      </c>
      <c r="F1331" s="12" t="str">
        <f t="shared" si="21"/>
        <v>05GNSV0028</v>
      </c>
      <c r="G1331" s="11" t="str">
        <f>IFERROR(VLOOKUP(F1331,Codes!$B$2:$E$356,4,FALSE),"NOT USED")</f>
        <v>Medium / Large General Service</v>
      </c>
    </row>
    <row r="1332" spans="1:7" x14ac:dyDescent="0.25">
      <c r="A1332">
        <v>201904</v>
      </c>
      <c r="B1332" t="s">
        <v>2</v>
      </c>
      <c r="C1332" t="s">
        <v>14</v>
      </c>
      <c r="D1332" t="s">
        <v>121</v>
      </c>
      <c r="E1332" s="10">
        <v>175</v>
      </c>
      <c r="F1332" s="12" t="str">
        <f t="shared" si="21"/>
        <v>05GNSV025F</v>
      </c>
      <c r="G1332" s="11" t="str">
        <f>IFERROR(VLOOKUP(F1332,Codes!$B$2:$E$356,4,FALSE),"NOT USED")</f>
        <v>Small General Service</v>
      </c>
    </row>
    <row r="1333" spans="1:7" x14ac:dyDescent="0.25">
      <c r="A1333">
        <v>201904</v>
      </c>
      <c r="B1333" t="s">
        <v>2</v>
      </c>
      <c r="C1333" t="s">
        <v>14</v>
      </c>
      <c r="D1333" t="s">
        <v>122</v>
      </c>
      <c r="E1333" s="10">
        <v>13</v>
      </c>
      <c r="F1333" s="12" t="str">
        <f t="shared" si="21"/>
        <v>05LGSV0046</v>
      </c>
      <c r="G1333" s="11" t="str">
        <f>IFERROR(VLOOKUP(F1333,Codes!$B$2:$E$356,4,FALSE),"NOT USED")</f>
        <v>Large Power</v>
      </c>
    </row>
    <row r="1334" spans="1:7" x14ac:dyDescent="0.25">
      <c r="A1334">
        <v>201904</v>
      </c>
      <c r="B1334" t="s">
        <v>2</v>
      </c>
      <c r="C1334" t="s">
        <v>14</v>
      </c>
      <c r="D1334" t="s">
        <v>123</v>
      </c>
      <c r="E1334" s="10">
        <v>1</v>
      </c>
      <c r="F1334" s="12" t="str">
        <f t="shared" si="21"/>
        <v>05LGSV048T</v>
      </c>
      <c r="G1334" s="11" t="str">
        <f>IFERROR(VLOOKUP(F1334,Codes!$B$2:$E$356,4,FALSE),"NOT USED")</f>
        <v>Large Power</v>
      </c>
    </row>
    <row r="1335" spans="1:7" x14ac:dyDescent="0.25">
      <c r="A1335">
        <v>201904</v>
      </c>
      <c r="B1335" t="s">
        <v>2</v>
      </c>
      <c r="C1335" t="s">
        <v>14</v>
      </c>
      <c r="D1335" t="s">
        <v>124</v>
      </c>
      <c r="E1335" s="10">
        <v>33</v>
      </c>
      <c r="F1335" s="12" t="str">
        <f t="shared" si="21"/>
        <v>05NMT25135</v>
      </c>
      <c r="G1335" s="11" t="str">
        <f>IFERROR(VLOOKUP(F1335,Codes!$B$2:$E$356,4,FALSE),"NOT USED")</f>
        <v>Small General Service</v>
      </c>
    </row>
    <row r="1336" spans="1:7" x14ac:dyDescent="0.25">
      <c r="A1336">
        <v>201904</v>
      </c>
      <c r="B1336" t="s">
        <v>2</v>
      </c>
      <c r="C1336" t="s">
        <v>14</v>
      </c>
      <c r="D1336" t="s">
        <v>125</v>
      </c>
      <c r="E1336" s="10">
        <v>23</v>
      </c>
      <c r="F1336" s="12" t="str">
        <f t="shared" si="21"/>
        <v>05NMT28135</v>
      </c>
      <c r="G1336" s="11" t="str">
        <f>IFERROR(VLOOKUP(F1336,Codes!$B$2:$E$356,4,FALSE),"NOT USED")</f>
        <v>Medium / Large General Service</v>
      </c>
    </row>
    <row r="1337" spans="1:7" x14ac:dyDescent="0.25">
      <c r="A1337">
        <v>201904</v>
      </c>
      <c r="B1337" t="s">
        <v>2</v>
      </c>
      <c r="C1337" t="s">
        <v>14</v>
      </c>
      <c r="D1337" t="s">
        <v>126</v>
      </c>
      <c r="E1337" s="10">
        <v>1570</v>
      </c>
      <c r="F1337" s="12" t="str">
        <f t="shared" si="21"/>
        <v>05OALT015N</v>
      </c>
      <c r="G1337" s="11" t="str">
        <f>IFERROR(VLOOKUP(F1337,Codes!$B$2:$E$356,4,FALSE),"NOT USED")</f>
        <v>Unmetered Lighting</v>
      </c>
    </row>
    <row r="1338" spans="1:7" x14ac:dyDescent="0.25">
      <c r="A1338">
        <v>201904</v>
      </c>
      <c r="B1338" t="s">
        <v>2</v>
      </c>
      <c r="C1338" t="s">
        <v>14</v>
      </c>
      <c r="D1338" t="s">
        <v>127</v>
      </c>
      <c r="E1338" s="10">
        <v>60</v>
      </c>
      <c r="F1338" s="12" t="str">
        <f t="shared" si="21"/>
        <v>05RCFL0054</v>
      </c>
      <c r="G1338" s="11" t="str">
        <f>IFERROR(VLOOKUP(F1338,Codes!$B$2:$E$356,4,FALSE),"NOT USED")</f>
        <v>Metered Lighting</v>
      </c>
    </row>
    <row r="1339" spans="1:7" x14ac:dyDescent="0.25">
      <c r="A1339">
        <v>201905</v>
      </c>
      <c r="B1339" t="s">
        <v>2</v>
      </c>
      <c r="C1339" t="s">
        <v>14</v>
      </c>
      <c r="D1339" t="s">
        <v>118</v>
      </c>
      <c r="E1339" s="10">
        <v>1</v>
      </c>
      <c r="F1339" s="12" t="str">
        <f t="shared" si="21"/>
        <v>05CHCK000N</v>
      </c>
      <c r="G1339" s="11" t="str">
        <f>IFERROR(VLOOKUP(F1339,Codes!$B$2:$E$356,4,FALSE),"NOT USED")</f>
        <v>NOT USED</v>
      </c>
    </row>
    <row r="1340" spans="1:7" x14ac:dyDescent="0.25">
      <c r="A1340">
        <v>201905</v>
      </c>
      <c r="B1340" t="s">
        <v>2</v>
      </c>
      <c r="C1340" t="s">
        <v>14</v>
      </c>
      <c r="D1340" t="s">
        <v>119</v>
      </c>
      <c r="E1340" s="10">
        <v>17956</v>
      </c>
      <c r="F1340" s="12" t="str">
        <f t="shared" si="21"/>
        <v>05GNSV0025</v>
      </c>
      <c r="G1340" s="11" t="str">
        <f>IFERROR(VLOOKUP(F1340,Codes!$B$2:$E$356,4,FALSE),"NOT USED")</f>
        <v>Small General Service</v>
      </c>
    </row>
    <row r="1341" spans="1:7" x14ac:dyDescent="0.25">
      <c r="A1341">
        <v>201905</v>
      </c>
      <c r="B1341" t="s">
        <v>2</v>
      </c>
      <c r="C1341" t="s">
        <v>14</v>
      </c>
      <c r="D1341" t="s">
        <v>120</v>
      </c>
      <c r="E1341" s="10">
        <v>3172</v>
      </c>
      <c r="F1341" s="12" t="str">
        <f t="shared" si="21"/>
        <v>05GNSV0028</v>
      </c>
      <c r="G1341" s="11" t="str">
        <f>IFERROR(VLOOKUP(F1341,Codes!$B$2:$E$356,4,FALSE),"NOT USED")</f>
        <v>Medium / Large General Service</v>
      </c>
    </row>
    <row r="1342" spans="1:7" x14ac:dyDescent="0.25">
      <c r="A1342">
        <v>201905</v>
      </c>
      <c r="B1342" t="s">
        <v>2</v>
      </c>
      <c r="C1342" t="s">
        <v>14</v>
      </c>
      <c r="D1342" t="s">
        <v>121</v>
      </c>
      <c r="E1342" s="10">
        <v>173</v>
      </c>
      <c r="F1342" s="12" t="str">
        <f t="shared" si="21"/>
        <v>05GNSV025F</v>
      </c>
      <c r="G1342" s="11" t="str">
        <f>IFERROR(VLOOKUP(F1342,Codes!$B$2:$E$356,4,FALSE),"NOT USED")</f>
        <v>Small General Service</v>
      </c>
    </row>
    <row r="1343" spans="1:7" x14ac:dyDescent="0.25">
      <c r="A1343">
        <v>201905</v>
      </c>
      <c r="B1343" t="s">
        <v>2</v>
      </c>
      <c r="C1343" t="s">
        <v>14</v>
      </c>
      <c r="D1343" t="s">
        <v>122</v>
      </c>
      <c r="E1343" s="10">
        <v>13</v>
      </c>
      <c r="F1343" s="12" t="str">
        <f t="shared" si="21"/>
        <v>05LGSV0046</v>
      </c>
      <c r="G1343" s="11" t="str">
        <f>IFERROR(VLOOKUP(F1343,Codes!$B$2:$E$356,4,FALSE),"NOT USED")</f>
        <v>Large Power</v>
      </c>
    </row>
    <row r="1344" spans="1:7" x14ac:dyDescent="0.25">
      <c r="A1344">
        <v>201905</v>
      </c>
      <c r="B1344" t="s">
        <v>2</v>
      </c>
      <c r="C1344" t="s">
        <v>14</v>
      </c>
      <c r="D1344" t="s">
        <v>123</v>
      </c>
      <c r="E1344" s="10">
        <v>1</v>
      </c>
      <c r="F1344" s="12" t="str">
        <f t="shared" si="21"/>
        <v>05LGSV048T</v>
      </c>
      <c r="G1344" s="11" t="str">
        <f>IFERROR(VLOOKUP(F1344,Codes!$B$2:$E$356,4,FALSE),"NOT USED")</f>
        <v>Large Power</v>
      </c>
    </row>
    <row r="1345" spans="1:7" x14ac:dyDescent="0.25">
      <c r="A1345">
        <v>201905</v>
      </c>
      <c r="B1345" t="s">
        <v>2</v>
      </c>
      <c r="C1345" t="s">
        <v>14</v>
      </c>
      <c r="D1345" t="s">
        <v>124</v>
      </c>
      <c r="E1345" s="10">
        <v>33</v>
      </c>
      <c r="F1345" s="12" t="str">
        <f t="shared" si="21"/>
        <v>05NMT25135</v>
      </c>
      <c r="G1345" s="11" t="str">
        <f>IFERROR(VLOOKUP(F1345,Codes!$B$2:$E$356,4,FALSE),"NOT USED")</f>
        <v>Small General Service</v>
      </c>
    </row>
    <row r="1346" spans="1:7" x14ac:dyDescent="0.25">
      <c r="A1346">
        <v>201905</v>
      </c>
      <c r="B1346" t="s">
        <v>2</v>
      </c>
      <c r="C1346" t="s">
        <v>14</v>
      </c>
      <c r="D1346" t="s">
        <v>125</v>
      </c>
      <c r="E1346" s="10">
        <v>23</v>
      </c>
      <c r="F1346" s="12" t="str">
        <f t="shared" si="21"/>
        <v>05NMT28135</v>
      </c>
      <c r="G1346" s="11" t="str">
        <f>IFERROR(VLOOKUP(F1346,Codes!$B$2:$E$356,4,FALSE),"NOT USED")</f>
        <v>Medium / Large General Service</v>
      </c>
    </row>
    <row r="1347" spans="1:7" x14ac:dyDescent="0.25">
      <c r="A1347">
        <v>201905</v>
      </c>
      <c r="B1347" t="s">
        <v>2</v>
      </c>
      <c r="C1347" t="s">
        <v>14</v>
      </c>
      <c r="D1347" t="s">
        <v>126</v>
      </c>
      <c r="E1347" s="10">
        <v>1566</v>
      </c>
      <c r="F1347" s="12" t="str">
        <f t="shared" si="21"/>
        <v>05OALT015N</v>
      </c>
      <c r="G1347" s="11" t="str">
        <f>IFERROR(VLOOKUP(F1347,Codes!$B$2:$E$356,4,FALSE),"NOT USED")</f>
        <v>Unmetered Lighting</v>
      </c>
    </row>
    <row r="1348" spans="1:7" x14ac:dyDescent="0.25">
      <c r="A1348">
        <v>201905</v>
      </c>
      <c r="B1348" t="s">
        <v>2</v>
      </c>
      <c r="C1348" t="s">
        <v>14</v>
      </c>
      <c r="D1348" t="s">
        <v>127</v>
      </c>
      <c r="E1348" s="10">
        <v>60</v>
      </c>
      <c r="F1348" s="12" t="str">
        <f t="shared" si="21"/>
        <v>05RCFL0054</v>
      </c>
      <c r="G1348" s="11" t="str">
        <f>IFERROR(VLOOKUP(F1348,Codes!$B$2:$E$356,4,FALSE),"NOT USED")</f>
        <v>Metered Lighting</v>
      </c>
    </row>
    <row r="1349" spans="1:7" x14ac:dyDescent="0.25">
      <c r="A1349">
        <v>201906</v>
      </c>
      <c r="B1349" t="s">
        <v>2</v>
      </c>
      <c r="C1349" t="s">
        <v>14</v>
      </c>
      <c r="D1349" t="s">
        <v>118</v>
      </c>
      <c r="E1349" s="10">
        <v>1</v>
      </c>
      <c r="F1349" s="12" t="str">
        <f t="shared" si="21"/>
        <v>05CHCK000N</v>
      </c>
      <c r="G1349" s="11" t="str">
        <f>IFERROR(VLOOKUP(F1349,Codes!$B$2:$E$356,4,FALSE),"NOT USED")</f>
        <v>NOT USED</v>
      </c>
    </row>
    <row r="1350" spans="1:7" x14ac:dyDescent="0.25">
      <c r="A1350">
        <v>201906</v>
      </c>
      <c r="B1350" t="s">
        <v>2</v>
      </c>
      <c r="C1350" t="s">
        <v>14</v>
      </c>
      <c r="D1350" t="s">
        <v>119</v>
      </c>
      <c r="E1350" s="10">
        <v>17994</v>
      </c>
      <c r="F1350" s="12" t="str">
        <f t="shared" si="21"/>
        <v>05GNSV0025</v>
      </c>
      <c r="G1350" s="11" t="str">
        <f>IFERROR(VLOOKUP(F1350,Codes!$B$2:$E$356,4,FALSE),"NOT USED")</f>
        <v>Small General Service</v>
      </c>
    </row>
    <row r="1351" spans="1:7" x14ac:dyDescent="0.25">
      <c r="A1351">
        <v>201906</v>
      </c>
      <c r="B1351" t="s">
        <v>2</v>
      </c>
      <c r="C1351" t="s">
        <v>14</v>
      </c>
      <c r="D1351" t="s">
        <v>120</v>
      </c>
      <c r="E1351" s="10">
        <v>3181</v>
      </c>
      <c r="F1351" s="12" t="str">
        <f t="shared" si="21"/>
        <v>05GNSV0028</v>
      </c>
      <c r="G1351" s="11" t="str">
        <f>IFERROR(VLOOKUP(F1351,Codes!$B$2:$E$356,4,FALSE),"NOT USED")</f>
        <v>Medium / Large General Service</v>
      </c>
    </row>
    <row r="1352" spans="1:7" x14ac:dyDescent="0.25">
      <c r="A1352">
        <v>201906</v>
      </c>
      <c r="B1352" t="s">
        <v>2</v>
      </c>
      <c r="C1352" t="s">
        <v>14</v>
      </c>
      <c r="D1352" t="s">
        <v>121</v>
      </c>
      <c r="E1352" s="10">
        <v>173</v>
      </c>
      <c r="F1352" s="12" t="str">
        <f t="shared" si="21"/>
        <v>05GNSV025F</v>
      </c>
      <c r="G1352" s="11" t="str">
        <f>IFERROR(VLOOKUP(F1352,Codes!$B$2:$E$356,4,FALSE),"NOT USED")</f>
        <v>Small General Service</v>
      </c>
    </row>
    <row r="1353" spans="1:7" x14ac:dyDescent="0.25">
      <c r="A1353">
        <v>201906</v>
      </c>
      <c r="B1353" t="s">
        <v>2</v>
      </c>
      <c r="C1353" t="s">
        <v>14</v>
      </c>
      <c r="D1353" t="s">
        <v>122</v>
      </c>
      <c r="E1353" s="10">
        <v>13</v>
      </c>
      <c r="F1353" s="12" t="str">
        <f t="shared" si="21"/>
        <v>05LGSV0046</v>
      </c>
      <c r="G1353" s="11" t="str">
        <f>IFERROR(VLOOKUP(F1353,Codes!$B$2:$E$356,4,FALSE),"NOT USED")</f>
        <v>Large Power</v>
      </c>
    </row>
    <row r="1354" spans="1:7" x14ac:dyDescent="0.25">
      <c r="A1354">
        <v>201906</v>
      </c>
      <c r="B1354" t="s">
        <v>2</v>
      </c>
      <c r="C1354" t="s">
        <v>14</v>
      </c>
      <c r="D1354" t="s">
        <v>123</v>
      </c>
      <c r="E1354" s="10">
        <v>1</v>
      </c>
      <c r="F1354" s="12" t="str">
        <f t="shared" si="21"/>
        <v>05LGSV048T</v>
      </c>
      <c r="G1354" s="11" t="str">
        <f>IFERROR(VLOOKUP(F1354,Codes!$B$2:$E$356,4,FALSE),"NOT USED")</f>
        <v>Large Power</v>
      </c>
    </row>
    <row r="1355" spans="1:7" x14ac:dyDescent="0.25">
      <c r="A1355">
        <v>201906</v>
      </c>
      <c r="B1355" t="s">
        <v>2</v>
      </c>
      <c r="C1355" t="s">
        <v>14</v>
      </c>
      <c r="D1355" t="s">
        <v>124</v>
      </c>
      <c r="E1355" s="10">
        <v>33</v>
      </c>
      <c r="F1355" s="12" t="str">
        <f t="shared" si="21"/>
        <v>05NMT25135</v>
      </c>
      <c r="G1355" s="11" t="str">
        <f>IFERROR(VLOOKUP(F1355,Codes!$B$2:$E$356,4,FALSE),"NOT USED")</f>
        <v>Small General Service</v>
      </c>
    </row>
    <row r="1356" spans="1:7" x14ac:dyDescent="0.25">
      <c r="A1356">
        <v>201906</v>
      </c>
      <c r="B1356" t="s">
        <v>2</v>
      </c>
      <c r="C1356" t="s">
        <v>14</v>
      </c>
      <c r="D1356" t="s">
        <v>125</v>
      </c>
      <c r="E1356" s="10">
        <v>23</v>
      </c>
      <c r="F1356" s="12" t="str">
        <f t="shared" si="21"/>
        <v>05NMT28135</v>
      </c>
      <c r="G1356" s="11" t="str">
        <f>IFERROR(VLOOKUP(F1356,Codes!$B$2:$E$356,4,FALSE),"NOT USED")</f>
        <v>Medium / Large General Service</v>
      </c>
    </row>
    <row r="1357" spans="1:7" x14ac:dyDescent="0.25">
      <c r="A1357">
        <v>201906</v>
      </c>
      <c r="B1357" t="s">
        <v>2</v>
      </c>
      <c r="C1357" t="s">
        <v>14</v>
      </c>
      <c r="D1357" t="s">
        <v>126</v>
      </c>
      <c r="E1357" s="10">
        <v>1564</v>
      </c>
      <c r="F1357" s="12" t="str">
        <f t="shared" ref="F1357:F1420" si="22">LEFT(D1357,10)</f>
        <v>05OALT015N</v>
      </c>
      <c r="G1357" s="11" t="str">
        <f>IFERROR(VLOOKUP(F1357,Codes!$B$2:$E$356,4,FALSE),"NOT USED")</f>
        <v>Unmetered Lighting</v>
      </c>
    </row>
    <row r="1358" spans="1:7" x14ac:dyDescent="0.25">
      <c r="A1358">
        <v>201906</v>
      </c>
      <c r="B1358" t="s">
        <v>2</v>
      </c>
      <c r="C1358" t="s">
        <v>14</v>
      </c>
      <c r="D1358" t="s">
        <v>127</v>
      </c>
      <c r="E1358" s="10">
        <v>60</v>
      </c>
      <c r="F1358" s="12" t="str">
        <f t="shared" si="22"/>
        <v>05RCFL0054</v>
      </c>
      <c r="G1358" s="11" t="str">
        <f>IFERROR(VLOOKUP(F1358,Codes!$B$2:$E$356,4,FALSE),"NOT USED")</f>
        <v>Metered Lighting</v>
      </c>
    </row>
    <row r="1359" spans="1:7" x14ac:dyDescent="0.25">
      <c r="A1359">
        <v>201807</v>
      </c>
      <c r="B1359" t="s">
        <v>2</v>
      </c>
      <c r="C1359" t="s">
        <v>14</v>
      </c>
      <c r="D1359" t="s">
        <v>119</v>
      </c>
      <c r="E1359" s="10">
        <v>2406</v>
      </c>
      <c r="F1359" s="12" t="str">
        <f t="shared" si="22"/>
        <v>05GNSV0025</v>
      </c>
      <c r="G1359" s="11" t="str">
        <f>IFERROR(VLOOKUP(F1359,Codes!$B$2:$E$356,4,FALSE),"NOT USED")</f>
        <v>Small General Service</v>
      </c>
    </row>
    <row r="1360" spans="1:7" x14ac:dyDescent="0.25">
      <c r="A1360">
        <v>201807</v>
      </c>
      <c r="B1360" t="s">
        <v>2</v>
      </c>
      <c r="C1360" t="s">
        <v>14</v>
      </c>
      <c r="D1360" t="s">
        <v>120</v>
      </c>
      <c r="E1360" s="10">
        <v>389</v>
      </c>
      <c r="F1360" s="12" t="str">
        <f t="shared" si="22"/>
        <v>05GNSV0028</v>
      </c>
      <c r="G1360" s="11" t="str">
        <f>IFERROR(VLOOKUP(F1360,Codes!$B$2:$E$356,4,FALSE),"NOT USED")</f>
        <v>Medium / Large General Service</v>
      </c>
    </row>
    <row r="1361" spans="1:7" x14ac:dyDescent="0.25">
      <c r="A1361">
        <v>201807</v>
      </c>
      <c r="B1361" t="s">
        <v>2</v>
      </c>
      <c r="C1361" t="s">
        <v>14</v>
      </c>
      <c r="D1361" t="s">
        <v>121</v>
      </c>
      <c r="E1361" s="10">
        <v>33</v>
      </c>
      <c r="F1361" s="12" t="str">
        <f t="shared" si="22"/>
        <v>05GNSV025F</v>
      </c>
      <c r="G1361" s="11" t="str">
        <f>IFERROR(VLOOKUP(F1361,Codes!$B$2:$E$356,4,FALSE),"NOT USED")</f>
        <v>Small General Service</v>
      </c>
    </row>
    <row r="1362" spans="1:7" x14ac:dyDescent="0.25">
      <c r="A1362">
        <v>201807</v>
      </c>
      <c r="B1362" t="s">
        <v>2</v>
      </c>
      <c r="C1362" t="s">
        <v>14</v>
      </c>
      <c r="D1362" t="s">
        <v>124</v>
      </c>
      <c r="E1362" s="10">
        <v>5</v>
      </c>
      <c r="F1362" s="12" t="str">
        <f t="shared" si="22"/>
        <v>05NMT25135</v>
      </c>
      <c r="G1362" s="11" t="str">
        <f>IFERROR(VLOOKUP(F1362,Codes!$B$2:$E$356,4,FALSE),"NOT USED")</f>
        <v>Small General Service</v>
      </c>
    </row>
    <row r="1363" spans="1:7" x14ac:dyDescent="0.25">
      <c r="A1363">
        <v>201807</v>
      </c>
      <c r="B1363" t="s">
        <v>2</v>
      </c>
      <c r="C1363" t="s">
        <v>14</v>
      </c>
      <c r="D1363" t="s">
        <v>125</v>
      </c>
      <c r="E1363" s="10">
        <v>2</v>
      </c>
      <c r="F1363" s="12" t="str">
        <f t="shared" si="22"/>
        <v>05NMT28135</v>
      </c>
      <c r="G1363" s="11" t="str">
        <f>IFERROR(VLOOKUP(F1363,Codes!$B$2:$E$356,4,FALSE),"NOT USED")</f>
        <v>Medium / Large General Service</v>
      </c>
    </row>
    <row r="1364" spans="1:7" x14ac:dyDescent="0.25">
      <c r="A1364">
        <v>201807</v>
      </c>
      <c r="B1364" t="s">
        <v>2</v>
      </c>
      <c r="C1364" t="s">
        <v>14</v>
      </c>
      <c r="D1364" t="s">
        <v>129</v>
      </c>
      <c r="E1364" s="10">
        <v>12</v>
      </c>
      <c r="F1364" s="12" t="str">
        <f t="shared" si="22"/>
        <v>09MONL0213</v>
      </c>
      <c r="G1364" s="11" t="str">
        <f>IFERROR(VLOOKUP(F1364,Codes!$B$2:$E$356,4,FALSE),"NOT USED")</f>
        <v>Metered Lighting</v>
      </c>
    </row>
    <row r="1365" spans="1:7" x14ac:dyDescent="0.25">
      <c r="A1365">
        <v>201807</v>
      </c>
      <c r="B1365" t="s">
        <v>2</v>
      </c>
      <c r="C1365" t="s">
        <v>14</v>
      </c>
      <c r="D1365" t="s">
        <v>128</v>
      </c>
      <c r="E1365" s="10">
        <v>138</v>
      </c>
      <c r="F1365" s="12" t="str">
        <f t="shared" si="22"/>
        <v>09OALT207N</v>
      </c>
      <c r="G1365" s="11" t="str">
        <f>IFERROR(VLOOKUP(F1365,Codes!$B$2:$E$356,4,FALSE),"NOT USED")</f>
        <v>Unmetered Lighting</v>
      </c>
    </row>
    <row r="1366" spans="1:7" x14ac:dyDescent="0.25">
      <c r="A1366">
        <v>201808</v>
      </c>
      <c r="B1366" t="s">
        <v>2</v>
      </c>
      <c r="C1366" t="s">
        <v>14</v>
      </c>
      <c r="D1366" t="s">
        <v>119</v>
      </c>
      <c r="E1366" s="10">
        <v>2401</v>
      </c>
      <c r="F1366" s="12" t="str">
        <f t="shared" si="22"/>
        <v>05GNSV0025</v>
      </c>
      <c r="G1366" s="11" t="str">
        <f>IFERROR(VLOOKUP(F1366,Codes!$B$2:$E$356,4,FALSE),"NOT USED")</f>
        <v>Small General Service</v>
      </c>
    </row>
    <row r="1367" spans="1:7" x14ac:dyDescent="0.25">
      <c r="A1367">
        <v>201808</v>
      </c>
      <c r="B1367" t="s">
        <v>2</v>
      </c>
      <c r="C1367" t="s">
        <v>14</v>
      </c>
      <c r="D1367" t="s">
        <v>120</v>
      </c>
      <c r="E1367" s="10">
        <v>391</v>
      </c>
      <c r="F1367" s="12" t="str">
        <f t="shared" si="22"/>
        <v>05GNSV0028</v>
      </c>
      <c r="G1367" s="11" t="str">
        <f>IFERROR(VLOOKUP(F1367,Codes!$B$2:$E$356,4,FALSE),"NOT USED")</f>
        <v>Medium / Large General Service</v>
      </c>
    </row>
    <row r="1368" spans="1:7" x14ac:dyDescent="0.25">
      <c r="A1368">
        <v>201808</v>
      </c>
      <c r="B1368" t="s">
        <v>2</v>
      </c>
      <c r="C1368" t="s">
        <v>14</v>
      </c>
      <c r="D1368" t="s">
        <v>121</v>
      </c>
      <c r="E1368" s="10">
        <v>33</v>
      </c>
      <c r="F1368" s="12" t="str">
        <f t="shared" si="22"/>
        <v>05GNSV025F</v>
      </c>
      <c r="G1368" s="11" t="str">
        <f>IFERROR(VLOOKUP(F1368,Codes!$B$2:$E$356,4,FALSE),"NOT USED")</f>
        <v>Small General Service</v>
      </c>
    </row>
    <row r="1369" spans="1:7" x14ac:dyDescent="0.25">
      <c r="A1369">
        <v>201808</v>
      </c>
      <c r="B1369" t="s">
        <v>2</v>
      </c>
      <c r="C1369" t="s">
        <v>14</v>
      </c>
      <c r="D1369" t="s">
        <v>124</v>
      </c>
      <c r="E1369" s="10">
        <v>5</v>
      </c>
      <c r="F1369" s="12" t="str">
        <f t="shared" si="22"/>
        <v>05NMT25135</v>
      </c>
      <c r="G1369" s="11" t="str">
        <f>IFERROR(VLOOKUP(F1369,Codes!$B$2:$E$356,4,FALSE),"NOT USED")</f>
        <v>Small General Service</v>
      </c>
    </row>
    <row r="1370" spans="1:7" x14ac:dyDescent="0.25">
      <c r="A1370">
        <v>201808</v>
      </c>
      <c r="B1370" t="s">
        <v>2</v>
      </c>
      <c r="C1370" t="s">
        <v>14</v>
      </c>
      <c r="D1370" t="s">
        <v>125</v>
      </c>
      <c r="E1370" s="10">
        <v>2</v>
      </c>
      <c r="F1370" s="12" t="str">
        <f t="shared" si="22"/>
        <v>05NMT28135</v>
      </c>
      <c r="G1370" s="11" t="str">
        <f>IFERROR(VLOOKUP(F1370,Codes!$B$2:$E$356,4,FALSE),"NOT USED")</f>
        <v>Medium / Large General Service</v>
      </c>
    </row>
    <row r="1371" spans="1:7" x14ac:dyDescent="0.25">
      <c r="A1371">
        <v>201808</v>
      </c>
      <c r="B1371" t="s">
        <v>2</v>
      </c>
      <c r="C1371" t="s">
        <v>14</v>
      </c>
      <c r="D1371" t="s">
        <v>129</v>
      </c>
      <c r="E1371" s="10">
        <v>12</v>
      </c>
      <c r="F1371" s="12" t="str">
        <f t="shared" si="22"/>
        <v>09MONL0213</v>
      </c>
      <c r="G1371" s="11" t="str">
        <f>IFERROR(VLOOKUP(F1371,Codes!$B$2:$E$356,4,FALSE),"NOT USED")</f>
        <v>Metered Lighting</v>
      </c>
    </row>
    <row r="1372" spans="1:7" x14ac:dyDescent="0.25">
      <c r="A1372">
        <v>201808</v>
      </c>
      <c r="B1372" t="s">
        <v>2</v>
      </c>
      <c r="C1372" t="s">
        <v>14</v>
      </c>
      <c r="D1372" t="s">
        <v>128</v>
      </c>
      <c r="E1372" s="10">
        <v>138</v>
      </c>
      <c r="F1372" s="12" t="str">
        <f t="shared" si="22"/>
        <v>09OALT207N</v>
      </c>
      <c r="G1372" s="11" t="str">
        <f>IFERROR(VLOOKUP(F1372,Codes!$B$2:$E$356,4,FALSE),"NOT USED")</f>
        <v>Unmetered Lighting</v>
      </c>
    </row>
    <row r="1373" spans="1:7" x14ac:dyDescent="0.25">
      <c r="A1373">
        <v>201809</v>
      </c>
      <c r="B1373" t="s">
        <v>2</v>
      </c>
      <c r="C1373" t="s">
        <v>14</v>
      </c>
      <c r="D1373" t="s">
        <v>119</v>
      </c>
      <c r="E1373" s="10">
        <v>2405</v>
      </c>
      <c r="F1373" s="12" t="str">
        <f t="shared" si="22"/>
        <v>05GNSV0025</v>
      </c>
      <c r="G1373" s="11" t="str">
        <f>IFERROR(VLOOKUP(F1373,Codes!$B$2:$E$356,4,FALSE),"NOT USED")</f>
        <v>Small General Service</v>
      </c>
    </row>
    <row r="1374" spans="1:7" x14ac:dyDescent="0.25">
      <c r="A1374">
        <v>201809</v>
      </c>
      <c r="B1374" t="s">
        <v>2</v>
      </c>
      <c r="C1374" t="s">
        <v>14</v>
      </c>
      <c r="D1374" t="s">
        <v>120</v>
      </c>
      <c r="E1374" s="10">
        <v>386</v>
      </c>
      <c r="F1374" s="12" t="str">
        <f t="shared" si="22"/>
        <v>05GNSV0028</v>
      </c>
      <c r="G1374" s="11" t="str">
        <f>IFERROR(VLOOKUP(F1374,Codes!$B$2:$E$356,4,FALSE),"NOT USED")</f>
        <v>Medium / Large General Service</v>
      </c>
    </row>
    <row r="1375" spans="1:7" x14ac:dyDescent="0.25">
      <c r="A1375">
        <v>201809</v>
      </c>
      <c r="B1375" t="s">
        <v>2</v>
      </c>
      <c r="C1375" t="s">
        <v>14</v>
      </c>
      <c r="D1375" t="s">
        <v>121</v>
      </c>
      <c r="E1375" s="10">
        <v>33</v>
      </c>
      <c r="F1375" s="12" t="str">
        <f t="shared" si="22"/>
        <v>05GNSV025F</v>
      </c>
      <c r="G1375" s="11" t="str">
        <f>IFERROR(VLOOKUP(F1375,Codes!$B$2:$E$356,4,FALSE),"NOT USED")</f>
        <v>Small General Service</v>
      </c>
    </row>
    <row r="1376" spans="1:7" x14ac:dyDescent="0.25">
      <c r="A1376">
        <v>201809</v>
      </c>
      <c r="B1376" t="s">
        <v>2</v>
      </c>
      <c r="C1376" t="s">
        <v>14</v>
      </c>
      <c r="D1376" t="s">
        <v>124</v>
      </c>
      <c r="E1376" s="10">
        <v>5</v>
      </c>
      <c r="F1376" s="12" t="str">
        <f t="shared" si="22"/>
        <v>05NMT25135</v>
      </c>
      <c r="G1376" s="11" t="str">
        <f>IFERROR(VLOOKUP(F1376,Codes!$B$2:$E$356,4,FALSE),"NOT USED")</f>
        <v>Small General Service</v>
      </c>
    </row>
    <row r="1377" spans="1:7" x14ac:dyDescent="0.25">
      <c r="A1377">
        <v>201809</v>
      </c>
      <c r="B1377" t="s">
        <v>2</v>
      </c>
      <c r="C1377" t="s">
        <v>14</v>
      </c>
      <c r="D1377" t="s">
        <v>125</v>
      </c>
      <c r="E1377" s="10">
        <v>2</v>
      </c>
      <c r="F1377" s="12" t="str">
        <f t="shared" si="22"/>
        <v>05NMT28135</v>
      </c>
      <c r="G1377" s="11" t="str">
        <f>IFERROR(VLOOKUP(F1377,Codes!$B$2:$E$356,4,FALSE),"NOT USED")</f>
        <v>Medium / Large General Service</v>
      </c>
    </row>
    <row r="1378" spans="1:7" x14ac:dyDescent="0.25">
      <c r="A1378">
        <v>201809</v>
      </c>
      <c r="B1378" t="s">
        <v>2</v>
      </c>
      <c r="C1378" t="s">
        <v>14</v>
      </c>
      <c r="D1378" t="s">
        <v>129</v>
      </c>
      <c r="E1378" s="10">
        <v>12</v>
      </c>
      <c r="F1378" s="12" t="str">
        <f t="shared" si="22"/>
        <v>09MONL0213</v>
      </c>
      <c r="G1378" s="11" t="str">
        <f>IFERROR(VLOOKUP(F1378,Codes!$B$2:$E$356,4,FALSE),"NOT USED")</f>
        <v>Metered Lighting</v>
      </c>
    </row>
    <row r="1379" spans="1:7" x14ac:dyDescent="0.25">
      <c r="A1379">
        <v>201809</v>
      </c>
      <c r="B1379" t="s">
        <v>2</v>
      </c>
      <c r="C1379" t="s">
        <v>14</v>
      </c>
      <c r="D1379" t="s">
        <v>128</v>
      </c>
      <c r="E1379" s="10">
        <v>140</v>
      </c>
      <c r="F1379" s="12" t="str">
        <f t="shared" si="22"/>
        <v>09OALT207N</v>
      </c>
      <c r="G1379" s="11" t="str">
        <f>IFERROR(VLOOKUP(F1379,Codes!$B$2:$E$356,4,FALSE),"NOT USED")</f>
        <v>Unmetered Lighting</v>
      </c>
    </row>
    <row r="1380" spans="1:7" x14ac:dyDescent="0.25">
      <c r="A1380">
        <v>201810</v>
      </c>
      <c r="B1380" t="s">
        <v>2</v>
      </c>
      <c r="C1380" t="s">
        <v>14</v>
      </c>
      <c r="D1380" t="s">
        <v>119</v>
      </c>
      <c r="E1380" s="10">
        <v>2410</v>
      </c>
      <c r="F1380" s="12" t="str">
        <f t="shared" si="22"/>
        <v>05GNSV0025</v>
      </c>
      <c r="G1380" s="11" t="str">
        <f>IFERROR(VLOOKUP(F1380,Codes!$B$2:$E$356,4,FALSE),"NOT USED")</f>
        <v>Small General Service</v>
      </c>
    </row>
    <row r="1381" spans="1:7" x14ac:dyDescent="0.25">
      <c r="A1381">
        <v>201810</v>
      </c>
      <c r="B1381" t="s">
        <v>2</v>
      </c>
      <c r="C1381" t="s">
        <v>14</v>
      </c>
      <c r="D1381" t="s">
        <v>120</v>
      </c>
      <c r="E1381" s="10">
        <v>380</v>
      </c>
      <c r="F1381" s="12" t="str">
        <f t="shared" si="22"/>
        <v>05GNSV0028</v>
      </c>
      <c r="G1381" s="11" t="str">
        <f>IFERROR(VLOOKUP(F1381,Codes!$B$2:$E$356,4,FALSE),"NOT USED")</f>
        <v>Medium / Large General Service</v>
      </c>
    </row>
    <row r="1382" spans="1:7" x14ac:dyDescent="0.25">
      <c r="A1382">
        <v>201810</v>
      </c>
      <c r="B1382" t="s">
        <v>2</v>
      </c>
      <c r="C1382" t="s">
        <v>14</v>
      </c>
      <c r="D1382" t="s">
        <v>121</v>
      </c>
      <c r="E1382" s="10">
        <v>33</v>
      </c>
      <c r="F1382" s="12" t="str">
        <f t="shared" si="22"/>
        <v>05GNSV025F</v>
      </c>
      <c r="G1382" s="11" t="str">
        <f>IFERROR(VLOOKUP(F1382,Codes!$B$2:$E$356,4,FALSE),"NOT USED")</f>
        <v>Small General Service</v>
      </c>
    </row>
    <row r="1383" spans="1:7" x14ac:dyDescent="0.25">
      <c r="A1383">
        <v>201810</v>
      </c>
      <c r="B1383" t="s">
        <v>2</v>
      </c>
      <c r="C1383" t="s">
        <v>14</v>
      </c>
      <c r="D1383" t="s">
        <v>124</v>
      </c>
      <c r="E1383" s="10">
        <v>4</v>
      </c>
      <c r="F1383" s="12" t="str">
        <f t="shared" si="22"/>
        <v>05NMT25135</v>
      </c>
      <c r="G1383" s="11" t="str">
        <f>IFERROR(VLOOKUP(F1383,Codes!$B$2:$E$356,4,FALSE),"NOT USED")</f>
        <v>Small General Service</v>
      </c>
    </row>
    <row r="1384" spans="1:7" x14ac:dyDescent="0.25">
      <c r="A1384">
        <v>201810</v>
      </c>
      <c r="B1384" t="s">
        <v>2</v>
      </c>
      <c r="C1384" t="s">
        <v>14</v>
      </c>
      <c r="D1384" t="s">
        <v>125</v>
      </c>
      <c r="E1384" s="10">
        <v>3</v>
      </c>
      <c r="F1384" s="12" t="str">
        <f t="shared" si="22"/>
        <v>05NMT28135</v>
      </c>
      <c r="G1384" s="11" t="str">
        <f>IFERROR(VLOOKUP(F1384,Codes!$B$2:$E$356,4,FALSE),"NOT USED")</f>
        <v>Medium / Large General Service</v>
      </c>
    </row>
    <row r="1385" spans="1:7" x14ac:dyDescent="0.25">
      <c r="A1385">
        <v>201810</v>
      </c>
      <c r="B1385" t="s">
        <v>2</v>
      </c>
      <c r="C1385" t="s">
        <v>14</v>
      </c>
      <c r="D1385" t="s">
        <v>129</v>
      </c>
      <c r="E1385" s="10">
        <v>12</v>
      </c>
      <c r="F1385" s="12" t="str">
        <f t="shared" si="22"/>
        <v>09MONL0213</v>
      </c>
      <c r="G1385" s="11" t="str">
        <f>IFERROR(VLOOKUP(F1385,Codes!$B$2:$E$356,4,FALSE),"NOT USED")</f>
        <v>Metered Lighting</v>
      </c>
    </row>
    <row r="1386" spans="1:7" x14ac:dyDescent="0.25">
      <c r="A1386">
        <v>201810</v>
      </c>
      <c r="B1386" t="s">
        <v>2</v>
      </c>
      <c r="C1386" t="s">
        <v>14</v>
      </c>
      <c r="D1386" t="s">
        <v>128</v>
      </c>
      <c r="E1386" s="10">
        <v>140</v>
      </c>
      <c r="F1386" s="12" t="str">
        <f t="shared" si="22"/>
        <v>09OALT207N</v>
      </c>
      <c r="G1386" s="11" t="str">
        <f>IFERROR(VLOOKUP(F1386,Codes!$B$2:$E$356,4,FALSE),"NOT USED")</f>
        <v>Unmetered Lighting</v>
      </c>
    </row>
    <row r="1387" spans="1:7" x14ac:dyDescent="0.25">
      <c r="A1387">
        <v>201811</v>
      </c>
      <c r="B1387" t="s">
        <v>2</v>
      </c>
      <c r="C1387" t="s">
        <v>14</v>
      </c>
      <c r="D1387" t="s">
        <v>119</v>
      </c>
      <c r="E1387" s="10">
        <v>2413</v>
      </c>
      <c r="F1387" s="12" t="str">
        <f t="shared" si="22"/>
        <v>05GNSV0025</v>
      </c>
      <c r="G1387" s="11" t="str">
        <f>IFERROR(VLOOKUP(F1387,Codes!$B$2:$E$356,4,FALSE),"NOT USED")</f>
        <v>Small General Service</v>
      </c>
    </row>
    <row r="1388" spans="1:7" x14ac:dyDescent="0.25">
      <c r="A1388">
        <v>201811</v>
      </c>
      <c r="B1388" t="s">
        <v>2</v>
      </c>
      <c r="C1388" t="s">
        <v>14</v>
      </c>
      <c r="D1388" t="s">
        <v>120</v>
      </c>
      <c r="E1388" s="10">
        <v>383</v>
      </c>
      <c r="F1388" s="12" t="str">
        <f t="shared" si="22"/>
        <v>05GNSV0028</v>
      </c>
      <c r="G1388" s="11" t="str">
        <f>IFERROR(VLOOKUP(F1388,Codes!$B$2:$E$356,4,FALSE),"NOT USED")</f>
        <v>Medium / Large General Service</v>
      </c>
    </row>
    <row r="1389" spans="1:7" x14ac:dyDescent="0.25">
      <c r="A1389">
        <v>201811</v>
      </c>
      <c r="B1389" t="s">
        <v>2</v>
      </c>
      <c r="C1389" t="s">
        <v>14</v>
      </c>
      <c r="D1389" t="s">
        <v>121</v>
      </c>
      <c r="E1389" s="10">
        <v>33</v>
      </c>
      <c r="F1389" s="12" t="str">
        <f t="shared" si="22"/>
        <v>05GNSV025F</v>
      </c>
      <c r="G1389" s="11" t="str">
        <f>IFERROR(VLOOKUP(F1389,Codes!$B$2:$E$356,4,FALSE),"NOT USED")</f>
        <v>Small General Service</v>
      </c>
    </row>
    <row r="1390" spans="1:7" x14ac:dyDescent="0.25">
      <c r="A1390">
        <v>201811</v>
      </c>
      <c r="B1390" t="s">
        <v>2</v>
      </c>
      <c r="C1390" t="s">
        <v>14</v>
      </c>
      <c r="D1390" t="s">
        <v>124</v>
      </c>
      <c r="E1390" s="10">
        <v>4</v>
      </c>
      <c r="F1390" s="12" t="str">
        <f t="shared" si="22"/>
        <v>05NMT25135</v>
      </c>
      <c r="G1390" s="11" t="str">
        <f>IFERROR(VLOOKUP(F1390,Codes!$B$2:$E$356,4,FALSE),"NOT USED")</f>
        <v>Small General Service</v>
      </c>
    </row>
    <row r="1391" spans="1:7" x14ac:dyDescent="0.25">
      <c r="A1391">
        <v>201811</v>
      </c>
      <c r="B1391" t="s">
        <v>2</v>
      </c>
      <c r="C1391" t="s">
        <v>14</v>
      </c>
      <c r="D1391" t="s">
        <v>125</v>
      </c>
      <c r="E1391" s="10">
        <v>3</v>
      </c>
      <c r="F1391" s="12" t="str">
        <f t="shared" si="22"/>
        <v>05NMT28135</v>
      </c>
      <c r="G1391" s="11" t="str">
        <f>IFERROR(VLOOKUP(F1391,Codes!$B$2:$E$356,4,FALSE),"NOT USED")</f>
        <v>Medium / Large General Service</v>
      </c>
    </row>
    <row r="1392" spans="1:7" x14ac:dyDescent="0.25">
      <c r="A1392">
        <v>201811</v>
      </c>
      <c r="B1392" t="s">
        <v>2</v>
      </c>
      <c r="C1392" t="s">
        <v>14</v>
      </c>
      <c r="D1392" t="s">
        <v>129</v>
      </c>
      <c r="E1392" s="10">
        <v>12</v>
      </c>
      <c r="F1392" s="12" t="str">
        <f t="shared" si="22"/>
        <v>09MONL0213</v>
      </c>
      <c r="G1392" s="11" t="str">
        <f>IFERROR(VLOOKUP(F1392,Codes!$B$2:$E$356,4,FALSE),"NOT USED")</f>
        <v>Metered Lighting</v>
      </c>
    </row>
    <row r="1393" spans="1:7" x14ac:dyDescent="0.25">
      <c r="A1393">
        <v>201811</v>
      </c>
      <c r="B1393" t="s">
        <v>2</v>
      </c>
      <c r="C1393" t="s">
        <v>14</v>
      </c>
      <c r="D1393" t="s">
        <v>128</v>
      </c>
      <c r="E1393" s="10">
        <v>140</v>
      </c>
      <c r="F1393" s="12" t="str">
        <f t="shared" si="22"/>
        <v>09OALT207N</v>
      </c>
      <c r="G1393" s="11" t="str">
        <f>IFERROR(VLOOKUP(F1393,Codes!$B$2:$E$356,4,FALSE),"NOT USED")</f>
        <v>Unmetered Lighting</v>
      </c>
    </row>
    <row r="1394" spans="1:7" x14ac:dyDescent="0.25">
      <c r="A1394">
        <v>201812</v>
      </c>
      <c r="B1394" t="s">
        <v>2</v>
      </c>
      <c r="C1394" t="s">
        <v>14</v>
      </c>
      <c r="D1394" t="s">
        <v>119</v>
      </c>
      <c r="E1394" s="10">
        <v>2417</v>
      </c>
      <c r="F1394" s="12" t="str">
        <f t="shared" si="22"/>
        <v>05GNSV0025</v>
      </c>
      <c r="G1394" s="11" t="str">
        <f>IFERROR(VLOOKUP(F1394,Codes!$B$2:$E$356,4,FALSE),"NOT USED")</f>
        <v>Small General Service</v>
      </c>
    </row>
    <row r="1395" spans="1:7" x14ac:dyDescent="0.25">
      <c r="A1395">
        <v>201812</v>
      </c>
      <c r="B1395" t="s">
        <v>2</v>
      </c>
      <c r="C1395" t="s">
        <v>14</v>
      </c>
      <c r="D1395" t="s">
        <v>120</v>
      </c>
      <c r="E1395" s="10">
        <v>377</v>
      </c>
      <c r="F1395" s="12" t="str">
        <f t="shared" si="22"/>
        <v>05GNSV0028</v>
      </c>
      <c r="G1395" s="11" t="str">
        <f>IFERROR(VLOOKUP(F1395,Codes!$B$2:$E$356,4,FALSE),"NOT USED")</f>
        <v>Medium / Large General Service</v>
      </c>
    </row>
    <row r="1396" spans="1:7" x14ac:dyDescent="0.25">
      <c r="A1396">
        <v>201812</v>
      </c>
      <c r="B1396" t="s">
        <v>2</v>
      </c>
      <c r="C1396" t="s">
        <v>14</v>
      </c>
      <c r="D1396" t="s">
        <v>121</v>
      </c>
      <c r="E1396" s="10">
        <v>33</v>
      </c>
      <c r="F1396" s="12" t="str">
        <f t="shared" si="22"/>
        <v>05GNSV025F</v>
      </c>
      <c r="G1396" s="11" t="str">
        <f>IFERROR(VLOOKUP(F1396,Codes!$B$2:$E$356,4,FALSE),"NOT USED")</f>
        <v>Small General Service</v>
      </c>
    </row>
    <row r="1397" spans="1:7" x14ac:dyDescent="0.25">
      <c r="A1397">
        <v>201812</v>
      </c>
      <c r="B1397" t="s">
        <v>2</v>
      </c>
      <c r="C1397" t="s">
        <v>14</v>
      </c>
      <c r="D1397" t="s">
        <v>124</v>
      </c>
      <c r="E1397" s="10">
        <v>4</v>
      </c>
      <c r="F1397" s="12" t="str">
        <f t="shared" si="22"/>
        <v>05NMT25135</v>
      </c>
      <c r="G1397" s="11" t="str">
        <f>IFERROR(VLOOKUP(F1397,Codes!$B$2:$E$356,4,FALSE),"NOT USED")</f>
        <v>Small General Service</v>
      </c>
    </row>
    <row r="1398" spans="1:7" x14ac:dyDescent="0.25">
      <c r="A1398">
        <v>201812</v>
      </c>
      <c r="B1398" t="s">
        <v>2</v>
      </c>
      <c r="C1398" t="s">
        <v>14</v>
      </c>
      <c r="D1398" t="s">
        <v>125</v>
      </c>
      <c r="E1398" s="10">
        <v>3</v>
      </c>
      <c r="F1398" s="12" t="str">
        <f t="shared" si="22"/>
        <v>05NMT28135</v>
      </c>
      <c r="G1398" s="11" t="str">
        <f>IFERROR(VLOOKUP(F1398,Codes!$B$2:$E$356,4,FALSE),"NOT USED")</f>
        <v>Medium / Large General Service</v>
      </c>
    </row>
    <row r="1399" spans="1:7" x14ac:dyDescent="0.25">
      <c r="A1399">
        <v>201812</v>
      </c>
      <c r="B1399" t="s">
        <v>2</v>
      </c>
      <c r="C1399" t="s">
        <v>14</v>
      </c>
      <c r="D1399" t="s">
        <v>129</v>
      </c>
      <c r="E1399" s="10">
        <v>12</v>
      </c>
      <c r="F1399" s="12" t="str">
        <f t="shared" si="22"/>
        <v>09MONL0213</v>
      </c>
      <c r="G1399" s="11" t="str">
        <f>IFERROR(VLOOKUP(F1399,Codes!$B$2:$E$356,4,FALSE),"NOT USED")</f>
        <v>Metered Lighting</v>
      </c>
    </row>
    <row r="1400" spans="1:7" x14ac:dyDescent="0.25">
      <c r="A1400">
        <v>201812</v>
      </c>
      <c r="B1400" t="s">
        <v>2</v>
      </c>
      <c r="C1400" t="s">
        <v>14</v>
      </c>
      <c r="D1400" t="s">
        <v>128</v>
      </c>
      <c r="E1400" s="10">
        <v>140</v>
      </c>
      <c r="F1400" s="12" t="str">
        <f t="shared" si="22"/>
        <v>09OALT207N</v>
      </c>
      <c r="G1400" s="11" t="str">
        <f>IFERROR(VLOOKUP(F1400,Codes!$B$2:$E$356,4,FALSE),"NOT USED")</f>
        <v>Unmetered Lighting</v>
      </c>
    </row>
    <row r="1401" spans="1:7" x14ac:dyDescent="0.25">
      <c r="A1401">
        <v>201901</v>
      </c>
      <c r="B1401" t="s">
        <v>2</v>
      </c>
      <c r="C1401" t="s">
        <v>14</v>
      </c>
      <c r="D1401" t="s">
        <v>119</v>
      </c>
      <c r="E1401" s="10">
        <v>2420</v>
      </c>
      <c r="F1401" s="12" t="str">
        <f t="shared" si="22"/>
        <v>05GNSV0025</v>
      </c>
      <c r="G1401" s="11" t="str">
        <f>IFERROR(VLOOKUP(F1401,Codes!$B$2:$E$356,4,FALSE),"NOT USED")</f>
        <v>Small General Service</v>
      </c>
    </row>
    <row r="1402" spans="1:7" x14ac:dyDescent="0.25">
      <c r="A1402">
        <v>201901</v>
      </c>
      <c r="B1402" t="s">
        <v>2</v>
      </c>
      <c r="C1402" t="s">
        <v>14</v>
      </c>
      <c r="D1402" t="s">
        <v>120</v>
      </c>
      <c r="E1402" s="10">
        <v>376</v>
      </c>
      <c r="F1402" s="12" t="str">
        <f t="shared" si="22"/>
        <v>05GNSV0028</v>
      </c>
      <c r="G1402" s="11" t="str">
        <f>IFERROR(VLOOKUP(F1402,Codes!$B$2:$E$356,4,FALSE),"NOT USED")</f>
        <v>Medium / Large General Service</v>
      </c>
    </row>
    <row r="1403" spans="1:7" x14ac:dyDescent="0.25">
      <c r="A1403">
        <v>201901</v>
      </c>
      <c r="B1403" t="s">
        <v>2</v>
      </c>
      <c r="C1403" t="s">
        <v>14</v>
      </c>
      <c r="D1403" t="s">
        <v>121</v>
      </c>
      <c r="E1403" s="10">
        <v>33</v>
      </c>
      <c r="F1403" s="12" t="str">
        <f t="shared" si="22"/>
        <v>05GNSV025F</v>
      </c>
      <c r="G1403" s="11" t="str">
        <f>IFERROR(VLOOKUP(F1403,Codes!$B$2:$E$356,4,FALSE),"NOT USED")</f>
        <v>Small General Service</v>
      </c>
    </row>
    <row r="1404" spans="1:7" x14ac:dyDescent="0.25">
      <c r="A1404">
        <v>201901</v>
      </c>
      <c r="B1404" t="s">
        <v>2</v>
      </c>
      <c r="C1404" t="s">
        <v>14</v>
      </c>
      <c r="D1404" t="s">
        <v>124</v>
      </c>
      <c r="E1404" s="10">
        <v>4</v>
      </c>
      <c r="F1404" s="12" t="str">
        <f t="shared" si="22"/>
        <v>05NMT25135</v>
      </c>
      <c r="G1404" s="11" t="str">
        <f>IFERROR(VLOOKUP(F1404,Codes!$B$2:$E$356,4,FALSE),"NOT USED")</f>
        <v>Small General Service</v>
      </c>
    </row>
    <row r="1405" spans="1:7" x14ac:dyDescent="0.25">
      <c r="A1405">
        <v>201901</v>
      </c>
      <c r="B1405" t="s">
        <v>2</v>
      </c>
      <c r="C1405" t="s">
        <v>14</v>
      </c>
      <c r="D1405" t="s">
        <v>125</v>
      </c>
      <c r="E1405" s="10">
        <v>3</v>
      </c>
      <c r="F1405" s="12" t="str">
        <f t="shared" si="22"/>
        <v>05NMT28135</v>
      </c>
      <c r="G1405" s="11" t="str">
        <f>IFERROR(VLOOKUP(F1405,Codes!$B$2:$E$356,4,FALSE),"NOT USED")</f>
        <v>Medium / Large General Service</v>
      </c>
    </row>
    <row r="1406" spans="1:7" x14ac:dyDescent="0.25">
      <c r="A1406">
        <v>201901</v>
      </c>
      <c r="B1406" t="s">
        <v>2</v>
      </c>
      <c r="C1406" t="s">
        <v>14</v>
      </c>
      <c r="D1406" t="s">
        <v>129</v>
      </c>
      <c r="E1406" s="10">
        <v>12</v>
      </c>
      <c r="F1406" s="12" t="str">
        <f t="shared" si="22"/>
        <v>09MONL0213</v>
      </c>
      <c r="G1406" s="11" t="str">
        <f>IFERROR(VLOOKUP(F1406,Codes!$B$2:$E$356,4,FALSE),"NOT USED")</f>
        <v>Metered Lighting</v>
      </c>
    </row>
    <row r="1407" spans="1:7" x14ac:dyDescent="0.25">
      <c r="A1407">
        <v>201901</v>
      </c>
      <c r="B1407" t="s">
        <v>2</v>
      </c>
      <c r="C1407" t="s">
        <v>14</v>
      </c>
      <c r="D1407" t="s">
        <v>128</v>
      </c>
      <c r="E1407" s="10">
        <v>140</v>
      </c>
      <c r="F1407" s="12" t="str">
        <f t="shared" si="22"/>
        <v>09OALT207N</v>
      </c>
      <c r="G1407" s="11" t="str">
        <f>IFERROR(VLOOKUP(F1407,Codes!$B$2:$E$356,4,FALSE),"NOT USED")</f>
        <v>Unmetered Lighting</v>
      </c>
    </row>
    <row r="1408" spans="1:7" x14ac:dyDescent="0.25">
      <c r="A1408">
        <v>201902</v>
      </c>
      <c r="B1408" t="s">
        <v>2</v>
      </c>
      <c r="C1408" t="s">
        <v>14</v>
      </c>
      <c r="D1408" t="s">
        <v>119</v>
      </c>
      <c r="E1408" s="10">
        <v>2422</v>
      </c>
      <c r="F1408" s="12" t="str">
        <f t="shared" si="22"/>
        <v>05GNSV0025</v>
      </c>
      <c r="G1408" s="11" t="str">
        <f>IFERROR(VLOOKUP(F1408,Codes!$B$2:$E$356,4,FALSE),"NOT USED")</f>
        <v>Small General Service</v>
      </c>
    </row>
    <row r="1409" spans="1:7" x14ac:dyDescent="0.25">
      <c r="A1409">
        <v>201902</v>
      </c>
      <c r="B1409" t="s">
        <v>2</v>
      </c>
      <c r="C1409" t="s">
        <v>14</v>
      </c>
      <c r="D1409" t="s">
        <v>120</v>
      </c>
      <c r="E1409" s="10">
        <v>373</v>
      </c>
      <c r="F1409" s="12" t="str">
        <f t="shared" si="22"/>
        <v>05GNSV0028</v>
      </c>
      <c r="G1409" s="11" t="str">
        <f>IFERROR(VLOOKUP(F1409,Codes!$B$2:$E$356,4,FALSE),"NOT USED")</f>
        <v>Medium / Large General Service</v>
      </c>
    </row>
    <row r="1410" spans="1:7" x14ac:dyDescent="0.25">
      <c r="A1410">
        <v>201902</v>
      </c>
      <c r="B1410" t="s">
        <v>2</v>
      </c>
      <c r="C1410" t="s">
        <v>14</v>
      </c>
      <c r="D1410" t="s">
        <v>121</v>
      </c>
      <c r="E1410" s="10">
        <v>33</v>
      </c>
      <c r="F1410" s="12" t="str">
        <f t="shared" si="22"/>
        <v>05GNSV025F</v>
      </c>
      <c r="G1410" s="11" t="str">
        <f>IFERROR(VLOOKUP(F1410,Codes!$B$2:$E$356,4,FALSE),"NOT USED")</f>
        <v>Small General Service</v>
      </c>
    </row>
    <row r="1411" spans="1:7" x14ac:dyDescent="0.25">
      <c r="A1411">
        <v>201902</v>
      </c>
      <c r="B1411" t="s">
        <v>2</v>
      </c>
      <c r="C1411" t="s">
        <v>14</v>
      </c>
      <c r="D1411" t="s">
        <v>124</v>
      </c>
      <c r="E1411" s="10">
        <v>4</v>
      </c>
      <c r="F1411" s="12" t="str">
        <f t="shared" si="22"/>
        <v>05NMT25135</v>
      </c>
      <c r="G1411" s="11" t="str">
        <f>IFERROR(VLOOKUP(F1411,Codes!$B$2:$E$356,4,FALSE),"NOT USED")</f>
        <v>Small General Service</v>
      </c>
    </row>
    <row r="1412" spans="1:7" x14ac:dyDescent="0.25">
      <c r="A1412">
        <v>201902</v>
      </c>
      <c r="B1412" t="s">
        <v>2</v>
      </c>
      <c r="C1412" t="s">
        <v>14</v>
      </c>
      <c r="D1412" t="s">
        <v>125</v>
      </c>
      <c r="E1412" s="10">
        <v>3</v>
      </c>
      <c r="F1412" s="12" t="str">
        <f t="shared" si="22"/>
        <v>05NMT28135</v>
      </c>
      <c r="G1412" s="11" t="str">
        <f>IFERROR(VLOOKUP(F1412,Codes!$B$2:$E$356,4,FALSE),"NOT USED")</f>
        <v>Medium / Large General Service</v>
      </c>
    </row>
    <row r="1413" spans="1:7" x14ac:dyDescent="0.25">
      <c r="A1413">
        <v>201902</v>
      </c>
      <c r="B1413" t="s">
        <v>2</v>
      </c>
      <c r="C1413" t="s">
        <v>14</v>
      </c>
      <c r="D1413" t="s">
        <v>129</v>
      </c>
      <c r="E1413" s="10">
        <v>12</v>
      </c>
      <c r="F1413" s="12" t="str">
        <f t="shared" si="22"/>
        <v>09MONL0213</v>
      </c>
      <c r="G1413" s="11" t="str">
        <f>IFERROR(VLOOKUP(F1413,Codes!$B$2:$E$356,4,FALSE),"NOT USED")</f>
        <v>Metered Lighting</v>
      </c>
    </row>
    <row r="1414" spans="1:7" x14ac:dyDescent="0.25">
      <c r="A1414">
        <v>201902</v>
      </c>
      <c r="B1414" t="s">
        <v>2</v>
      </c>
      <c r="C1414" t="s">
        <v>14</v>
      </c>
      <c r="D1414" t="s">
        <v>128</v>
      </c>
      <c r="E1414" s="10">
        <v>140</v>
      </c>
      <c r="F1414" s="12" t="str">
        <f t="shared" si="22"/>
        <v>09OALT207N</v>
      </c>
      <c r="G1414" s="11" t="str">
        <f>IFERROR(VLOOKUP(F1414,Codes!$B$2:$E$356,4,FALSE),"NOT USED")</f>
        <v>Unmetered Lighting</v>
      </c>
    </row>
    <row r="1415" spans="1:7" x14ac:dyDescent="0.25">
      <c r="A1415">
        <v>201903</v>
      </c>
      <c r="B1415" t="s">
        <v>2</v>
      </c>
      <c r="C1415" t="s">
        <v>14</v>
      </c>
      <c r="D1415" t="s">
        <v>119</v>
      </c>
      <c r="E1415" s="10">
        <v>2425</v>
      </c>
      <c r="F1415" s="12" t="str">
        <f t="shared" si="22"/>
        <v>05GNSV0025</v>
      </c>
      <c r="G1415" s="11" t="str">
        <f>IFERROR(VLOOKUP(F1415,Codes!$B$2:$E$356,4,FALSE),"NOT USED")</f>
        <v>Small General Service</v>
      </c>
    </row>
    <row r="1416" spans="1:7" x14ac:dyDescent="0.25">
      <c r="A1416">
        <v>201903</v>
      </c>
      <c r="B1416" t="s">
        <v>2</v>
      </c>
      <c r="C1416" t="s">
        <v>14</v>
      </c>
      <c r="D1416" t="s">
        <v>120</v>
      </c>
      <c r="E1416" s="10">
        <v>375</v>
      </c>
      <c r="F1416" s="12" t="str">
        <f t="shared" si="22"/>
        <v>05GNSV0028</v>
      </c>
      <c r="G1416" s="11" t="str">
        <f>IFERROR(VLOOKUP(F1416,Codes!$B$2:$E$356,4,FALSE),"NOT USED")</f>
        <v>Medium / Large General Service</v>
      </c>
    </row>
    <row r="1417" spans="1:7" x14ac:dyDescent="0.25">
      <c r="A1417">
        <v>201903</v>
      </c>
      <c r="B1417" t="s">
        <v>2</v>
      </c>
      <c r="C1417" t="s">
        <v>14</v>
      </c>
      <c r="D1417" t="s">
        <v>121</v>
      </c>
      <c r="E1417" s="10">
        <v>33</v>
      </c>
      <c r="F1417" s="12" t="str">
        <f t="shared" si="22"/>
        <v>05GNSV025F</v>
      </c>
      <c r="G1417" s="11" t="str">
        <f>IFERROR(VLOOKUP(F1417,Codes!$B$2:$E$356,4,FALSE),"NOT USED")</f>
        <v>Small General Service</v>
      </c>
    </row>
    <row r="1418" spans="1:7" x14ac:dyDescent="0.25">
      <c r="A1418">
        <v>201903</v>
      </c>
      <c r="B1418" t="s">
        <v>2</v>
      </c>
      <c r="C1418" t="s">
        <v>14</v>
      </c>
      <c r="D1418" t="s">
        <v>124</v>
      </c>
      <c r="E1418" s="10">
        <v>4</v>
      </c>
      <c r="F1418" s="12" t="str">
        <f t="shared" si="22"/>
        <v>05NMT25135</v>
      </c>
      <c r="G1418" s="11" t="str">
        <f>IFERROR(VLOOKUP(F1418,Codes!$B$2:$E$356,4,FALSE),"NOT USED")</f>
        <v>Small General Service</v>
      </c>
    </row>
    <row r="1419" spans="1:7" x14ac:dyDescent="0.25">
      <c r="A1419">
        <v>201903</v>
      </c>
      <c r="B1419" t="s">
        <v>2</v>
      </c>
      <c r="C1419" t="s">
        <v>14</v>
      </c>
      <c r="D1419" t="s">
        <v>125</v>
      </c>
      <c r="E1419" s="10">
        <v>3</v>
      </c>
      <c r="F1419" s="12" t="str">
        <f t="shared" si="22"/>
        <v>05NMT28135</v>
      </c>
      <c r="G1419" s="11" t="str">
        <f>IFERROR(VLOOKUP(F1419,Codes!$B$2:$E$356,4,FALSE),"NOT USED")</f>
        <v>Medium / Large General Service</v>
      </c>
    </row>
    <row r="1420" spans="1:7" x14ac:dyDescent="0.25">
      <c r="A1420">
        <v>201903</v>
      </c>
      <c r="B1420" t="s">
        <v>2</v>
      </c>
      <c r="C1420" t="s">
        <v>14</v>
      </c>
      <c r="D1420" t="s">
        <v>129</v>
      </c>
      <c r="E1420" s="10">
        <v>12</v>
      </c>
      <c r="F1420" s="12" t="str">
        <f t="shared" si="22"/>
        <v>09MONL0213</v>
      </c>
      <c r="G1420" s="11" t="str">
        <f>IFERROR(VLOOKUP(F1420,Codes!$B$2:$E$356,4,FALSE),"NOT USED")</f>
        <v>Metered Lighting</v>
      </c>
    </row>
    <row r="1421" spans="1:7" x14ac:dyDescent="0.25">
      <c r="A1421">
        <v>201903</v>
      </c>
      <c r="B1421" t="s">
        <v>2</v>
      </c>
      <c r="C1421" t="s">
        <v>14</v>
      </c>
      <c r="D1421" t="s">
        <v>128</v>
      </c>
      <c r="E1421" s="10">
        <v>141</v>
      </c>
      <c r="F1421" s="12" t="str">
        <f t="shared" ref="F1421:F1484" si="23">LEFT(D1421,10)</f>
        <v>09OALT207N</v>
      </c>
      <c r="G1421" s="11" t="str">
        <f>IFERROR(VLOOKUP(F1421,Codes!$B$2:$E$356,4,FALSE),"NOT USED")</f>
        <v>Unmetered Lighting</v>
      </c>
    </row>
    <row r="1422" spans="1:7" x14ac:dyDescent="0.25">
      <c r="A1422">
        <v>201904</v>
      </c>
      <c r="B1422" t="s">
        <v>2</v>
      </c>
      <c r="C1422" t="s">
        <v>14</v>
      </c>
      <c r="D1422" t="s">
        <v>119</v>
      </c>
      <c r="E1422" s="10">
        <v>2433</v>
      </c>
      <c r="F1422" s="12" t="str">
        <f t="shared" si="23"/>
        <v>05GNSV0025</v>
      </c>
      <c r="G1422" s="11" t="str">
        <f>IFERROR(VLOOKUP(F1422,Codes!$B$2:$E$356,4,FALSE),"NOT USED")</f>
        <v>Small General Service</v>
      </c>
    </row>
    <row r="1423" spans="1:7" x14ac:dyDescent="0.25">
      <c r="A1423">
        <v>201904</v>
      </c>
      <c r="B1423" t="s">
        <v>2</v>
      </c>
      <c r="C1423" t="s">
        <v>14</v>
      </c>
      <c r="D1423" t="s">
        <v>120</v>
      </c>
      <c r="E1423" s="10">
        <v>375</v>
      </c>
      <c r="F1423" s="12" t="str">
        <f t="shared" si="23"/>
        <v>05GNSV0028</v>
      </c>
      <c r="G1423" s="11" t="str">
        <f>IFERROR(VLOOKUP(F1423,Codes!$B$2:$E$356,4,FALSE),"NOT USED")</f>
        <v>Medium / Large General Service</v>
      </c>
    </row>
    <row r="1424" spans="1:7" x14ac:dyDescent="0.25">
      <c r="A1424">
        <v>201904</v>
      </c>
      <c r="B1424" t="s">
        <v>2</v>
      </c>
      <c r="C1424" t="s">
        <v>14</v>
      </c>
      <c r="D1424" t="s">
        <v>121</v>
      </c>
      <c r="E1424" s="10">
        <v>33</v>
      </c>
      <c r="F1424" s="12" t="str">
        <f t="shared" si="23"/>
        <v>05GNSV025F</v>
      </c>
      <c r="G1424" s="11" t="str">
        <f>IFERROR(VLOOKUP(F1424,Codes!$B$2:$E$356,4,FALSE),"NOT USED")</f>
        <v>Small General Service</v>
      </c>
    </row>
    <row r="1425" spans="1:7" x14ac:dyDescent="0.25">
      <c r="A1425">
        <v>201904</v>
      </c>
      <c r="B1425" t="s">
        <v>2</v>
      </c>
      <c r="C1425" t="s">
        <v>14</v>
      </c>
      <c r="D1425" t="s">
        <v>124</v>
      </c>
      <c r="E1425" s="10">
        <v>4</v>
      </c>
      <c r="F1425" s="12" t="str">
        <f t="shared" si="23"/>
        <v>05NMT25135</v>
      </c>
      <c r="G1425" s="11" t="str">
        <f>IFERROR(VLOOKUP(F1425,Codes!$B$2:$E$356,4,FALSE),"NOT USED")</f>
        <v>Small General Service</v>
      </c>
    </row>
    <row r="1426" spans="1:7" x14ac:dyDescent="0.25">
      <c r="A1426">
        <v>201904</v>
      </c>
      <c r="B1426" t="s">
        <v>2</v>
      </c>
      <c r="C1426" t="s">
        <v>14</v>
      </c>
      <c r="D1426" t="s">
        <v>125</v>
      </c>
      <c r="E1426" s="10">
        <v>3</v>
      </c>
      <c r="F1426" s="12" t="str">
        <f t="shared" si="23"/>
        <v>05NMT28135</v>
      </c>
      <c r="G1426" s="11" t="str">
        <f>IFERROR(VLOOKUP(F1426,Codes!$B$2:$E$356,4,FALSE),"NOT USED")</f>
        <v>Medium / Large General Service</v>
      </c>
    </row>
    <row r="1427" spans="1:7" x14ac:dyDescent="0.25">
      <c r="A1427">
        <v>201904</v>
      </c>
      <c r="B1427" t="s">
        <v>2</v>
      </c>
      <c r="C1427" t="s">
        <v>14</v>
      </c>
      <c r="D1427" t="s">
        <v>129</v>
      </c>
      <c r="E1427" s="10">
        <v>12</v>
      </c>
      <c r="F1427" s="12" t="str">
        <f t="shared" si="23"/>
        <v>09MONL0213</v>
      </c>
      <c r="G1427" s="11" t="str">
        <f>IFERROR(VLOOKUP(F1427,Codes!$B$2:$E$356,4,FALSE),"NOT USED")</f>
        <v>Metered Lighting</v>
      </c>
    </row>
    <row r="1428" spans="1:7" x14ac:dyDescent="0.25">
      <c r="A1428">
        <v>201904</v>
      </c>
      <c r="B1428" t="s">
        <v>2</v>
      </c>
      <c r="C1428" t="s">
        <v>14</v>
      </c>
      <c r="D1428" t="s">
        <v>128</v>
      </c>
      <c r="E1428" s="10">
        <v>141</v>
      </c>
      <c r="F1428" s="12" t="str">
        <f t="shared" si="23"/>
        <v>09OALT207N</v>
      </c>
      <c r="G1428" s="11" t="str">
        <f>IFERROR(VLOOKUP(F1428,Codes!$B$2:$E$356,4,FALSE),"NOT USED")</f>
        <v>Unmetered Lighting</v>
      </c>
    </row>
    <row r="1429" spans="1:7" x14ac:dyDescent="0.25">
      <c r="A1429">
        <v>201905</v>
      </c>
      <c r="B1429" t="s">
        <v>2</v>
      </c>
      <c r="C1429" t="s">
        <v>14</v>
      </c>
      <c r="D1429" t="s">
        <v>119</v>
      </c>
      <c r="E1429" s="10">
        <v>2433</v>
      </c>
      <c r="F1429" s="12" t="str">
        <f t="shared" si="23"/>
        <v>05GNSV0025</v>
      </c>
      <c r="G1429" s="11" t="str">
        <f>IFERROR(VLOOKUP(F1429,Codes!$B$2:$E$356,4,FALSE),"NOT USED")</f>
        <v>Small General Service</v>
      </c>
    </row>
    <row r="1430" spans="1:7" x14ac:dyDescent="0.25">
      <c r="A1430">
        <v>201905</v>
      </c>
      <c r="B1430" t="s">
        <v>2</v>
      </c>
      <c r="C1430" t="s">
        <v>14</v>
      </c>
      <c r="D1430" t="s">
        <v>120</v>
      </c>
      <c r="E1430" s="10">
        <v>375</v>
      </c>
      <c r="F1430" s="12" t="str">
        <f t="shared" si="23"/>
        <v>05GNSV0028</v>
      </c>
      <c r="G1430" s="11" t="str">
        <f>IFERROR(VLOOKUP(F1430,Codes!$B$2:$E$356,4,FALSE),"NOT USED")</f>
        <v>Medium / Large General Service</v>
      </c>
    </row>
    <row r="1431" spans="1:7" x14ac:dyDescent="0.25">
      <c r="A1431">
        <v>201905</v>
      </c>
      <c r="B1431" t="s">
        <v>2</v>
      </c>
      <c r="C1431" t="s">
        <v>14</v>
      </c>
      <c r="D1431" t="s">
        <v>121</v>
      </c>
      <c r="E1431" s="10">
        <v>33</v>
      </c>
      <c r="F1431" s="12" t="str">
        <f t="shared" si="23"/>
        <v>05GNSV025F</v>
      </c>
      <c r="G1431" s="11" t="str">
        <f>IFERROR(VLOOKUP(F1431,Codes!$B$2:$E$356,4,FALSE),"NOT USED")</f>
        <v>Small General Service</v>
      </c>
    </row>
    <row r="1432" spans="1:7" x14ac:dyDescent="0.25">
      <c r="A1432">
        <v>201905</v>
      </c>
      <c r="B1432" t="s">
        <v>2</v>
      </c>
      <c r="C1432" t="s">
        <v>14</v>
      </c>
      <c r="D1432" t="s">
        <v>124</v>
      </c>
      <c r="E1432" s="10">
        <v>4</v>
      </c>
      <c r="F1432" s="12" t="str">
        <f t="shared" si="23"/>
        <v>05NMT25135</v>
      </c>
      <c r="G1432" s="11" t="str">
        <f>IFERROR(VLOOKUP(F1432,Codes!$B$2:$E$356,4,FALSE),"NOT USED")</f>
        <v>Small General Service</v>
      </c>
    </row>
    <row r="1433" spans="1:7" x14ac:dyDescent="0.25">
      <c r="A1433">
        <v>201905</v>
      </c>
      <c r="B1433" t="s">
        <v>2</v>
      </c>
      <c r="C1433" t="s">
        <v>14</v>
      </c>
      <c r="D1433" t="s">
        <v>125</v>
      </c>
      <c r="E1433" s="10">
        <v>3</v>
      </c>
      <c r="F1433" s="12" t="str">
        <f t="shared" si="23"/>
        <v>05NMT28135</v>
      </c>
      <c r="G1433" s="11" t="str">
        <f>IFERROR(VLOOKUP(F1433,Codes!$B$2:$E$356,4,FALSE),"NOT USED")</f>
        <v>Medium / Large General Service</v>
      </c>
    </row>
    <row r="1434" spans="1:7" x14ac:dyDescent="0.25">
      <c r="A1434">
        <v>201905</v>
      </c>
      <c r="B1434" t="s">
        <v>2</v>
      </c>
      <c r="C1434" t="s">
        <v>14</v>
      </c>
      <c r="D1434" t="s">
        <v>129</v>
      </c>
      <c r="E1434" s="10">
        <v>12</v>
      </c>
      <c r="F1434" s="12" t="str">
        <f t="shared" si="23"/>
        <v>09MONL0213</v>
      </c>
      <c r="G1434" s="11" t="str">
        <f>IFERROR(VLOOKUP(F1434,Codes!$B$2:$E$356,4,FALSE),"NOT USED")</f>
        <v>Metered Lighting</v>
      </c>
    </row>
    <row r="1435" spans="1:7" x14ac:dyDescent="0.25">
      <c r="A1435">
        <v>201905</v>
      </c>
      <c r="B1435" t="s">
        <v>2</v>
      </c>
      <c r="C1435" t="s">
        <v>14</v>
      </c>
      <c r="D1435" t="s">
        <v>128</v>
      </c>
      <c r="E1435" s="10">
        <v>141</v>
      </c>
      <c r="F1435" s="12" t="str">
        <f t="shared" si="23"/>
        <v>09OALT207N</v>
      </c>
      <c r="G1435" s="11" t="str">
        <f>IFERROR(VLOOKUP(F1435,Codes!$B$2:$E$356,4,FALSE),"NOT USED")</f>
        <v>Unmetered Lighting</v>
      </c>
    </row>
    <row r="1436" spans="1:7" x14ac:dyDescent="0.25">
      <c r="A1436">
        <v>201906</v>
      </c>
      <c r="B1436" t="s">
        <v>2</v>
      </c>
      <c r="C1436" t="s">
        <v>14</v>
      </c>
      <c r="D1436" t="s">
        <v>119</v>
      </c>
      <c r="E1436" s="10">
        <v>2443</v>
      </c>
      <c r="F1436" s="12" t="str">
        <f t="shared" si="23"/>
        <v>05GNSV0025</v>
      </c>
      <c r="G1436" s="11" t="str">
        <f>IFERROR(VLOOKUP(F1436,Codes!$B$2:$E$356,4,FALSE),"NOT USED")</f>
        <v>Small General Service</v>
      </c>
    </row>
    <row r="1437" spans="1:7" x14ac:dyDescent="0.25">
      <c r="A1437">
        <v>201906</v>
      </c>
      <c r="B1437" t="s">
        <v>2</v>
      </c>
      <c r="C1437" t="s">
        <v>14</v>
      </c>
      <c r="D1437" t="s">
        <v>120</v>
      </c>
      <c r="E1437" s="10">
        <v>374</v>
      </c>
      <c r="F1437" s="12" t="str">
        <f t="shared" si="23"/>
        <v>05GNSV0028</v>
      </c>
      <c r="G1437" s="11" t="str">
        <f>IFERROR(VLOOKUP(F1437,Codes!$B$2:$E$356,4,FALSE),"NOT USED")</f>
        <v>Medium / Large General Service</v>
      </c>
    </row>
    <row r="1438" spans="1:7" x14ac:dyDescent="0.25">
      <c r="A1438">
        <v>201906</v>
      </c>
      <c r="B1438" t="s">
        <v>2</v>
      </c>
      <c r="C1438" t="s">
        <v>14</v>
      </c>
      <c r="D1438" t="s">
        <v>121</v>
      </c>
      <c r="E1438" s="10">
        <v>33</v>
      </c>
      <c r="F1438" s="12" t="str">
        <f t="shared" si="23"/>
        <v>05GNSV025F</v>
      </c>
      <c r="G1438" s="11" t="str">
        <f>IFERROR(VLOOKUP(F1438,Codes!$B$2:$E$356,4,FALSE),"NOT USED")</f>
        <v>Small General Service</v>
      </c>
    </row>
    <row r="1439" spans="1:7" x14ac:dyDescent="0.25">
      <c r="A1439">
        <v>201906</v>
      </c>
      <c r="B1439" t="s">
        <v>2</v>
      </c>
      <c r="C1439" t="s">
        <v>14</v>
      </c>
      <c r="D1439" t="s">
        <v>124</v>
      </c>
      <c r="E1439" s="10">
        <v>4</v>
      </c>
      <c r="F1439" s="12" t="str">
        <f t="shared" si="23"/>
        <v>05NMT25135</v>
      </c>
      <c r="G1439" s="11" t="str">
        <f>IFERROR(VLOOKUP(F1439,Codes!$B$2:$E$356,4,FALSE),"NOT USED")</f>
        <v>Small General Service</v>
      </c>
    </row>
    <row r="1440" spans="1:7" x14ac:dyDescent="0.25">
      <c r="A1440">
        <v>201906</v>
      </c>
      <c r="B1440" t="s">
        <v>2</v>
      </c>
      <c r="C1440" t="s">
        <v>14</v>
      </c>
      <c r="D1440" t="s">
        <v>125</v>
      </c>
      <c r="E1440" s="10">
        <v>3</v>
      </c>
      <c r="F1440" s="12" t="str">
        <f t="shared" si="23"/>
        <v>05NMT28135</v>
      </c>
      <c r="G1440" s="11" t="str">
        <f>IFERROR(VLOOKUP(F1440,Codes!$B$2:$E$356,4,FALSE),"NOT USED")</f>
        <v>Medium / Large General Service</v>
      </c>
    </row>
    <row r="1441" spans="1:7" x14ac:dyDescent="0.25">
      <c r="A1441">
        <v>201906</v>
      </c>
      <c r="B1441" t="s">
        <v>2</v>
      </c>
      <c r="C1441" t="s">
        <v>14</v>
      </c>
      <c r="D1441" t="s">
        <v>129</v>
      </c>
      <c r="E1441" s="10">
        <v>12</v>
      </c>
      <c r="F1441" s="12" t="str">
        <f t="shared" si="23"/>
        <v>09MONL0213</v>
      </c>
      <c r="G1441" s="11" t="str">
        <f>IFERROR(VLOOKUP(F1441,Codes!$B$2:$E$356,4,FALSE),"NOT USED")</f>
        <v>Metered Lighting</v>
      </c>
    </row>
    <row r="1442" spans="1:7" x14ac:dyDescent="0.25">
      <c r="A1442">
        <v>201906</v>
      </c>
      <c r="B1442" t="s">
        <v>2</v>
      </c>
      <c r="C1442" t="s">
        <v>14</v>
      </c>
      <c r="D1442" t="s">
        <v>128</v>
      </c>
      <c r="E1442" s="10">
        <v>139</v>
      </c>
      <c r="F1442" s="12" t="str">
        <f t="shared" si="23"/>
        <v>09OALT207N</v>
      </c>
      <c r="G1442" s="11" t="str">
        <f>IFERROR(VLOOKUP(F1442,Codes!$B$2:$E$356,4,FALSE),"NOT USED")</f>
        <v>Unmetered Lighting</v>
      </c>
    </row>
    <row r="1443" spans="1:7" x14ac:dyDescent="0.25">
      <c r="A1443">
        <v>201807</v>
      </c>
      <c r="B1443" t="s">
        <v>4</v>
      </c>
      <c r="C1443" t="s">
        <v>130</v>
      </c>
      <c r="D1443" t="s">
        <v>15</v>
      </c>
      <c r="E1443" s="10">
        <v>85</v>
      </c>
      <c r="F1443" s="12" t="str">
        <f t="shared" si="23"/>
        <v>06GNSV0025</v>
      </c>
      <c r="G1443" s="11" t="str">
        <f>IFERROR(VLOOKUP(F1443,Codes!$B$2:$E$356,4,FALSE),"NOT USED")</f>
        <v>Small General Service</v>
      </c>
    </row>
    <row r="1444" spans="1:7" x14ac:dyDescent="0.25">
      <c r="A1444">
        <v>201807</v>
      </c>
      <c r="B1444" t="s">
        <v>4</v>
      </c>
      <c r="C1444" t="s">
        <v>130</v>
      </c>
      <c r="D1444" t="s">
        <v>17</v>
      </c>
      <c r="E1444" s="10">
        <v>21</v>
      </c>
      <c r="F1444" s="12" t="str">
        <f t="shared" si="23"/>
        <v>06GNSV0A32</v>
      </c>
      <c r="G1444" s="11" t="str">
        <f>IFERROR(VLOOKUP(F1444,Codes!$B$2:$E$356,4,FALSE),"NOT USED")</f>
        <v>Medium / Large General Service</v>
      </c>
    </row>
    <row r="1445" spans="1:7" x14ac:dyDescent="0.25">
      <c r="A1445">
        <v>201807</v>
      </c>
      <c r="B1445" t="s">
        <v>4</v>
      </c>
      <c r="C1445" t="s">
        <v>130</v>
      </c>
      <c r="D1445" t="s">
        <v>18</v>
      </c>
      <c r="E1445" s="10">
        <v>9</v>
      </c>
      <c r="F1445" s="12" t="str">
        <f t="shared" si="23"/>
        <v>06LGSV048T</v>
      </c>
      <c r="G1445" s="11" t="str">
        <f>IFERROR(VLOOKUP(F1445,Codes!$B$2:$E$356,4,FALSE),"NOT USED")</f>
        <v>Large Power</v>
      </c>
    </row>
    <row r="1446" spans="1:7" x14ac:dyDescent="0.25">
      <c r="A1446">
        <v>201807</v>
      </c>
      <c r="B1446" t="s">
        <v>4</v>
      </c>
      <c r="C1446" t="s">
        <v>130</v>
      </c>
      <c r="D1446" t="s">
        <v>19</v>
      </c>
      <c r="E1446" s="10">
        <v>13</v>
      </c>
      <c r="F1446" s="12" t="str">
        <f t="shared" si="23"/>
        <v>06LGSV0A36</v>
      </c>
      <c r="G1446" s="11" t="str">
        <f>IFERROR(VLOOKUP(F1446,Codes!$B$2:$E$356,4,FALSE),"NOT USED")</f>
        <v>Medium / Large General Service</v>
      </c>
    </row>
    <row r="1447" spans="1:7" x14ac:dyDescent="0.25">
      <c r="A1447">
        <v>201808</v>
      </c>
      <c r="B1447" t="s">
        <v>4</v>
      </c>
      <c r="C1447" t="s">
        <v>130</v>
      </c>
      <c r="D1447" t="s">
        <v>15</v>
      </c>
      <c r="E1447" s="10">
        <v>83</v>
      </c>
      <c r="F1447" s="12" t="str">
        <f t="shared" si="23"/>
        <v>06GNSV0025</v>
      </c>
      <c r="G1447" s="11" t="str">
        <f>IFERROR(VLOOKUP(F1447,Codes!$B$2:$E$356,4,FALSE),"NOT USED")</f>
        <v>Small General Service</v>
      </c>
    </row>
    <row r="1448" spans="1:7" x14ac:dyDescent="0.25">
      <c r="A1448">
        <v>201808</v>
      </c>
      <c r="B1448" t="s">
        <v>4</v>
      </c>
      <c r="C1448" t="s">
        <v>130</v>
      </c>
      <c r="D1448" t="s">
        <v>17</v>
      </c>
      <c r="E1448" s="10">
        <v>21</v>
      </c>
      <c r="F1448" s="12" t="str">
        <f t="shared" si="23"/>
        <v>06GNSV0A32</v>
      </c>
      <c r="G1448" s="11" t="str">
        <f>IFERROR(VLOOKUP(F1448,Codes!$B$2:$E$356,4,FALSE),"NOT USED")</f>
        <v>Medium / Large General Service</v>
      </c>
    </row>
    <row r="1449" spans="1:7" x14ac:dyDescent="0.25">
      <c r="A1449">
        <v>201808</v>
      </c>
      <c r="B1449" t="s">
        <v>4</v>
      </c>
      <c r="C1449" t="s">
        <v>130</v>
      </c>
      <c r="D1449" t="s">
        <v>18</v>
      </c>
      <c r="E1449" s="10">
        <v>9</v>
      </c>
      <c r="F1449" s="12" t="str">
        <f t="shared" si="23"/>
        <v>06LGSV048T</v>
      </c>
      <c r="G1449" s="11" t="str">
        <f>IFERROR(VLOOKUP(F1449,Codes!$B$2:$E$356,4,FALSE),"NOT USED")</f>
        <v>Large Power</v>
      </c>
    </row>
    <row r="1450" spans="1:7" x14ac:dyDescent="0.25">
      <c r="A1450">
        <v>201808</v>
      </c>
      <c r="B1450" t="s">
        <v>4</v>
      </c>
      <c r="C1450" t="s">
        <v>130</v>
      </c>
      <c r="D1450" t="s">
        <v>19</v>
      </c>
      <c r="E1450" s="10">
        <v>13</v>
      </c>
      <c r="F1450" s="12" t="str">
        <f t="shared" si="23"/>
        <v>06LGSV0A36</v>
      </c>
      <c r="G1450" s="11" t="str">
        <f>IFERROR(VLOOKUP(F1450,Codes!$B$2:$E$356,4,FALSE),"NOT USED")</f>
        <v>Medium / Large General Service</v>
      </c>
    </row>
    <row r="1451" spans="1:7" x14ac:dyDescent="0.25">
      <c r="A1451">
        <v>201809</v>
      </c>
      <c r="B1451" t="s">
        <v>4</v>
      </c>
      <c r="C1451" t="s">
        <v>130</v>
      </c>
      <c r="D1451" t="s">
        <v>15</v>
      </c>
      <c r="E1451" s="10">
        <v>83</v>
      </c>
      <c r="F1451" s="12" t="str">
        <f t="shared" si="23"/>
        <v>06GNSV0025</v>
      </c>
      <c r="G1451" s="11" t="str">
        <f>IFERROR(VLOOKUP(F1451,Codes!$B$2:$E$356,4,FALSE),"NOT USED")</f>
        <v>Small General Service</v>
      </c>
    </row>
    <row r="1452" spans="1:7" x14ac:dyDescent="0.25">
      <c r="A1452">
        <v>201809</v>
      </c>
      <c r="B1452" t="s">
        <v>4</v>
      </c>
      <c r="C1452" t="s">
        <v>130</v>
      </c>
      <c r="D1452" t="s">
        <v>17</v>
      </c>
      <c r="E1452" s="10">
        <v>21</v>
      </c>
      <c r="F1452" s="12" t="str">
        <f t="shared" si="23"/>
        <v>06GNSV0A32</v>
      </c>
      <c r="G1452" s="11" t="str">
        <f>IFERROR(VLOOKUP(F1452,Codes!$B$2:$E$356,4,FALSE),"NOT USED")</f>
        <v>Medium / Large General Service</v>
      </c>
    </row>
    <row r="1453" spans="1:7" x14ac:dyDescent="0.25">
      <c r="A1453">
        <v>201809</v>
      </c>
      <c r="B1453" t="s">
        <v>4</v>
      </c>
      <c r="C1453" t="s">
        <v>130</v>
      </c>
      <c r="D1453" t="s">
        <v>18</v>
      </c>
      <c r="E1453" s="10">
        <v>9</v>
      </c>
      <c r="F1453" s="12" t="str">
        <f t="shared" si="23"/>
        <v>06LGSV048T</v>
      </c>
      <c r="G1453" s="11" t="str">
        <f>IFERROR(VLOOKUP(F1453,Codes!$B$2:$E$356,4,FALSE),"NOT USED")</f>
        <v>Large Power</v>
      </c>
    </row>
    <row r="1454" spans="1:7" x14ac:dyDescent="0.25">
      <c r="A1454">
        <v>201809</v>
      </c>
      <c r="B1454" t="s">
        <v>4</v>
      </c>
      <c r="C1454" t="s">
        <v>130</v>
      </c>
      <c r="D1454" t="s">
        <v>19</v>
      </c>
      <c r="E1454" s="10">
        <v>13</v>
      </c>
      <c r="F1454" s="12" t="str">
        <f t="shared" si="23"/>
        <v>06LGSV0A36</v>
      </c>
      <c r="G1454" s="11" t="str">
        <f>IFERROR(VLOOKUP(F1454,Codes!$B$2:$E$356,4,FALSE),"NOT USED")</f>
        <v>Medium / Large General Service</v>
      </c>
    </row>
    <row r="1455" spans="1:7" x14ac:dyDescent="0.25">
      <c r="A1455">
        <v>201810</v>
      </c>
      <c r="B1455" t="s">
        <v>4</v>
      </c>
      <c r="C1455" t="s">
        <v>130</v>
      </c>
      <c r="D1455" t="s">
        <v>15</v>
      </c>
      <c r="E1455" s="10">
        <v>84</v>
      </c>
      <c r="F1455" s="12" t="str">
        <f t="shared" si="23"/>
        <v>06GNSV0025</v>
      </c>
      <c r="G1455" s="11" t="str">
        <f>IFERROR(VLOOKUP(F1455,Codes!$B$2:$E$356,4,FALSE),"NOT USED")</f>
        <v>Small General Service</v>
      </c>
    </row>
    <row r="1456" spans="1:7" x14ac:dyDescent="0.25">
      <c r="A1456">
        <v>201810</v>
      </c>
      <c r="B1456" t="s">
        <v>4</v>
      </c>
      <c r="C1456" t="s">
        <v>130</v>
      </c>
      <c r="D1456" t="s">
        <v>17</v>
      </c>
      <c r="E1456" s="10">
        <v>20</v>
      </c>
      <c r="F1456" s="12" t="str">
        <f t="shared" si="23"/>
        <v>06GNSV0A32</v>
      </c>
      <c r="G1456" s="11" t="str">
        <f>IFERROR(VLOOKUP(F1456,Codes!$B$2:$E$356,4,FALSE),"NOT USED")</f>
        <v>Medium / Large General Service</v>
      </c>
    </row>
    <row r="1457" spans="1:7" x14ac:dyDescent="0.25">
      <c r="A1457">
        <v>201810</v>
      </c>
      <c r="B1457" t="s">
        <v>4</v>
      </c>
      <c r="C1457" t="s">
        <v>130</v>
      </c>
      <c r="D1457" t="s">
        <v>18</v>
      </c>
      <c r="E1457" s="10">
        <v>9</v>
      </c>
      <c r="F1457" s="12" t="str">
        <f t="shared" si="23"/>
        <v>06LGSV048T</v>
      </c>
      <c r="G1457" s="11" t="str">
        <f>IFERROR(VLOOKUP(F1457,Codes!$B$2:$E$356,4,FALSE),"NOT USED")</f>
        <v>Large Power</v>
      </c>
    </row>
    <row r="1458" spans="1:7" x14ac:dyDescent="0.25">
      <c r="A1458">
        <v>201810</v>
      </c>
      <c r="B1458" t="s">
        <v>4</v>
      </c>
      <c r="C1458" t="s">
        <v>130</v>
      </c>
      <c r="D1458" t="s">
        <v>19</v>
      </c>
      <c r="E1458" s="10">
        <v>13</v>
      </c>
      <c r="F1458" s="12" t="str">
        <f t="shared" si="23"/>
        <v>06LGSV0A36</v>
      </c>
      <c r="G1458" s="11" t="str">
        <f>IFERROR(VLOOKUP(F1458,Codes!$B$2:$E$356,4,FALSE),"NOT USED")</f>
        <v>Medium / Large General Service</v>
      </c>
    </row>
    <row r="1459" spans="1:7" x14ac:dyDescent="0.25">
      <c r="A1459">
        <v>201811</v>
      </c>
      <c r="B1459" t="s">
        <v>4</v>
      </c>
      <c r="C1459" t="s">
        <v>130</v>
      </c>
      <c r="D1459" t="s">
        <v>15</v>
      </c>
      <c r="E1459" s="10">
        <v>83</v>
      </c>
      <c r="F1459" s="12" t="str">
        <f t="shared" si="23"/>
        <v>06GNSV0025</v>
      </c>
      <c r="G1459" s="11" t="str">
        <f>IFERROR(VLOOKUP(F1459,Codes!$B$2:$E$356,4,FALSE),"NOT USED")</f>
        <v>Small General Service</v>
      </c>
    </row>
    <row r="1460" spans="1:7" x14ac:dyDescent="0.25">
      <c r="A1460">
        <v>201811</v>
      </c>
      <c r="B1460" t="s">
        <v>4</v>
      </c>
      <c r="C1460" t="s">
        <v>130</v>
      </c>
      <c r="D1460" t="s">
        <v>17</v>
      </c>
      <c r="E1460" s="10">
        <v>21</v>
      </c>
      <c r="F1460" s="12" t="str">
        <f t="shared" si="23"/>
        <v>06GNSV0A32</v>
      </c>
      <c r="G1460" s="11" t="str">
        <f>IFERROR(VLOOKUP(F1460,Codes!$B$2:$E$356,4,FALSE),"NOT USED")</f>
        <v>Medium / Large General Service</v>
      </c>
    </row>
    <row r="1461" spans="1:7" x14ac:dyDescent="0.25">
      <c r="A1461">
        <v>201811</v>
      </c>
      <c r="B1461" t="s">
        <v>4</v>
      </c>
      <c r="C1461" t="s">
        <v>130</v>
      </c>
      <c r="D1461" t="s">
        <v>18</v>
      </c>
      <c r="E1461" s="10">
        <v>9</v>
      </c>
      <c r="F1461" s="12" t="str">
        <f t="shared" si="23"/>
        <v>06LGSV048T</v>
      </c>
      <c r="G1461" s="11" t="str">
        <f>IFERROR(VLOOKUP(F1461,Codes!$B$2:$E$356,4,FALSE),"NOT USED")</f>
        <v>Large Power</v>
      </c>
    </row>
    <row r="1462" spans="1:7" x14ac:dyDescent="0.25">
      <c r="A1462">
        <v>201811</v>
      </c>
      <c r="B1462" t="s">
        <v>4</v>
      </c>
      <c r="C1462" t="s">
        <v>130</v>
      </c>
      <c r="D1462" t="s">
        <v>19</v>
      </c>
      <c r="E1462" s="10">
        <v>12</v>
      </c>
      <c r="F1462" s="12" t="str">
        <f t="shared" si="23"/>
        <v>06LGSV0A36</v>
      </c>
      <c r="G1462" s="11" t="str">
        <f>IFERROR(VLOOKUP(F1462,Codes!$B$2:$E$356,4,FALSE),"NOT USED")</f>
        <v>Medium / Large General Service</v>
      </c>
    </row>
    <row r="1463" spans="1:7" x14ac:dyDescent="0.25">
      <c r="A1463">
        <v>201812</v>
      </c>
      <c r="B1463" t="s">
        <v>4</v>
      </c>
      <c r="C1463" t="s">
        <v>130</v>
      </c>
      <c r="D1463" t="s">
        <v>15</v>
      </c>
      <c r="E1463" s="10">
        <v>83</v>
      </c>
      <c r="F1463" s="12" t="str">
        <f t="shared" si="23"/>
        <v>06GNSV0025</v>
      </c>
      <c r="G1463" s="11" t="str">
        <f>IFERROR(VLOOKUP(F1463,Codes!$B$2:$E$356,4,FALSE),"NOT USED")</f>
        <v>Small General Service</v>
      </c>
    </row>
    <row r="1464" spans="1:7" x14ac:dyDescent="0.25">
      <c r="A1464">
        <v>201812</v>
      </c>
      <c r="B1464" t="s">
        <v>4</v>
      </c>
      <c r="C1464" t="s">
        <v>130</v>
      </c>
      <c r="D1464" t="s">
        <v>17</v>
      </c>
      <c r="E1464" s="10">
        <v>20</v>
      </c>
      <c r="F1464" s="12" t="str">
        <f t="shared" si="23"/>
        <v>06GNSV0A32</v>
      </c>
      <c r="G1464" s="11" t="str">
        <f>IFERROR(VLOOKUP(F1464,Codes!$B$2:$E$356,4,FALSE),"NOT USED")</f>
        <v>Medium / Large General Service</v>
      </c>
    </row>
    <row r="1465" spans="1:7" x14ac:dyDescent="0.25">
      <c r="A1465">
        <v>201812</v>
      </c>
      <c r="B1465" t="s">
        <v>4</v>
      </c>
      <c r="C1465" t="s">
        <v>130</v>
      </c>
      <c r="D1465" t="s">
        <v>18</v>
      </c>
      <c r="E1465" s="10">
        <v>9</v>
      </c>
      <c r="F1465" s="12" t="str">
        <f t="shared" si="23"/>
        <v>06LGSV048T</v>
      </c>
      <c r="G1465" s="11" t="str">
        <f>IFERROR(VLOOKUP(F1465,Codes!$B$2:$E$356,4,FALSE),"NOT USED")</f>
        <v>Large Power</v>
      </c>
    </row>
    <row r="1466" spans="1:7" x14ac:dyDescent="0.25">
      <c r="A1466">
        <v>201812</v>
      </c>
      <c r="B1466" t="s">
        <v>4</v>
      </c>
      <c r="C1466" t="s">
        <v>130</v>
      </c>
      <c r="D1466" t="s">
        <v>19</v>
      </c>
      <c r="E1466" s="10">
        <v>13</v>
      </c>
      <c r="F1466" s="12" t="str">
        <f t="shared" si="23"/>
        <v>06LGSV0A36</v>
      </c>
      <c r="G1466" s="11" t="str">
        <f>IFERROR(VLOOKUP(F1466,Codes!$B$2:$E$356,4,FALSE),"NOT USED")</f>
        <v>Medium / Large General Service</v>
      </c>
    </row>
    <row r="1467" spans="1:7" x14ac:dyDescent="0.25">
      <c r="A1467">
        <v>201901</v>
      </c>
      <c r="B1467" t="s">
        <v>4</v>
      </c>
      <c r="C1467" t="s">
        <v>130</v>
      </c>
      <c r="D1467" t="s">
        <v>15</v>
      </c>
      <c r="E1467" s="10">
        <v>83</v>
      </c>
      <c r="F1467" s="12" t="str">
        <f t="shared" si="23"/>
        <v>06GNSV0025</v>
      </c>
      <c r="G1467" s="11" t="str">
        <f>IFERROR(VLOOKUP(F1467,Codes!$B$2:$E$356,4,FALSE),"NOT USED")</f>
        <v>Small General Service</v>
      </c>
    </row>
    <row r="1468" spans="1:7" x14ac:dyDescent="0.25">
      <c r="A1468">
        <v>201901</v>
      </c>
      <c r="B1468" t="s">
        <v>4</v>
      </c>
      <c r="C1468" t="s">
        <v>130</v>
      </c>
      <c r="D1468" t="s">
        <v>17</v>
      </c>
      <c r="E1468" s="10">
        <v>21</v>
      </c>
      <c r="F1468" s="12" t="str">
        <f t="shared" si="23"/>
        <v>06GNSV0A32</v>
      </c>
      <c r="G1468" s="11" t="str">
        <f>IFERROR(VLOOKUP(F1468,Codes!$B$2:$E$356,4,FALSE),"NOT USED")</f>
        <v>Medium / Large General Service</v>
      </c>
    </row>
    <row r="1469" spans="1:7" x14ac:dyDescent="0.25">
      <c r="A1469">
        <v>201901</v>
      </c>
      <c r="B1469" t="s">
        <v>4</v>
      </c>
      <c r="C1469" t="s">
        <v>130</v>
      </c>
      <c r="D1469" t="s">
        <v>18</v>
      </c>
      <c r="E1469" s="10">
        <v>10</v>
      </c>
      <c r="F1469" s="12" t="str">
        <f t="shared" si="23"/>
        <v>06LGSV048T</v>
      </c>
      <c r="G1469" s="11" t="str">
        <f>IFERROR(VLOOKUP(F1469,Codes!$B$2:$E$356,4,FALSE),"NOT USED")</f>
        <v>Large Power</v>
      </c>
    </row>
    <row r="1470" spans="1:7" x14ac:dyDescent="0.25">
      <c r="A1470">
        <v>201901</v>
      </c>
      <c r="B1470" t="s">
        <v>4</v>
      </c>
      <c r="C1470" t="s">
        <v>130</v>
      </c>
      <c r="D1470" t="s">
        <v>19</v>
      </c>
      <c r="E1470" s="10">
        <v>13</v>
      </c>
      <c r="F1470" s="12" t="str">
        <f t="shared" si="23"/>
        <v>06LGSV0A36</v>
      </c>
      <c r="G1470" s="11" t="str">
        <f>IFERROR(VLOOKUP(F1470,Codes!$B$2:$E$356,4,FALSE),"NOT USED")</f>
        <v>Medium / Large General Service</v>
      </c>
    </row>
    <row r="1471" spans="1:7" x14ac:dyDescent="0.25">
      <c r="A1471">
        <v>201902</v>
      </c>
      <c r="B1471" t="s">
        <v>4</v>
      </c>
      <c r="C1471" t="s">
        <v>130</v>
      </c>
      <c r="D1471" t="s">
        <v>15</v>
      </c>
      <c r="E1471" s="10">
        <v>83</v>
      </c>
      <c r="F1471" s="12" t="str">
        <f t="shared" si="23"/>
        <v>06GNSV0025</v>
      </c>
      <c r="G1471" s="11" t="str">
        <f>IFERROR(VLOOKUP(F1471,Codes!$B$2:$E$356,4,FALSE),"NOT USED")</f>
        <v>Small General Service</v>
      </c>
    </row>
    <row r="1472" spans="1:7" x14ac:dyDescent="0.25">
      <c r="A1472">
        <v>201902</v>
      </c>
      <c r="B1472" t="s">
        <v>4</v>
      </c>
      <c r="C1472" t="s">
        <v>130</v>
      </c>
      <c r="D1472" t="s">
        <v>17</v>
      </c>
      <c r="E1472" s="10">
        <v>21</v>
      </c>
      <c r="F1472" s="12" t="str">
        <f t="shared" si="23"/>
        <v>06GNSV0A32</v>
      </c>
      <c r="G1472" s="11" t="str">
        <f>IFERROR(VLOOKUP(F1472,Codes!$B$2:$E$356,4,FALSE),"NOT USED")</f>
        <v>Medium / Large General Service</v>
      </c>
    </row>
    <row r="1473" spans="1:7" x14ac:dyDescent="0.25">
      <c r="A1473">
        <v>201902</v>
      </c>
      <c r="B1473" t="s">
        <v>4</v>
      </c>
      <c r="C1473" t="s">
        <v>130</v>
      </c>
      <c r="D1473" t="s">
        <v>18</v>
      </c>
      <c r="E1473" s="10">
        <v>10</v>
      </c>
      <c r="F1473" s="12" t="str">
        <f t="shared" si="23"/>
        <v>06LGSV048T</v>
      </c>
      <c r="G1473" s="11" t="str">
        <f>IFERROR(VLOOKUP(F1473,Codes!$B$2:$E$356,4,FALSE),"NOT USED")</f>
        <v>Large Power</v>
      </c>
    </row>
    <row r="1474" spans="1:7" x14ac:dyDescent="0.25">
      <c r="A1474">
        <v>201902</v>
      </c>
      <c r="B1474" t="s">
        <v>4</v>
      </c>
      <c r="C1474" t="s">
        <v>130</v>
      </c>
      <c r="D1474" t="s">
        <v>19</v>
      </c>
      <c r="E1474" s="10">
        <v>13</v>
      </c>
      <c r="F1474" s="12" t="str">
        <f t="shared" si="23"/>
        <v>06LGSV0A36</v>
      </c>
      <c r="G1474" s="11" t="str">
        <f>IFERROR(VLOOKUP(F1474,Codes!$B$2:$E$356,4,FALSE),"NOT USED")</f>
        <v>Medium / Large General Service</v>
      </c>
    </row>
    <row r="1475" spans="1:7" x14ac:dyDescent="0.25">
      <c r="A1475">
        <v>201903</v>
      </c>
      <c r="B1475" t="s">
        <v>4</v>
      </c>
      <c r="C1475" t="s">
        <v>130</v>
      </c>
      <c r="D1475" t="s">
        <v>15</v>
      </c>
      <c r="E1475" s="10">
        <v>81</v>
      </c>
      <c r="F1475" s="12" t="str">
        <f t="shared" si="23"/>
        <v>06GNSV0025</v>
      </c>
      <c r="G1475" s="11" t="str">
        <f>IFERROR(VLOOKUP(F1475,Codes!$B$2:$E$356,4,FALSE),"NOT USED")</f>
        <v>Small General Service</v>
      </c>
    </row>
    <row r="1476" spans="1:7" x14ac:dyDescent="0.25">
      <c r="A1476">
        <v>201903</v>
      </c>
      <c r="B1476" t="s">
        <v>4</v>
      </c>
      <c r="C1476" t="s">
        <v>130</v>
      </c>
      <c r="D1476" t="s">
        <v>17</v>
      </c>
      <c r="E1476" s="10">
        <v>23</v>
      </c>
      <c r="F1476" s="12" t="str">
        <f t="shared" si="23"/>
        <v>06GNSV0A32</v>
      </c>
      <c r="G1476" s="11" t="str">
        <f>IFERROR(VLOOKUP(F1476,Codes!$B$2:$E$356,4,FALSE),"NOT USED")</f>
        <v>Medium / Large General Service</v>
      </c>
    </row>
    <row r="1477" spans="1:7" x14ac:dyDescent="0.25">
      <c r="A1477">
        <v>201903</v>
      </c>
      <c r="B1477" t="s">
        <v>4</v>
      </c>
      <c r="C1477" t="s">
        <v>130</v>
      </c>
      <c r="D1477" t="s">
        <v>18</v>
      </c>
      <c r="E1477" s="10">
        <v>10</v>
      </c>
      <c r="F1477" s="12" t="str">
        <f t="shared" si="23"/>
        <v>06LGSV048T</v>
      </c>
      <c r="G1477" s="11" t="str">
        <f>IFERROR(VLOOKUP(F1477,Codes!$B$2:$E$356,4,FALSE),"NOT USED")</f>
        <v>Large Power</v>
      </c>
    </row>
    <row r="1478" spans="1:7" x14ac:dyDescent="0.25">
      <c r="A1478">
        <v>201903</v>
      </c>
      <c r="B1478" t="s">
        <v>4</v>
      </c>
      <c r="C1478" t="s">
        <v>130</v>
      </c>
      <c r="D1478" t="s">
        <v>19</v>
      </c>
      <c r="E1478" s="10">
        <v>13</v>
      </c>
      <c r="F1478" s="12" t="str">
        <f t="shared" si="23"/>
        <v>06LGSV0A36</v>
      </c>
      <c r="G1478" s="11" t="str">
        <f>IFERROR(VLOOKUP(F1478,Codes!$B$2:$E$356,4,FALSE),"NOT USED")</f>
        <v>Medium / Large General Service</v>
      </c>
    </row>
    <row r="1479" spans="1:7" x14ac:dyDescent="0.25">
      <c r="A1479">
        <v>201904</v>
      </c>
      <c r="B1479" t="s">
        <v>4</v>
      </c>
      <c r="C1479" t="s">
        <v>130</v>
      </c>
      <c r="D1479" t="s">
        <v>15</v>
      </c>
      <c r="E1479" s="10">
        <v>82</v>
      </c>
      <c r="F1479" s="12" t="str">
        <f t="shared" si="23"/>
        <v>06GNSV0025</v>
      </c>
      <c r="G1479" s="11" t="str">
        <f>IFERROR(VLOOKUP(F1479,Codes!$B$2:$E$356,4,FALSE),"NOT USED")</f>
        <v>Small General Service</v>
      </c>
    </row>
    <row r="1480" spans="1:7" x14ac:dyDescent="0.25">
      <c r="A1480">
        <v>201904</v>
      </c>
      <c r="B1480" t="s">
        <v>4</v>
      </c>
      <c r="C1480" t="s">
        <v>130</v>
      </c>
      <c r="D1480" t="s">
        <v>17</v>
      </c>
      <c r="E1480" s="10">
        <v>23</v>
      </c>
      <c r="F1480" s="12" t="str">
        <f t="shared" si="23"/>
        <v>06GNSV0A32</v>
      </c>
      <c r="G1480" s="11" t="str">
        <f>IFERROR(VLOOKUP(F1480,Codes!$B$2:$E$356,4,FALSE),"NOT USED")</f>
        <v>Medium / Large General Service</v>
      </c>
    </row>
    <row r="1481" spans="1:7" x14ac:dyDescent="0.25">
      <c r="A1481">
        <v>201904</v>
      </c>
      <c r="B1481" t="s">
        <v>4</v>
      </c>
      <c r="C1481" t="s">
        <v>130</v>
      </c>
      <c r="D1481" t="s">
        <v>18</v>
      </c>
      <c r="E1481" s="10">
        <v>10</v>
      </c>
      <c r="F1481" s="12" t="str">
        <f t="shared" si="23"/>
        <v>06LGSV048T</v>
      </c>
      <c r="G1481" s="11" t="str">
        <f>IFERROR(VLOOKUP(F1481,Codes!$B$2:$E$356,4,FALSE),"NOT USED")</f>
        <v>Large Power</v>
      </c>
    </row>
    <row r="1482" spans="1:7" x14ac:dyDescent="0.25">
      <c r="A1482">
        <v>201904</v>
      </c>
      <c r="B1482" t="s">
        <v>4</v>
      </c>
      <c r="C1482" t="s">
        <v>130</v>
      </c>
      <c r="D1482" t="s">
        <v>19</v>
      </c>
      <c r="E1482" s="10">
        <v>13</v>
      </c>
      <c r="F1482" s="12" t="str">
        <f t="shared" si="23"/>
        <v>06LGSV0A36</v>
      </c>
      <c r="G1482" s="11" t="str">
        <f>IFERROR(VLOOKUP(F1482,Codes!$B$2:$E$356,4,FALSE),"NOT USED")</f>
        <v>Medium / Large General Service</v>
      </c>
    </row>
    <row r="1483" spans="1:7" x14ac:dyDescent="0.25">
      <c r="A1483">
        <v>201905</v>
      </c>
      <c r="B1483" t="s">
        <v>4</v>
      </c>
      <c r="C1483" t="s">
        <v>130</v>
      </c>
      <c r="D1483" t="s">
        <v>15</v>
      </c>
      <c r="E1483" s="10">
        <v>80</v>
      </c>
      <c r="F1483" s="12" t="str">
        <f t="shared" si="23"/>
        <v>06GNSV0025</v>
      </c>
      <c r="G1483" s="11" t="str">
        <f>IFERROR(VLOOKUP(F1483,Codes!$B$2:$E$356,4,FALSE),"NOT USED")</f>
        <v>Small General Service</v>
      </c>
    </row>
    <row r="1484" spans="1:7" x14ac:dyDescent="0.25">
      <c r="A1484">
        <v>201905</v>
      </c>
      <c r="B1484" t="s">
        <v>4</v>
      </c>
      <c r="C1484" t="s">
        <v>130</v>
      </c>
      <c r="D1484" t="s">
        <v>17</v>
      </c>
      <c r="E1484" s="10">
        <v>24</v>
      </c>
      <c r="F1484" s="12" t="str">
        <f t="shared" si="23"/>
        <v>06GNSV0A32</v>
      </c>
      <c r="G1484" s="11" t="str">
        <f>IFERROR(VLOOKUP(F1484,Codes!$B$2:$E$356,4,FALSE),"NOT USED")</f>
        <v>Medium / Large General Service</v>
      </c>
    </row>
    <row r="1485" spans="1:7" x14ac:dyDescent="0.25">
      <c r="A1485">
        <v>201905</v>
      </c>
      <c r="B1485" t="s">
        <v>4</v>
      </c>
      <c r="C1485" t="s">
        <v>130</v>
      </c>
      <c r="D1485" t="s">
        <v>18</v>
      </c>
      <c r="E1485" s="10">
        <v>10</v>
      </c>
      <c r="F1485" s="12" t="str">
        <f t="shared" ref="F1485:F1548" si="24">LEFT(D1485,10)</f>
        <v>06LGSV048T</v>
      </c>
      <c r="G1485" s="11" t="str">
        <f>IFERROR(VLOOKUP(F1485,Codes!$B$2:$E$356,4,FALSE),"NOT USED")</f>
        <v>Large Power</v>
      </c>
    </row>
    <row r="1486" spans="1:7" x14ac:dyDescent="0.25">
      <c r="A1486">
        <v>201905</v>
      </c>
      <c r="B1486" t="s">
        <v>4</v>
      </c>
      <c r="C1486" t="s">
        <v>130</v>
      </c>
      <c r="D1486" t="s">
        <v>19</v>
      </c>
      <c r="E1486" s="10">
        <v>13</v>
      </c>
      <c r="F1486" s="12" t="str">
        <f t="shared" si="24"/>
        <v>06LGSV0A36</v>
      </c>
      <c r="G1486" s="11" t="str">
        <f>IFERROR(VLOOKUP(F1486,Codes!$B$2:$E$356,4,FALSE),"NOT USED")</f>
        <v>Medium / Large General Service</v>
      </c>
    </row>
    <row r="1487" spans="1:7" x14ac:dyDescent="0.25">
      <c r="A1487">
        <v>201906</v>
      </c>
      <c r="B1487" t="s">
        <v>4</v>
      </c>
      <c r="C1487" t="s">
        <v>130</v>
      </c>
      <c r="D1487" t="s">
        <v>15</v>
      </c>
      <c r="E1487" s="10">
        <v>81</v>
      </c>
      <c r="F1487" s="12" t="str">
        <f t="shared" si="24"/>
        <v>06GNSV0025</v>
      </c>
      <c r="G1487" s="11" t="str">
        <f>IFERROR(VLOOKUP(F1487,Codes!$B$2:$E$356,4,FALSE),"NOT USED")</f>
        <v>Small General Service</v>
      </c>
    </row>
    <row r="1488" spans="1:7" x14ac:dyDescent="0.25">
      <c r="A1488">
        <v>201906</v>
      </c>
      <c r="B1488" t="s">
        <v>4</v>
      </c>
      <c r="C1488" t="s">
        <v>130</v>
      </c>
      <c r="D1488" t="s">
        <v>17</v>
      </c>
      <c r="E1488" s="10">
        <v>24</v>
      </c>
      <c r="F1488" s="12" t="str">
        <f t="shared" si="24"/>
        <v>06GNSV0A32</v>
      </c>
      <c r="G1488" s="11" t="str">
        <f>IFERROR(VLOOKUP(F1488,Codes!$B$2:$E$356,4,FALSE),"NOT USED")</f>
        <v>Medium / Large General Service</v>
      </c>
    </row>
    <row r="1489" spans="1:7" x14ac:dyDescent="0.25">
      <c r="A1489">
        <v>201906</v>
      </c>
      <c r="B1489" t="s">
        <v>4</v>
      </c>
      <c r="C1489" t="s">
        <v>130</v>
      </c>
      <c r="D1489" t="s">
        <v>18</v>
      </c>
      <c r="E1489" s="10">
        <v>10</v>
      </c>
      <c r="F1489" s="12" t="str">
        <f t="shared" si="24"/>
        <v>06LGSV048T</v>
      </c>
      <c r="G1489" s="11" t="str">
        <f>IFERROR(VLOOKUP(F1489,Codes!$B$2:$E$356,4,FALSE),"NOT USED")</f>
        <v>Large Power</v>
      </c>
    </row>
    <row r="1490" spans="1:7" x14ac:dyDescent="0.25">
      <c r="A1490">
        <v>201906</v>
      </c>
      <c r="B1490" t="s">
        <v>4</v>
      </c>
      <c r="C1490" t="s">
        <v>130</v>
      </c>
      <c r="D1490" t="s">
        <v>19</v>
      </c>
      <c r="E1490" s="10">
        <v>13</v>
      </c>
      <c r="F1490" s="12" t="str">
        <f t="shared" si="24"/>
        <v>06LGSV0A36</v>
      </c>
      <c r="G1490" s="11" t="str">
        <f>IFERROR(VLOOKUP(F1490,Codes!$B$2:$E$356,4,FALSE),"NOT USED")</f>
        <v>Medium / Large General Service</v>
      </c>
    </row>
    <row r="1491" spans="1:7" x14ac:dyDescent="0.25">
      <c r="A1491">
        <v>201807</v>
      </c>
      <c r="B1491" t="s">
        <v>3</v>
      </c>
      <c r="C1491" t="s">
        <v>130</v>
      </c>
      <c r="D1491" t="s">
        <v>26</v>
      </c>
      <c r="E1491" s="10">
        <v>1</v>
      </c>
      <c r="F1491" s="12" t="str">
        <f t="shared" si="24"/>
        <v>07CISH0019</v>
      </c>
      <c r="G1491" s="11" t="str">
        <f>IFERROR(VLOOKUP(F1491,Codes!$B$2:$E$356,4,FALSE),"NOT USED")</f>
        <v>Small General Service</v>
      </c>
    </row>
    <row r="1492" spans="1:7" x14ac:dyDescent="0.25">
      <c r="A1492">
        <v>201807</v>
      </c>
      <c r="B1492" t="s">
        <v>3</v>
      </c>
      <c r="C1492" t="s">
        <v>130</v>
      </c>
      <c r="D1492" t="s">
        <v>27</v>
      </c>
      <c r="E1492" s="10">
        <v>102</v>
      </c>
      <c r="F1492" s="12" t="str">
        <f t="shared" si="24"/>
        <v>07GNSV0006</v>
      </c>
      <c r="G1492" s="11" t="str">
        <f>IFERROR(VLOOKUP(F1492,Codes!$B$2:$E$356,4,FALSE),"NOT USED")</f>
        <v>Medium / Large General Service</v>
      </c>
    </row>
    <row r="1493" spans="1:7" x14ac:dyDescent="0.25">
      <c r="A1493">
        <v>201807</v>
      </c>
      <c r="B1493" t="s">
        <v>3</v>
      </c>
      <c r="C1493" t="s">
        <v>130</v>
      </c>
      <c r="D1493" t="s">
        <v>28</v>
      </c>
      <c r="E1493" s="10">
        <v>14</v>
      </c>
      <c r="F1493" s="12" t="str">
        <f t="shared" si="24"/>
        <v>07GNSV0009</v>
      </c>
      <c r="G1493" s="11" t="str">
        <f>IFERROR(VLOOKUP(F1493,Codes!$B$2:$E$356,4,FALSE),"NOT USED")</f>
        <v>Large Power</v>
      </c>
    </row>
    <row r="1494" spans="1:7" x14ac:dyDescent="0.25">
      <c r="A1494">
        <v>201807</v>
      </c>
      <c r="B1494" t="s">
        <v>3</v>
      </c>
      <c r="C1494" t="s">
        <v>130</v>
      </c>
      <c r="D1494" t="s">
        <v>29</v>
      </c>
      <c r="E1494" s="10">
        <v>313</v>
      </c>
      <c r="F1494" s="12" t="str">
        <f t="shared" si="24"/>
        <v>07GNSV0023</v>
      </c>
      <c r="G1494" s="11" t="str">
        <f>IFERROR(VLOOKUP(F1494,Codes!$B$2:$E$356,4,FALSE),"NOT USED")</f>
        <v>Small General Service</v>
      </c>
    </row>
    <row r="1495" spans="1:7" x14ac:dyDescent="0.25">
      <c r="A1495">
        <v>201807</v>
      </c>
      <c r="B1495" t="s">
        <v>3</v>
      </c>
      <c r="C1495" t="s">
        <v>130</v>
      </c>
      <c r="D1495" t="s">
        <v>31</v>
      </c>
      <c r="E1495" s="10">
        <v>23</v>
      </c>
      <c r="F1495" s="12" t="str">
        <f t="shared" si="24"/>
        <v>07GNSV006A</v>
      </c>
      <c r="G1495" s="11" t="str">
        <f>IFERROR(VLOOKUP(F1495,Codes!$B$2:$E$356,4,FALSE),"NOT USED")</f>
        <v>Medium / Large General Service</v>
      </c>
    </row>
    <row r="1496" spans="1:7" x14ac:dyDescent="0.25">
      <c r="A1496">
        <v>201807</v>
      </c>
      <c r="B1496" t="s">
        <v>3</v>
      </c>
      <c r="C1496" t="s">
        <v>130</v>
      </c>
      <c r="D1496" t="s">
        <v>32</v>
      </c>
      <c r="E1496" s="10">
        <v>139</v>
      </c>
      <c r="F1496" s="12" t="str">
        <f t="shared" si="24"/>
        <v>07GNSV023A</v>
      </c>
      <c r="G1496" s="11" t="str">
        <f>IFERROR(VLOOKUP(F1496,Codes!$B$2:$E$356,4,FALSE),"NOT USED")</f>
        <v>Small General Service</v>
      </c>
    </row>
    <row r="1497" spans="1:7" x14ac:dyDescent="0.25">
      <c r="A1497">
        <v>201807</v>
      </c>
      <c r="B1497" t="s">
        <v>3</v>
      </c>
      <c r="C1497" t="s">
        <v>130</v>
      </c>
      <c r="D1497" t="s">
        <v>131</v>
      </c>
      <c r="E1497" s="10">
        <v>1</v>
      </c>
      <c r="F1497" s="12" t="str">
        <f t="shared" si="24"/>
        <v>07GNSV023S</v>
      </c>
      <c r="G1497" s="11" t="str">
        <f>IFERROR(VLOOKUP(F1497,Codes!$B$2:$E$356,4,FALSE),"NOT USED")</f>
        <v>Small General Service</v>
      </c>
    </row>
    <row r="1498" spans="1:7" x14ac:dyDescent="0.25">
      <c r="A1498">
        <v>201807</v>
      </c>
      <c r="B1498" t="s">
        <v>3</v>
      </c>
      <c r="C1498" t="s">
        <v>130</v>
      </c>
      <c r="D1498" t="s">
        <v>36</v>
      </c>
      <c r="E1498" s="10">
        <v>16</v>
      </c>
      <c r="F1498" s="12" t="str">
        <f t="shared" si="24"/>
        <v>07OALT007N</v>
      </c>
      <c r="G1498" s="11" t="str">
        <f>IFERROR(VLOOKUP(F1498,Codes!$B$2:$E$356,4,FALSE),"NOT USED")</f>
        <v>Unmetered Lighting</v>
      </c>
    </row>
    <row r="1499" spans="1:7" x14ac:dyDescent="0.25">
      <c r="A1499">
        <v>201807</v>
      </c>
      <c r="B1499" t="s">
        <v>3</v>
      </c>
      <c r="C1499" t="s">
        <v>130</v>
      </c>
      <c r="D1499" t="s">
        <v>132</v>
      </c>
      <c r="E1499" s="10">
        <v>1</v>
      </c>
      <c r="F1499" s="12" t="str">
        <f t="shared" si="24"/>
        <v>07SPCL0001</v>
      </c>
      <c r="G1499" s="11" t="str">
        <f>IFERROR(VLOOKUP(F1499,Codes!$B$2:$E$356,4,FALSE),"NOT USED")</f>
        <v>Large Power</v>
      </c>
    </row>
    <row r="1500" spans="1:7" x14ac:dyDescent="0.25">
      <c r="A1500">
        <v>201807</v>
      </c>
      <c r="B1500" t="s">
        <v>3</v>
      </c>
      <c r="C1500" t="s">
        <v>130</v>
      </c>
      <c r="D1500" t="s">
        <v>133</v>
      </c>
      <c r="E1500" s="10">
        <v>1</v>
      </c>
      <c r="F1500" s="12" t="str">
        <f t="shared" si="24"/>
        <v>07SPCL0002</v>
      </c>
      <c r="G1500" s="11" t="str">
        <f>IFERROR(VLOOKUP(F1500,Codes!$B$2:$E$356,4,FALSE),"NOT USED")</f>
        <v>Large Power</v>
      </c>
    </row>
    <row r="1501" spans="1:7" x14ac:dyDescent="0.25">
      <c r="A1501">
        <v>201808</v>
      </c>
      <c r="B1501" t="s">
        <v>3</v>
      </c>
      <c r="C1501" t="s">
        <v>130</v>
      </c>
      <c r="D1501" t="s">
        <v>26</v>
      </c>
      <c r="E1501" s="10">
        <v>1</v>
      </c>
      <c r="F1501" s="12" t="str">
        <f t="shared" si="24"/>
        <v>07CISH0019</v>
      </c>
      <c r="G1501" s="11" t="str">
        <f>IFERROR(VLOOKUP(F1501,Codes!$B$2:$E$356,4,FALSE),"NOT USED")</f>
        <v>Small General Service</v>
      </c>
    </row>
    <row r="1502" spans="1:7" x14ac:dyDescent="0.25">
      <c r="A1502">
        <v>201808</v>
      </c>
      <c r="B1502" t="s">
        <v>3</v>
      </c>
      <c r="C1502" t="s">
        <v>130</v>
      </c>
      <c r="D1502" t="s">
        <v>27</v>
      </c>
      <c r="E1502" s="10">
        <v>102</v>
      </c>
      <c r="F1502" s="12" t="str">
        <f t="shared" si="24"/>
        <v>07GNSV0006</v>
      </c>
      <c r="G1502" s="11" t="str">
        <f>IFERROR(VLOOKUP(F1502,Codes!$B$2:$E$356,4,FALSE),"NOT USED")</f>
        <v>Medium / Large General Service</v>
      </c>
    </row>
    <row r="1503" spans="1:7" x14ac:dyDescent="0.25">
      <c r="A1503">
        <v>201808</v>
      </c>
      <c r="B1503" t="s">
        <v>3</v>
      </c>
      <c r="C1503" t="s">
        <v>130</v>
      </c>
      <c r="D1503" t="s">
        <v>28</v>
      </c>
      <c r="E1503" s="10">
        <v>14</v>
      </c>
      <c r="F1503" s="12" t="str">
        <f t="shared" si="24"/>
        <v>07GNSV0009</v>
      </c>
      <c r="G1503" s="11" t="str">
        <f>IFERROR(VLOOKUP(F1503,Codes!$B$2:$E$356,4,FALSE),"NOT USED")</f>
        <v>Large Power</v>
      </c>
    </row>
    <row r="1504" spans="1:7" x14ac:dyDescent="0.25">
      <c r="A1504">
        <v>201808</v>
      </c>
      <c r="B1504" t="s">
        <v>3</v>
      </c>
      <c r="C1504" t="s">
        <v>130</v>
      </c>
      <c r="D1504" t="s">
        <v>29</v>
      </c>
      <c r="E1504" s="10">
        <v>312</v>
      </c>
      <c r="F1504" s="12" t="str">
        <f t="shared" si="24"/>
        <v>07GNSV0023</v>
      </c>
      <c r="G1504" s="11" t="str">
        <f>IFERROR(VLOOKUP(F1504,Codes!$B$2:$E$356,4,FALSE),"NOT USED")</f>
        <v>Small General Service</v>
      </c>
    </row>
    <row r="1505" spans="1:7" x14ac:dyDescent="0.25">
      <c r="A1505">
        <v>201808</v>
      </c>
      <c r="B1505" t="s">
        <v>3</v>
      </c>
      <c r="C1505" t="s">
        <v>130</v>
      </c>
      <c r="D1505" t="s">
        <v>31</v>
      </c>
      <c r="E1505" s="10">
        <v>23</v>
      </c>
      <c r="F1505" s="12" t="str">
        <f t="shared" si="24"/>
        <v>07GNSV006A</v>
      </c>
      <c r="G1505" s="11" t="str">
        <f>IFERROR(VLOOKUP(F1505,Codes!$B$2:$E$356,4,FALSE),"NOT USED")</f>
        <v>Medium / Large General Service</v>
      </c>
    </row>
    <row r="1506" spans="1:7" x14ac:dyDescent="0.25">
      <c r="A1506">
        <v>201808</v>
      </c>
      <c r="B1506" t="s">
        <v>3</v>
      </c>
      <c r="C1506" t="s">
        <v>130</v>
      </c>
      <c r="D1506" t="s">
        <v>32</v>
      </c>
      <c r="E1506" s="10">
        <v>139</v>
      </c>
      <c r="F1506" s="12" t="str">
        <f t="shared" si="24"/>
        <v>07GNSV023A</v>
      </c>
      <c r="G1506" s="11" t="str">
        <f>IFERROR(VLOOKUP(F1506,Codes!$B$2:$E$356,4,FALSE),"NOT USED")</f>
        <v>Small General Service</v>
      </c>
    </row>
    <row r="1507" spans="1:7" x14ac:dyDescent="0.25">
      <c r="A1507">
        <v>201808</v>
      </c>
      <c r="B1507" t="s">
        <v>3</v>
      </c>
      <c r="C1507" t="s">
        <v>130</v>
      </c>
      <c r="D1507" t="s">
        <v>131</v>
      </c>
      <c r="E1507" s="10">
        <v>1</v>
      </c>
      <c r="F1507" s="12" t="str">
        <f t="shared" si="24"/>
        <v>07GNSV023S</v>
      </c>
      <c r="G1507" s="11" t="str">
        <f>IFERROR(VLOOKUP(F1507,Codes!$B$2:$E$356,4,FALSE),"NOT USED")</f>
        <v>Small General Service</v>
      </c>
    </row>
    <row r="1508" spans="1:7" x14ac:dyDescent="0.25">
      <c r="A1508">
        <v>201808</v>
      </c>
      <c r="B1508" t="s">
        <v>3</v>
      </c>
      <c r="C1508" t="s">
        <v>130</v>
      </c>
      <c r="D1508" t="s">
        <v>36</v>
      </c>
      <c r="E1508" s="10">
        <v>16</v>
      </c>
      <c r="F1508" s="12" t="str">
        <f t="shared" si="24"/>
        <v>07OALT007N</v>
      </c>
      <c r="G1508" s="11" t="str">
        <f>IFERROR(VLOOKUP(F1508,Codes!$B$2:$E$356,4,FALSE),"NOT USED")</f>
        <v>Unmetered Lighting</v>
      </c>
    </row>
    <row r="1509" spans="1:7" x14ac:dyDescent="0.25">
      <c r="A1509">
        <v>201808</v>
      </c>
      <c r="B1509" t="s">
        <v>3</v>
      </c>
      <c r="C1509" t="s">
        <v>130</v>
      </c>
      <c r="D1509" t="s">
        <v>132</v>
      </c>
      <c r="E1509" s="10">
        <v>1</v>
      </c>
      <c r="F1509" s="12" t="str">
        <f t="shared" si="24"/>
        <v>07SPCL0001</v>
      </c>
      <c r="G1509" s="11" t="str">
        <f>IFERROR(VLOOKUP(F1509,Codes!$B$2:$E$356,4,FALSE),"NOT USED")</f>
        <v>Large Power</v>
      </c>
    </row>
    <row r="1510" spans="1:7" x14ac:dyDescent="0.25">
      <c r="A1510">
        <v>201808</v>
      </c>
      <c r="B1510" t="s">
        <v>3</v>
      </c>
      <c r="C1510" t="s">
        <v>130</v>
      </c>
      <c r="D1510" t="s">
        <v>133</v>
      </c>
      <c r="E1510" s="10">
        <v>1</v>
      </c>
      <c r="F1510" s="12" t="str">
        <f t="shared" si="24"/>
        <v>07SPCL0002</v>
      </c>
      <c r="G1510" s="11" t="str">
        <f>IFERROR(VLOOKUP(F1510,Codes!$B$2:$E$356,4,FALSE),"NOT USED")</f>
        <v>Large Power</v>
      </c>
    </row>
    <row r="1511" spans="1:7" x14ac:dyDescent="0.25">
      <c r="A1511">
        <v>201809</v>
      </c>
      <c r="B1511" t="s">
        <v>3</v>
      </c>
      <c r="C1511" t="s">
        <v>130</v>
      </c>
      <c r="D1511" t="s">
        <v>26</v>
      </c>
      <c r="E1511" s="10">
        <v>1</v>
      </c>
      <c r="F1511" s="12" t="str">
        <f t="shared" si="24"/>
        <v>07CISH0019</v>
      </c>
      <c r="G1511" s="11" t="str">
        <f>IFERROR(VLOOKUP(F1511,Codes!$B$2:$E$356,4,FALSE),"NOT USED")</f>
        <v>Small General Service</v>
      </c>
    </row>
    <row r="1512" spans="1:7" x14ac:dyDescent="0.25">
      <c r="A1512">
        <v>201809</v>
      </c>
      <c r="B1512" t="s">
        <v>3</v>
      </c>
      <c r="C1512" t="s">
        <v>130</v>
      </c>
      <c r="D1512" t="s">
        <v>27</v>
      </c>
      <c r="E1512" s="10">
        <v>101</v>
      </c>
      <c r="F1512" s="12" t="str">
        <f t="shared" si="24"/>
        <v>07GNSV0006</v>
      </c>
      <c r="G1512" s="11" t="str">
        <f>IFERROR(VLOOKUP(F1512,Codes!$B$2:$E$356,4,FALSE),"NOT USED")</f>
        <v>Medium / Large General Service</v>
      </c>
    </row>
    <row r="1513" spans="1:7" x14ac:dyDescent="0.25">
      <c r="A1513">
        <v>201809</v>
      </c>
      <c r="B1513" t="s">
        <v>3</v>
      </c>
      <c r="C1513" t="s">
        <v>130</v>
      </c>
      <c r="D1513" t="s">
        <v>28</v>
      </c>
      <c r="E1513" s="10">
        <v>14</v>
      </c>
      <c r="F1513" s="12" t="str">
        <f t="shared" si="24"/>
        <v>07GNSV0009</v>
      </c>
      <c r="G1513" s="11" t="str">
        <f>IFERROR(VLOOKUP(F1513,Codes!$B$2:$E$356,4,FALSE),"NOT USED")</f>
        <v>Large Power</v>
      </c>
    </row>
    <row r="1514" spans="1:7" x14ac:dyDescent="0.25">
      <c r="A1514">
        <v>201809</v>
      </c>
      <c r="B1514" t="s">
        <v>3</v>
      </c>
      <c r="C1514" t="s">
        <v>130</v>
      </c>
      <c r="D1514" t="s">
        <v>29</v>
      </c>
      <c r="E1514" s="10">
        <v>312</v>
      </c>
      <c r="F1514" s="12" t="str">
        <f t="shared" si="24"/>
        <v>07GNSV0023</v>
      </c>
      <c r="G1514" s="11" t="str">
        <f>IFERROR(VLOOKUP(F1514,Codes!$B$2:$E$356,4,FALSE),"NOT USED")</f>
        <v>Small General Service</v>
      </c>
    </row>
    <row r="1515" spans="1:7" x14ac:dyDescent="0.25">
      <c r="A1515">
        <v>201809</v>
      </c>
      <c r="B1515" t="s">
        <v>3</v>
      </c>
      <c r="C1515" t="s">
        <v>130</v>
      </c>
      <c r="D1515" t="s">
        <v>31</v>
      </c>
      <c r="E1515" s="10">
        <v>23</v>
      </c>
      <c r="F1515" s="12" t="str">
        <f t="shared" si="24"/>
        <v>07GNSV006A</v>
      </c>
      <c r="G1515" s="11" t="str">
        <f>IFERROR(VLOOKUP(F1515,Codes!$B$2:$E$356,4,FALSE),"NOT USED")</f>
        <v>Medium / Large General Service</v>
      </c>
    </row>
    <row r="1516" spans="1:7" x14ac:dyDescent="0.25">
      <c r="A1516">
        <v>201809</v>
      </c>
      <c r="B1516" t="s">
        <v>3</v>
      </c>
      <c r="C1516" t="s">
        <v>130</v>
      </c>
      <c r="D1516" t="s">
        <v>32</v>
      </c>
      <c r="E1516" s="10">
        <v>139</v>
      </c>
      <c r="F1516" s="12" t="str">
        <f t="shared" si="24"/>
        <v>07GNSV023A</v>
      </c>
      <c r="G1516" s="11" t="str">
        <f>IFERROR(VLOOKUP(F1516,Codes!$B$2:$E$356,4,FALSE),"NOT USED")</f>
        <v>Small General Service</v>
      </c>
    </row>
    <row r="1517" spans="1:7" x14ac:dyDescent="0.25">
      <c r="A1517">
        <v>201809</v>
      </c>
      <c r="B1517" t="s">
        <v>3</v>
      </c>
      <c r="C1517" t="s">
        <v>130</v>
      </c>
      <c r="D1517" t="s">
        <v>131</v>
      </c>
      <c r="E1517" s="10">
        <v>1</v>
      </c>
      <c r="F1517" s="12" t="str">
        <f t="shared" si="24"/>
        <v>07GNSV023S</v>
      </c>
      <c r="G1517" s="11" t="str">
        <f>IFERROR(VLOOKUP(F1517,Codes!$B$2:$E$356,4,FALSE),"NOT USED")</f>
        <v>Small General Service</v>
      </c>
    </row>
    <row r="1518" spans="1:7" x14ac:dyDescent="0.25">
      <c r="A1518">
        <v>201809</v>
      </c>
      <c r="B1518" t="s">
        <v>3</v>
      </c>
      <c r="C1518" t="s">
        <v>130</v>
      </c>
      <c r="D1518" t="s">
        <v>36</v>
      </c>
      <c r="E1518" s="10">
        <v>16</v>
      </c>
      <c r="F1518" s="12" t="str">
        <f t="shared" si="24"/>
        <v>07OALT007N</v>
      </c>
      <c r="G1518" s="11" t="str">
        <f>IFERROR(VLOOKUP(F1518,Codes!$B$2:$E$356,4,FALSE),"NOT USED")</f>
        <v>Unmetered Lighting</v>
      </c>
    </row>
    <row r="1519" spans="1:7" x14ac:dyDescent="0.25">
      <c r="A1519">
        <v>201809</v>
      </c>
      <c r="B1519" t="s">
        <v>3</v>
      </c>
      <c r="C1519" t="s">
        <v>130</v>
      </c>
      <c r="D1519" t="s">
        <v>132</v>
      </c>
      <c r="E1519" s="10">
        <v>1</v>
      </c>
      <c r="F1519" s="12" t="str">
        <f t="shared" si="24"/>
        <v>07SPCL0001</v>
      </c>
      <c r="G1519" s="11" t="str">
        <f>IFERROR(VLOOKUP(F1519,Codes!$B$2:$E$356,4,FALSE),"NOT USED")</f>
        <v>Large Power</v>
      </c>
    </row>
    <row r="1520" spans="1:7" x14ac:dyDescent="0.25">
      <c r="A1520">
        <v>201809</v>
      </c>
      <c r="B1520" t="s">
        <v>3</v>
      </c>
      <c r="C1520" t="s">
        <v>130</v>
      </c>
      <c r="D1520" t="s">
        <v>133</v>
      </c>
      <c r="E1520" s="10">
        <v>1</v>
      </c>
      <c r="F1520" s="12" t="str">
        <f t="shared" si="24"/>
        <v>07SPCL0002</v>
      </c>
      <c r="G1520" s="11" t="str">
        <f>IFERROR(VLOOKUP(F1520,Codes!$B$2:$E$356,4,FALSE),"NOT USED")</f>
        <v>Large Power</v>
      </c>
    </row>
    <row r="1521" spans="1:7" x14ac:dyDescent="0.25">
      <c r="A1521">
        <v>201810</v>
      </c>
      <c r="B1521" t="s">
        <v>3</v>
      </c>
      <c r="C1521" t="s">
        <v>130</v>
      </c>
      <c r="D1521" t="s">
        <v>26</v>
      </c>
      <c r="E1521" s="10">
        <v>1</v>
      </c>
      <c r="F1521" s="12" t="str">
        <f t="shared" si="24"/>
        <v>07CISH0019</v>
      </c>
      <c r="G1521" s="11" t="str">
        <f>IFERROR(VLOOKUP(F1521,Codes!$B$2:$E$356,4,FALSE),"NOT USED")</f>
        <v>Small General Service</v>
      </c>
    </row>
    <row r="1522" spans="1:7" x14ac:dyDescent="0.25">
      <c r="A1522">
        <v>201810</v>
      </c>
      <c r="B1522" t="s">
        <v>3</v>
      </c>
      <c r="C1522" t="s">
        <v>130</v>
      </c>
      <c r="D1522" t="s">
        <v>27</v>
      </c>
      <c r="E1522" s="10">
        <v>101</v>
      </c>
      <c r="F1522" s="12" t="str">
        <f t="shared" si="24"/>
        <v>07GNSV0006</v>
      </c>
      <c r="G1522" s="11" t="str">
        <f>IFERROR(VLOOKUP(F1522,Codes!$B$2:$E$356,4,FALSE),"NOT USED")</f>
        <v>Medium / Large General Service</v>
      </c>
    </row>
    <row r="1523" spans="1:7" x14ac:dyDescent="0.25">
      <c r="A1523">
        <v>201810</v>
      </c>
      <c r="B1523" t="s">
        <v>3</v>
      </c>
      <c r="C1523" t="s">
        <v>130</v>
      </c>
      <c r="D1523" t="s">
        <v>28</v>
      </c>
      <c r="E1523" s="10">
        <v>14</v>
      </c>
      <c r="F1523" s="12" t="str">
        <f t="shared" si="24"/>
        <v>07GNSV0009</v>
      </c>
      <c r="G1523" s="11" t="str">
        <f>IFERROR(VLOOKUP(F1523,Codes!$B$2:$E$356,4,FALSE),"NOT USED")</f>
        <v>Large Power</v>
      </c>
    </row>
    <row r="1524" spans="1:7" x14ac:dyDescent="0.25">
      <c r="A1524">
        <v>201810</v>
      </c>
      <c r="B1524" t="s">
        <v>3</v>
      </c>
      <c r="C1524" t="s">
        <v>130</v>
      </c>
      <c r="D1524" t="s">
        <v>29</v>
      </c>
      <c r="E1524" s="10">
        <v>311</v>
      </c>
      <c r="F1524" s="12" t="str">
        <f t="shared" si="24"/>
        <v>07GNSV0023</v>
      </c>
      <c r="G1524" s="11" t="str">
        <f>IFERROR(VLOOKUP(F1524,Codes!$B$2:$E$356,4,FALSE),"NOT USED")</f>
        <v>Small General Service</v>
      </c>
    </row>
    <row r="1525" spans="1:7" x14ac:dyDescent="0.25">
      <c r="A1525">
        <v>201810</v>
      </c>
      <c r="B1525" t="s">
        <v>3</v>
      </c>
      <c r="C1525" t="s">
        <v>130</v>
      </c>
      <c r="D1525" t="s">
        <v>31</v>
      </c>
      <c r="E1525" s="10">
        <v>23</v>
      </c>
      <c r="F1525" s="12" t="str">
        <f t="shared" si="24"/>
        <v>07GNSV006A</v>
      </c>
      <c r="G1525" s="11" t="str">
        <f>IFERROR(VLOOKUP(F1525,Codes!$B$2:$E$356,4,FALSE),"NOT USED")</f>
        <v>Medium / Large General Service</v>
      </c>
    </row>
    <row r="1526" spans="1:7" x14ac:dyDescent="0.25">
      <c r="A1526">
        <v>201810</v>
      </c>
      <c r="B1526" t="s">
        <v>3</v>
      </c>
      <c r="C1526" t="s">
        <v>130</v>
      </c>
      <c r="D1526" t="s">
        <v>32</v>
      </c>
      <c r="E1526" s="10">
        <v>139</v>
      </c>
      <c r="F1526" s="12" t="str">
        <f t="shared" si="24"/>
        <v>07GNSV023A</v>
      </c>
      <c r="G1526" s="11" t="str">
        <f>IFERROR(VLOOKUP(F1526,Codes!$B$2:$E$356,4,FALSE),"NOT USED")</f>
        <v>Small General Service</v>
      </c>
    </row>
    <row r="1527" spans="1:7" x14ac:dyDescent="0.25">
      <c r="A1527">
        <v>201810</v>
      </c>
      <c r="B1527" t="s">
        <v>3</v>
      </c>
      <c r="C1527" t="s">
        <v>130</v>
      </c>
      <c r="D1527" t="s">
        <v>131</v>
      </c>
      <c r="E1527" s="10">
        <v>1</v>
      </c>
      <c r="F1527" s="12" t="str">
        <f t="shared" si="24"/>
        <v>07GNSV023S</v>
      </c>
      <c r="G1527" s="11" t="str">
        <f>IFERROR(VLOOKUP(F1527,Codes!$B$2:$E$356,4,FALSE),"NOT USED")</f>
        <v>Small General Service</v>
      </c>
    </row>
    <row r="1528" spans="1:7" x14ac:dyDescent="0.25">
      <c r="A1528">
        <v>201810</v>
      </c>
      <c r="B1528" t="s">
        <v>3</v>
      </c>
      <c r="C1528" t="s">
        <v>130</v>
      </c>
      <c r="D1528" t="s">
        <v>36</v>
      </c>
      <c r="E1528" s="10">
        <v>16</v>
      </c>
      <c r="F1528" s="12" t="str">
        <f t="shared" si="24"/>
        <v>07OALT007N</v>
      </c>
      <c r="G1528" s="11" t="str">
        <f>IFERROR(VLOOKUP(F1528,Codes!$B$2:$E$356,4,FALSE),"NOT USED")</f>
        <v>Unmetered Lighting</v>
      </c>
    </row>
    <row r="1529" spans="1:7" x14ac:dyDescent="0.25">
      <c r="A1529">
        <v>201810</v>
      </c>
      <c r="B1529" t="s">
        <v>3</v>
      </c>
      <c r="C1529" t="s">
        <v>130</v>
      </c>
      <c r="D1529" t="s">
        <v>132</v>
      </c>
      <c r="E1529" s="10">
        <v>1</v>
      </c>
      <c r="F1529" s="12" t="str">
        <f t="shared" si="24"/>
        <v>07SPCL0001</v>
      </c>
      <c r="G1529" s="11" t="str">
        <f>IFERROR(VLOOKUP(F1529,Codes!$B$2:$E$356,4,FALSE),"NOT USED")</f>
        <v>Large Power</v>
      </c>
    </row>
    <row r="1530" spans="1:7" x14ac:dyDescent="0.25">
      <c r="A1530">
        <v>201810</v>
      </c>
      <c r="B1530" t="s">
        <v>3</v>
      </c>
      <c r="C1530" t="s">
        <v>130</v>
      </c>
      <c r="D1530" t="s">
        <v>133</v>
      </c>
      <c r="E1530" s="10">
        <v>1</v>
      </c>
      <c r="F1530" s="12" t="str">
        <f t="shared" si="24"/>
        <v>07SPCL0002</v>
      </c>
      <c r="G1530" s="11" t="str">
        <f>IFERROR(VLOOKUP(F1530,Codes!$B$2:$E$356,4,FALSE),"NOT USED")</f>
        <v>Large Power</v>
      </c>
    </row>
    <row r="1531" spans="1:7" x14ac:dyDescent="0.25">
      <c r="A1531">
        <v>201811</v>
      </c>
      <c r="B1531" t="s">
        <v>3</v>
      </c>
      <c r="C1531" t="s">
        <v>130</v>
      </c>
      <c r="D1531" t="s">
        <v>26</v>
      </c>
      <c r="E1531" s="10">
        <v>1</v>
      </c>
      <c r="F1531" s="12" t="str">
        <f t="shared" si="24"/>
        <v>07CISH0019</v>
      </c>
      <c r="G1531" s="11" t="str">
        <f>IFERROR(VLOOKUP(F1531,Codes!$B$2:$E$356,4,FALSE),"NOT USED")</f>
        <v>Small General Service</v>
      </c>
    </row>
    <row r="1532" spans="1:7" x14ac:dyDescent="0.25">
      <c r="A1532">
        <v>201811</v>
      </c>
      <c r="B1532" t="s">
        <v>3</v>
      </c>
      <c r="C1532" t="s">
        <v>130</v>
      </c>
      <c r="D1532" t="s">
        <v>27</v>
      </c>
      <c r="E1532" s="10">
        <v>101</v>
      </c>
      <c r="F1532" s="12" t="str">
        <f t="shared" si="24"/>
        <v>07GNSV0006</v>
      </c>
      <c r="G1532" s="11" t="str">
        <f>IFERROR(VLOOKUP(F1532,Codes!$B$2:$E$356,4,FALSE),"NOT USED")</f>
        <v>Medium / Large General Service</v>
      </c>
    </row>
    <row r="1533" spans="1:7" x14ac:dyDescent="0.25">
      <c r="A1533">
        <v>201811</v>
      </c>
      <c r="B1533" t="s">
        <v>3</v>
      </c>
      <c r="C1533" t="s">
        <v>130</v>
      </c>
      <c r="D1533" t="s">
        <v>28</v>
      </c>
      <c r="E1533" s="10">
        <v>14</v>
      </c>
      <c r="F1533" s="12" t="str">
        <f t="shared" si="24"/>
        <v>07GNSV0009</v>
      </c>
      <c r="G1533" s="11" t="str">
        <f>IFERROR(VLOOKUP(F1533,Codes!$B$2:$E$356,4,FALSE),"NOT USED")</f>
        <v>Large Power</v>
      </c>
    </row>
    <row r="1534" spans="1:7" x14ac:dyDescent="0.25">
      <c r="A1534">
        <v>201811</v>
      </c>
      <c r="B1534" t="s">
        <v>3</v>
      </c>
      <c r="C1534" t="s">
        <v>130</v>
      </c>
      <c r="D1534" t="s">
        <v>29</v>
      </c>
      <c r="E1534" s="10">
        <v>311</v>
      </c>
      <c r="F1534" s="12" t="str">
        <f t="shared" si="24"/>
        <v>07GNSV0023</v>
      </c>
      <c r="G1534" s="11" t="str">
        <f>IFERROR(VLOOKUP(F1534,Codes!$B$2:$E$356,4,FALSE),"NOT USED")</f>
        <v>Small General Service</v>
      </c>
    </row>
    <row r="1535" spans="1:7" x14ac:dyDescent="0.25">
      <c r="A1535">
        <v>201811</v>
      </c>
      <c r="B1535" t="s">
        <v>3</v>
      </c>
      <c r="C1535" t="s">
        <v>130</v>
      </c>
      <c r="D1535" t="s">
        <v>31</v>
      </c>
      <c r="E1535" s="10">
        <v>23</v>
      </c>
      <c r="F1535" s="12" t="str">
        <f t="shared" si="24"/>
        <v>07GNSV006A</v>
      </c>
      <c r="G1535" s="11" t="str">
        <f>IFERROR(VLOOKUP(F1535,Codes!$B$2:$E$356,4,FALSE),"NOT USED")</f>
        <v>Medium / Large General Service</v>
      </c>
    </row>
    <row r="1536" spans="1:7" x14ac:dyDescent="0.25">
      <c r="A1536">
        <v>201811</v>
      </c>
      <c r="B1536" t="s">
        <v>3</v>
      </c>
      <c r="C1536" t="s">
        <v>130</v>
      </c>
      <c r="D1536" t="s">
        <v>32</v>
      </c>
      <c r="E1536" s="10">
        <v>139</v>
      </c>
      <c r="F1536" s="12" t="str">
        <f t="shared" si="24"/>
        <v>07GNSV023A</v>
      </c>
      <c r="G1536" s="11" t="str">
        <f>IFERROR(VLOOKUP(F1536,Codes!$B$2:$E$356,4,FALSE),"NOT USED")</f>
        <v>Small General Service</v>
      </c>
    </row>
    <row r="1537" spans="1:7" x14ac:dyDescent="0.25">
      <c r="A1537">
        <v>201811</v>
      </c>
      <c r="B1537" t="s">
        <v>3</v>
      </c>
      <c r="C1537" t="s">
        <v>130</v>
      </c>
      <c r="D1537" t="s">
        <v>131</v>
      </c>
      <c r="E1537" s="10">
        <v>1</v>
      </c>
      <c r="F1537" s="12" t="str">
        <f t="shared" si="24"/>
        <v>07GNSV023S</v>
      </c>
      <c r="G1537" s="11" t="str">
        <f>IFERROR(VLOOKUP(F1537,Codes!$B$2:$E$356,4,FALSE),"NOT USED")</f>
        <v>Small General Service</v>
      </c>
    </row>
    <row r="1538" spans="1:7" x14ac:dyDescent="0.25">
      <c r="A1538">
        <v>201811</v>
      </c>
      <c r="B1538" t="s">
        <v>3</v>
      </c>
      <c r="C1538" t="s">
        <v>130</v>
      </c>
      <c r="D1538" t="s">
        <v>36</v>
      </c>
      <c r="E1538" s="10">
        <v>16</v>
      </c>
      <c r="F1538" s="12" t="str">
        <f t="shared" si="24"/>
        <v>07OALT007N</v>
      </c>
      <c r="G1538" s="11" t="str">
        <f>IFERROR(VLOOKUP(F1538,Codes!$B$2:$E$356,4,FALSE),"NOT USED")</f>
        <v>Unmetered Lighting</v>
      </c>
    </row>
    <row r="1539" spans="1:7" x14ac:dyDescent="0.25">
      <c r="A1539">
        <v>201811</v>
      </c>
      <c r="B1539" t="s">
        <v>3</v>
      </c>
      <c r="C1539" t="s">
        <v>130</v>
      </c>
      <c r="D1539" t="s">
        <v>132</v>
      </c>
      <c r="E1539" s="10">
        <v>1</v>
      </c>
      <c r="F1539" s="12" t="str">
        <f t="shared" si="24"/>
        <v>07SPCL0001</v>
      </c>
      <c r="G1539" s="11" t="str">
        <f>IFERROR(VLOOKUP(F1539,Codes!$B$2:$E$356,4,FALSE),"NOT USED")</f>
        <v>Large Power</v>
      </c>
    </row>
    <row r="1540" spans="1:7" x14ac:dyDescent="0.25">
      <c r="A1540">
        <v>201811</v>
      </c>
      <c r="B1540" t="s">
        <v>3</v>
      </c>
      <c r="C1540" t="s">
        <v>130</v>
      </c>
      <c r="D1540" t="s">
        <v>133</v>
      </c>
      <c r="E1540" s="10">
        <v>1</v>
      </c>
      <c r="F1540" s="12" t="str">
        <f t="shared" si="24"/>
        <v>07SPCL0002</v>
      </c>
      <c r="G1540" s="11" t="str">
        <f>IFERROR(VLOOKUP(F1540,Codes!$B$2:$E$356,4,FALSE),"NOT USED")</f>
        <v>Large Power</v>
      </c>
    </row>
    <row r="1541" spans="1:7" x14ac:dyDescent="0.25">
      <c r="A1541">
        <v>201812</v>
      </c>
      <c r="B1541" t="s">
        <v>3</v>
      </c>
      <c r="C1541" t="s">
        <v>130</v>
      </c>
      <c r="D1541" t="s">
        <v>26</v>
      </c>
      <c r="E1541" s="10">
        <v>1</v>
      </c>
      <c r="F1541" s="12" t="str">
        <f t="shared" si="24"/>
        <v>07CISH0019</v>
      </c>
      <c r="G1541" s="11" t="str">
        <f>IFERROR(VLOOKUP(F1541,Codes!$B$2:$E$356,4,FALSE),"NOT USED")</f>
        <v>Small General Service</v>
      </c>
    </row>
    <row r="1542" spans="1:7" x14ac:dyDescent="0.25">
      <c r="A1542">
        <v>201812</v>
      </c>
      <c r="B1542" t="s">
        <v>3</v>
      </c>
      <c r="C1542" t="s">
        <v>130</v>
      </c>
      <c r="D1542" t="s">
        <v>27</v>
      </c>
      <c r="E1542" s="10">
        <v>101</v>
      </c>
      <c r="F1542" s="12" t="str">
        <f t="shared" si="24"/>
        <v>07GNSV0006</v>
      </c>
      <c r="G1542" s="11" t="str">
        <f>IFERROR(VLOOKUP(F1542,Codes!$B$2:$E$356,4,FALSE),"NOT USED")</f>
        <v>Medium / Large General Service</v>
      </c>
    </row>
    <row r="1543" spans="1:7" x14ac:dyDescent="0.25">
      <c r="A1543">
        <v>201812</v>
      </c>
      <c r="B1543" t="s">
        <v>3</v>
      </c>
      <c r="C1543" t="s">
        <v>130</v>
      </c>
      <c r="D1543" t="s">
        <v>28</v>
      </c>
      <c r="E1543" s="10">
        <v>14</v>
      </c>
      <c r="F1543" s="12" t="str">
        <f t="shared" si="24"/>
        <v>07GNSV0009</v>
      </c>
      <c r="G1543" s="11" t="str">
        <f>IFERROR(VLOOKUP(F1543,Codes!$B$2:$E$356,4,FALSE),"NOT USED")</f>
        <v>Large Power</v>
      </c>
    </row>
    <row r="1544" spans="1:7" x14ac:dyDescent="0.25">
      <c r="A1544">
        <v>201812</v>
      </c>
      <c r="B1544" t="s">
        <v>3</v>
      </c>
      <c r="C1544" t="s">
        <v>130</v>
      </c>
      <c r="D1544" t="s">
        <v>29</v>
      </c>
      <c r="E1544" s="10">
        <v>310</v>
      </c>
      <c r="F1544" s="12" t="str">
        <f t="shared" si="24"/>
        <v>07GNSV0023</v>
      </c>
      <c r="G1544" s="11" t="str">
        <f>IFERROR(VLOOKUP(F1544,Codes!$B$2:$E$356,4,FALSE),"NOT USED")</f>
        <v>Small General Service</v>
      </c>
    </row>
    <row r="1545" spans="1:7" x14ac:dyDescent="0.25">
      <c r="A1545">
        <v>201812</v>
      </c>
      <c r="B1545" t="s">
        <v>3</v>
      </c>
      <c r="C1545" t="s">
        <v>130</v>
      </c>
      <c r="D1545" t="s">
        <v>31</v>
      </c>
      <c r="E1545" s="10">
        <v>23</v>
      </c>
      <c r="F1545" s="12" t="str">
        <f t="shared" si="24"/>
        <v>07GNSV006A</v>
      </c>
      <c r="G1545" s="11" t="str">
        <f>IFERROR(VLOOKUP(F1545,Codes!$B$2:$E$356,4,FALSE),"NOT USED")</f>
        <v>Medium / Large General Service</v>
      </c>
    </row>
    <row r="1546" spans="1:7" x14ac:dyDescent="0.25">
      <c r="A1546">
        <v>201812</v>
      </c>
      <c r="B1546" t="s">
        <v>3</v>
      </c>
      <c r="C1546" t="s">
        <v>130</v>
      </c>
      <c r="D1546" t="s">
        <v>32</v>
      </c>
      <c r="E1546" s="10">
        <v>139</v>
      </c>
      <c r="F1546" s="12" t="str">
        <f t="shared" si="24"/>
        <v>07GNSV023A</v>
      </c>
      <c r="G1546" s="11" t="str">
        <f>IFERROR(VLOOKUP(F1546,Codes!$B$2:$E$356,4,FALSE),"NOT USED")</f>
        <v>Small General Service</v>
      </c>
    </row>
    <row r="1547" spans="1:7" x14ac:dyDescent="0.25">
      <c r="A1547">
        <v>201812</v>
      </c>
      <c r="B1547" t="s">
        <v>3</v>
      </c>
      <c r="C1547" t="s">
        <v>130</v>
      </c>
      <c r="D1547" t="s">
        <v>131</v>
      </c>
      <c r="E1547" s="10">
        <v>1</v>
      </c>
      <c r="F1547" s="12" t="str">
        <f t="shared" si="24"/>
        <v>07GNSV023S</v>
      </c>
      <c r="G1547" s="11" t="str">
        <f>IFERROR(VLOOKUP(F1547,Codes!$B$2:$E$356,4,FALSE),"NOT USED")</f>
        <v>Small General Service</v>
      </c>
    </row>
    <row r="1548" spans="1:7" x14ac:dyDescent="0.25">
      <c r="A1548">
        <v>201812</v>
      </c>
      <c r="B1548" t="s">
        <v>3</v>
      </c>
      <c r="C1548" t="s">
        <v>130</v>
      </c>
      <c r="D1548" t="s">
        <v>36</v>
      </c>
      <c r="E1548" s="10">
        <v>16</v>
      </c>
      <c r="F1548" s="12" t="str">
        <f t="shared" si="24"/>
        <v>07OALT007N</v>
      </c>
      <c r="G1548" s="11" t="str">
        <f>IFERROR(VLOOKUP(F1548,Codes!$B$2:$E$356,4,FALSE),"NOT USED")</f>
        <v>Unmetered Lighting</v>
      </c>
    </row>
    <row r="1549" spans="1:7" x14ac:dyDescent="0.25">
      <c r="A1549">
        <v>201812</v>
      </c>
      <c r="B1549" t="s">
        <v>3</v>
      </c>
      <c r="C1549" t="s">
        <v>130</v>
      </c>
      <c r="D1549" t="s">
        <v>132</v>
      </c>
      <c r="E1549" s="10">
        <v>1</v>
      </c>
      <c r="F1549" s="12" t="str">
        <f t="shared" ref="F1549:F1612" si="25">LEFT(D1549,10)</f>
        <v>07SPCL0001</v>
      </c>
      <c r="G1549" s="11" t="str">
        <f>IFERROR(VLOOKUP(F1549,Codes!$B$2:$E$356,4,FALSE),"NOT USED")</f>
        <v>Large Power</v>
      </c>
    </row>
    <row r="1550" spans="1:7" x14ac:dyDescent="0.25">
      <c r="A1550">
        <v>201812</v>
      </c>
      <c r="B1550" t="s">
        <v>3</v>
      </c>
      <c r="C1550" t="s">
        <v>130</v>
      </c>
      <c r="D1550" t="s">
        <v>133</v>
      </c>
      <c r="E1550" s="10">
        <v>1</v>
      </c>
      <c r="F1550" s="12" t="str">
        <f t="shared" si="25"/>
        <v>07SPCL0002</v>
      </c>
      <c r="G1550" s="11" t="str">
        <f>IFERROR(VLOOKUP(F1550,Codes!$B$2:$E$356,4,FALSE),"NOT USED")</f>
        <v>Large Power</v>
      </c>
    </row>
    <row r="1551" spans="1:7" x14ac:dyDescent="0.25">
      <c r="A1551">
        <v>201901</v>
      </c>
      <c r="B1551" t="s">
        <v>3</v>
      </c>
      <c r="C1551" t="s">
        <v>130</v>
      </c>
      <c r="D1551" t="s">
        <v>26</v>
      </c>
      <c r="E1551" s="10">
        <v>1</v>
      </c>
      <c r="F1551" s="12" t="str">
        <f t="shared" si="25"/>
        <v>07CISH0019</v>
      </c>
      <c r="G1551" s="11" t="str">
        <f>IFERROR(VLOOKUP(F1551,Codes!$B$2:$E$356,4,FALSE),"NOT USED")</f>
        <v>Small General Service</v>
      </c>
    </row>
    <row r="1552" spans="1:7" x14ac:dyDescent="0.25">
      <c r="A1552">
        <v>201901</v>
      </c>
      <c r="B1552" t="s">
        <v>3</v>
      </c>
      <c r="C1552" t="s">
        <v>130</v>
      </c>
      <c r="D1552" t="s">
        <v>27</v>
      </c>
      <c r="E1552" s="10">
        <v>101</v>
      </c>
      <c r="F1552" s="12" t="str">
        <f t="shared" si="25"/>
        <v>07GNSV0006</v>
      </c>
      <c r="G1552" s="11" t="str">
        <f>IFERROR(VLOOKUP(F1552,Codes!$B$2:$E$356,4,FALSE),"NOT USED")</f>
        <v>Medium / Large General Service</v>
      </c>
    </row>
    <row r="1553" spans="1:7" x14ac:dyDescent="0.25">
      <c r="A1553">
        <v>201901</v>
      </c>
      <c r="B1553" t="s">
        <v>3</v>
      </c>
      <c r="C1553" t="s">
        <v>130</v>
      </c>
      <c r="D1553" t="s">
        <v>28</v>
      </c>
      <c r="E1553" s="10">
        <v>14</v>
      </c>
      <c r="F1553" s="12" t="str">
        <f t="shared" si="25"/>
        <v>07GNSV0009</v>
      </c>
      <c r="G1553" s="11" t="str">
        <f>IFERROR(VLOOKUP(F1553,Codes!$B$2:$E$356,4,FALSE),"NOT USED")</f>
        <v>Large Power</v>
      </c>
    </row>
    <row r="1554" spans="1:7" x14ac:dyDescent="0.25">
      <c r="A1554">
        <v>201901</v>
      </c>
      <c r="B1554" t="s">
        <v>3</v>
      </c>
      <c r="C1554" t="s">
        <v>130</v>
      </c>
      <c r="D1554" t="s">
        <v>29</v>
      </c>
      <c r="E1554" s="10">
        <v>310</v>
      </c>
      <c r="F1554" s="12" t="str">
        <f t="shared" si="25"/>
        <v>07GNSV0023</v>
      </c>
      <c r="G1554" s="11" t="str">
        <f>IFERROR(VLOOKUP(F1554,Codes!$B$2:$E$356,4,FALSE),"NOT USED")</f>
        <v>Small General Service</v>
      </c>
    </row>
    <row r="1555" spans="1:7" x14ac:dyDescent="0.25">
      <c r="A1555">
        <v>201901</v>
      </c>
      <c r="B1555" t="s">
        <v>3</v>
      </c>
      <c r="C1555" t="s">
        <v>130</v>
      </c>
      <c r="D1555" t="s">
        <v>31</v>
      </c>
      <c r="E1555" s="10">
        <v>23</v>
      </c>
      <c r="F1555" s="12" t="str">
        <f t="shared" si="25"/>
        <v>07GNSV006A</v>
      </c>
      <c r="G1555" s="11" t="str">
        <f>IFERROR(VLOOKUP(F1555,Codes!$B$2:$E$356,4,FALSE),"NOT USED")</f>
        <v>Medium / Large General Service</v>
      </c>
    </row>
    <row r="1556" spans="1:7" x14ac:dyDescent="0.25">
      <c r="A1556">
        <v>201901</v>
      </c>
      <c r="B1556" t="s">
        <v>3</v>
      </c>
      <c r="C1556" t="s">
        <v>130</v>
      </c>
      <c r="D1556" t="s">
        <v>32</v>
      </c>
      <c r="E1556" s="10">
        <v>139</v>
      </c>
      <c r="F1556" s="12" t="str">
        <f t="shared" si="25"/>
        <v>07GNSV023A</v>
      </c>
      <c r="G1556" s="11" t="str">
        <f>IFERROR(VLOOKUP(F1556,Codes!$B$2:$E$356,4,FALSE),"NOT USED")</f>
        <v>Small General Service</v>
      </c>
    </row>
    <row r="1557" spans="1:7" x14ac:dyDescent="0.25">
      <c r="A1557">
        <v>201901</v>
      </c>
      <c r="B1557" t="s">
        <v>3</v>
      </c>
      <c r="C1557" t="s">
        <v>130</v>
      </c>
      <c r="D1557" t="s">
        <v>131</v>
      </c>
      <c r="E1557" s="10">
        <v>1</v>
      </c>
      <c r="F1557" s="12" t="str">
        <f t="shared" si="25"/>
        <v>07GNSV023S</v>
      </c>
      <c r="G1557" s="11" t="str">
        <f>IFERROR(VLOOKUP(F1557,Codes!$B$2:$E$356,4,FALSE),"NOT USED")</f>
        <v>Small General Service</v>
      </c>
    </row>
    <row r="1558" spans="1:7" x14ac:dyDescent="0.25">
      <c r="A1558">
        <v>201901</v>
      </c>
      <c r="B1558" t="s">
        <v>3</v>
      </c>
      <c r="C1558" t="s">
        <v>130</v>
      </c>
      <c r="D1558" t="s">
        <v>36</v>
      </c>
      <c r="E1558" s="10">
        <v>16</v>
      </c>
      <c r="F1558" s="12" t="str">
        <f t="shared" si="25"/>
        <v>07OALT007N</v>
      </c>
      <c r="G1558" s="11" t="str">
        <f>IFERROR(VLOOKUP(F1558,Codes!$B$2:$E$356,4,FALSE),"NOT USED")</f>
        <v>Unmetered Lighting</v>
      </c>
    </row>
    <row r="1559" spans="1:7" x14ac:dyDescent="0.25">
      <c r="A1559">
        <v>201901</v>
      </c>
      <c r="B1559" t="s">
        <v>3</v>
      </c>
      <c r="C1559" t="s">
        <v>130</v>
      </c>
      <c r="D1559" t="s">
        <v>37</v>
      </c>
      <c r="E1559" s="10">
        <v>1</v>
      </c>
      <c r="F1559" s="12" t="str">
        <f t="shared" si="25"/>
        <v>07OALT07AN</v>
      </c>
      <c r="G1559" s="11" t="str">
        <f>IFERROR(VLOOKUP(F1559,Codes!$B$2:$E$356,4,FALSE),"NOT USED")</f>
        <v>Unmetered Lighting</v>
      </c>
    </row>
    <row r="1560" spans="1:7" x14ac:dyDescent="0.25">
      <c r="A1560">
        <v>201901</v>
      </c>
      <c r="B1560" t="s">
        <v>3</v>
      </c>
      <c r="C1560" t="s">
        <v>130</v>
      </c>
      <c r="D1560" t="s">
        <v>132</v>
      </c>
      <c r="E1560" s="10">
        <v>1</v>
      </c>
      <c r="F1560" s="12" t="str">
        <f t="shared" si="25"/>
        <v>07SPCL0001</v>
      </c>
      <c r="G1560" s="11" t="str">
        <f>IFERROR(VLOOKUP(F1560,Codes!$B$2:$E$356,4,FALSE),"NOT USED")</f>
        <v>Large Power</v>
      </c>
    </row>
    <row r="1561" spans="1:7" x14ac:dyDescent="0.25">
      <c r="A1561">
        <v>201901</v>
      </c>
      <c r="B1561" t="s">
        <v>3</v>
      </c>
      <c r="C1561" t="s">
        <v>130</v>
      </c>
      <c r="D1561" t="s">
        <v>133</v>
      </c>
      <c r="E1561" s="10">
        <v>1</v>
      </c>
      <c r="F1561" s="12" t="str">
        <f t="shared" si="25"/>
        <v>07SPCL0002</v>
      </c>
      <c r="G1561" s="11" t="str">
        <f>IFERROR(VLOOKUP(F1561,Codes!$B$2:$E$356,4,FALSE),"NOT USED")</f>
        <v>Large Power</v>
      </c>
    </row>
    <row r="1562" spans="1:7" x14ac:dyDescent="0.25">
      <c r="A1562">
        <v>201902</v>
      </c>
      <c r="B1562" t="s">
        <v>3</v>
      </c>
      <c r="C1562" t="s">
        <v>130</v>
      </c>
      <c r="D1562" t="s">
        <v>26</v>
      </c>
      <c r="E1562" s="10">
        <v>1</v>
      </c>
      <c r="F1562" s="12" t="str">
        <f t="shared" si="25"/>
        <v>07CISH0019</v>
      </c>
      <c r="G1562" s="11" t="str">
        <f>IFERROR(VLOOKUP(F1562,Codes!$B$2:$E$356,4,FALSE),"NOT USED")</f>
        <v>Small General Service</v>
      </c>
    </row>
    <row r="1563" spans="1:7" x14ac:dyDescent="0.25">
      <c r="A1563">
        <v>201902</v>
      </c>
      <c r="B1563" t="s">
        <v>3</v>
      </c>
      <c r="C1563" t="s">
        <v>130</v>
      </c>
      <c r="D1563" t="s">
        <v>27</v>
      </c>
      <c r="E1563" s="10">
        <v>101</v>
      </c>
      <c r="F1563" s="12" t="str">
        <f t="shared" si="25"/>
        <v>07GNSV0006</v>
      </c>
      <c r="G1563" s="11" t="str">
        <f>IFERROR(VLOOKUP(F1563,Codes!$B$2:$E$356,4,FALSE),"NOT USED")</f>
        <v>Medium / Large General Service</v>
      </c>
    </row>
    <row r="1564" spans="1:7" x14ac:dyDescent="0.25">
      <c r="A1564">
        <v>201902</v>
      </c>
      <c r="B1564" t="s">
        <v>3</v>
      </c>
      <c r="C1564" t="s">
        <v>130</v>
      </c>
      <c r="D1564" t="s">
        <v>28</v>
      </c>
      <c r="E1564" s="10">
        <v>14</v>
      </c>
      <c r="F1564" s="12" t="str">
        <f t="shared" si="25"/>
        <v>07GNSV0009</v>
      </c>
      <c r="G1564" s="11" t="str">
        <f>IFERROR(VLOOKUP(F1564,Codes!$B$2:$E$356,4,FALSE),"NOT USED")</f>
        <v>Large Power</v>
      </c>
    </row>
    <row r="1565" spans="1:7" x14ac:dyDescent="0.25">
      <c r="A1565">
        <v>201902</v>
      </c>
      <c r="B1565" t="s">
        <v>3</v>
      </c>
      <c r="C1565" t="s">
        <v>130</v>
      </c>
      <c r="D1565" t="s">
        <v>29</v>
      </c>
      <c r="E1565" s="10">
        <v>310</v>
      </c>
      <c r="F1565" s="12" t="str">
        <f t="shared" si="25"/>
        <v>07GNSV0023</v>
      </c>
      <c r="G1565" s="11" t="str">
        <f>IFERROR(VLOOKUP(F1565,Codes!$B$2:$E$356,4,FALSE),"NOT USED")</f>
        <v>Small General Service</v>
      </c>
    </row>
    <row r="1566" spans="1:7" x14ac:dyDescent="0.25">
      <c r="A1566">
        <v>201902</v>
      </c>
      <c r="B1566" t="s">
        <v>3</v>
      </c>
      <c r="C1566" t="s">
        <v>130</v>
      </c>
      <c r="D1566" t="s">
        <v>31</v>
      </c>
      <c r="E1566" s="10">
        <v>23</v>
      </c>
      <c r="F1566" s="12" t="str">
        <f t="shared" si="25"/>
        <v>07GNSV006A</v>
      </c>
      <c r="G1566" s="11" t="str">
        <f>IFERROR(VLOOKUP(F1566,Codes!$B$2:$E$356,4,FALSE),"NOT USED")</f>
        <v>Medium / Large General Service</v>
      </c>
    </row>
    <row r="1567" spans="1:7" x14ac:dyDescent="0.25">
      <c r="A1567">
        <v>201902</v>
      </c>
      <c r="B1567" t="s">
        <v>3</v>
      </c>
      <c r="C1567" t="s">
        <v>130</v>
      </c>
      <c r="D1567" t="s">
        <v>32</v>
      </c>
      <c r="E1567" s="10">
        <v>139</v>
      </c>
      <c r="F1567" s="12" t="str">
        <f t="shared" si="25"/>
        <v>07GNSV023A</v>
      </c>
      <c r="G1567" s="11" t="str">
        <f>IFERROR(VLOOKUP(F1567,Codes!$B$2:$E$356,4,FALSE),"NOT USED")</f>
        <v>Small General Service</v>
      </c>
    </row>
    <row r="1568" spans="1:7" x14ac:dyDescent="0.25">
      <c r="A1568">
        <v>201902</v>
      </c>
      <c r="B1568" t="s">
        <v>3</v>
      </c>
      <c r="C1568" t="s">
        <v>130</v>
      </c>
      <c r="D1568" t="s">
        <v>131</v>
      </c>
      <c r="E1568" s="10">
        <v>1</v>
      </c>
      <c r="F1568" s="12" t="str">
        <f t="shared" si="25"/>
        <v>07GNSV023S</v>
      </c>
      <c r="G1568" s="11" t="str">
        <f>IFERROR(VLOOKUP(F1568,Codes!$B$2:$E$356,4,FALSE),"NOT USED")</f>
        <v>Small General Service</v>
      </c>
    </row>
    <row r="1569" spans="1:7" x14ac:dyDescent="0.25">
      <c r="A1569">
        <v>201902</v>
      </c>
      <c r="B1569" t="s">
        <v>3</v>
      </c>
      <c r="C1569" t="s">
        <v>130</v>
      </c>
      <c r="D1569" t="s">
        <v>36</v>
      </c>
      <c r="E1569" s="10">
        <v>16</v>
      </c>
      <c r="F1569" s="12" t="str">
        <f t="shared" si="25"/>
        <v>07OALT007N</v>
      </c>
      <c r="G1569" s="11" t="str">
        <f>IFERROR(VLOOKUP(F1569,Codes!$B$2:$E$356,4,FALSE),"NOT USED")</f>
        <v>Unmetered Lighting</v>
      </c>
    </row>
    <row r="1570" spans="1:7" x14ac:dyDescent="0.25">
      <c r="A1570">
        <v>201902</v>
      </c>
      <c r="B1570" t="s">
        <v>3</v>
      </c>
      <c r="C1570" t="s">
        <v>130</v>
      </c>
      <c r="D1570" t="s">
        <v>37</v>
      </c>
      <c r="E1570" s="10">
        <v>1</v>
      </c>
      <c r="F1570" s="12" t="str">
        <f t="shared" si="25"/>
        <v>07OALT07AN</v>
      </c>
      <c r="G1570" s="11" t="str">
        <f>IFERROR(VLOOKUP(F1570,Codes!$B$2:$E$356,4,FALSE),"NOT USED")</f>
        <v>Unmetered Lighting</v>
      </c>
    </row>
    <row r="1571" spans="1:7" x14ac:dyDescent="0.25">
      <c r="A1571">
        <v>201902</v>
      </c>
      <c r="B1571" t="s">
        <v>3</v>
      </c>
      <c r="C1571" t="s">
        <v>130</v>
      </c>
      <c r="D1571" t="s">
        <v>132</v>
      </c>
      <c r="E1571" s="10">
        <v>1</v>
      </c>
      <c r="F1571" s="12" t="str">
        <f t="shared" si="25"/>
        <v>07SPCL0001</v>
      </c>
      <c r="G1571" s="11" t="str">
        <f>IFERROR(VLOOKUP(F1571,Codes!$B$2:$E$356,4,FALSE),"NOT USED")</f>
        <v>Large Power</v>
      </c>
    </row>
    <row r="1572" spans="1:7" x14ac:dyDescent="0.25">
      <c r="A1572">
        <v>201902</v>
      </c>
      <c r="B1572" t="s">
        <v>3</v>
      </c>
      <c r="C1572" t="s">
        <v>130</v>
      </c>
      <c r="D1572" t="s">
        <v>133</v>
      </c>
      <c r="E1572" s="10">
        <v>1</v>
      </c>
      <c r="F1572" s="12" t="str">
        <f t="shared" si="25"/>
        <v>07SPCL0002</v>
      </c>
      <c r="G1572" s="11" t="str">
        <f>IFERROR(VLOOKUP(F1572,Codes!$B$2:$E$356,4,FALSE),"NOT USED")</f>
        <v>Large Power</v>
      </c>
    </row>
    <row r="1573" spans="1:7" x14ac:dyDescent="0.25">
      <c r="A1573">
        <v>201903</v>
      </c>
      <c r="B1573" t="s">
        <v>3</v>
      </c>
      <c r="C1573" t="s">
        <v>130</v>
      </c>
      <c r="D1573" t="s">
        <v>26</v>
      </c>
      <c r="E1573" s="10">
        <v>1</v>
      </c>
      <c r="F1573" s="12" t="str">
        <f t="shared" si="25"/>
        <v>07CISH0019</v>
      </c>
      <c r="G1573" s="11" t="str">
        <f>IFERROR(VLOOKUP(F1573,Codes!$B$2:$E$356,4,FALSE),"NOT USED")</f>
        <v>Small General Service</v>
      </c>
    </row>
    <row r="1574" spans="1:7" x14ac:dyDescent="0.25">
      <c r="A1574">
        <v>201903</v>
      </c>
      <c r="B1574" t="s">
        <v>3</v>
      </c>
      <c r="C1574" t="s">
        <v>130</v>
      </c>
      <c r="D1574" t="s">
        <v>27</v>
      </c>
      <c r="E1574" s="10">
        <v>101</v>
      </c>
      <c r="F1574" s="12" t="str">
        <f t="shared" si="25"/>
        <v>07GNSV0006</v>
      </c>
      <c r="G1574" s="11" t="str">
        <f>IFERROR(VLOOKUP(F1574,Codes!$B$2:$E$356,4,FALSE),"NOT USED")</f>
        <v>Medium / Large General Service</v>
      </c>
    </row>
    <row r="1575" spans="1:7" x14ac:dyDescent="0.25">
      <c r="A1575">
        <v>201903</v>
      </c>
      <c r="B1575" t="s">
        <v>3</v>
      </c>
      <c r="C1575" t="s">
        <v>130</v>
      </c>
      <c r="D1575" t="s">
        <v>28</v>
      </c>
      <c r="E1575" s="10">
        <v>14</v>
      </c>
      <c r="F1575" s="12" t="str">
        <f t="shared" si="25"/>
        <v>07GNSV0009</v>
      </c>
      <c r="G1575" s="11" t="str">
        <f>IFERROR(VLOOKUP(F1575,Codes!$B$2:$E$356,4,FALSE),"NOT USED")</f>
        <v>Large Power</v>
      </c>
    </row>
    <row r="1576" spans="1:7" x14ac:dyDescent="0.25">
      <c r="A1576">
        <v>201903</v>
      </c>
      <c r="B1576" t="s">
        <v>3</v>
      </c>
      <c r="C1576" t="s">
        <v>130</v>
      </c>
      <c r="D1576" t="s">
        <v>29</v>
      </c>
      <c r="E1576" s="10">
        <v>310</v>
      </c>
      <c r="F1576" s="12" t="str">
        <f t="shared" si="25"/>
        <v>07GNSV0023</v>
      </c>
      <c r="G1576" s="11" t="str">
        <f>IFERROR(VLOOKUP(F1576,Codes!$B$2:$E$356,4,FALSE),"NOT USED")</f>
        <v>Small General Service</v>
      </c>
    </row>
    <row r="1577" spans="1:7" x14ac:dyDescent="0.25">
      <c r="A1577">
        <v>201903</v>
      </c>
      <c r="B1577" t="s">
        <v>3</v>
      </c>
      <c r="C1577" t="s">
        <v>130</v>
      </c>
      <c r="D1577" t="s">
        <v>31</v>
      </c>
      <c r="E1577" s="10">
        <v>23</v>
      </c>
      <c r="F1577" s="12" t="str">
        <f t="shared" si="25"/>
        <v>07GNSV006A</v>
      </c>
      <c r="G1577" s="11" t="str">
        <f>IFERROR(VLOOKUP(F1577,Codes!$B$2:$E$356,4,FALSE),"NOT USED")</f>
        <v>Medium / Large General Service</v>
      </c>
    </row>
    <row r="1578" spans="1:7" x14ac:dyDescent="0.25">
      <c r="A1578">
        <v>201903</v>
      </c>
      <c r="B1578" t="s">
        <v>3</v>
      </c>
      <c r="C1578" t="s">
        <v>130</v>
      </c>
      <c r="D1578" t="s">
        <v>32</v>
      </c>
      <c r="E1578" s="10">
        <v>139</v>
      </c>
      <c r="F1578" s="12" t="str">
        <f t="shared" si="25"/>
        <v>07GNSV023A</v>
      </c>
      <c r="G1578" s="11" t="str">
        <f>IFERROR(VLOOKUP(F1578,Codes!$B$2:$E$356,4,FALSE),"NOT USED")</f>
        <v>Small General Service</v>
      </c>
    </row>
    <row r="1579" spans="1:7" x14ac:dyDescent="0.25">
      <c r="A1579">
        <v>201903</v>
      </c>
      <c r="B1579" t="s">
        <v>3</v>
      </c>
      <c r="C1579" t="s">
        <v>130</v>
      </c>
      <c r="D1579" t="s">
        <v>131</v>
      </c>
      <c r="E1579" s="10">
        <v>1</v>
      </c>
      <c r="F1579" s="12" t="str">
        <f t="shared" si="25"/>
        <v>07GNSV023S</v>
      </c>
      <c r="G1579" s="11" t="str">
        <f>IFERROR(VLOOKUP(F1579,Codes!$B$2:$E$356,4,FALSE),"NOT USED")</f>
        <v>Small General Service</v>
      </c>
    </row>
    <row r="1580" spans="1:7" x14ac:dyDescent="0.25">
      <c r="A1580">
        <v>201903</v>
      </c>
      <c r="B1580" t="s">
        <v>3</v>
      </c>
      <c r="C1580" t="s">
        <v>130</v>
      </c>
      <c r="D1580" t="s">
        <v>36</v>
      </c>
      <c r="E1580" s="10">
        <v>16</v>
      </c>
      <c r="F1580" s="12" t="str">
        <f t="shared" si="25"/>
        <v>07OALT007N</v>
      </c>
      <c r="G1580" s="11" t="str">
        <f>IFERROR(VLOOKUP(F1580,Codes!$B$2:$E$356,4,FALSE),"NOT USED")</f>
        <v>Unmetered Lighting</v>
      </c>
    </row>
    <row r="1581" spans="1:7" x14ac:dyDescent="0.25">
      <c r="A1581">
        <v>201903</v>
      </c>
      <c r="B1581" t="s">
        <v>3</v>
      </c>
      <c r="C1581" t="s">
        <v>130</v>
      </c>
      <c r="D1581" t="s">
        <v>37</v>
      </c>
      <c r="E1581" s="10">
        <v>1</v>
      </c>
      <c r="F1581" s="12" t="str">
        <f t="shared" si="25"/>
        <v>07OALT07AN</v>
      </c>
      <c r="G1581" s="11" t="str">
        <f>IFERROR(VLOOKUP(F1581,Codes!$B$2:$E$356,4,FALSE),"NOT USED")</f>
        <v>Unmetered Lighting</v>
      </c>
    </row>
    <row r="1582" spans="1:7" x14ac:dyDescent="0.25">
      <c r="A1582">
        <v>201903</v>
      </c>
      <c r="B1582" t="s">
        <v>3</v>
      </c>
      <c r="C1582" t="s">
        <v>130</v>
      </c>
      <c r="D1582" t="s">
        <v>132</v>
      </c>
      <c r="E1582" s="10">
        <v>1</v>
      </c>
      <c r="F1582" s="12" t="str">
        <f t="shared" si="25"/>
        <v>07SPCL0001</v>
      </c>
      <c r="G1582" s="11" t="str">
        <f>IFERROR(VLOOKUP(F1582,Codes!$B$2:$E$356,4,FALSE),"NOT USED")</f>
        <v>Large Power</v>
      </c>
    </row>
    <row r="1583" spans="1:7" x14ac:dyDescent="0.25">
      <c r="A1583">
        <v>201903</v>
      </c>
      <c r="B1583" t="s">
        <v>3</v>
      </c>
      <c r="C1583" t="s">
        <v>130</v>
      </c>
      <c r="D1583" t="s">
        <v>133</v>
      </c>
      <c r="E1583" s="10">
        <v>1</v>
      </c>
      <c r="F1583" s="12" t="str">
        <f t="shared" si="25"/>
        <v>07SPCL0002</v>
      </c>
      <c r="G1583" s="11" t="str">
        <f>IFERROR(VLOOKUP(F1583,Codes!$B$2:$E$356,4,FALSE),"NOT USED")</f>
        <v>Large Power</v>
      </c>
    </row>
    <row r="1584" spans="1:7" x14ac:dyDescent="0.25">
      <c r="A1584">
        <v>201904</v>
      </c>
      <c r="B1584" t="s">
        <v>3</v>
      </c>
      <c r="C1584" t="s">
        <v>130</v>
      </c>
      <c r="D1584" t="s">
        <v>26</v>
      </c>
      <c r="E1584" s="10">
        <v>1</v>
      </c>
      <c r="F1584" s="12" t="str">
        <f t="shared" si="25"/>
        <v>07CISH0019</v>
      </c>
      <c r="G1584" s="11" t="str">
        <f>IFERROR(VLOOKUP(F1584,Codes!$B$2:$E$356,4,FALSE),"NOT USED")</f>
        <v>Small General Service</v>
      </c>
    </row>
    <row r="1585" spans="1:7" x14ac:dyDescent="0.25">
      <c r="A1585">
        <v>201904</v>
      </c>
      <c r="B1585" t="s">
        <v>3</v>
      </c>
      <c r="C1585" t="s">
        <v>130</v>
      </c>
      <c r="D1585" t="s">
        <v>27</v>
      </c>
      <c r="E1585" s="10">
        <v>100</v>
      </c>
      <c r="F1585" s="12" t="str">
        <f t="shared" si="25"/>
        <v>07GNSV0006</v>
      </c>
      <c r="G1585" s="11" t="str">
        <f>IFERROR(VLOOKUP(F1585,Codes!$B$2:$E$356,4,FALSE),"NOT USED")</f>
        <v>Medium / Large General Service</v>
      </c>
    </row>
    <row r="1586" spans="1:7" x14ac:dyDescent="0.25">
      <c r="A1586">
        <v>201904</v>
      </c>
      <c r="B1586" t="s">
        <v>3</v>
      </c>
      <c r="C1586" t="s">
        <v>130</v>
      </c>
      <c r="D1586" t="s">
        <v>28</v>
      </c>
      <c r="E1586" s="10">
        <v>14</v>
      </c>
      <c r="F1586" s="12" t="str">
        <f t="shared" si="25"/>
        <v>07GNSV0009</v>
      </c>
      <c r="G1586" s="11" t="str">
        <f>IFERROR(VLOOKUP(F1586,Codes!$B$2:$E$356,4,FALSE),"NOT USED")</f>
        <v>Large Power</v>
      </c>
    </row>
    <row r="1587" spans="1:7" x14ac:dyDescent="0.25">
      <c r="A1587">
        <v>201904</v>
      </c>
      <c r="B1587" t="s">
        <v>3</v>
      </c>
      <c r="C1587" t="s">
        <v>130</v>
      </c>
      <c r="D1587" t="s">
        <v>29</v>
      </c>
      <c r="E1587" s="10">
        <v>310</v>
      </c>
      <c r="F1587" s="12" t="str">
        <f t="shared" si="25"/>
        <v>07GNSV0023</v>
      </c>
      <c r="G1587" s="11" t="str">
        <f>IFERROR(VLOOKUP(F1587,Codes!$B$2:$E$356,4,FALSE),"NOT USED")</f>
        <v>Small General Service</v>
      </c>
    </row>
    <row r="1588" spans="1:7" x14ac:dyDescent="0.25">
      <c r="A1588">
        <v>201904</v>
      </c>
      <c r="B1588" t="s">
        <v>3</v>
      </c>
      <c r="C1588" t="s">
        <v>130</v>
      </c>
      <c r="D1588" t="s">
        <v>31</v>
      </c>
      <c r="E1588" s="10">
        <v>23</v>
      </c>
      <c r="F1588" s="12" t="str">
        <f t="shared" si="25"/>
        <v>07GNSV006A</v>
      </c>
      <c r="G1588" s="11" t="str">
        <f>IFERROR(VLOOKUP(F1588,Codes!$B$2:$E$356,4,FALSE),"NOT USED")</f>
        <v>Medium / Large General Service</v>
      </c>
    </row>
    <row r="1589" spans="1:7" x14ac:dyDescent="0.25">
      <c r="A1589">
        <v>201904</v>
      </c>
      <c r="B1589" t="s">
        <v>3</v>
      </c>
      <c r="C1589" t="s">
        <v>130</v>
      </c>
      <c r="D1589" t="s">
        <v>32</v>
      </c>
      <c r="E1589" s="10">
        <v>138</v>
      </c>
      <c r="F1589" s="12" t="str">
        <f t="shared" si="25"/>
        <v>07GNSV023A</v>
      </c>
      <c r="G1589" s="11" t="str">
        <f>IFERROR(VLOOKUP(F1589,Codes!$B$2:$E$356,4,FALSE),"NOT USED")</f>
        <v>Small General Service</v>
      </c>
    </row>
    <row r="1590" spans="1:7" x14ac:dyDescent="0.25">
      <c r="A1590">
        <v>201904</v>
      </c>
      <c r="B1590" t="s">
        <v>3</v>
      </c>
      <c r="C1590" t="s">
        <v>130</v>
      </c>
      <c r="D1590" t="s">
        <v>131</v>
      </c>
      <c r="E1590" s="10">
        <v>1</v>
      </c>
      <c r="F1590" s="12" t="str">
        <f t="shared" si="25"/>
        <v>07GNSV023S</v>
      </c>
      <c r="G1590" s="11" t="str">
        <f>IFERROR(VLOOKUP(F1590,Codes!$B$2:$E$356,4,FALSE),"NOT USED")</f>
        <v>Small General Service</v>
      </c>
    </row>
    <row r="1591" spans="1:7" x14ac:dyDescent="0.25">
      <c r="A1591">
        <v>201904</v>
      </c>
      <c r="B1591" t="s">
        <v>3</v>
      </c>
      <c r="C1591" t="s">
        <v>130</v>
      </c>
      <c r="D1591" t="s">
        <v>36</v>
      </c>
      <c r="E1591" s="10">
        <v>16</v>
      </c>
      <c r="F1591" s="12" t="str">
        <f t="shared" si="25"/>
        <v>07OALT007N</v>
      </c>
      <c r="G1591" s="11" t="str">
        <f>IFERROR(VLOOKUP(F1591,Codes!$B$2:$E$356,4,FALSE),"NOT USED")</f>
        <v>Unmetered Lighting</v>
      </c>
    </row>
    <row r="1592" spans="1:7" x14ac:dyDescent="0.25">
      <c r="A1592">
        <v>201904</v>
      </c>
      <c r="B1592" t="s">
        <v>3</v>
      </c>
      <c r="C1592" t="s">
        <v>130</v>
      </c>
      <c r="D1592" t="s">
        <v>37</v>
      </c>
      <c r="E1592" s="10">
        <v>1</v>
      </c>
      <c r="F1592" s="12" t="str">
        <f t="shared" si="25"/>
        <v>07OALT07AN</v>
      </c>
      <c r="G1592" s="11" t="str">
        <f>IFERROR(VLOOKUP(F1592,Codes!$B$2:$E$356,4,FALSE),"NOT USED")</f>
        <v>Unmetered Lighting</v>
      </c>
    </row>
    <row r="1593" spans="1:7" x14ac:dyDescent="0.25">
      <c r="A1593">
        <v>201904</v>
      </c>
      <c r="B1593" t="s">
        <v>3</v>
      </c>
      <c r="C1593" t="s">
        <v>130</v>
      </c>
      <c r="D1593" t="s">
        <v>132</v>
      </c>
      <c r="E1593" s="10">
        <v>1</v>
      </c>
      <c r="F1593" s="12" t="str">
        <f t="shared" si="25"/>
        <v>07SPCL0001</v>
      </c>
      <c r="G1593" s="11" t="str">
        <f>IFERROR(VLOOKUP(F1593,Codes!$B$2:$E$356,4,FALSE),"NOT USED")</f>
        <v>Large Power</v>
      </c>
    </row>
    <row r="1594" spans="1:7" x14ac:dyDescent="0.25">
      <c r="A1594">
        <v>201904</v>
      </c>
      <c r="B1594" t="s">
        <v>3</v>
      </c>
      <c r="C1594" t="s">
        <v>130</v>
      </c>
      <c r="D1594" t="s">
        <v>133</v>
      </c>
      <c r="E1594" s="10">
        <v>1</v>
      </c>
      <c r="F1594" s="12" t="str">
        <f t="shared" si="25"/>
        <v>07SPCL0002</v>
      </c>
      <c r="G1594" s="11" t="str">
        <f>IFERROR(VLOOKUP(F1594,Codes!$B$2:$E$356,4,FALSE),"NOT USED")</f>
        <v>Large Power</v>
      </c>
    </row>
    <row r="1595" spans="1:7" x14ac:dyDescent="0.25">
      <c r="A1595">
        <v>201905</v>
      </c>
      <c r="B1595" t="s">
        <v>3</v>
      </c>
      <c r="C1595" t="s">
        <v>130</v>
      </c>
      <c r="D1595" t="s">
        <v>26</v>
      </c>
      <c r="E1595" s="10">
        <v>1</v>
      </c>
      <c r="F1595" s="12" t="str">
        <f t="shared" si="25"/>
        <v>07CISH0019</v>
      </c>
      <c r="G1595" s="11" t="str">
        <f>IFERROR(VLOOKUP(F1595,Codes!$B$2:$E$356,4,FALSE),"NOT USED")</f>
        <v>Small General Service</v>
      </c>
    </row>
    <row r="1596" spans="1:7" x14ac:dyDescent="0.25">
      <c r="A1596">
        <v>201905</v>
      </c>
      <c r="B1596" t="s">
        <v>3</v>
      </c>
      <c r="C1596" t="s">
        <v>130</v>
      </c>
      <c r="D1596" t="s">
        <v>27</v>
      </c>
      <c r="E1596" s="10">
        <v>100</v>
      </c>
      <c r="F1596" s="12" t="str">
        <f t="shared" si="25"/>
        <v>07GNSV0006</v>
      </c>
      <c r="G1596" s="11" t="str">
        <f>IFERROR(VLOOKUP(F1596,Codes!$B$2:$E$356,4,FALSE),"NOT USED")</f>
        <v>Medium / Large General Service</v>
      </c>
    </row>
    <row r="1597" spans="1:7" x14ac:dyDescent="0.25">
      <c r="A1597">
        <v>201905</v>
      </c>
      <c r="B1597" t="s">
        <v>3</v>
      </c>
      <c r="C1597" t="s">
        <v>130</v>
      </c>
      <c r="D1597" t="s">
        <v>28</v>
      </c>
      <c r="E1597" s="10">
        <v>14</v>
      </c>
      <c r="F1597" s="12" t="str">
        <f t="shared" si="25"/>
        <v>07GNSV0009</v>
      </c>
      <c r="G1597" s="11" t="str">
        <f>IFERROR(VLOOKUP(F1597,Codes!$B$2:$E$356,4,FALSE),"NOT USED")</f>
        <v>Large Power</v>
      </c>
    </row>
    <row r="1598" spans="1:7" x14ac:dyDescent="0.25">
      <c r="A1598">
        <v>201905</v>
      </c>
      <c r="B1598" t="s">
        <v>3</v>
      </c>
      <c r="C1598" t="s">
        <v>130</v>
      </c>
      <c r="D1598" t="s">
        <v>29</v>
      </c>
      <c r="E1598" s="10">
        <v>309</v>
      </c>
      <c r="F1598" s="12" t="str">
        <f t="shared" si="25"/>
        <v>07GNSV0023</v>
      </c>
      <c r="G1598" s="11" t="str">
        <f>IFERROR(VLOOKUP(F1598,Codes!$B$2:$E$356,4,FALSE),"NOT USED")</f>
        <v>Small General Service</v>
      </c>
    </row>
    <row r="1599" spans="1:7" x14ac:dyDescent="0.25">
      <c r="A1599">
        <v>201905</v>
      </c>
      <c r="B1599" t="s">
        <v>3</v>
      </c>
      <c r="C1599" t="s">
        <v>130</v>
      </c>
      <c r="D1599" t="s">
        <v>31</v>
      </c>
      <c r="E1599" s="10">
        <v>23</v>
      </c>
      <c r="F1599" s="12" t="str">
        <f t="shared" si="25"/>
        <v>07GNSV006A</v>
      </c>
      <c r="G1599" s="11" t="str">
        <f>IFERROR(VLOOKUP(F1599,Codes!$B$2:$E$356,4,FALSE),"NOT USED")</f>
        <v>Medium / Large General Service</v>
      </c>
    </row>
    <row r="1600" spans="1:7" x14ac:dyDescent="0.25">
      <c r="A1600">
        <v>201905</v>
      </c>
      <c r="B1600" t="s">
        <v>3</v>
      </c>
      <c r="C1600" t="s">
        <v>130</v>
      </c>
      <c r="D1600" t="s">
        <v>32</v>
      </c>
      <c r="E1600" s="10">
        <v>138</v>
      </c>
      <c r="F1600" s="12" t="str">
        <f t="shared" si="25"/>
        <v>07GNSV023A</v>
      </c>
      <c r="G1600" s="11" t="str">
        <f>IFERROR(VLOOKUP(F1600,Codes!$B$2:$E$356,4,FALSE),"NOT USED")</f>
        <v>Small General Service</v>
      </c>
    </row>
    <row r="1601" spans="1:7" x14ac:dyDescent="0.25">
      <c r="A1601">
        <v>201905</v>
      </c>
      <c r="B1601" t="s">
        <v>3</v>
      </c>
      <c r="C1601" t="s">
        <v>130</v>
      </c>
      <c r="D1601" t="s">
        <v>131</v>
      </c>
      <c r="E1601" s="10">
        <v>1</v>
      </c>
      <c r="F1601" s="12" t="str">
        <f t="shared" si="25"/>
        <v>07GNSV023S</v>
      </c>
      <c r="G1601" s="11" t="str">
        <f>IFERROR(VLOOKUP(F1601,Codes!$B$2:$E$356,4,FALSE),"NOT USED")</f>
        <v>Small General Service</v>
      </c>
    </row>
    <row r="1602" spans="1:7" x14ac:dyDescent="0.25">
      <c r="A1602">
        <v>201905</v>
      </c>
      <c r="B1602" t="s">
        <v>3</v>
      </c>
      <c r="C1602" t="s">
        <v>130</v>
      </c>
      <c r="D1602" t="s">
        <v>36</v>
      </c>
      <c r="E1602" s="10">
        <v>16</v>
      </c>
      <c r="F1602" s="12" t="str">
        <f t="shared" si="25"/>
        <v>07OALT007N</v>
      </c>
      <c r="G1602" s="11" t="str">
        <f>IFERROR(VLOOKUP(F1602,Codes!$B$2:$E$356,4,FALSE),"NOT USED")</f>
        <v>Unmetered Lighting</v>
      </c>
    </row>
    <row r="1603" spans="1:7" x14ac:dyDescent="0.25">
      <c r="A1603">
        <v>201905</v>
      </c>
      <c r="B1603" t="s">
        <v>3</v>
      </c>
      <c r="C1603" t="s">
        <v>130</v>
      </c>
      <c r="D1603" t="s">
        <v>37</v>
      </c>
      <c r="E1603" s="10">
        <v>1</v>
      </c>
      <c r="F1603" s="12" t="str">
        <f t="shared" si="25"/>
        <v>07OALT07AN</v>
      </c>
      <c r="G1603" s="11" t="str">
        <f>IFERROR(VLOOKUP(F1603,Codes!$B$2:$E$356,4,FALSE),"NOT USED")</f>
        <v>Unmetered Lighting</v>
      </c>
    </row>
    <row r="1604" spans="1:7" x14ac:dyDescent="0.25">
      <c r="A1604">
        <v>201905</v>
      </c>
      <c r="B1604" t="s">
        <v>3</v>
      </c>
      <c r="C1604" t="s">
        <v>130</v>
      </c>
      <c r="D1604" t="s">
        <v>132</v>
      </c>
      <c r="E1604" s="10">
        <v>1</v>
      </c>
      <c r="F1604" s="12" t="str">
        <f t="shared" si="25"/>
        <v>07SPCL0001</v>
      </c>
      <c r="G1604" s="11" t="str">
        <f>IFERROR(VLOOKUP(F1604,Codes!$B$2:$E$356,4,FALSE),"NOT USED")</f>
        <v>Large Power</v>
      </c>
    </row>
    <row r="1605" spans="1:7" x14ac:dyDescent="0.25">
      <c r="A1605">
        <v>201905</v>
      </c>
      <c r="B1605" t="s">
        <v>3</v>
      </c>
      <c r="C1605" t="s">
        <v>130</v>
      </c>
      <c r="D1605" t="s">
        <v>133</v>
      </c>
      <c r="E1605" s="10">
        <v>1</v>
      </c>
      <c r="F1605" s="12" t="str">
        <f t="shared" si="25"/>
        <v>07SPCL0002</v>
      </c>
      <c r="G1605" s="11" t="str">
        <f>IFERROR(VLOOKUP(F1605,Codes!$B$2:$E$356,4,FALSE),"NOT USED")</f>
        <v>Large Power</v>
      </c>
    </row>
    <row r="1606" spans="1:7" x14ac:dyDescent="0.25">
      <c r="A1606">
        <v>201906</v>
      </c>
      <c r="B1606" t="s">
        <v>3</v>
      </c>
      <c r="C1606" t="s">
        <v>130</v>
      </c>
      <c r="D1606" t="s">
        <v>26</v>
      </c>
      <c r="E1606" s="10">
        <v>1</v>
      </c>
      <c r="F1606" s="12" t="str">
        <f t="shared" si="25"/>
        <v>07CISH0019</v>
      </c>
      <c r="G1606" s="11" t="str">
        <f>IFERROR(VLOOKUP(F1606,Codes!$B$2:$E$356,4,FALSE),"NOT USED")</f>
        <v>Small General Service</v>
      </c>
    </row>
    <row r="1607" spans="1:7" x14ac:dyDescent="0.25">
      <c r="A1607">
        <v>201906</v>
      </c>
      <c r="B1607" t="s">
        <v>3</v>
      </c>
      <c r="C1607" t="s">
        <v>130</v>
      </c>
      <c r="D1607" t="s">
        <v>27</v>
      </c>
      <c r="E1607" s="10">
        <v>101</v>
      </c>
      <c r="F1607" s="12" t="str">
        <f t="shared" si="25"/>
        <v>07GNSV0006</v>
      </c>
      <c r="G1607" s="11" t="str">
        <f>IFERROR(VLOOKUP(F1607,Codes!$B$2:$E$356,4,FALSE),"NOT USED")</f>
        <v>Medium / Large General Service</v>
      </c>
    </row>
    <row r="1608" spans="1:7" x14ac:dyDescent="0.25">
      <c r="A1608">
        <v>201906</v>
      </c>
      <c r="B1608" t="s">
        <v>3</v>
      </c>
      <c r="C1608" t="s">
        <v>130</v>
      </c>
      <c r="D1608" t="s">
        <v>28</v>
      </c>
      <c r="E1608" s="10">
        <v>14</v>
      </c>
      <c r="F1608" s="12" t="str">
        <f t="shared" si="25"/>
        <v>07GNSV0009</v>
      </c>
      <c r="G1608" s="11" t="str">
        <f>IFERROR(VLOOKUP(F1608,Codes!$B$2:$E$356,4,FALSE),"NOT USED")</f>
        <v>Large Power</v>
      </c>
    </row>
    <row r="1609" spans="1:7" x14ac:dyDescent="0.25">
      <c r="A1609">
        <v>201906</v>
      </c>
      <c r="B1609" t="s">
        <v>3</v>
      </c>
      <c r="C1609" t="s">
        <v>130</v>
      </c>
      <c r="D1609" t="s">
        <v>29</v>
      </c>
      <c r="E1609" s="10">
        <v>309</v>
      </c>
      <c r="F1609" s="12" t="str">
        <f t="shared" si="25"/>
        <v>07GNSV0023</v>
      </c>
      <c r="G1609" s="11" t="str">
        <f>IFERROR(VLOOKUP(F1609,Codes!$B$2:$E$356,4,FALSE),"NOT USED")</f>
        <v>Small General Service</v>
      </c>
    </row>
    <row r="1610" spans="1:7" x14ac:dyDescent="0.25">
      <c r="A1610">
        <v>201906</v>
      </c>
      <c r="B1610" t="s">
        <v>3</v>
      </c>
      <c r="C1610" t="s">
        <v>130</v>
      </c>
      <c r="D1610" t="s">
        <v>31</v>
      </c>
      <c r="E1610" s="10">
        <v>23</v>
      </c>
      <c r="F1610" s="12" t="str">
        <f t="shared" si="25"/>
        <v>07GNSV006A</v>
      </c>
      <c r="G1610" s="11" t="str">
        <f>IFERROR(VLOOKUP(F1610,Codes!$B$2:$E$356,4,FALSE),"NOT USED")</f>
        <v>Medium / Large General Service</v>
      </c>
    </row>
    <row r="1611" spans="1:7" x14ac:dyDescent="0.25">
      <c r="A1611">
        <v>201906</v>
      </c>
      <c r="B1611" t="s">
        <v>3</v>
      </c>
      <c r="C1611" t="s">
        <v>130</v>
      </c>
      <c r="D1611" t="s">
        <v>32</v>
      </c>
      <c r="E1611" s="10">
        <v>139</v>
      </c>
      <c r="F1611" s="12" t="str">
        <f t="shared" si="25"/>
        <v>07GNSV023A</v>
      </c>
      <c r="G1611" s="11" t="str">
        <f>IFERROR(VLOOKUP(F1611,Codes!$B$2:$E$356,4,FALSE),"NOT USED")</f>
        <v>Small General Service</v>
      </c>
    </row>
    <row r="1612" spans="1:7" x14ac:dyDescent="0.25">
      <c r="A1612">
        <v>201906</v>
      </c>
      <c r="B1612" t="s">
        <v>3</v>
      </c>
      <c r="C1612" t="s">
        <v>130</v>
      </c>
      <c r="D1612" t="s">
        <v>131</v>
      </c>
      <c r="E1612" s="10">
        <v>1</v>
      </c>
      <c r="F1612" s="12" t="str">
        <f t="shared" si="25"/>
        <v>07GNSV023S</v>
      </c>
      <c r="G1612" s="11" t="str">
        <f>IFERROR(VLOOKUP(F1612,Codes!$B$2:$E$356,4,FALSE),"NOT USED")</f>
        <v>Small General Service</v>
      </c>
    </row>
    <row r="1613" spans="1:7" x14ac:dyDescent="0.25">
      <c r="A1613">
        <v>201906</v>
      </c>
      <c r="B1613" t="s">
        <v>3</v>
      </c>
      <c r="C1613" t="s">
        <v>130</v>
      </c>
      <c r="D1613" t="s">
        <v>36</v>
      </c>
      <c r="E1613" s="10">
        <v>16</v>
      </c>
      <c r="F1613" s="12" t="str">
        <f t="shared" ref="F1613:F1676" si="26">LEFT(D1613,10)</f>
        <v>07OALT007N</v>
      </c>
      <c r="G1613" s="11" t="str">
        <f>IFERROR(VLOOKUP(F1613,Codes!$B$2:$E$356,4,FALSE),"NOT USED")</f>
        <v>Unmetered Lighting</v>
      </c>
    </row>
    <row r="1614" spans="1:7" x14ac:dyDescent="0.25">
      <c r="A1614">
        <v>201906</v>
      </c>
      <c r="B1614" t="s">
        <v>3</v>
      </c>
      <c r="C1614" t="s">
        <v>130</v>
      </c>
      <c r="D1614" t="s">
        <v>37</v>
      </c>
      <c r="E1614" s="10">
        <v>1</v>
      </c>
      <c r="F1614" s="12" t="str">
        <f t="shared" si="26"/>
        <v>07OALT07AN</v>
      </c>
      <c r="G1614" s="11" t="str">
        <f>IFERROR(VLOOKUP(F1614,Codes!$B$2:$E$356,4,FALSE),"NOT USED")</f>
        <v>Unmetered Lighting</v>
      </c>
    </row>
    <row r="1615" spans="1:7" x14ac:dyDescent="0.25">
      <c r="A1615">
        <v>201906</v>
      </c>
      <c r="B1615" t="s">
        <v>3</v>
      </c>
      <c r="C1615" t="s">
        <v>130</v>
      </c>
      <c r="D1615" t="s">
        <v>132</v>
      </c>
      <c r="E1615" s="10">
        <v>1</v>
      </c>
      <c r="F1615" s="12" t="str">
        <f t="shared" si="26"/>
        <v>07SPCL0001</v>
      </c>
      <c r="G1615" s="11" t="str">
        <f>IFERROR(VLOOKUP(F1615,Codes!$B$2:$E$356,4,FALSE),"NOT USED")</f>
        <v>Large Power</v>
      </c>
    </row>
    <row r="1616" spans="1:7" x14ac:dyDescent="0.25">
      <c r="A1616">
        <v>201906</v>
      </c>
      <c r="B1616" t="s">
        <v>3</v>
      </c>
      <c r="C1616" t="s">
        <v>130</v>
      </c>
      <c r="D1616" t="s">
        <v>133</v>
      </c>
      <c r="E1616" s="10">
        <v>1</v>
      </c>
      <c r="F1616" s="12" t="str">
        <f t="shared" si="26"/>
        <v>07SPCL0002</v>
      </c>
      <c r="G1616" s="11" t="str">
        <f>IFERROR(VLOOKUP(F1616,Codes!$B$2:$E$356,4,FALSE),"NOT USED")</f>
        <v>Large Power</v>
      </c>
    </row>
    <row r="1617" spans="1:7" x14ac:dyDescent="0.25">
      <c r="A1617">
        <v>201807</v>
      </c>
      <c r="B1617" t="s">
        <v>1</v>
      </c>
      <c r="C1617" t="s">
        <v>130</v>
      </c>
      <c r="D1617" t="s">
        <v>39</v>
      </c>
      <c r="E1617" s="10">
        <v>11</v>
      </c>
      <c r="F1617" s="12" t="str">
        <f t="shared" si="26"/>
        <v>01GNSB0023</v>
      </c>
      <c r="G1617" s="11" t="str">
        <f>IFERROR(VLOOKUP(F1617,Codes!$B$2:$E$356,4,FALSE),"NOT USED")</f>
        <v>Small General Service</v>
      </c>
    </row>
    <row r="1618" spans="1:7" x14ac:dyDescent="0.25">
      <c r="A1618">
        <v>201807</v>
      </c>
      <c r="B1618" t="s">
        <v>1</v>
      </c>
      <c r="C1618" t="s">
        <v>130</v>
      </c>
      <c r="D1618" t="s">
        <v>40</v>
      </c>
      <c r="E1618" s="10">
        <v>2</v>
      </c>
      <c r="F1618" s="12" t="str">
        <f t="shared" si="26"/>
        <v>01GNSB0028</v>
      </c>
      <c r="G1618" s="11" t="str">
        <f>IFERROR(VLOOKUP(F1618,Codes!$B$2:$E$356,4,FALSE),"NOT USED")</f>
        <v>Medium / Large General Service</v>
      </c>
    </row>
    <row r="1619" spans="1:7" x14ac:dyDescent="0.25">
      <c r="A1619">
        <v>201807</v>
      </c>
      <c r="B1619" t="s">
        <v>1</v>
      </c>
      <c r="C1619" t="s">
        <v>130</v>
      </c>
      <c r="D1619" t="s">
        <v>43</v>
      </c>
      <c r="E1619" s="10">
        <v>971</v>
      </c>
      <c r="F1619" s="12" t="str">
        <f t="shared" si="26"/>
        <v>01GNSV0023</v>
      </c>
      <c r="G1619" s="11" t="str">
        <f>IFERROR(VLOOKUP(F1619,Codes!$B$2:$E$356,4,FALSE),"NOT USED")</f>
        <v>Small General Service</v>
      </c>
    </row>
    <row r="1620" spans="1:7" x14ac:dyDescent="0.25">
      <c r="A1620">
        <v>201807</v>
      </c>
      <c r="B1620" t="s">
        <v>1</v>
      </c>
      <c r="C1620" t="s">
        <v>130</v>
      </c>
      <c r="D1620" t="s">
        <v>44</v>
      </c>
      <c r="E1620" s="10">
        <v>435</v>
      </c>
      <c r="F1620" s="12" t="str">
        <f t="shared" si="26"/>
        <v>01GNSV0028</v>
      </c>
      <c r="G1620" s="11" t="str">
        <f>IFERROR(VLOOKUP(F1620,Codes!$B$2:$E$356,4,FALSE),"NOT USED")</f>
        <v>Medium / Large General Service</v>
      </c>
    </row>
    <row r="1621" spans="1:7" x14ac:dyDescent="0.25">
      <c r="A1621">
        <v>201807</v>
      </c>
      <c r="B1621" t="s">
        <v>1</v>
      </c>
      <c r="C1621" t="s">
        <v>130</v>
      </c>
      <c r="D1621" t="s">
        <v>45</v>
      </c>
      <c r="E1621" s="10">
        <v>2</v>
      </c>
      <c r="F1621" s="12" t="str">
        <f t="shared" si="26"/>
        <v>01GNSV023F</v>
      </c>
      <c r="G1621" s="11" t="str">
        <f>IFERROR(VLOOKUP(F1621,Codes!$B$2:$E$356,4,FALSE),"NOT USED")</f>
        <v>Small General Service</v>
      </c>
    </row>
    <row r="1622" spans="1:7" x14ac:dyDescent="0.25">
      <c r="A1622">
        <v>201807</v>
      </c>
      <c r="B1622" t="s">
        <v>1</v>
      </c>
      <c r="C1622" t="s">
        <v>130</v>
      </c>
      <c r="D1622" t="s">
        <v>46</v>
      </c>
      <c r="E1622" s="10">
        <v>1</v>
      </c>
      <c r="F1622" s="12" t="str">
        <f t="shared" si="26"/>
        <v>01GNSV023M</v>
      </c>
      <c r="G1622" s="11" t="str">
        <f>IFERROR(VLOOKUP(F1622,Codes!$B$2:$E$356,4,FALSE),"NOT USED")</f>
        <v>Small General Service</v>
      </c>
    </row>
    <row r="1623" spans="1:7" x14ac:dyDescent="0.25">
      <c r="A1623">
        <v>201807</v>
      </c>
      <c r="B1623" t="s">
        <v>1</v>
      </c>
      <c r="C1623" t="s">
        <v>130</v>
      </c>
      <c r="D1623" t="s">
        <v>47</v>
      </c>
      <c r="E1623" s="10">
        <v>3</v>
      </c>
      <c r="F1623" s="12" t="str">
        <f t="shared" si="26"/>
        <v>01GNSV023T</v>
      </c>
      <c r="G1623" s="11" t="str">
        <f>IFERROR(VLOOKUP(F1623,Codes!$B$2:$E$356,4,FALSE),"NOT USED")</f>
        <v>Small General Service</v>
      </c>
    </row>
    <row r="1624" spans="1:7" x14ac:dyDescent="0.25">
      <c r="A1624">
        <v>201807</v>
      </c>
      <c r="B1624" t="s">
        <v>1</v>
      </c>
      <c r="C1624" t="s">
        <v>130</v>
      </c>
      <c r="D1624" t="s">
        <v>51</v>
      </c>
      <c r="E1624" s="10">
        <v>4</v>
      </c>
      <c r="F1624" s="12" t="str">
        <f t="shared" si="26"/>
        <v>01GNSV0748</v>
      </c>
      <c r="G1624" s="11" t="str">
        <f>IFERROR(VLOOKUP(F1624,Codes!$B$2:$E$356,4,FALSE),"NOT USED")</f>
        <v>Large Power</v>
      </c>
    </row>
    <row r="1625" spans="1:7" x14ac:dyDescent="0.25">
      <c r="A1625">
        <v>201807</v>
      </c>
      <c r="B1625" t="s">
        <v>1</v>
      </c>
      <c r="C1625" t="s">
        <v>130</v>
      </c>
      <c r="D1625" t="s">
        <v>54</v>
      </c>
      <c r="E1625" s="10">
        <v>129</v>
      </c>
      <c r="F1625" s="12" t="str">
        <f t="shared" si="26"/>
        <v>01LGSV0030</v>
      </c>
      <c r="G1625" s="11" t="str">
        <f>IFERROR(VLOOKUP(F1625,Codes!$B$2:$E$356,4,FALSE),"NOT USED")</f>
        <v>Medium / Large General Service</v>
      </c>
    </row>
    <row r="1626" spans="1:7" x14ac:dyDescent="0.25">
      <c r="A1626">
        <v>201807</v>
      </c>
      <c r="B1626" t="s">
        <v>1</v>
      </c>
      <c r="C1626" t="s">
        <v>130</v>
      </c>
      <c r="D1626" t="s">
        <v>55</v>
      </c>
      <c r="E1626" s="10">
        <v>82</v>
      </c>
      <c r="F1626" s="12" t="str">
        <f t="shared" si="26"/>
        <v>01LGSV0048</v>
      </c>
      <c r="G1626" s="11" t="str">
        <f>IFERROR(VLOOKUP(F1626,Codes!$B$2:$E$356,4,FALSE),"NOT USED")</f>
        <v>Large Power</v>
      </c>
    </row>
    <row r="1627" spans="1:7" x14ac:dyDescent="0.25">
      <c r="A1627">
        <v>201807</v>
      </c>
      <c r="B1627" t="s">
        <v>1</v>
      </c>
      <c r="C1627" t="s">
        <v>130</v>
      </c>
      <c r="D1627" t="s">
        <v>57</v>
      </c>
      <c r="E1627" s="10">
        <v>3</v>
      </c>
      <c r="F1627" s="12" t="str">
        <f t="shared" si="26"/>
        <v>01LGSV048M</v>
      </c>
      <c r="G1627" s="11" t="str">
        <f>IFERROR(VLOOKUP(F1627,Codes!$B$2:$E$356,4,FALSE),"NOT USED")</f>
        <v>Large Power</v>
      </c>
    </row>
    <row r="1628" spans="1:7" x14ac:dyDescent="0.25">
      <c r="A1628">
        <v>201807</v>
      </c>
      <c r="B1628" t="s">
        <v>1</v>
      </c>
      <c r="C1628" t="s">
        <v>130</v>
      </c>
      <c r="D1628" t="s">
        <v>58</v>
      </c>
      <c r="E1628" s="10">
        <v>1</v>
      </c>
      <c r="F1628" s="12" t="str">
        <f t="shared" si="26"/>
        <v>01LPRS047M</v>
      </c>
      <c r="G1628" s="11" t="str">
        <f>IFERROR(VLOOKUP(F1628,Codes!$B$2:$E$356,4,FALSE),"NOT USED")</f>
        <v>Large Power</v>
      </c>
    </row>
    <row r="1629" spans="1:7" x14ac:dyDescent="0.25">
      <c r="A1629">
        <v>201807</v>
      </c>
      <c r="B1629" t="s">
        <v>1</v>
      </c>
      <c r="C1629" t="s">
        <v>130</v>
      </c>
      <c r="D1629" t="s">
        <v>60</v>
      </c>
      <c r="E1629" s="10">
        <v>4</v>
      </c>
      <c r="F1629" s="12" t="str">
        <f t="shared" si="26"/>
        <v>01NMT23135</v>
      </c>
      <c r="G1629" s="11" t="str">
        <f>IFERROR(VLOOKUP(F1629,Codes!$B$2:$E$356,4,FALSE),"NOT USED")</f>
        <v>Small General Service</v>
      </c>
    </row>
    <row r="1630" spans="1:7" x14ac:dyDescent="0.25">
      <c r="A1630">
        <v>201807</v>
      </c>
      <c r="B1630" t="s">
        <v>1</v>
      </c>
      <c r="C1630" t="s">
        <v>130</v>
      </c>
      <c r="D1630" t="s">
        <v>61</v>
      </c>
      <c r="E1630" s="10">
        <v>6</v>
      </c>
      <c r="F1630" s="12" t="str">
        <f t="shared" si="26"/>
        <v>01NMT28135</v>
      </c>
      <c r="G1630" s="11" t="str">
        <f>IFERROR(VLOOKUP(F1630,Codes!$B$2:$E$356,4,FALSE),"NOT USED")</f>
        <v>Medium / Large General Service</v>
      </c>
    </row>
    <row r="1631" spans="1:7" x14ac:dyDescent="0.25">
      <c r="A1631">
        <v>201807</v>
      </c>
      <c r="B1631" t="s">
        <v>1</v>
      </c>
      <c r="C1631" t="s">
        <v>130</v>
      </c>
      <c r="D1631" t="s">
        <v>62</v>
      </c>
      <c r="E1631" s="10">
        <v>1</v>
      </c>
      <c r="F1631" s="12" t="str">
        <f t="shared" si="26"/>
        <v>01NMT30135</v>
      </c>
      <c r="G1631" s="11" t="str">
        <f>IFERROR(VLOOKUP(F1631,Codes!$B$2:$E$356,4,FALSE),"NOT USED")</f>
        <v>Medium / Large General Service</v>
      </c>
    </row>
    <row r="1632" spans="1:7" x14ac:dyDescent="0.25">
      <c r="A1632">
        <v>201807</v>
      </c>
      <c r="B1632" t="s">
        <v>1</v>
      </c>
      <c r="C1632" t="s">
        <v>130</v>
      </c>
      <c r="D1632" t="s">
        <v>64</v>
      </c>
      <c r="E1632" s="10">
        <v>121</v>
      </c>
      <c r="F1632" s="12" t="str">
        <f t="shared" si="26"/>
        <v>01OALT015N</v>
      </c>
      <c r="G1632" s="11" t="str">
        <f>IFERROR(VLOOKUP(F1632,Codes!$B$2:$E$356,4,FALSE),"NOT USED")</f>
        <v>Unmetered Lighting</v>
      </c>
    </row>
    <row r="1633" spans="1:7" x14ac:dyDescent="0.25">
      <c r="A1633">
        <v>201807</v>
      </c>
      <c r="B1633" t="s">
        <v>1</v>
      </c>
      <c r="C1633" t="s">
        <v>130</v>
      </c>
      <c r="D1633" t="s">
        <v>65</v>
      </c>
      <c r="E1633" s="10">
        <v>4</v>
      </c>
      <c r="F1633" s="12" t="str">
        <f t="shared" si="26"/>
        <v>01OALTB15N</v>
      </c>
      <c r="G1633" s="11" t="str">
        <f>IFERROR(VLOOKUP(F1633,Codes!$B$2:$E$356,4,FALSE),"NOT USED")</f>
        <v>Unmetered Lighting</v>
      </c>
    </row>
    <row r="1634" spans="1:7" x14ac:dyDescent="0.25">
      <c r="A1634">
        <v>201807</v>
      </c>
      <c r="B1634" t="s">
        <v>1</v>
      </c>
      <c r="C1634" t="s">
        <v>130</v>
      </c>
      <c r="D1634" t="s">
        <v>67</v>
      </c>
      <c r="E1634" s="10">
        <v>1</v>
      </c>
      <c r="F1634" s="12" t="str">
        <f t="shared" si="26"/>
        <v>01VIR23136</v>
      </c>
      <c r="G1634" s="11" t="str">
        <f>IFERROR(VLOOKUP(F1634,Codes!$B$2:$E$356,4,FALSE),"NOT USED")</f>
        <v>Small General Service</v>
      </c>
    </row>
    <row r="1635" spans="1:7" x14ac:dyDescent="0.25">
      <c r="A1635">
        <v>201807</v>
      </c>
      <c r="B1635" t="s">
        <v>1</v>
      </c>
      <c r="C1635" t="s">
        <v>130</v>
      </c>
      <c r="D1635" t="s">
        <v>68</v>
      </c>
      <c r="E1635" s="10">
        <v>2</v>
      </c>
      <c r="F1635" s="12" t="str">
        <f t="shared" si="26"/>
        <v>01VIR28136</v>
      </c>
      <c r="G1635" s="11" t="str">
        <f>IFERROR(VLOOKUP(F1635,Codes!$B$2:$E$356,4,FALSE),"NOT USED")</f>
        <v>Medium / Large General Service</v>
      </c>
    </row>
    <row r="1636" spans="1:7" x14ac:dyDescent="0.25">
      <c r="A1636">
        <v>201807</v>
      </c>
      <c r="B1636" t="s">
        <v>1</v>
      </c>
      <c r="C1636" t="s">
        <v>130</v>
      </c>
      <c r="D1636" t="s">
        <v>69</v>
      </c>
      <c r="E1636" s="10">
        <v>1</v>
      </c>
      <c r="F1636" s="12" t="str">
        <f t="shared" si="26"/>
        <v>01VIR30136</v>
      </c>
      <c r="G1636" s="11" t="str">
        <f>IFERROR(VLOOKUP(F1636,Codes!$B$2:$E$356,4,FALSE),"NOT USED")</f>
        <v>Medium / Large General Service</v>
      </c>
    </row>
    <row r="1637" spans="1:7" x14ac:dyDescent="0.25">
      <c r="A1637">
        <v>201807</v>
      </c>
      <c r="B1637" t="s">
        <v>1</v>
      </c>
      <c r="C1637" t="s">
        <v>130</v>
      </c>
      <c r="D1637" t="s">
        <v>134</v>
      </c>
      <c r="E1637" s="10">
        <v>35</v>
      </c>
      <c r="F1637" s="12" t="str">
        <f t="shared" si="26"/>
        <v>301380-BLU</v>
      </c>
      <c r="G1637" s="11" t="str">
        <f>IFERROR(VLOOKUP(F1637,Codes!$B$2:$E$356,4,FALSE),"NOT USED")</f>
        <v>NOT USED</v>
      </c>
    </row>
    <row r="1638" spans="1:7" x14ac:dyDescent="0.25">
      <c r="A1638">
        <v>201808</v>
      </c>
      <c r="B1638" t="s">
        <v>1</v>
      </c>
      <c r="C1638" t="s">
        <v>130</v>
      </c>
      <c r="D1638" t="s">
        <v>39</v>
      </c>
      <c r="E1638" s="10">
        <v>11</v>
      </c>
      <c r="F1638" s="12" t="str">
        <f t="shared" si="26"/>
        <v>01GNSB0023</v>
      </c>
      <c r="G1638" s="11" t="str">
        <f>IFERROR(VLOOKUP(F1638,Codes!$B$2:$E$356,4,FALSE),"NOT USED")</f>
        <v>Small General Service</v>
      </c>
    </row>
    <row r="1639" spans="1:7" x14ac:dyDescent="0.25">
      <c r="A1639">
        <v>201808</v>
      </c>
      <c r="B1639" t="s">
        <v>1</v>
      </c>
      <c r="C1639" t="s">
        <v>130</v>
      </c>
      <c r="D1639" t="s">
        <v>40</v>
      </c>
      <c r="E1639" s="10">
        <v>2</v>
      </c>
      <c r="F1639" s="12" t="str">
        <f t="shared" si="26"/>
        <v>01GNSB0028</v>
      </c>
      <c r="G1639" s="11" t="str">
        <f>IFERROR(VLOOKUP(F1639,Codes!$B$2:$E$356,4,FALSE),"NOT USED")</f>
        <v>Medium / Large General Service</v>
      </c>
    </row>
    <row r="1640" spans="1:7" x14ac:dyDescent="0.25">
      <c r="A1640">
        <v>201808</v>
      </c>
      <c r="B1640" t="s">
        <v>1</v>
      </c>
      <c r="C1640" t="s">
        <v>130</v>
      </c>
      <c r="D1640" t="s">
        <v>43</v>
      </c>
      <c r="E1640" s="10">
        <v>968</v>
      </c>
      <c r="F1640" s="12" t="str">
        <f t="shared" si="26"/>
        <v>01GNSV0023</v>
      </c>
      <c r="G1640" s="11" t="str">
        <f>IFERROR(VLOOKUP(F1640,Codes!$B$2:$E$356,4,FALSE),"NOT USED")</f>
        <v>Small General Service</v>
      </c>
    </row>
    <row r="1641" spans="1:7" x14ac:dyDescent="0.25">
      <c r="A1641">
        <v>201808</v>
      </c>
      <c r="B1641" t="s">
        <v>1</v>
      </c>
      <c r="C1641" t="s">
        <v>130</v>
      </c>
      <c r="D1641" t="s">
        <v>44</v>
      </c>
      <c r="E1641" s="10">
        <v>438</v>
      </c>
      <c r="F1641" s="12" t="str">
        <f t="shared" si="26"/>
        <v>01GNSV0028</v>
      </c>
      <c r="G1641" s="11" t="str">
        <f>IFERROR(VLOOKUP(F1641,Codes!$B$2:$E$356,4,FALSE),"NOT USED")</f>
        <v>Medium / Large General Service</v>
      </c>
    </row>
    <row r="1642" spans="1:7" x14ac:dyDescent="0.25">
      <c r="A1642">
        <v>201808</v>
      </c>
      <c r="B1642" t="s">
        <v>1</v>
      </c>
      <c r="C1642" t="s">
        <v>130</v>
      </c>
      <c r="D1642" t="s">
        <v>45</v>
      </c>
      <c r="E1642" s="10">
        <v>2</v>
      </c>
      <c r="F1642" s="12" t="str">
        <f t="shared" si="26"/>
        <v>01GNSV023F</v>
      </c>
      <c r="G1642" s="11" t="str">
        <f>IFERROR(VLOOKUP(F1642,Codes!$B$2:$E$356,4,FALSE),"NOT USED")</f>
        <v>Small General Service</v>
      </c>
    </row>
    <row r="1643" spans="1:7" x14ac:dyDescent="0.25">
      <c r="A1643">
        <v>201808</v>
      </c>
      <c r="B1643" t="s">
        <v>1</v>
      </c>
      <c r="C1643" t="s">
        <v>130</v>
      </c>
      <c r="D1643" t="s">
        <v>46</v>
      </c>
      <c r="E1643" s="10">
        <v>1</v>
      </c>
      <c r="F1643" s="12" t="str">
        <f t="shared" si="26"/>
        <v>01GNSV023M</v>
      </c>
      <c r="G1643" s="11" t="str">
        <f>IFERROR(VLOOKUP(F1643,Codes!$B$2:$E$356,4,FALSE),"NOT USED")</f>
        <v>Small General Service</v>
      </c>
    </row>
    <row r="1644" spans="1:7" x14ac:dyDescent="0.25">
      <c r="A1644">
        <v>201808</v>
      </c>
      <c r="B1644" t="s">
        <v>1</v>
      </c>
      <c r="C1644" t="s">
        <v>130</v>
      </c>
      <c r="D1644" t="s">
        <v>47</v>
      </c>
      <c r="E1644" s="10">
        <v>3</v>
      </c>
      <c r="F1644" s="12" t="str">
        <f t="shared" si="26"/>
        <v>01GNSV023T</v>
      </c>
      <c r="G1644" s="11" t="str">
        <f>IFERROR(VLOOKUP(F1644,Codes!$B$2:$E$356,4,FALSE),"NOT USED")</f>
        <v>Small General Service</v>
      </c>
    </row>
    <row r="1645" spans="1:7" x14ac:dyDescent="0.25">
      <c r="A1645">
        <v>201808</v>
      </c>
      <c r="B1645" t="s">
        <v>1</v>
      </c>
      <c r="C1645" t="s">
        <v>130</v>
      </c>
      <c r="D1645" t="s">
        <v>51</v>
      </c>
      <c r="E1645" s="10">
        <v>4</v>
      </c>
      <c r="F1645" s="12" t="str">
        <f t="shared" si="26"/>
        <v>01GNSV0748</v>
      </c>
      <c r="G1645" s="11" t="str">
        <f>IFERROR(VLOOKUP(F1645,Codes!$B$2:$E$356,4,FALSE),"NOT USED")</f>
        <v>Large Power</v>
      </c>
    </row>
    <row r="1646" spans="1:7" x14ac:dyDescent="0.25">
      <c r="A1646">
        <v>201808</v>
      </c>
      <c r="B1646" t="s">
        <v>1</v>
      </c>
      <c r="C1646" t="s">
        <v>130</v>
      </c>
      <c r="D1646" t="s">
        <v>54</v>
      </c>
      <c r="E1646" s="10">
        <v>130</v>
      </c>
      <c r="F1646" s="12" t="str">
        <f t="shared" si="26"/>
        <v>01LGSV0030</v>
      </c>
      <c r="G1646" s="11" t="str">
        <f>IFERROR(VLOOKUP(F1646,Codes!$B$2:$E$356,4,FALSE),"NOT USED")</f>
        <v>Medium / Large General Service</v>
      </c>
    </row>
    <row r="1647" spans="1:7" x14ac:dyDescent="0.25">
      <c r="A1647">
        <v>201808</v>
      </c>
      <c r="B1647" t="s">
        <v>1</v>
      </c>
      <c r="C1647" t="s">
        <v>130</v>
      </c>
      <c r="D1647" t="s">
        <v>55</v>
      </c>
      <c r="E1647" s="10">
        <v>82</v>
      </c>
      <c r="F1647" s="12" t="str">
        <f t="shared" si="26"/>
        <v>01LGSV0048</v>
      </c>
      <c r="G1647" s="11" t="str">
        <f>IFERROR(VLOOKUP(F1647,Codes!$B$2:$E$356,4,FALSE),"NOT USED")</f>
        <v>Large Power</v>
      </c>
    </row>
    <row r="1648" spans="1:7" x14ac:dyDescent="0.25">
      <c r="A1648">
        <v>201808</v>
      </c>
      <c r="B1648" t="s">
        <v>1</v>
      </c>
      <c r="C1648" t="s">
        <v>130</v>
      </c>
      <c r="D1648" t="s">
        <v>57</v>
      </c>
      <c r="E1648" s="10">
        <v>3</v>
      </c>
      <c r="F1648" s="12" t="str">
        <f t="shared" si="26"/>
        <v>01LGSV048M</v>
      </c>
      <c r="G1648" s="11" t="str">
        <f>IFERROR(VLOOKUP(F1648,Codes!$B$2:$E$356,4,FALSE),"NOT USED")</f>
        <v>Large Power</v>
      </c>
    </row>
    <row r="1649" spans="1:7" x14ac:dyDescent="0.25">
      <c r="A1649">
        <v>201808</v>
      </c>
      <c r="B1649" t="s">
        <v>1</v>
      </c>
      <c r="C1649" t="s">
        <v>130</v>
      </c>
      <c r="D1649" t="s">
        <v>58</v>
      </c>
      <c r="E1649" s="10">
        <v>1</v>
      </c>
      <c r="F1649" s="12" t="str">
        <f t="shared" si="26"/>
        <v>01LPRS047M</v>
      </c>
      <c r="G1649" s="11" t="str">
        <f>IFERROR(VLOOKUP(F1649,Codes!$B$2:$E$356,4,FALSE),"NOT USED")</f>
        <v>Large Power</v>
      </c>
    </row>
    <row r="1650" spans="1:7" x14ac:dyDescent="0.25">
      <c r="A1650">
        <v>201808</v>
      </c>
      <c r="B1650" t="s">
        <v>1</v>
      </c>
      <c r="C1650" t="s">
        <v>130</v>
      </c>
      <c r="D1650" t="s">
        <v>60</v>
      </c>
      <c r="E1650" s="10">
        <v>4</v>
      </c>
      <c r="F1650" s="12" t="str">
        <f t="shared" si="26"/>
        <v>01NMT23135</v>
      </c>
      <c r="G1650" s="11" t="str">
        <f>IFERROR(VLOOKUP(F1650,Codes!$B$2:$E$356,4,FALSE),"NOT USED")</f>
        <v>Small General Service</v>
      </c>
    </row>
    <row r="1651" spans="1:7" x14ac:dyDescent="0.25">
      <c r="A1651">
        <v>201808</v>
      </c>
      <c r="B1651" t="s">
        <v>1</v>
      </c>
      <c r="C1651" t="s">
        <v>130</v>
      </c>
      <c r="D1651" t="s">
        <v>61</v>
      </c>
      <c r="E1651" s="10">
        <v>6</v>
      </c>
      <c r="F1651" s="12" t="str">
        <f t="shared" si="26"/>
        <v>01NMT28135</v>
      </c>
      <c r="G1651" s="11" t="str">
        <f>IFERROR(VLOOKUP(F1651,Codes!$B$2:$E$356,4,FALSE),"NOT USED")</f>
        <v>Medium / Large General Service</v>
      </c>
    </row>
    <row r="1652" spans="1:7" x14ac:dyDescent="0.25">
      <c r="A1652">
        <v>201808</v>
      </c>
      <c r="B1652" t="s">
        <v>1</v>
      </c>
      <c r="C1652" t="s">
        <v>130</v>
      </c>
      <c r="D1652" t="s">
        <v>62</v>
      </c>
      <c r="E1652" s="10">
        <v>1</v>
      </c>
      <c r="F1652" s="12" t="str">
        <f t="shared" si="26"/>
        <v>01NMT30135</v>
      </c>
      <c r="G1652" s="11" t="str">
        <f>IFERROR(VLOOKUP(F1652,Codes!$B$2:$E$356,4,FALSE),"NOT USED")</f>
        <v>Medium / Large General Service</v>
      </c>
    </row>
    <row r="1653" spans="1:7" x14ac:dyDescent="0.25">
      <c r="A1653">
        <v>201808</v>
      </c>
      <c r="B1653" t="s">
        <v>1</v>
      </c>
      <c r="C1653" t="s">
        <v>130</v>
      </c>
      <c r="D1653" t="s">
        <v>64</v>
      </c>
      <c r="E1653" s="10">
        <v>121</v>
      </c>
      <c r="F1653" s="12" t="str">
        <f t="shared" si="26"/>
        <v>01OALT015N</v>
      </c>
      <c r="G1653" s="11" t="str">
        <f>IFERROR(VLOOKUP(F1653,Codes!$B$2:$E$356,4,FALSE),"NOT USED")</f>
        <v>Unmetered Lighting</v>
      </c>
    </row>
    <row r="1654" spans="1:7" x14ac:dyDescent="0.25">
      <c r="A1654">
        <v>201808</v>
      </c>
      <c r="B1654" t="s">
        <v>1</v>
      </c>
      <c r="C1654" t="s">
        <v>130</v>
      </c>
      <c r="D1654" t="s">
        <v>65</v>
      </c>
      <c r="E1654" s="10">
        <v>4</v>
      </c>
      <c r="F1654" s="12" t="str">
        <f t="shared" si="26"/>
        <v>01OALTB15N</v>
      </c>
      <c r="G1654" s="11" t="str">
        <f>IFERROR(VLOOKUP(F1654,Codes!$B$2:$E$356,4,FALSE),"NOT USED")</f>
        <v>Unmetered Lighting</v>
      </c>
    </row>
    <row r="1655" spans="1:7" x14ac:dyDescent="0.25">
      <c r="A1655">
        <v>201808</v>
      </c>
      <c r="B1655" t="s">
        <v>1</v>
      </c>
      <c r="C1655" t="s">
        <v>130</v>
      </c>
      <c r="D1655" t="s">
        <v>67</v>
      </c>
      <c r="E1655" s="10">
        <v>1</v>
      </c>
      <c r="F1655" s="12" t="str">
        <f t="shared" si="26"/>
        <v>01VIR23136</v>
      </c>
      <c r="G1655" s="11" t="str">
        <f>IFERROR(VLOOKUP(F1655,Codes!$B$2:$E$356,4,FALSE),"NOT USED")</f>
        <v>Small General Service</v>
      </c>
    </row>
    <row r="1656" spans="1:7" x14ac:dyDescent="0.25">
      <c r="A1656">
        <v>201808</v>
      </c>
      <c r="B1656" t="s">
        <v>1</v>
      </c>
      <c r="C1656" t="s">
        <v>130</v>
      </c>
      <c r="D1656" t="s">
        <v>68</v>
      </c>
      <c r="E1656" s="10">
        <v>2</v>
      </c>
      <c r="F1656" s="12" t="str">
        <f t="shared" si="26"/>
        <v>01VIR28136</v>
      </c>
      <c r="G1656" s="11" t="str">
        <f>IFERROR(VLOOKUP(F1656,Codes!$B$2:$E$356,4,FALSE),"NOT USED")</f>
        <v>Medium / Large General Service</v>
      </c>
    </row>
    <row r="1657" spans="1:7" x14ac:dyDescent="0.25">
      <c r="A1657">
        <v>201808</v>
      </c>
      <c r="B1657" t="s">
        <v>1</v>
      </c>
      <c r="C1657" t="s">
        <v>130</v>
      </c>
      <c r="D1657" t="s">
        <v>69</v>
      </c>
      <c r="E1657" s="10">
        <v>1</v>
      </c>
      <c r="F1657" s="12" t="str">
        <f t="shared" si="26"/>
        <v>01VIR30136</v>
      </c>
      <c r="G1657" s="11" t="str">
        <f>IFERROR(VLOOKUP(F1657,Codes!$B$2:$E$356,4,FALSE),"NOT USED")</f>
        <v>Medium / Large General Service</v>
      </c>
    </row>
    <row r="1658" spans="1:7" x14ac:dyDescent="0.25">
      <c r="A1658">
        <v>201808</v>
      </c>
      <c r="B1658" t="s">
        <v>1</v>
      </c>
      <c r="C1658" t="s">
        <v>130</v>
      </c>
      <c r="D1658" t="s">
        <v>134</v>
      </c>
      <c r="E1658" s="10">
        <v>35</v>
      </c>
      <c r="F1658" s="12" t="str">
        <f t="shared" si="26"/>
        <v>301380-BLU</v>
      </c>
      <c r="G1658" s="11" t="str">
        <f>IFERROR(VLOOKUP(F1658,Codes!$B$2:$E$356,4,FALSE),"NOT USED")</f>
        <v>NOT USED</v>
      </c>
    </row>
    <row r="1659" spans="1:7" x14ac:dyDescent="0.25">
      <c r="A1659">
        <v>201809</v>
      </c>
      <c r="B1659" t="s">
        <v>1</v>
      </c>
      <c r="C1659" t="s">
        <v>130</v>
      </c>
      <c r="D1659" t="s">
        <v>39</v>
      </c>
      <c r="E1659" s="10">
        <v>11</v>
      </c>
      <c r="F1659" s="12" t="str">
        <f t="shared" si="26"/>
        <v>01GNSB0023</v>
      </c>
      <c r="G1659" s="11" t="str">
        <f>IFERROR(VLOOKUP(F1659,Codes!$B$2:$E$356,4,FALSE),"NOT USED")</f>
        <v>Small General Service</v>
      </c>
    </row>
    <row r="1660" spans="1:7" x14ac:dyDescent="0.25">
      <c r="A1660">
        <v>201809</v>
      </c>
      <c r="B1660" t="s">
        <v>1</v>
      </c>
      <c r="C1660" t="s">
        <v>130</v>
      </c>
      <c r="D1660" t="s">
        <v>40</v>
      </c>
      <c r="E1660" s="10">
        <v>2</v>
      </c>
      <c r="F1660" s="12" t="str">
        <f t="shared" si="26"/>
        <v>01GNSB0028</v>
      </c>
      <c r="G1660" s="11" t="str">
        <f>IFERROR(VLOOKUP(F1660,Codes!$B$2:$E$356,4,FALSE),"NOT USED")</f>
        <v>Medium / Large General Service</v>
      </c>
    </row>
    <row r="1661" spans="1:7" x14ac:dyDescent="0.25">
      <c r="A1661">
        <v>201809</v>
      </c>
      <c r="B1661" t="s">
        <v>1</v>
      </c>
      <c r="C1661" t="s">
        <v>130</v>
      </c>
      <c r="D1661" t="s">
        <v>43</v>
      </c>
      <c r="E1661" s="10">
        <v>969</v>
      </c>
      <c r="F1661" s="12" t="str">
        <f t="shared" si="26"/>
        <v>01GNSV0023</v>
      </c>
      <c r="G1661" s="11" t="str">
        <f>IFERROR(VLOOKUP(F1661,Codes!$B$2:$E$356,4,FALSE),"NOT USED")</f>
        <v>Small General Service</v>
      </c>
    </row>
    <row r="1662" spans="1:7" x14ac:dyDescent="0.25">
      <c r="A1662">
        <v>201809</v>
      </c>
      <c r="B1662" t="s">
        <v>1</v>
      </c>
      <c r="C1662" t="s">
        <v>130</v>
      </c>
      <c r="D1662" t="s">
        <v>44</v>
      </c>
      <c r="E1662" s="10">
        <v>433</v>
      </c>
      <c r="F1662" s="12" t="str">
        <f t="shared" si="26"/>
        <v>01GNSV0028</v>
      </c>
      <c r="G1662" s="11" t="str">
        <f>IFERROR(VLOOKUP(F1662,Codes!$B$2:$E$356,4,FALSE),"NOT USED")</f>
        <v>Medium / Large General Service</v>
      </c>
    </row>
    <row r="1663" spans="1:7" x14ac:dyDescent="0.25">
      <c r="A1663">
        <v>201809</v>
      </c>
      <c r="B1663" t="s">
        <v>1</v>
      </c>
      <c r="C1663" t="s">
        <v>130</v>
      </c>
      <c r="D1663" t="s">
        <v>45</v>
      </c>
      <c r="E1663" s="10">
        <v>2</v>
      </c>
      <c r="F1663" s="12" t="str">
        <f t="shared" si="26"/>
        <v>01GNSV023F</v>
      </c>
      <c r="G1663" s="11" t="str">
        <f>IFERROR(VLOOKUP(F1663,Codes!$B$2:$E$356,4,FALSE),"NOT USED")</f>
        <v>Small General Service</v>
      </c>
    </row>
    <row r="1664" spans="1:7" x14ac:dyDescent="0.25">
      <c r="A1664">
        <v>201809</v>
      </c>
      <c r="B1664" t="s">
        <v>1</v>
      </c>
      <c r="C1664" t="s">
        <v>130</v>
      </c>
      <c r="D1664" t="s">
        <v>46</v>
      </c>
      <c r="E1664" s="10">
        <v>1</v>
      </c>
      <c r="F1664" s="12" t="str">
        <f t="shared" si="26"/>
        <v>01GNSV023M</v>
      </c>
      <c r="G1664" s="11" t="str">
        <f>IFERROR(VLOOKUP(F1664,Codes!$B$2:$E$356,4,FALSE),"NOT USED")</f>
        <v>Small General Service</v>
      </c>
    </row>
    <row r="1665" spans="1:7" x14ac:dyDescent="0.25">
      <c r="A1665">
        <v>201809</v>
      </c>
      <c r="B1665" t="s">
        <v>1</v>
      </c>
      <c r="C1665" t="s">
        <v>130</v>
      </c>
      <c r="D1665" t="s">
        <v>47</v>
      </c>
      <c r="E1665" s="10">
        <v>3</v>
      </c>
      <c r="F1665" s="12" t="str">
        <f t="shared" si="26"/>
        <v>01GNSV023T</v>
      </c>
      <c r="G1665" s="11" t="str">
        <f>IFERROR(VLOOKUP(F1665,Codes!$B$2:$E$356,4,FALSE),"NOT USED")</f>
        <v>Small General Service</v>
      </c>
    </row>
    <row r="1666" spans="1:7" x14ac:dyDescent="0.25">
      <c r="A1666">
        <v>201809</v>
      </c>
      <c r="B1666" t="s">
        <v>1</v>
      </c>
      <c r="C1666" t="s">
        <v>130</v>
      </c>
      <c r="D1666" t="s">
        <v>51</v>
      </c>
      <c r="E1666" s="10">
        <v>4</v>
      </c>
      <c r="F1666" s="12" t="str">
        <f t="shared" si="26"/>
        <v>01GNSV0748</v>
      </c>
      <c r="G1666" s="11" t="str">
        <f>IFERROR(VLOOKUP(F1666,Codes!$B$2:$E$356,4,FALSE),"NOT USED")</f>
        <v>Large Power</v>
      </c>
    </row>
    <row r="1667" spans="1:7" x14ac:dyDescent="0.25">
      <c r="A1667">
        <v>201809</v>
      </c>
      <c r="B1667" t="s">
        <v>1</v>
      </c>
      <c r="C1667" t="s">
        <v>130</v>
      </c>
      <c r="D1667" t="s">
        <v>54</v>
      </c>
      <c r="E1667" s="10">
        <v>130</v>
      </c>
      <c r="F1667" s="12" t="str">
        <f t="shared" si="26"/>
        <v>01LGSV0030</v>
      </c>
      <c r="G1667" s="11" t="str">
        <f>IFERROR(VLOOKUP(F1667,Codes!$B$2:$E$356,4,FALSE),"NOT USED")</f>
        <v>Medium / Large General Service</v>
      </c>
    </row>
    <row r="1668" spans="1:7" x14ac:dyDescent="0.25">
      <c r="A1668">
        <v>201809</v>
      </c>
      <c r="B1668" t="s">
        <v>1</v>
      </c>
      <c r="C1668" t="s">
        <v>130</v>
      </c>
      <c r="D1668" t="s">
        <v>55</v>
      </c>
      <c r="E1668" s="10">
        <v>82</v>
      </c>
      <c r="F1668" s="12" t="str">
        <f t="shared" si="26"/>
        <v>01LGSV0048</v>
      </c>
      <c r="G1668" s="11" t="str">
        <f>IFERROR(VLOOKUP(F1668,Codes!$B$2:$E$356,4,FALSE),"NOT USED")</f>
        <v>Large Power</v>
      </c>
    </row>
    <row r="1669" spans="1:7" x14ac:dyDescent="0.25">
      <c r="A1669">
        <v>201809</v>
      </c>
      <c r="B1669" t="s">
        <v>1</v>
      </c>
      <c r="C1669" t="s">
        <v>130</v>
      </c>
      <c r="D1669" t="s">
        <v>57</v>
      </c>
      <c r="E1669" s="10">
        <v>3</v>
      </c>
      <c r="F1669" s="12" t="str">
        <f t="shared" si="26"/>
        <v>01LGSV048M</v>
      </c>
      <c r="G1669" s="11" t="str">
        <f>IFERROR(VLOOKUP(F1669,Codes!$B$2:$E$356,4,FALSE),"NOT USED")</f>
        <v>Large Power</v>
      </c>
    </row>
    <row r="1670" spans="1:7" x14ac:dyDescent="0.25">
      <c r="A1670">
        <v>201809</v>
      </c>
      <c r="B1670" t="s">
        <v>1</v>
      </c>
      <c r="C1670" t="s">
        <v>130</v>
      </c>
      <c r="D1670" t="s">
        <v>58</v>
      </c>
      <c r="E1670" s="10">
        <v>1</v>
      </c>
      <c r="F1670" s="12" t="str">
        <f t="shared" si="26"/>
        <v>01LPRS047M</v>
      </c>
      <c r="G1670" s="11" t="str">
        <f>IFERROR(VLOOKUP(F1670,Codes!$B$2:$E$356,4,FALSE),"NOT USED")</f>
        <v>Large Power</v>
      </c>
    </row>
    <row r="1671" spans="1:7" x14ac:dyDescent="0.25">
      <c r="A1671">
        <v>201809</v>
      </c>
      <c r="B1671" t="s">
        <v>1</v>
      </c>
      <c r="C1671" t="s">
        <v>130</v>
      </c>
      <c r="D1671" t="s">
        <v>60</v>
      </c>
      <c r="E1671" s="10">
        <v>4</v>
      </c>
      <c r="F1671" s="12" t="str">
        <f t="shared" si="26"/>
        <v>01NMT23135</v>
      </c>
      <c r="G1671" s="11" t="str">
        <f>IFERROR(VLOOKUP(F1671,Codes!$B$2:$E$356,4,FALSE),"NOT USED")</f>
        <v>Small General Service</v>
      </c>
    </row>
    <row r="1672" spans="1:7" x14ac:dyDescent="0.25">
      <c r="A1672">
        <v>201809</v>
      </c>
      <c r="B1672" t="s">
        <v>1</v>
      </c>
      <c r="C1672" t="s">
        <v>130</v>
      </c>
      <c r="D1672" t="s">
        <v>61</v>
      </c>
      <c r="E1672" s="10">
        <v>5</v>
      </c>
      <c r="F1672" s="12" t="str">
        <f t="shared" si="26"/>
        <v>01NMT28135</v>
      </c>
      <c r="G1672" s="11" t="str">
        <f>IFERROR(VLOOKUP(F1672,Codes!$B$2:$E$356,4,FALSE),"NOT USED")</f>
        <v>Medium / Large General Service</v>
      </c>
    </row>
    <row r="1673" spans="1:7" x14ac:dyDescent="0.25">
      <c r="A1673">
        <v>201809</v>
      </c>
      <c r="B1673" t="s">
        <v>1</v>
      </c>
      <c r="C1673" t="s">
        <v>130</v>
      </c>
      <c r="D1673" t="s">
        <v>62</v>
      </c>
      <c r="E1673" s="10">
        <v>2</v>
      </c>
      <c r="F1673" s="12" t="str">
        <f t="shared" si="26"/>
        <v>01NMT30135</v>
      </c>
      <c r="G1673" s="11" t="str">
        <f>IFERROR(VLOOKUP(F1673,Codes!$B$2:$E$356,4,FALSE),"NOT USED")</f>
        <v>Medium / Large General Service</v>
      </c>
    </row>
    <row r="1674" spans="1:7" x14ac:dyDescent="0.25">
      <c r="A1674">
        <v>201809</v>
      </c>
      <c r="B1674" t="s">
        <v>1</v>
      </c>
      <c r="C1674" t="s">
        <v>130</v>
      </c>
      <c r="D1674" t="s">
        <v>64</v>
      </c>
      <c r="E1674" s="10">
        <v>121</v>
      </c>
      <c r="F1674" s="12" t="str">
        <f t="shared" si="26"/>
        <v>01OALT015N</v>
      </c>
      <c r="G1674" s="11" t="str">
        <f>IFERROR(VLOOKUP(F1674,Codes!$B$2:$E$356,4,FALSE),"NOT USED")</f>
        <v>Unmetered Lighting</v>
      </c>
    </row>
    <row r="1675" spans="1:7" x14ac:dyDescent="0.25">
      <c r="A1675">
        <v>201809</v>
      </c>
      <c r="B1675" t="s">
        <v>1</v>
      </c>
      <c r="C1675" t="s">
        <v>130</v>
      </c>
      <c r="D1675" t="s">
        <v>65</v>
      </c>
      <c r="E1675" s="10">
        <v>3</v>
      </c>
      <c r="F1675" s="12" t="str">
        <f t="shared" si="26"/>
        <v>01OALTB15N</v>
      </c>
      <c r="G1675" s="11" t="str">
        <f>IFERROR(VLOOKUP(F1675,Codes!$B$2:$E$356,4,FALSE),"NOT USED")</f>
        <v>Unmetered Lighting</v>
      </c>
    </row>
    <row r="1676" spans="1:7" x14ac:dyDescent="0.25">
      <c r="A1676">
        <v>201809</v>
      </c>
      <c r="B1676" t="s">
        <v>1</v>
      </c>
      <c r="C1676" t="s">
        <v>130</v>
      </c>
      <c r="D1676" t="s">
        <v>67</v>
      </c>
      <c r="E1676" s="10">
        <v>1</v>
      </c>
      <c r="F1676" s="12" t="str">
        <f t="shared" si="26"/>
        <v>01VIR23136</v>
      </c>
      <c r="G1676" s="11" t="str">
        <f>IFERROR(VLOOKUP(F1676,Codes!$B$2:$E$356,4,FALSE),"NOT USED")</f>
        <v>Small General Service</v>
      </c>
    </row>
    <row r="1677" spans="1:7" x14ac:dyDescent="0.25">
      <c r="A1677">
        <v>201809</v>
      </c>
      <c r="B1677" t="s">
        <v>1</v>
      </c>
      <c r="C1677" t="s">
        <v>130</v>
      </c>
      <c r="D1677" t="s">
        <v>68</v>
      </c>
      <c r="E1677" s="10">
        <v>2</v>
      </c>
      <c r="F1677" s="12" t="str">
        <f t="shared" ref="F1677:F1740" si="27">LEFT(D1677,10)</f>
        <v>01VIR28136</v>
      </c>
      <c r="G1677" s="11" t="str">
        <f>IFERROR(VLOOKUP(F1677,Codes!$B$2:$E$356,4,FALSE),"NOT USED")</f>
        <v>Medium / Large General Service</v>
      </c>
    </row>
    <row r="1678" spans="1:7" x14ac:dyDescent="0.25">
      <c r="A1678">
        <v>201809</v>
      </c>
      <c r="B1678" t="s">
        <v>1</v>
      </c>
      <c r="C1678" t="s">
        <v>130</v>
      </c>
      <c r="D1678" t="s">
        <v>69</v>
      </c>
      <c r="E1678" s="10">
        <v>1</v>
      </c>
      <c r="F1678" s="12" t="str">
        <f t="shared" si="27"/>
        <v>01VIR30136</v>
      </c>
      <c r="G1678" s="11" t="str">
        <f>IFERROR(VLOOKUP(F1678,Codes!$B$2:$E$356,4,FALSE),"NOT USED")</f>
        <v>Medium / Large General Service</v>
      </c>
    </row>
    <row r="1679" spans="1:7" x14ac:dyDescent="0.25">
      <c r="A1679">
        <v>201809</v>
      </c>
      <c r="B1679" t="s">
        <v>1</v>
      </c>
      <c r="C1679" t="s">
        <v>130</v>
      </c>
      <c r="D1679" t="s">
        <v>134</v>
      </c>
      <c r="E1679" s="10">
        <v>35</v>
      </c>
      <c r="F1679" s="12" t="str">
        <f t="shared" si="27"/>
        <v>301380-BLU</v>
      </c>
      <c r="G1679" s="11" t="str">
        <f>IFERROR(VLOOKUP(F1679,Codes!$B$2:$E$356,4,FALSE),"NOT USED")</f>
        <v>NOT USED</v>
      </c>
    </row>
    <row r="1680" spans="1:7" x14ac:dyDescent="0.25">
      <c r="A1680">
        <v>201810</v>
      </c>
      <c r="B1680" t="s">
        <v>1</v>
      </c>
      <c r="C1680" t="s">
        <v>130</v>
      </c>
      <c r="D1680" t="s">
        <v>39</v>
      </c>
      <c r="E1680" s="10">
        <v>11</v>
      </c>
      <c r="F1680" s="12" t="str">
        <f t="shared" si="27"/>
        <v>01GNSB0023</v>
      </c>
      <c r="G1680" s="11" t="str">
        <f>IFERROR(VLOOKUP(F1680,Codes!$B$2:$E$356,4,FALSE),"NOT USED")</f>
        <v>Small General Service</v>
      </c>
    </row>
    <row r="1681" spans="1:7" x14ac:dyDescent="0.25">
      <c r="A1681">
        <v>201810</v>
      </c>
      <c r="B1681" t="s">
        <v>1</v>
      </c>
      <c r="C1681" t="s">
        <v>130</v>
      </c>
      <c r="D1681" t="s">
        <v>40</v>
      </c>
      <c r="E1681" s="10">
        <v>2</v>
      </c>
      <c r="F1681" s="12" t="str">
        <f t="shared" si="27"/>
        <v>01GNSB0028</v>
      </c>
      <c r="G1681" s="11" t="str">
        <f>IFERROR(VLOOKUP(F1681,Codes!$B$2:$E$356,4,FALSE),"NOT USED")</f>
        <v>Medium / Large General Service</v>
      </c>
    </row>
    <row r="1682" spans="1:7" x14ac:dyDescent="0.25">
      <c r="A1682">
        <v>201810</v>
      </c>
      <c r="B1682" t="s">
        <v>1</v>
      </c>
      <c r="C1682" t="s">
        <v>130</v>
      </c>
      <c r="D1682" t="s">
        <v>43</v>
      </c>
      <c r="E1682" s="10">
        <v>970</v>
      </c>
      <c r="F1682" s="12" t="str">
        <f t="shared" si="27"/>
        <v>01GNSV0023</v>
      </c>
      <c r="G1682" s="11" t="str">
        <f>IFERROR(VLOOKUP(F1682,Codes!$B$2:$E$356,4,FALSE),"NOT USED")</f>
        <v>Small General Service</v>
      </c>
    </row>
    <row r="1683" spans="1:7" x14ac:dyDescent="0.25">
      <c r="A1683">
        <v>201810</v>
      </c>
      <c r="B1683" t="s">
        <v>1</v>
      </c>
      <c r="C1683" t="s">
        <v>130</v>
      </c>
      <c r="D1683" t="s">
        <v>44</v>
      </c>
      <c r="E1683" s="10">
        <v>433</v>
      </c>
      <c r="F1683" s="12" t="str">
        <f t="shared" si="27"/>
        <v>01GNSV0028</v>
      </c>
      <c r="G1683" s="11" t="str">
        <f>IFERROR(VLOOKUP(F1683,Codes!$B$2:$E$356,4,FALSE),"NOT USED")</f>
        <v>Medium / Large General Service</v>
      </c>
    </row>
    <row r="1684" spans="1:7" x14ac:dyDescent="0.25">
      <c r="A1684">
        <v>201810</v>
      </c>
      <c r="B1684" t="s">
        <v>1</v>
      </c>
      <c r="C1684" t="s">
        <v>130</v>
      </c>
      <c r="D1684" t="s">
        <v>45</v>
      </c>
      <c r="E1684" s="10">
        <v>2</v>
      </c>
      <c r="F1684" s="12" t="str">
        <f t="shared" si="27"/>
        <v>01GNSV023F</v>
      </c>
      <c r="G1684" s="11" t="str">
        <f>IFERROR(VLOOKUP(F1684,Codes!$B$2:$E$356,4,FALSE),"NOT USED")</f>
        <v>Small General Service</v>
      </c>
    </row>
    <row r="1685" spans="1:7" x14ac:dyDescent="0.25">
      <c r="A1685">
        <v>201810</v>
      </c>
      <c r="B1685" t="s">
        <v>1</v>
      </c>
      <c r="C1685" t="s">
        <v>130</v>
      </c>
      <c r="D1685" t="s">
        <v>46</v>
      </c>
      <c r="E1685" s="10">
        <v>1</v>
      </c>
      <c r="F1685" s="12" t="str">
        <f t="shared" si="27"/>
        <v>01GNSV023M</v>
      </c>
      <c r="G1685" s="11" t="str">
        <f>IFERROR(VLOOKUP(F1685,Codes!$B$2:$E$356,4,FALSE),"NOT USED")</f>
        <v>Small General Service</v>
      </c>
    </row>
    <row r="1686" spans="1:7" x14ac:dyDescent="0.25">
      <c r="A1686">
        <v>201810</v>
      </c>
      <c r="B1686" t="s">
        <v>1</v>
      </c>
      <c r="C1686" t="s">
        <v>130</v>
      </c>
      <c r="D1686" t="s">
        <v>47</v>
      </c>
      <c r="E1686" s="10">
        <v>3</v>
      </c>
      <c r="F1686" s="12" t="str">
        <f t="shared" si="27"/>
        <v>01GNSV023T</v>
      </c>
      <c r="G1686" s="11" t="str">
        <f>IFERROR(VLOOKUP(F1686,Codes!$B$2:$E$356,4,FALSE),"NOT USED")</f>
        <v>Small General Service</v>
      </c>
    </row>
    <row r="1687" spans="1:7" x14ac:dyDescent="0.25">
      <c r="A1687">
        <v>201810</v>
      </c>
      <c r="B1687" t="s">
        <v>1</v>
      </c>
      <c r="C1687" t="s">
        <v>130</v>
      </c>
      <c r="D1687" t="s">
        <v>51</v>
      </c>
      <c r="E1687" s="10">
        <v>4</v>
      </c>
      <c r="F1687" s="12" t="str">
        <f t="shared" si="27"/>
        <v>01GNSV0748</v>
      </c>
      <c r="G1687" s="11" t="str">
        <f>IFERROR(VLOOKUP(F1687,Codes!$B$2:$E$356,4,FALSE),"NOT USED")</f>
        <v>Large Power</v>
      </c>
    </row>
    <row r="1688" spans="1:7" x14ac:dyDescent="0.25">
      <c r="A1688">
        <v>201810</v>
      </c>
      <c r="B1688" t="s">
        <v>1</v>
      </c>
      <c r="C1688" t="s">
        <v>130</v>
      </c>
      <c r="D1688" t="s">
        <v>54</v>
      </c>
      <c r="E1688" s="10">
        <v>129</v>
      </c>
      <c r="F1688" s="12" t="str">
        <f t="shared" si="27"/>
        <v>01LGSV0030</v>
      </c>
      <c r="G1688" s="11" t="str">
        <f>IFERROR(VLOOKUP(F1688,Codes!$B$2:$E$356,4,FALSE),"NOT USED")</f>
        <v>Medium / Large General Service</v>
      </c>
    </row>
    <row r="1689" spans="1:7" x14ac:dyDescent="0.25">
      <c r="A1689">
        <v>201810</v>
      </c>
      <c r="B1689" t="s">
        <v>1</v>
      </c>
      <c r="C1689" t="s">
        <v>130</v>
      </c>
      <c r="D1689" t="s">
        <v>55</v>
      </c>
      <c r="E1689" s="10">
        <v>82</v>
      </c>
      <c r="F1689" s="12" t="str">
        <f t="shared" si="27"/>
        <v>01LGSV0048</v>
      </c>
      <c r="G1689" s="11" t="str">
        <f>IFERROR(VLOOKUP(F1689,Codes!$B$2:$E$356,4,FALSE),"NOT USED")</f>
        <v>Large Power</v>
      </c>
    </row>
    <row r="1690" spans="1:7" x14ac:dyDescent="0.25">
      <c r="A1690">
        <v>201810</v>
      </c>
      <c r="B1690" t="s">
        <v>1</v>
      </c>
      <c r="C1690" t="s">
        <v>130</v>
      </c>
      <c r="D1690" t="s">
        <v>57</v>
      </c>
      <c r="E1690" s="10">
        <v>3</v>
      </c>
      <c r="F1690" s="12" t="str">
        <f t="shared" si="27"/>
        <v>01LGSV048M</v>
      </c>
      <c r="G1690" s="11" t="str">
        <f>IFERROR(VLOOKUP(F1690,Codes!$B$2:$E$356,4,FALSE),"NOT USED")</f>
        <v>Large Power</v>
      </c>
    </row>
    <row r="1691" spans="1:7" x14ac:dyDescent="0.25">
      <c r="A1691">
        <v>201810</v>
      </c>
      <c r="B1691" t="s">
        <v>1</v>
      </c>
      <c r="C1691" t="s">
        <v>130</v>
      </c>
      <c r="D1691" t="s">
        <v>58</v>
      </c>
      <c r="E1691" s="10">
        <v>1</v>
      </c>
      <c r="F1691" s="12" t="str">
        <f t="shared" si="27"/>
        <v>01LPRS047M</v>
      </c>
      <c r="G1691" s="11" t="str">
        <f>IFERROR(VLOOKUP(F1691,Codes!$B$2:$E$356,4,FALSE),"NOT USED")</f>
        <v>Large Power</v>
      </c>
    </row>
    <row r="1692" spans="1:7" x14ac:dyDescent="0.25">
      <c r="A1692">
        <v>201810</v>
      </c>
      <c r="B1692" t="s">
        <v>1</v>
      </c>
      <c r="C1692" t="s">
        <v>130</v>
      </c>
      <c r="D1692" t="s">
        <v>60</v>
      </c>
      <c r="E1692" s="10">
        <v>4</v>
      </c>
      <c r="F1692" s="12" t="str">
        <f t="shared" si="27"/>
        <v>01NMT23135</v>
      </c>
      <c r="G1692" s="11" t="str">
        <f>IFERROR(VLOOKUP(F1692,Codes!$B$2:$E$356,4,FALSE),"NOT USED")</f>
        <v>Small General Service</v>
      </c>
    </row>
    <row r="1693" spans="1:7" x14ac:dyDescent="0.25">
      <c r="A1693">
        <v>201810</v>
      </c>
      <c r="B1693" t="s">
        <v>1</v>
      </c>
      <c r="C1693" t="s">
        <v>130</v>
      </c>
      <c r="D1693" t="s">
        <v>61</v>
      </c>
      <c r="E1693" s="10">
        <v>5</v>
      </c>
      <c r="F1693" s="12" t="str">
        <f t="shared" si="27"/>
        <v>01NMT28135</v>
      </c>
      <c r="G1693" s="11" t="str">
        <f>IFERROR(VLOOKUP(F1693,Codes!$B$2:$E$356,4,FALSE),"NOT USED")</f>
        <v>Medium / Large General Service</v>
      </c>
    </row>
    <row r="1694" spans="1:7" x14ac:dyDescent="0.25">
      <c r="A1694">
        <v>201810</v>
      </c>
      <c r="B1694" t="s">
        <v>1</v>
      </c>
      <c r="C1694" t="s">
        <v>130</v>
      </c>
      <c r="D1694" t="s">
        <v>62</v>
      </c>
      <c r="E1694" s="10">
        <v>2</v>
      </c>
      <c r="F1694" s="12" t="str">
        <f t="shared" si="27"/>
        <v>01NMT30135</v>
      </c>
      <c r="G1694" s="11" t="str">
        <f>IFERROR(VLOOKUP(F1694,Codes!$B$2:$E$356,4,FALSE),"NOT USED")</f>
        <v>Medium / Large General Service</v>
      </c>
    </row>
    <row r="1695" spans="1:7" x14ac:dyDescent="0.25">
      <c r="A1695">
        <v>201810</v>
      </c>
      <c r="B1695" t="s">
        <v>1</v>
      </c>
      <c r="C1695" t="s">
        <v>130</v>
      </c>
      <c r="D1695" t="s">
        <v>64</v>
      </c>
      <c r="E1695" s="10">
        <v>121</v>
      </c>
      <c r="F1695" s="12" t="str">
        <f t="shared" si="27"/>
        <v>01OALT015N</v>
      </c>
      <c r="G1695" s="11" t="str">
        <f>IFERROR(VLOOKUP(F1695,Codes!$B$2:$E$356,4,FALSE),"NOT USED")</f>
        <v>Unmetered Lighting</v>
      </c>
    </row>
    <row r="1696" spans="1:7" x14ac:dyDescent="0.25">
      <c r="A1696">
        <v>201810</v>
      </c>
      <c r="B1696" t="s">
        <v>1</v>
      </c>
      <c r="C1696" t="s">
        <v>130</v>
      </c>
      <c r="D1696" t="s">
        <v>65</v>
      </c>
      <c r="E1696" s="10">
        <v>3</v>
      </c>
      <c r="F1696" s="12" t="str">
        <f t="shared" si="27"/>
        <v>01OALTB15N</v>
      </c>
      <c r="G1696" s="11" t="str">
        <f>IFERROR(VLOOKUP(F1696,Codes!$B$2:$E$356,4,FALSE),"NOT USED")</f>
        <v>Unmetered Lighting</v>
      </c>
    </row>
    <row r="1697" spans="1:7" x14ac:dyDescent="0.25">
      <c r="A1697">
        <v>201810</v>
      </c>
      <c r="B1697" t="s">
        <v>1</v>
      </c>
      <c r="C1697" t="s">
        <v>130</v>
      </c>
      <c r="D1697" t="s">
        <v>67</v>
      </c>
      <c r="E1697" s="10">
        <v>1</v>
      </c>
      <c r="F1697" s="12" t="str">
        <f t="shared" si="27"/>
        <v>01VIR23136</v>
      </c>
      <c r="G1697" s="11" t="str">
        <f>IFERROR(VLOOKUP(F1697,Codes!$B$2:$E$356,4,FALSE),"NOT USED")</f>
        <v>Small General Service</v>
      </c>
    </row>
    <row r="1698" spans="1:7" x14ac:dyDescent="0.25">
      <c r="A1698">
        <v>201810</v>
      </c>
      <c r="B1698" t="s">
        <v>1</v>
      </c>
      <c r="C1698" t="s">
        <v>130</v>
      </c>
      <c r="D1698" t="s">
        <v>68</v>
      </c>
      <c r="E1698" s="10">
        <v>2</v>
      </c>
      <c r="F1698" s="12" t="str">
        <f t="shared" si="27"/>
        <v>01VIR28136</v>
      </c>
      <c r="G1698" s="11" t="str">
        <f>IFERROR(VLOOKUP(F1698,Codes!$B$2:$E$356,4,FALSE),"NOT USED")</f>
        <v>Medium / Large General Service</v>
      </c>
    </row>
    <row r="1699" spans="1:7" x14ac:dyDescent="0.25">
      <c r="A1699">
        <v>201810</v>
      </c>
      <c r="B1699" t="s">
        <v>1</v>
      </c>
      <c r="C1699" t="s">
        <v>130</v>
      </c>
      <c r="D1699" t="s">
        <v>69</v>
      </c>
      <c r="E1699" s="10">
        <v>1</v>
      </c>
      <c r="F1699" s="12" t="str">
        <f t="shared" si="27"/>
        <v>01VIR30136</v>
      </c>
      <c r="G1699" s="11" t="str">
        <f>IFERROR(VLOOKUP(F1699,Codes!$B$2:$E$356,4,FALSE),"NOT USED")</f>
        <v>Medium / Large General Service</v>
      </c>
    </row>
    <row r="1700" spans="1:7" x14ac:dyDescent="0.25">
      <c r="A1700">
        <v>201810</v>
      </c>
      <c r="B1700" t="s">
        <v>1</v>
      </c>
      <c r="C1700" t="s">
        <v>130</v>
      </c>
      <c r="D1700" t="s">
        <v>134</v>
      </c>
      <c r="E1700" s="10">
        <v>35</v>
      </c>
      <c r="F1700" s="12" t="str">
        <f t="shared" si="27"/>
        <v>301380-BLU</v>
      </c>
      <c r="G1700" s="11" t="str">
        <f>IFERROR(VLOOKUP(F1700,Codes!$B$2:$E$356,4,FALSE),"NOT USED")</f>
        <v>NOT USED</v>
      </c>
    </row>
    <row r="1701" spans="1:7" x14ac:dyDescent="0.25">
      <c r="A1701">
        <v>201811</v>
      </c>
      <c r="B1701" t="s">
        <v>1</v>
      </c>
      <c r="C1701" t="s">
        <v>130</v>
      </c>
      <c r="D1701" t="s">
        <v>39</v>
      </c>
      <c r="E1701" s="10">
        <v>11</v>
      </c>
      <c r="F1701" s="12" t="str">
        <f t="shared" si="27"/>
        <v>01GNSB0023</v>
      </c>
      <c r="G1701" s="11" t="str">
        <f>IFERROR(VLOOKUP(F1701,Codes!$B$2:$E$356,4,FALSE),"NOT USED")</f>
        <v>Small General Service</v>
      </c>
    </row>
    <row r="1702" spans="1:7" x14ac:dyDescent="0.25">
      <c r="A1702">
        <v>201811</v>
      </c>
      <c r="B1702" t="s">
        <v>1</v>
      </c>
      <c r="C1702" t="s">
        <v>130</v>
      </c>
      <c r="D1702" t="s">
        <v>40</v>
      </c>
      <c r="E1702" s="10">
        <v>2</v>
      </c>
      <c r="F1702" s="12" t="str">
        <f t="shared" si="27"/>
        <v>01GNSB0028</v>
      </c>
      <c r="G1702" s="11" t="str">
        <f>IFERROR(VLOOKUP(F1702,Codes!$B$2:$E$356,4,FALSE),"NOT USED")</f>
        <v>Medium / Large General Service</v>
      </c>
    </row>
    <row r="1703" spans="1:7" x14ac:dyDescent="0.25">
      <c r="A1703">
        <v>201811</v>
      </c>
      <c r="B1703" t="s">
        <v>1</v>
      </c>
      <c r="C1703" t="s">
        <v>130</v>
      </c>
      <c r="D1703" t="s">
        <v>43</v>
      </c>
      <c r="E1703" s="10">
        <v>978</v>
      </c>
      <c r="F1703" s="12" t="str">
        <f t="shared" si="27"/>
        <v>01GNSV0023</v>
      </c>
      <c r="G1703" s="11" t="str">
        <f>IFERROR(VLOOKUP(F1703,Codes!$B$2:$E$356,4,FALSE),"NOT USED")</f>
        <v>Small General Service</v>
      </c>
    </row>
    <row r="1704" spans="1:7" x14ac:dyDescent="0.25">
      <c r="A1704">
        <v>201811</v>
      </c>
      <c r="B1704" t="s">
        <v>1</v>
      </c>
      <c r="C1704" t="s">
        <v>130</v>
      </c>
      <c r="D1704" t="s">
        <v>44</v>
      </c>
      <c r="E1704" s="10">
        <v>429</v>
      </c>
      <c r="F1704" s="12" t="str">
        <f t="shared" si="27"/>
        <v>01GNSV0028</v>
      </c>
      <c r="G1704" s="11" t="str">
        <f>IFERROR(VLOOKUP(F1704,Codes!$B$2:$E$356,4,FALSE),"NOT USED")</f>
        <v>Medium / Large General Service</v>
      </c>
    </row>
    <row r="1705" spans="1:7" x14ac:dyDescent="0.25">
      <c r="A1705">
        <v>201811</v>
      </c>
      <c r="B1705" t="s">
        <v>1</v>
      </c>
      <c r="C1705" t="s">
        <v>130</v>
      </c>
      <c r="D1705" t="s">
        <v>45</v>
      </c>
      <c r="E1705" s="10">
        <v>2</v>
      </c>
      <c r="F1705" s="12" t="str">
        <f t="shared" si="27"/>
        <v>01GNSV023F</v>
      </c>
      <c r="G1705" s="11" t="str">
        <f>IFERROR(VLOOKUP(F1705,Codes!$B$2:$E$356,4,FALSE),"NOT USED")</f>
        <v>Small General Service</v>
      </c>
    </row>
    <row r="1706" spans="1:7" x14ac:dyDescent="0.25">
      <c r="A1706">
        <v>201811</v>
      </c>
      <c r="B1706" t="s">
        <v>1</v>
      </c>
      <c r="C1706" t="s">
        <v>130</v>
      </c>
      <c r="D1706" t="s">
        <v>46</v>
      </c>
      <c r="E1706" s="10">
        <v>1</v>
      </c>
      <c r="F1706" s="12" t="str">
        <f t="shared" si="27"/>
        <v>01GNSV023M</v>
      </c>
      <c r="G1706" s="11" t="str">
        <f>IFERROR(VLOOKUP(F1706,Codes!$B$2:$E$356,4,FALSE),"NOT USED")</f>
        <v>Small General Service</v>
      </c>
    </row>
    <row r="1707" spans="1:7" x14ac:dyDescent="0.25">
      <c r="A1707">
        <v>201811</v>
      </c>
      <c r="B1707" t="s">
        <v>1</v>
      </c>
      <c r="C1707" t="s">
        <v>130</v>
      </c>
      <c r="D1707" t="s">
        <v>47</v>
      </c>
      <c r="E1707" s="10">
        <v>3</v>
      </c>
      <c r="F1707" s="12" t="str">
        <f t="shared" si="27"/>
        <v>01GNSV023T</v>
      </c>
      <c r="G1707" s="11" t="str">
        <f>IFERROR(VLOOKUP(F1707,Codes!$B$2:$E$356,4,FALSE),"NOT USED")</f>
        <v>Small General Service</v>
      </c>
    </row>
    <row r="1708" spans="1:7" x14ac:dyDescent="0.25">
      <c r="A1708">
        <v>201811</v>
      </c>
      <c r="B1708" t="s">
        <v>1</v>
      </c>
      <c r="C1708" t="s">
        <v>130</v>
      </c>
      <c r="D1708" t="s">
        <v>51</v>
      </c>
      <c r="E1708" s="10">
        <v>4</v>
      </c>
      <c r="F1708" s="12" t="str">
        <f t="shared" si="27"/>
        <v>01GNSV0748</v>
      </c>
      <c r="G1708" s="11" t="str">
        <f>IFERROR(VLOOKUP(F1708,Codes!$B$2:$E$356,4,FALSE),"NOT USED")</f>
        <v>Large Power</v>
      </c>
    </row>
    <row r="1709" spans="1:7" x14ac:dyDescent="0.25">
      <c r="A1709">
        <v>201811</v>
      </c>
      <c r="B1709" t="s">
        <v>1</v>
      </c>
      <c r="C1709" t="s">
        <v>130</v>
      </c>
      <c r="D1709" t="s">
        <v>54</v>
      </c>
      <c r="E1709" s="10">
        <v>128</v>
      </c>
      <c r="F1709" s="12" t="str">
        <f t="shared" si="27"/>
        <v>01LGSV0030</v>
      </c>
      <c r="G1709" s="11" t="str">
        <f>IFERROR(VLOOKUP(F1709,Codes!$B$2:$E$356,4,FALSE),"NOT USED")</f>
        <v>Medium / Large General Service</v>
      </c>
    </row>
    <row r="1710" spans="1:7" x14ac:dyDescent="0.25">
      <c r="A1710">
        <v>201811</v>
      </c>
      <c r="B1710" t="s">
        <v>1</v>
      </c>
      <c r="C1710" t="s">
        <v>130</v>
      </c>
      <c r="D1710" t="s">
        <v>55</v>
      </c>
      <c r="E1710" s="10">
        <v>82</v>
      </c>
      <c r="F1710" s="12" t="str">
        <f t="shared" si="27"/>
        <v>01LGSV0048</v>
      </c>
      <c r="G1710" s="11" t="str">
        <f>IFERROR(VLOOKUP(F1710,Codes!$B$2:$E$356,4,FALSE),"NOT USED")</f>
        <v>Large Power</v>
      </c>
    </row>
    <row r="1711" spans="1:7" x14ac:dyDescent="0.25">
      <c r="A1711">
        <v>201811</v>
      </c>
      <c r="B1711" t="s">
        <v>1</v>
      </c>
      <c r="C1711" t="s">
        <v>130</v>
      </c>
      <c r="D1711" t="s">
        <v>57</v>
      </c>
      <c r="E1711" s="10">
        <v>3</v>
      </c>
      <c r="F1711" s="12" t="str">
        <f t="shared" si="27"/>
        <v>01LGSV048M</v>
      </c>
      <c r="G1711" s="11" t="str">
        <f>IFERROR(VLOOKUP(F1711,Codes!$B$2:$E$356,4,FALSE),"NOT USED")</f>
        <v>Large Power</v>
      </c>
    </row>
    <row r="1712" spans="1:7" x14ac:dyDescent="0.25">
      <c r="A1712">
        <v>201811</v>
      </c>
      <c r="B1712" t="s">
        <v>1</v>
      </c>
      <c r="C1712" t="s">
        <v>130</v>
      </c>
      <c r="D1712" t="s">
        <v>58</v>
      </c>
      <c r="E1712" s="10">
        <v>1</v>
      </c>
      <c r="F1712" s="12" t="str">
        <f t="shared" si="27"/>
        <v>01LPRS047M</v>
      </c>
      <c r="G1712" s="11" t="str">
        <f>IFERROR(VLOOKUP(F1712,Codes!$B$2:$E$356,4,FALSE),"NOT USED")</f>
        <v>Large Power</v>
      </c>
    </row>
    <row r="1713" spans="1:7" x14ac:dyDescent="0.25">
      <c r="A1713">
        <v>201811</v>
      </c>
      <c r="B1713" t="s">
        <v>1</v>
      </c>
      <c r="C1713" t="s">
        <v>130</v>
      </c>
      <c r="D1713" t="s">
        <v>60</v>
      </c>
      <c r="E1713" s="10">
        <v>4</v>
      </c>
      <c r="F1713" s="12" t="str">
        <f t="shared" si="27"/>
        <v>01NMT23135</v>
      </c>
      <c r="G1713" s="11" t="str">
        <f>IFERROR(VLOOKUP(F1713,Codes!$B$2:$E$356,4,FALSE),"NOT USED")</f>
        <v>Small General Service</v>
      </c>
    </row>
    <row r="1714" spans="1:7" x14ac:dyDescent="0.25">
      <c r="A1714">
        <v>201811</v>
      </c>
      <c r="B1714" t="s">
        <v>1</v>
      </c>
      <c r="C1714" t="s">
        <v>130</v>
      </c>
      <c r="D1714" t="s">
        <v>61</v>
      </c>
      <c r="E1714" s="10">
        <v>5</v>
      </c>
      <c r="F1714" s="12" t="str">
        <f t="shared" si="27"/>
        <v>01NMT28135</v>
      </c>
      <c r="G1714" s="11" t="str">
        <f>IFERROR(VLOOKUP(F1714,Codes!$B$2:$E$356,4,FALSE),"NOT USED")</f>
        <v>Medium / Large General Service</v>
      </c>
    </row>
    <row r="1715" spans="1:7" x14ac:dyDescent="0.25">
      <c r="A1715">
        <v>201811</v>
      </c>
      <c r="B1715" t="s">
        <v>1</v>
      </c>
      <c r="C1715" t="s">
        <v>130</v>
      </c>
      <c r="D1715" t="s">
        <v>62</v>
      </c>
      <c r="E1715" s="10">
        <v>2</v>
      </c>
      <c r="F1715" s="12" t="str">
        <f t="shared" si="27"/>
        <v>01NMT30135</v>
      </c>
      <c r="G1715" s="11" t="str">
        <f>IFERROR(VLOOKUP(F1715,Codes!$B$2:$E$356,4,FALSE),"NOT USED")</f>
        <v>Medium / Large General Service</v>
      </c>
    </row>
    <row r="1716" spans="1:7" x14ac:dyDescent="0.25">
      <c r="A1716">
        <v>201811</v>
      </c>
      <c r="B1716" t="s">
        <v>1</v>
      </c>
      <c r="C1716" t="s">
        <v>130</v>
      </c>
      <c r="D1716" t="s">
        <v>64</v>
      </c>
      <c r="E1716" s="10">
        <v>121</v>
      </c>
      <c r="F1716" s="12" t="str">
        <f t="shared" si="27"/>
        <v>01OALT015N</v>
      </c>
      <c r="G1716" s="11" t="str">
        <f>IFERROR(VLOOKUP(F1716,Codes!$B$2:$E$356,4,FALSE),"NOT USED")</f>
        <v>Unmetered Lighting</v>
      </c>
    </row>
    <row r="1717" spans="1:7" x14ac:dyDescent="0.25">
      <c r="A1717">
        <v>201811</v>
      </c>
      <c r="B1717" t="s">
        <v>1</v>
      </c>
      <c r="C1717" t="s">
        <v>130</v>
      </c>
      <c r="D1717" t="s">
        <v>65</v>
      </c>
      <c r="E1717" s="10">
        <v>3</v>
      </c>
      <c r="F1717" s="12" t="str">
        <f t="shared" si="27"/>
        <v>01OALTB15N</v>
      </c>
      <c r="G1717" s="11" t="str">
        <f>IFERROR(VLOOKUP(F1717,Codes!$B$2:$E$356,4,FALSE),"NOT USED")</f>
        <v>Unmetered Lighting</v>
      </c>
    </row>
    <row r="1718" spans="1:7" x14ac:dyDescent="0.25">
      <c r="A1718">
        <v>201811</v>
      </c>
      <c r="B1718" t="s">
        <v>1</v>
      </c>
      <c r="C1718" t="s">
        <v>130</v>
      </c>
      <c r="D1718" t="s">
        <v>67</v>
      </c>
      <c r="E1718" s="10">
        <v>1</v>
      </c>
      <c r="F1718" s="12" t="str">
        <f t="shared" si="27"/>
        <v>01VIR23136</v>
      </c>
      <c r="G1718" s="11" t="str">
        <f>IFERROR(VLOOKUP(F1718,Codes!$B$2:$E$356,4,FALSE),"NOT USED")</f>
        <v>Small General Service</v>
      </c>
    </row>
    <row r="1719" spans="1:7" x14ac:dyDescent="0.25">
      <c r="A1719">
        <v>201811</v>
      </c>
      <c r="B1719" t="s">
        <v>1</v>
      </c>
      <c r="C1719" t="s">
        <v>130</v>
      </c>
      <c r="D1719" t="s">
        <v>68</v>
      </c>
      <c r="E1719" s="10">
        <v>2</v>
      </c>
      <c r="F1719" s="12" t="str">
        <f t="shared" si="27"/>
        <v>01VIR28136</v>
      </c>
      <c r="G1719" s="11" t="str">
        <f>IFERROR(VLOOKUP(F1719,Codes!$B$2:$E$356,4,FALSE),"NOT USED")</f>
        <v>Medium / Large General Service</v>
      </c>
    </row>
    <row r="1720" spans="1:7" x14ac:dyDescent="0.25">
      <c r="A1720">
        <v>201811</v>
      </c>
      <c r="B1720" t="s">
        <v>1</v>
      </c>
      <c r="C1720" t="s">
        <v>130</v>
      </c>
      <c r="D1720" t="s">
        <v>69</v>
      </c>
      <c r="E1720" s="10">
        <v>1</v>
      </c>
      <c r="F1720" s="12" t="str">
        <f t="shared" si="27"/>
        <v>01VIR30136</v>
      </c>
      <c r="G1720" s="11" t="str">
        <f>IFERROR(VLOOKUP(F1720,Codes!$B$2:$E$356,4,FALSE),"NOT USED")</f>
        <v>Medium / Large General Service</v>
      </c>
    </row>
    <row r="1721" spans="1:7" x14ac:dyDescent="0.25">
      <c r="A1721">
        <v>201811</v>
      </c>
      <c r="B1721" t="s">
        <v>1</v>
      </c>
      <c r="C1721" t="s">
        <v>130</v>
      </c>
      <c r="D1721" t="s">
        <v>134</v>
      </c>
      <c r="E1721" s="10">
        <v>35</v>
      </c>
      <c r="F1721" s="12" t="str">
        <f t="shared" si="27"/>
        <v>301380-BLU</v>
      </c>
      <c r="G1721" s="11" t="str">
        <f>IFERROR(VLOOKUP(F1721,Codes!$B$2:$E$356,4,FALSE),"NOT USED")</f>
        <v>NOT USED</v>
      </c>
    </row>
    <row r="1722" spans="1:7" x14ac:dyDescent="0.25">
      <c r="A1722">
        <v>201812</v>
      </c>
      <c r="B1722" t="s">
        <v>1</v>
      </c>
      <c r="C1722" t="s">
        <v>130</v>
      </c>
      <c r="D1722" t="s">
        <v>39</v>
      </c>
      <c r="E1722" s="10">
        <v>11</v>
      </c>
      <c r="F1722" s="12" t="str">
        <f t="shared" si="27"/>
        <v>01GNSB0023</v>
      </c>
      <c r="G1722" s="11" t="str">
        <f>IFERROR(VLOOKUP(F1722,Codes!$B$2:$E$356,4,FALSE),"NOT USED")</f>
        <v>Small General Service</v>
      </c>
    </row>
    <row r="1723" spans="1:7" x14ac:dyDescent="0.25">
      <c r="A1723">
        <v>201812</v>
      </c>
      <c r="B1723" t="s">
        <v>1</v>
      </c>
      <c r="C1723" t="s">
        <v>130</v>
      </c>
      <c r="D1723" t="s">
        <v>40</v>
      </c>
      <c r="E1723" s="10">
        <v>2</v>
      </c>
      <c r="F1723" s="12" t="str">
        <f t="shared" si="27"/>
        <v>01GNSB0028</v>
      </c>
      <c r="G1723" s="11" t="str">
        <f>IFERROR(VLOOKUP(F1723,Codes!$B$2:$E$356,4,FALSE),"NOT USED")</f>
        <v>Medium / Large General Service</v>
      </c>
    </row>
    <row r="1724" spans="1:7" x14ac:dyDescent="0.25">
      <c r="A1724">
        <v>201812</v>
      </c>
      <c r="B1724" t="s">
        <v>1</v>
      </c>
      <c r="C1724" t="s">
        <v>130</v>
      </c>
      <c r="D1724" t="s">
        <v>43</v>
      </c>
      <c r="E1724" s="10">
        <v>979</v>
      </c>
      <c r="F1724" s="12" t="str">
        <f t="shared" si="27"/>
        <v>01GNSV0023</v>
      </c>
      <c r="G1724" s="11" t="str">
        <f>IFERROR(VLOOKUP(F1724,Codes!$B$2:$E$356,4,FALSE),"NOT USED")</f>
        <v>Small General Service</v>
      </c>
    </row>
    <row r="1725" spans="1:7" x14ac:dyDescent="0.25">
      <c r="A1725">
        <v>201812</v>
      </c>
      <c r="B1725" t="s">
        <v>1</v>
      </c>
      <c r="C1725" t="s">
        <v>130</v>
      </c>
      <c r="D1725" t="s">
        <v>44</v>
      </c>
      <c r="E1725" s="10">
        <v>426</v>
      </c>
      <c r="F1725" s="12" t="str">
        <f t="shared" si="27"/>
        <v>01GNSV0028</v>
      </c>
      <c r="G1725" s="11" t="str">
        <f>IFERROR(VLOOKUP(F1725,Codes!$B$2:$E$356,4,FALSE),"NOT USED")</f>
        <v>Medium / Large General Service</v>
      </c>
    </row>
    <row r="1726" spans="1:7" x14ac:dyDescent="0.25">
      <c r="A1726">
        <v>201812</v>
      </c>
      <c r="B1726" t="s">
        <v>1</v>
      </c>
      <c r="C1726" t="s">
        <v>130</v>
      </c>
      <c r="D1726" t="s">
        <v>45</v>
      </c>
      <c r="E1726" s="10">
        <v>2</v>
      </c>
      <c r="F1726" s="12" t="str">
        <f t="shared" si="27"/>
        <v>01GNSV023F</v>
      </c>
      <c r="G1726" s="11" t="str">
        <f>IFERROR(VLOOKUP(F1726,Codes!$B$2:$E$356,4,FALSE),"NOT USED")</f>
        <v>Small General Service</v>
      </c>
    </row>
    <row r="1727" spans="1:7" x14ac:dyDescent="0.25">
      <c r="A1727">
        <v>201812</v>
      </c>
      <c r="B1727" t="s">
        <v>1</v>
      </c>
      <c r="C1727" t="s">
        <v>130</v>
      </c>
      <c r="D1727" t="s">
        <v>46</v>
      </c>
      <c r="E1727" s="10">
        <v>1</v>
      </c>
      <c r="F1727" s="12" t="str">
        <f t="shared" si="27"/>
        <v>01GNSV023M</v>
      </c>
      <c r="G1727" s="11" t="str">
        <f>IFERROR(VLOOKUP(F1727,Codes!$B$2:$E$356,4,FALSE),"NOT USED")</f>
        <v>Small General Service</v>
      </c>
    </row>
    <row r="1728" spans="1:7" x14ac:dyDescent="0.25">
      <c r="A1728">
        <v>201812</v>
      </c>
      <c r="B1728" t="s">
        <v>1</v>
      </c>
      <c r="C1728" t="s">
        <v>130</v>
      </c>
      <c r="D1728" t="s">
        <v>47</v>
      </c>
      <c r="E1728" s="10">
        <v>3</v>
      </c>
      <c r="F1728" s="12" t="str">
        <f t="shared" si="27"/>
        <v>01GNSV023T</v>
      </c>
      <c r="G1728" s="11" t="str">
        <f>IFERROR(VLOOKUP(F1728,Codes!$B$2:$E$356,4,FALSE),"NOT USED")</f>
        <v>Small General Service</v>
      </c>
    </row>
    <row r="1729" spans="1:7" x14ac:dyDescent="0.25">
      <c r="A1729">
        <v>201812</v>
      </c>
      <c r="B1729" t="s">
        <v>1</v>
      </c>
      <c r="C1729" t="s">
        <v>130</v>
      </c>
      <c r="D1729" t="s">
        <v>51</v>
      </c>
      <c r="E1729" s="10">
        <v>3</v>
      </c>
      <c r="F1729" s="12" t="str">
        <f t="shared" si="27"/>
        <v>01GNSV0748</v>
      </c>
      <c r="G1729" s="11" t="str">
        <f>IFERROR(VLOOKUP(F1729,Codes!$B$2:$E$356,4,FALSE),"NOT USED")</f>
        <v>Large Power</v>
      </c>
    </row>
    <row r="1730" spans="1:7" x14ac:dyDescent="0.25">
      <c r="A1730">
        <v>201812</v>
      </c>
      <c r="B1730" t="s">
        <v>1</v>
      </c>
      <c r="C1730" t="s">
        <v>130</v>
      </c>
      <c r="D1730" t="s">
        <v>54</v>
      </c>
      <c r="E1730" s="10">
        <v>129</v>
      </c>
      <c r="F1730" s="12" t="str">
        <f t="shared" si="27"/>
        <v>01LGSV0030</v>
      </c>
      <c r="G1730" s="11" t="str">
        <f>IFERROR(VLOOKUP(F1730,Codes!$B$2:$E$356,4,FALSE),"NOT USED")</f>
        <v>Medium / Large General Service</v>
      </c>
    </row>
    <row r="1731" spans="1:7" x14ac:dyDescent="0.25">
      <c r="A1731">
        <v>201812</v>
      </c>
      <c r="B1731" t="s">
        <v>1</v>
      </c>
      <c r="C1731" t="s">
        <v>130</v>
      </c>
      <c r="D1731" t="s">
        <v>55</v>
      </c>
      <c r="E1731" s="10">
        <v>83</v>
      </c>
      <c r="F1731" s="12" t="str">
        <f t="shared" si="27"/>
        <v>01LGSV0048</v>
      </c>
      <c r="G1731" s="11" t="str">
        <f>IFERROR(VLOOKUP(F1731,Codes!$B$2:$E$356,4,FALSE),"NOT USED")</f>
        <v>Large Power</v>
      </c>
    </row>
    <row r="1732" spans="1:7" x14ac:dyDescent="0.25">
      <c r="A1732">
        <v>201812</v>
      </c>
      <c r="B1732" t="s">
        <v>1</v>
      </c>
      <c r="C1732" t="s">
        <v>130</v>
      </c>
      <c r="D1732" t="s">
        <v>57</v>
      </c>
      <c r="E1732" s="10">
        <v>3</v>
      </c>
      <c r="F1732" s="12" t="str">
        <f t="shared" si="27"/>
        <v>01LGSV048M</v>
      </c>
      <c r="G1732" s="11" t="str">
        <f>IFERROR(VLOOKUP(F1732,Codes!$B$2:$E$356,4,FALSE),"NOT USED")</f>
        <v>Large Power</v>
      </c>
    </row>
    <row r="1733" spans="1:7" x14ac:dyDescent="0.25">
      <c r="A1733">
        <v>201812</v>
      </c>
      <c r="B1733" t="s">
        <v>1</v>
      </c>
      <c r="C1733" t="s">
        <v>130</v>
      </c>
      <c r="D1733" t="s">
        <v>58</v>
      </c>
      <c r="E1733" s="10">
        <v>1</v>
      </c>
      <c r="F1733" s="12" t="str">
        <f t="shared" si="27"/>
        <v>01LPRS047M</v>
      </c>
      <c r="G1733" s="11" t="str">
        <f>IFERROR(VLOOKUP(F1733,Codes!$B$2:$E$356,4,FALSE),"NOT USED")</f>
        <v>Large Power</v>
      </c>
    </row>
    <row r="1734" spans="1:7" x14ac:dyDescent="0.25">
      <c r="A1734">
        <v>201812</v>
      </c>
      <c r="B1734" t="s">
        <v>1</v>
      </c>
      <c r="C1734" t="s">
        <v>130</v>
      </c>
      <c r="D1734" t="s">
        <v>60</v>
      </c>
      <c r="E1734" s="10">
        <v>4</v>
      </c>
      <c r="F1734" s="12" t="str">
        <f t="shared" si="27"/>
        <v>01NMT23135</v>
      </c>
      <c r="G1734" s="11" t="str">
        <f>IFERROR(VLOOKUP(F1734,Codes!$B$2:$E$356,4,FALSE),"NOT USED")</f>
        <v>Small General Service</v>
      </c>
    </row>
    <row r="1735" spans="1:7" x14ac:dyDescent="0.25">
      <c r="A1735">
        <v>201812</v>
      </c>
      <c r="B1735" t="s">
        <v>1</v>
      </c>
      <c r="C1735" t="s">
        <v>130</v>
      </c>
      <c r="D1735" t="s">
        <v>61</v>
      </c>
      <c r="E1735" s="10">
        <v>6</v>
      </c>
      <c r="F1735" s="12" t="str">
        <f t="shared" si="27"/>
        <v>01NMT28135</v>
      </c>
      <c r="G1735" s="11" t="str">
        <f>IFERROR(VLOOKUP(F1735,Codes!$B$2:$E$356,4,FALSE),"NOT USED")</f>
        <v>Medium / Large General Service</v>
      </c>
    </row>
    <row r="1736" spans="1:7" x14ac:dyDescent="0.25">
      <c r="A1736">
        <v>201812</v>
      </c>
      <c r="B1736" t="s">
        <v>1</v>
      </c>
      <c r="C1736" t="s">
        <v>130</v>
      </c>
      <c r="D1736" t="s">
        <v>62</v>
      </c>
      <c r="E1736" s="10">
        <v>2</v>
      </c>
      <c r="F1736" s="12" t="str">
        <f t="shared" si="27"/>
        <v>01NMT30135</v>
      </c>
      <c r="G1736" s="11" t="str">
        <f>IFERROR(VLOOKUP(F1736,Codes!$B$2:$E$356,4,FALSE),"NOT USED")</f>
        <v>Medium / Large General Service</v>
      </c>
    </row>
    <row r="1737" spans="1:7" x14ac:dyDescent="0.25">
      <c r="A1737">
        <v>201812</v>
      </c>
      <c r="B1737" t="s">
        <v>1</v>
      </c>
      <c r="C1737" t="s">
        <v>130</v>
      </c>
      <c r="D1737" t="s">
        <v>64</v>
      </c>
      <c r="E1737" s="10">
        <v>121</v>
      </c>
      <c r="F1737" s="12" t="str">
        <f t="shared" si="27"/>
        <v>01OALT015N</v>
      </c>
      <c r="G1737" s="11" t="str">
        <f>IFERROR(VLOOKUP(F1737,Codes!$B$2:$E$356,4,FALSE),"NOT USED")</f>
        <v>Unmetered Lighting</v>
      </c>
    </row>
    <row r="1738" spans="1:7" x14ac:dyDescent="0.25">
      <c r="A1738">
        <v>201812</v>
      </c>
      <c r="B1738" t="s">
        <v>1</v>
      </c>
      <c r="C1738" t="s">
        <v>130</v>
      </c>
      <c r="D1738" t="s">
        <v>65</v>
      </c>
      <c r="E1738" s="10">
        <v>3</v>
      </c>
      <c r="F1738" s="12" t="str">
        <f t="shared" si="27"/>
        <v>01OALTB15N</v>
      </c>
      <c r="G1738" s="11" t="str">
        <f>IFERROR(VLOOKUP(F1738,Codes!$B$2:$E$356,4,FALSE),"NOT USED")</f>
        <v>Unmetered Lighting</v>
      </c>
    </row>
    <row r="1739" spans="1:7" x14ac:dyDescent="0.25">
      <c r="A1739">
        <v>201812</v>
      </c>
      <c r="B1739" t="s">
        <v>1</v>
      </c>
      <c r="C1739" t="s">
        <v>130</v>
      </c>
      <c r="D1739" t="s">
        <v>67</v>
      </c>
      <c r="E1739" s="10">
        <v>1</v>
      </c>
      <c r="F1739" s="12" t="str">
        <f t="shared" si="27"/>
        <v>01VIR23136</v>
      </c>
      <c r="G1739" s="11" t="str">
        <f>IFERROR(VLOOKUP(F1739,Codes!$B$2:$E$356,4,FALSE),"NOT USED")</f>
        <v>Small General Service</v>
      </c>
    </row>
    <row r="1740" spans="1:7" x14ac:dyDescent="0.25">
      <c r="A1740">
        <v>201812</v>
      </c>
      <c r="B1740" t="s">
        <v>1</v>
      </c>
      <c r="C1740" t="s">
        <v>130</v>
      </c>
      <c r="D1740" t="s">
        <v>68</v>
      </c>
      <c r="E1740" s="10">
        <v>2</v>
      </c>
      <c r="F1740" s="12" t="str">
        <f t="shared" si="27"/>
        <v>01VIR28136</v>
      </c>
      <c r="G1740" s="11" t="str">
        <f>IFERROR(VLOOKUP(F1740,Codes!$B$2:$E$356,4,FALSE),"NOT USED")</f>
        <v>Medium / Large General Service</v>
      </c>
    </row>
    <row r="1741" spans="1:7" x14ac:dyDescent="0.25">
      <c r="A1741">
        <v>201812</v>
      </c>
      <c r="B1741" t="s">
        <v>1</v>
      </c>
      <c r="C1741" t="s">
        <v>130</v>
      </c>
      <c r="D1741" t="s">
        <v>69</v>
      </c>
      <c r="E1741" s="10">
        <v>1</v>
      </c>
      <c r="F1741" s="12" t="str">
        <f t="shared" ref="F1741:F1804" si="28">LEFT(D1741,10)</f>
        <v>01VIR30136</v>
      </c>
      <c r="G1741" s="11" t="str">
        <f>IFERROR(VLOOKUP(F1741,Codes!$B$2:$E$356,4,FALSE),"NOT USED")</f>
        <v>Medium / Large General Service</v>
      </c>
    </row>
    <row r="1742" spans="1:7" x14ac:dyDescent="0.25">
      <c r="A1742">
        <v>201812</v>
      </c>
      <c r="B1742" t="s">
        <v>1</v>
      </c>
      <c r="C1742" t="s">
        <v>130</v>
      </c>
      <c r="D1742" t="s">
        <v>134</v>
      </c>
      <c r="E1742" s="10">
        <v>35</v>
      </c>
      <c r="F1742" s="12" t="str">
        <f t="shared" si="28"/>
        <v>301380-BLU</v>
      </c>
      <c r="G1742" s="11" t="str">
        <f>IFERROR(VLOOKUP(F1742,Codes!$B$2:$E$356,4,FALSE),"NOT USED")</f>
        <v>NOT USED</v>
      </c>
    </row>
    <row r="1743" spans="1:7" x14ac:dyDescent="0.25">
      <c r="A1743">
        <v>201901</v>
      </c>
      <c r="B1743" t="s">
        <v>1</v>
      </c>
      <c r="C1743" t="s">
        <v>130</v>
      </c>
      <c r="D1743" t="s">
        <v>39</v>
      </c>
      <c r="E1743" s="10">
        <v>11</v>
      </c>
      <c r="F1743" s="12" t="str">
        <f t="shared" si="28"/>
        <v>01GNSB0023</v>
      </c>
      <c r="G1743" s="11" t="str">
        <f>IFERROR(VLOOKUP(F1743,Codes!$B$2:$E$356,4,FALSE),"NOT USED")</f>
        <v>Small General Service</v>
      </c>
    </row>
    <row r="1744" spans="1:7" x14ac:dyDescent="0.25">
      <c r="A1744">
        <v>201901</v>
      </c>
      <c r="B1744" t="s">
        <v>1</v>
      </c>
      <c r="C1744" t="s">
        <v>130</v>
      </c>
      <c r="D1744" t="s">
        <v>40</v>
      </c>
      <c r="E1744" s="10">
        <v>2</v>
      </c>
      <c r="F1744" s="12" t="str">
        <f t="shared" si="28"/>
        <v>01GNSB0028</v>
      </c>
      <c r="G1744" s="11" t="str">
        <f>IFERROR(VLOOKUP(F1744,Codes!$B$2:$E$356,4,FALSE),"NOT USED")</f>
        <v>Medium / Large General Service</v>
      </c>
    </row>
    <row r="1745" spans="1:7" x14ac:dyDescent="0.25">
      <c r="A1745">
        <v>201901</v>
      </c>
      <c r="B1745" t="s">
        <v>1</v>
      </c>
      <c r="C1745" t="s">
        <v>130</v>
      </c>
      <c r="D1745" t="s">
        <v>43</v>
      </c>
      <c r="E1745" s="10">
        <v>975</v>
      </c>
      <c r="F1745" s="12" t="str">
        <f t="shared" si="28"/>
        <v>01GNSV0023</v>
      </c>
      <c r="G1745" s="11" t="str">
        <f>IFERROR(VLOOKUP(F1745,Codes!$B$2:$E$356,4,FALSE),"NOT USED")</f>
        <v>Small General Service</v>
      </c>
    </row>
    <row r="1746" spans="1:7" x14ac:dyDescent="0.25">
      <c r="A1746">
        <v>201901</v>
      </c>
      <c r="B1746" t="s">
        <v>1</v>
      </c>
      <c r="C1746" t="s">
        <v>130</v>
      </c>
      <c r="D1746" t="s">
        <v>44</v>
      </c>
      <c r="E1746" s="10">
        <v>428</v>
      </c>
      <c r="F1746" s="12" t="str">
        <f t="shared" si="28"/>
        <v>01GNSV0028</v>
      </c>
      <c r="G1746" s="11" t="str">
        <f>IFERROR(VLOOKUP(F1746,Codes!$B$2:$E$356,4,FALSE),"NOT USED")</f>
        <v>Medium / Large General Service</v>
      </c>
    </row>
    <row r="1747" spans="1:7" x14ac:dyDescent="0.25">
      <c r="A1747">
        <v>201901</v>
      </c>
      <c r="B1747" t="s">
        <v>1</v>
      </c>
      <c r="C1747" t="s">
        <v>130</v>
      </c>
      <c r="D1747" t="s">
        <v>45</v>
      </c>
      <c r="E1747" s="10">
        <v>2</v>
      </c>
      <c r="F1747" s="12" t="str">
        <f t="shared" si="28"/>
        <v>01GNSV023F</v>
      </c>
      <c r="G1747" s="11" t="str">
        <f>IFERROR(VLOOKUP(F1747,Codes!$B$2:$E$356,4,FALSE),"NOT USED")</f>
        <v>Small General Service</v>
      </c>
    </row>
    <row r="1748" spans="1:7" x14ac:dyDescent="0.25">
      <c r="A1748">
        <v>201901</v>
      </c>
      <c r="B1748" t="s">
        <v>1</v>
      </c>
      <c r="C1748" t="s">
        <v>130</v>
      </c>
      <c r="D1748" t="s">
        <v>46</v>
      </c>
      <c r="E1748" s="10">
        <v>1</v>
      </c>
      <c r="F1748" s="12" t="str">
        <f t="shared" si="28"/>
        <v>01GNSV023M</v>
      </c>
      <c r="G1748" s="11" t="str">
        <f>IFERROR(VLOOKUP(F1748,Codes!$B$2:$E$356,4,FALSE),"NOT USED")</f>
        <v>Small General Service</v>
      </c>
    </row>
    <row r="1749" spans="1:7" x14ac:dyDescent="0.25">
      <c r="A1749">
        <v>201901</v>
      </c>
      <c r="B1749" t="s">
        <v>1</v>
      </c>
      <c r="C1749" t="s">
        <v>130</v>
      </c>
      <c r="D1749" t="s">
        <v>47</v>
      </c>
      <c r="E1749" s="10">
        <v>3</v>
      </c>
      <c r="F1749" s="12" t="str">
        <f t="shared" si="28"/>
        <v>01GNSV023T</v>
      </c>
      <c r="G1749" s="11" t="str">
        <f>IFERROR(VLOOKUP(F1749,Codes!$B$2:$E$356,4,FALSE),"NOT USED")</f>
        <v>Small General Service</v>
      </c>
    </row>
    <row r="1750" spans="1:7" x14ac:dyDescent="0.25">
      <c r="A1750">
        <v>201901</v>
      </c>
      <c r="B1750" t="s">
        <v>1</v>
      </c>
      <c r="C1750" t="s">
        <v>130</v>
      </c>
      <c r="D1750" t="s">
        <v>51</v>
      </c>
      <c r="E1750" s="10">
        <v>3</v>
      </c>
      <c r="F1750" s="12" t="str">
        <f t="shared" si="28"/>
        <v>01GNSV0748</v>
      </c>
      <c r="G1750" s="11" t="str">
        <f>IFERROR(VLOOKUP(F1750,Codes!$B$2:$E$356,4,FALSE),"NOT USED")</f>
        <v>Large Power</v>
      </c>
    </row>
    <row r="1751" spans="1:7" x14ac:dyDescent="0.25">
      <c r="A1751">
        <v>201901</v>
      </c>
      <c r="B1751" t="s">
        <v>1</v>
      </c>
      <c r="C1751" t="s">
        <v>130</v>
      </c>
      <c r="D1751" t="s">
        <v>54</v>
      </c>
      <c r="E1751" s="10">
        <v>130</v>
      </c>
      <c r="F1751" s="12" t="str">
        <f t="shared" si="28"/>
        <v>01LGSV0030</v>
      </c>
      <c r="G1751" s="11" t="str">
        <f>IFERROR(VLOOKUP(F1751,Codes!$B$2:$E$356,4,FALSE),"NOT USED")</f>
        <v>Medium / Large General Service</v>
      </c>
    </row>
    <row r="1752" spans="1:7" x14ac:dyDescent="0.25">
      <c r="A1752">
        <v>201901</v>
      </c>
      <c r="B1752" t="s">
        <v>1</v>
      </c>
      <c r="C1752" t="s">
        <v>130</v>
      </c>
      <c r="D1752" t="s">
        <v>55</v>
      </c>
      <c r="E1752" s="10">
        <v>83</v>
      </c>
      <c r="F1752" s="12" t="str">
        <f t="shared" si="28"/>
        <v>01LGSV0048</v>
      </c>
      <c r="G1752" s="11" t="str">
        <f>IFERROR(VLOOKUP(F1752,Codes!$B$2:$E$356,4,FALSE),"NOT USED")</f>
        <v>Large Power</v>
      </c>
    </row>
    <row r="1753" spans="1:7" x14ac:dyDescent="0.25">
      <c r="A1753">
        <v>201901</v>
      </c>
      <c r="B1753" t="s">
        <v>1</v>
      </c>
      <c r="C1753" t="s">
        <v>130</v>
      </c>
      <c r="D1753" t="s">
        <v>57</v>
      </c>
      <c r="E1753" s="10">
        <v>3</v>
      </c>
      <c r="F1753" s="12" t="str">
        <f t="shared" si="28"/>
        <v>01LGSV048M</v>
      </c>
      <c r="G1753" s="11" t="str">
        <f>IFERROR(VLOOKUP(F1753,Codes!$B$2:$E$356,4,FALSE),"NOT USED")</f>
        <v>Large Power</v>
      </c>
    </row>
    <row r="1754" spans="1:7" x14ac:dyDescent="0.25">
      <c r="A1754">
        <v>201901</v>
      </c>
      <c r="B1754" t="s">
        <v>1</v>
      </c>
      <c r="C1754" t="s">
        <v>130</v>
      </c>
      <c r="D1754" t="s">
        <v>58</v>
      </c>
      <c r="E1754" s="10">
        <v>1</v>
      </c>
      <c r="F1754" s="12" t="str">
        <f t="shared" si="28"/>
        <v>01LPRS047M</v>
      </c>
      <c r="G1754" s="11" t="str">
        <f>IFERROR(VLOOKUP(F1754,Codes!$B$2:$E$356,4,FALSE),"NOT USED")</f>
        <v>Large Power</v>
      </c>
    </row>
    <row r="1755" spans="1:7" x14ac:dyDescent="0.25">
      <c r="A1755">
        <v>201901</v>
      </c>
      <c r="B1755" t="s">
        <v>1</v>
      </c>
      <c r="C1755" t="s">
        <v>130</v>
      </c>
      <c r="D1755" t="s">
        <v>60</v>
      </c>
      <c r="E1755" s="10">
        <v>4</v>
      </c>
      <c r="F1755" s="12" t="str">
        <f t="shared" si="28"/>
        <v>01NMT23135</v>
      </c>
      <c r="G1755" s="11" t="str">
        <f>IFERROR(VLOOKUP(F1755,Codes!$B$2:$E$356,4,FALSE),"NOT USED")</f>
        <v>Small General Service</v>
      </c>
    </row>
    <row r="1756" spans="1:7" x14ac:dyDescent="0.25">
      <c r="A1756">
        <v>201901</v>
      </c>
      <c r="B1756" t="s">
        <v>1</v>
      </c>
      <c r="C1756" t="s">
        <v>130</v>
      </c>
      <c r="D1756" t="s">
        <v>61</v>
      </c>
      <c r="E1756" s="10">
        <v>5</v>
      </c>
      <c r="F1756" s="12" t="str">
        <f t="shared" si="28"/>
        <v>01NMT28135</v>
      </c>
      <c r="G1756" s="11" t="str">
        <f>IFERROR(VLOOKUP(F1756,Codes!$B$2:$E$356,4,FALSE),"NOT USED")</f>
        <v>Medium / Large General Service</v>
      </c>
    </row>
    <row r="1757" spans="1:7" x14ac:dyDescent="0.25">
      <c r="A1757">
        <v>201901</v>
      </c>
      <c r="B1757" t="s">
        <v>1</v>
      </c>
      <c r="C1757" t="s">
        <v>130</v>
      </c>
      <c r="D1757" t="s">
        <v>62</v>
      </c>
      <c r="E1757" s="10">
        <v>3</v>
      </c>
      <c r="F1757" s="12" t="str">
        <f t="shared" si="28"/>
        <v>01NMT30135</v>
      </c>
      <c r="G1757" s="11" t="str">
        <f>IFERROR(VLOOKUP(F1757,Codes!$B$2:$E$356,4,FALSE),"NOT USED")</f>
        <v>Medium / Large General Service</v>
      </c>
    </row>
    <row r="1758" spans="1:7" x14ac:dyDescent="0.25">
      <c r="A1758">
        <v>201901</v>
      </c>
      <c r="B1758" t="s">
        <v>1</v>
      </c>
      <c r="C1758" t="s">
        <v>130</v>
      </c>
      <c r="D1758" t="s">
        <v>64</v>
      </c>
      <c r="E1758" s="10">
        <v>121</v>
      </c>
      <c r="F1758" s="12" t="str">
        <f t="shared" si="28"/>
        <v>01OALT015N</v>
      </c>
      <c r="G1758" s="11" t="str">
        <f>IFERROR(VLOOKUP(F1758,Codes!$B$2:$E$356,4,FALSE),"NOT USED")</f>
        <v>Unmetered Lighting</v>
      </c>
    </row>
    <row r="1759" spans="1:7" x14ac:dyDescent="0.25">
      <c r="A1759">
        <v>201901</v>
      </c>
      <c r="B1759" t="s">
        <v>1</v>
      </c>
      <c r="C1759" t="s">
        <v>130</v>
      </c>
      <c r="D1759" t="s">
        <v>65</v>
      </c>
      <c r="E1759" s="10">
        <v>3</v>
      </c>
      <c r="F1759" s="12" t="str">
        <f t="shared" si="28"/>
        <v>01OALTB15N</v>
      </c>
      <c r="G1759" s="11" t="str">
        <f>IFERROR(VLOOKUP(F1759,Codes!$B$2:$E$356,4,FALSE),"NOT USED")</f>
        <v>Unmetered Lighting</v>
      </c>
    </row>
    <row r="1760" spans="1:7" x14ac:dyDescent="0.25">
      <c r="A1760">
        <v>201901</v>
      </c>
      <c r="B1760" t="s">
        <v>1</v>
      </c>
      <c r="C1760" t="s">
        <v>130</v>
      </c>
      <c r="D1760" t="s">
        <v>67</v>
      </c>
      <c r="E1760" s="10">
        <v>1</v>
      </c>
      <c r="F1760" s="12" t="str">
        <f t="shared" si="28"/>
        <v>01VIR23136</v>
      </c>
      <c r="G1760" s="11" t="str">
        <f>IFERROR(VLOOKUP(F1760,Codes!$B$2:$E$356,4,FALSE),"NOT USED")</f>
        <v>Small General Service</v>
      </c>
    </row>
    <row r="1761" spans="1:7" x14ac:dyDescent="0.25">
      <c r="A1761">
        <v>201901</v>
      </c>
      <c r="B1761" t="s">
        <v>1</v>
      </c>
      <c r="C1761" t="s">
        <v>130</v>
      </c>
      <c r="D1761" t="s">
        <v>68</v>
      </c>
      <c r="E1761" s="10">
        <v>2</v>
      </c>
      <c r="F1761" s="12" t="str">
        <f t="shared" si="28"/>
        <v>01VIR28136</v>
      </c>
      <c r="G1761" s="11" t="str">
        <f>IFERROR(VLOOKUP(F1761,Codes!$B$2:$E$356,4,FALSE),"NOT USED")</f>
        <v>Medium / Large General Service</v>
      </c>
    </row>
    <row r="1762" spans="1:7" x14ac:dyDescent="0.25">
      <c r="A1762">
        <v>201901</v>
      </c>
      <c r="B1762" t="s">
        <v>1</v>
      </c>
      <c r="C1762" t="s">
        <v>130</v>
      </c>
      <c r="D1762" t="s">
        <v>69</v>
      </c>
      <c r="E1762" s="10">
        <v>1</v>
      </c>
      <c r="F1762" s="12" t="str">
        <f t="shared" si="28"/>
        <v>01VIR30136</v>
      </c>
      <c r="G1762" s="11" t="str">
        <f>IFERROR(VLOOKUP(F1762,Codes!$B$2:$E$356,4,FALSE),"NOT USED")</f>
        <v>Medium / Large General Service</v>
      </c>
    </row>
    <row r="1763" spans="1:7" x14ac:dyDescent="0.25">
      <c r="A1763">
        <v>201901</v>
      </c>
      <c r="B1763" t="s">
        <v>1</v>
      </c>
      <c r="C1763" t="s">
        <v>130</v>
      </c>
      <c r="D1763" t="s">
        <v>134</v>
      </c>
      <c r="E1763" s="10">
        <v>35</v>
      </c>
      <c r="F1763" s="12" t="str">
        <f t="shared" si="28"/>
        <v>301380-BLU</v>
      </c>
      <c r="G1763" s="11" t="str">
        <f>IFERROR(VLOOKUP(F1763,Codes!$B$2:$E$356,4,FALSE),"NOT USED")</f>
        <v>NOT USED</v>
      </c>
    </row>
    <row r="1764" spans="1:7" x14ac:dyDescent="0.25">
      <c r="A1764">
        <v>201902</v>
      </c>
      <c r="B1764" t="s">
        <v>1</v>
      </c>
      <c r="C1764" t="s">
        <v>130</v>
      </c>
      <c r="D1764" t="s">
        <v>39</v>
      </c>
      <c r="E1764" s="10">
        <v>11</v>
      </c>
      <c r="F1764" s="12" t="str">
        <f t="shared" si="28"/>
        <v>01GNSB0023</v>
      </c>
      <c r="G1764" s="11" t="str">
        <f>IFERROR(VLOOKUP(F1764,Codes!$B$2:$E$356,4,FALSE),"NOT USED")</f>
        <v>Small General Service</v>
      </c>
    </row>
    <row r="1765" spans="1:7" x14ac:dyDescent="0.25">
      <c r="A1765">
        <v>201902</v>
      </c>
      <c r="B1765" t="s">
        <v>1</v>
      </c>
      <c r="C1765" t="s">
        <v>130</v>
      </c>
      <c r="D1765" t="s">
        <v>40</v>
      </c>
      <c r="E1765" s="10">
        <v>2</v>
      </c>
      <c r="F1765" s="12" t="str">
        <f t="shared" si="28"/>
        <v>01GNSB0028</v>
      </c>
      <c r="G1765" s="11" t="str">
        <f>IFERROR(VLOOKUP(F1765,Codes!$B$2:$E$356,4,FALSE),"NOT USED")</f>
        <v>Medium / Large General Service</v>
      </c>
    </row>
    <row r="1766" spans="1:7" x14ac:dyDescent="0.25">
      <c r="A1766">
        <v>201902</v>
      </c>
      <c r="B1766" t="s">
        <v>1</v>
      </c>
      <c r="C1766" t="s">
        <v>130</v>
      </c>
      <c r="D1766" t="s">
        <v>43</v>
      </c>
      <c r="E1766" s="10">
        <v>972</v>
      </c>
      <c r="F1766" s="12" t="str">
        <f t="shared" si="28"/>
        <v>01GNSV0023</v>
      </c>
      <c r="G1766" s="11" t="str">
        <f>IFERROR(VLOOKUP(F1766,Codes!$B$2:$E$356,4,FALSE),"NOT USED")</f>
        <v>Small General Service</v>
      </c>
    </row>
    <row r="1767" spans="1:7" x14ac:dyDescent="0.25">
      <c r="A1767">
        <v>201902</v>
      </c>
      <c r="B1767" t="s">
        <v>1</v>
      </c>
      <c r="C1767" t="s">
        <v>130</v>
      </c>
      <c r="D1767" t="s">
        <v>44</v>
      </c>
      <c r="E1767" s="10">
        <v>424</v>
      </c>
      <c r="F1767" s="12" t="str">
        <f t="shared" si="28"/>
        <v>01GNSV0028</v>
      </c>
      <c r="G1767" s="11" t="str">
        <f>IFERROR(VLOOKUP(F1767,Codes!$B$2:$E$356,4,FALSE),"NOT USED")</f>
        <v>Medium / Large General Service</v>
      </c>
    </row>
    <row r="1768" spans="1:7" x14ac:dyDescent="0.25">
      <c r="A1768">
        <v>201902</v>
      </c>
      <c r="B1768" t="s">
        <v>1</v>
      </c>
      <c r="C1768" t="s">
        <v>130</v>
      </c>
      <c r="D1768" t="s">
        <v>45</v>
      </c>
      <c r="E1768" s="10">
        <v>2</v>
      </c>
      <c r="F1768" s="12" t="str">
        <f t="shared" si="28"/>
        <v>01GNSV023F</v>
      </c>
      <c r="G1768" s="11" t="str">
        <f>IFERROR(VLOOKUP(F1768,Codes!$B$2:$E$356,4,FALSE),"NOT USED")</f>
        <v>Small General Service</v>
      </c>
    </row>
    <row r="1769" spans="1:7" x14ac:dyDescent="0.25">
      <c r="A1769">
        <v>201902</v>
      </c>
      <c r="B1769" t="s">
        <v>1</v>
      </c>
      <c r="C1769" t="s">
        <v>130</v>
      </c>
      <c r="D1769" t="s">
        <v>46</v>
      </c>
      <c r="E1769" s="10">
        <v>1</v>
      </c>
      <c r="F1769" s="12" t="str">
        <f t="shared" si="28"/>
        <v>01GNSV023M</v>
      </c>
      <c r="G1769" s="11" t="str">
        <f>IFERROR(VLOOKUP(F1769,Codes!$B$2:$E$356,4,FALSE),"NOT USED")</f>
        <v>Small General Service</v>
      </c>
    </row>
    <row r="1770" spans="1:7" x14ac:dyDescent="0.25">
      <c r="A1770">
        <v>201902</v>
      </c>
      <c r="B1770" t="s">
        <v>1</v>
      </c>
      <c r="C1770" t="s">
        <v>130</v>
      </c>
      <c r="D1770" t="s">
        <v>47</v>
      </c>
      <c r="E1770" s="10">
        <v>3</v>
      </c>
      <c r="F1770" s="12" t="str">
        <f t="shared" si="28"/>
        <v>01GNSV023T</v>
      </c>
      <c r="G1770" s="11" t="str">
        <f>IFERROR(VLOOKUP(F1770,Codes!$B$2:$E$356,4,FALSE),"NOT USED")</f>
        <v>Small General Service</v>
      </c>
    </row>
    <row r="1771" spans="1:7" x14ac:dyDescent="0.25">
      <c r="A1771">
        <v>201902</v>
      </c>
      <c r="B1771" t="s">
        <v>1</v>
      </c>
      <c r="C1771" t="s">
        <v>130</v>
      </c>
      <c r="D1771" t="s">
        <v>51</v>
      </c>
      <c r="E1771" s="10">
        <v>3</v>
      </c>
      <c r="F1771" s="12" t="str">
        <f t="shared" si="28"/>
        <v>01GNSV0748</v>
      </c>
      <c r="G1771" s="11" t="str">
        <f>IFERROR(VLOOKUP(F1771,Codes!$B$2:$E$356,4,FALSE),"NOT USED")</f>
        <v>Large Power</v>
      </c>
    </row>
    <row r="1772" spans="1:7" x14ac:dyDescent="0.25">
      <c r="A1772">
        <v>201902</v>
      </c>
      <c r="B1772" t="s">
        <v>1</v>
      </c>
      <c r="C1772" t="s">
        <v>130</v>
      </c>
      <c r="D1772" t="s">
        <v>54</v>
      </c>
      <c r="E1772" s="10">
        <v>130</v>
      </c>
      <c r="F1772" s="12" t="str">
        <f t="shared" si="28"/>
        <v>01LGSV0030</v>
      </c>
      <c r="G1772" s="11" t="str">
        <f>IFERROR(VLOOKUP(F1772,Codes!$B$2:$E$356,4,FALSE),"NOT USED")</f>
        <v>Medium / Large General Service</v>
      </c>
    </row>
    <row r="1773" spans="1:7" x14ac:dyDescent="0.25">
      <c r="A1773">
        <v>201902</v>
      </c>
      <c r="B1773" t="s">
        <v>1</v>
      </c>
      <c r="C1773" t="s">
        <v>130</v>
      </c>
      <c r="D1773" t="s">
        <v>55</v>
      </c>
      <c r="E1773" s="10">
        <v>83</v>
      </c>
      <c r="F1773" s="12" t="str">
        <f t="shared" si="28"/>
        <v>01LGSV0048</v>
      </c>
      <c r="G1773" s="11" t="str">
        <f>IFERROR(VLOOKUP(F1773,Codes!$B$2:$E$356,4,FALSE),"NOT USED")</f>
        <v>Large Power</v>
      </c>
    </row>
    <row r="1774" spans="1:7" x14ac:dyDescent="0.25">
      <c r="A1774">
        <v>201902</v>
      </c>
      <c r="B1774" t="s">
        <v>1</v>
      </c>
      <c r="C1774" t="s">
        <v>130</v>
      </c>
      <c r="D1774" t="s">
        <v>57</v>
      </c>
      <c r="E1774" s="10">
        <v>3</v>
      </c>
      <c r="F1774" s="12" t="str">
        <f t="shared" si="28"/>
        <v>01LGSV048M</v>
      </c>
      <c r="G1774" s="11" t="str">
        <f>IFERROR(VLOOKUP(F1774,Codes!$B$2:$E$356,4,FALSE),"NOT USED")</f>
        <v>Large Power</v>
      </c>
    </row>
    <row r="1775" spans="1:7" x14ac:dyDescent="0.25">
      <c r="A1775">
        <v>201902</v>
      </c>
      <c r="B1775" t="s">
        <v>1</v>
      </c>
      <c r="C1775" t="s">
        <v>130</v>
      </c>
      <c r="D1775" t="s">
        <v>58</v>
      </c>
      <c r="E1775" s="10">
        <v>1</v>
      </c>
      <c r="F1775" s="12" t="str">
        <f t="shared" si="28"/>
        <v>01LPRS047M</v>
      </c>
      <c r="G1775" s="11" t="str">
        <f>IFERROR(VLOOKUP(F1775,Codes!$B$2:$E$356,4,FALSE),"NOT USED")</f>
        <v>Large Power</v>
      </c>
    </row>
    <row r="1776" spans="1:7" x14ac:dyDescent="0.25">
      <c r="A1776">
        <v>201902</v>
      </c>
      <c r="B1776" t="s">
        <v>1</v>
      </c>
      <c r="C1776" t="s">
        <v>130</v>
      </c>
      <c r="D1776" t="s">
        <v>60</v>
      </c>
      <c r="E1776" s="10">
        <v>4</v>
      </c>
      <c r="F1776" s="12" t="str">
        <f t="shared" si="28"/>
        <v>01NMT23135</v>
      </c>
      <c r="G1776" s="11" t="str">
        <f>IFERROR(VLOOKUP(F1776,Codes!$B$2:$E$356,4,FALSE),"NOT USED")</f>
        <v>Small General Service</v>
      </c>
    </row>
    <row r="1777" spans="1:7" x14ac:dyDescent="0.25">
      <c r="A1777">
        <v>201902</v>
      </c>
      <c r="B1777" t="s">
        <v>1</v>
      </c>
      <c r="C1777" t="s">
        <v>130</v>
      </c>
      <c r="D1777" t="s">
        <v>61</v>
      </c>
      <c r="E1777" s="10">
        <v>5</v>
      </c>
      <c r="F1777" s="12" t="str">
        <f t="shared" si="28"/>
        <v>01NMT28135</v>
      </c>
      <c r="G1777" s="11" t="str">
        <f>IFERROR(VLOOKUP(F1777,Codes!$B$2:$E$356,4,FALSE),"NOT USED")</f>
        <v>Medium / Large General Service</v>
      </c>
    </row>
    <row r="1778" spans="1:7" x14ac:dyDescent="0.25">
      <c r="A1778">
        <v>201902</v>
      </c>
      <c r="B1778" t="s">
        <v>1</v>
      </c>
      <c r="C1778" t="s">
        <v>130</v>
      </c>
      <c r="D1778" t="s">
        <v>62</v>
      </c>
      <c r="E1778" s="10">
        <v>3</v>
      </c>
      <c r="F1778" s="12" t="str">
        <f t="shared" si="28"/>
        <v>01NMT30135</v>
      </c>
      <c r="G1778" s="11" t="str">
        <f>IFERROR(VLOOKUP(F1778,Codes!$B$2:$E$356,4,FALSE),"NOT USED")</f>
        <v>Medium / Large General Service</v>
      </c>
    </row>
    <row r="1779" spans="1:7" x14ac:dyDescent="0.25">
      <c r="A1779">
        <v>201902</v>
      </c>
      <c r="B1779" t="s">
        <v>1</v>
      </c>
      <c r="C1779" t="s">
        <v>130</v>
      </c>
      <c r="D1779" t="s">
        <v>64</v>
      </c>
      <c r="E1779" s="10">
        <v>121</v>
      </c>
      <c r="F1779" s="12" t="str">
        <f t="shared" si="28"/>
        <v>01OALT015N</v>
      </c>
      <c r="G1779" s="11" t="str">
        <f>IFERROR(VLOOKUP(F1779,Codes!$B$2:$E$356,4,FALSE),"NOT USED")</f>
        <v>Unmetered Lighting</v>
      </c>
    </row>
    <row r="1780" spans="1:7" x14ac:dyDescent="0.25">
      <c r="A1780">
        <v>201902</v>
      </c>
      <c r="B1780" t="s">
        <v>1</v>
      </c>
      <c r="C1780" t="s">
        <v>130</v>
      </c>
      <c r="D1780" t="s">
        <v>65</v>
      </c>
      <c r="E1780" s="10">
        <v>3</v>
      </c>
      <c r="F1780" s="12" t="str">
        <f t="shared" si="28"/>
        <v>01OALTB15N</v>
      </c>
      <c r="G1780" s="11" t="str">
        <f>IFERROR(VLOOKUP(F1780,Codes!$B$2:$E$356,4,FALSE),"NOT USED")</f>
        <v>Unmetered Lighting</v>
      </c>
    </row>
    <row r="1781" spans="1:7" x14ac:dyDescent="0.25">
      <c r="A1781">
        <v>201902</v>
      </c>
      <c r="B1781" t="s">
        <v>1</v>
      </c>
      <c r="C1781" t="s">
        <v>130</v>
      </c>
      <c r="D1781" t="s">
        <v>67</v>
      </c>
      <c r="E1781" s="10">
        <v>1</v>
      </c>
      <c r="F1781" s="12" t="str">
        <f t="shared" si="28"/>
        <v>01VIR23136</v>
      </c>
      <c r="G1781" s="11" t="str">
        <f>IFERROR(VLOOKUP(F1781,Codes!$B$2:$E$356,4,FALSE),"NOT USED")</f>
        <v>Small General Service</v>
      </c>
    </row>
    <row r="1782" spans="1:7" x14ac:dyDescent="0.25">
      <c r="A1782">
        <v>201902</v>
      </c>
      <c r="B1782" t="s">
        <v>1</v>
      </c>
      <c r="C1782" t="s">
        <v>130</v>
      </c>
      <c r="D1782" t="s">
        <v>68</v>
      </c>
      <c r="E1782" s="10">
        <v>2</v>
      </c>
      <c r="F1782" s="12" t="str">
        <f t="shared" si="28"/>
        <v>01VIR28136</v>
      </c>
      <c r="G1782" s="11" t="str">
        <f>IFERROR(VLOOKUP(F1782,Codes!$B$2:$E$356,4,FALSE),"NOT USED")</f>
        <v>Medium / Large General Service</v>
      </c>
    </row>
    <row r="1783" spans="1:7" x14ac:dyDescent="0.25">
      <c r="A1783">
        <v>201902</v>
      </c>
      <c r="B1783" t="s">
        <v>1</v>
      </c>
      <c r="C1783" t="s">
        <v>130</v>
      </c>
      <c r="D1783" t="s">
        <v>69</v>
      </c>
      <c r="E1783" s="10">
        <v>1</v>
      </c>
      <c r="F1783" s="12" t="str">
        <f t="shared" si="28"/>
        <v>01VIR30136</v>
      </c>
      <c r="G1783" s="11" t="str">
        <f>IFERROR(VLOOKUP(F1783,Codes!$B$2:$E$356,4,FALSE),"NOT USED")</f>
        <v>Medium / Large General Service</v>
      </c>
    </row>
    <row r="1784" spans="1:7" x14ac:dyDescent="0.25">
      <c r="A1784">
        <v>201902</v>
      </c>
      <c r="B1784" t="s">
        <v>1</v>
      </c>
      <c r="C1784" t="s">
        <v>130</v>
      </c>
      <c r="D1784" t="s">
        <v>134</v>
      </c>
      <c r="E1784" s="10">
        <v>35</v>
      </c>
      <c r="F1784" s="12" t="str">
        <f t="shared" si="28"/>
        <v>301380-BLU</v>
      </c>
      <c r="G1784" s="11" t="str">
        <f>IFERROR(VLOOKUP(F1784,Codes!$B$2:$E$356,4,FALSE),"NOT USED")</f>
        <v>NOT USED</v>
      </c>
    </row>
    <row r="1785" spans="1:7" x14ac:dyDescent="0.25">
      <c r="A1785">
        <v>201903</v>
      </c>
      <c r="B1785" t="s">
        <v>1</v>
      </c>
      <c r="C1785" t="s">
        <v>130</v>
      </c>
      <c r="D1785" t="s">
        <v>39</v>
      </c>
      <c r="E1785" s="10">
        <v>11</v>
      </c>
      <c r="F1785" s="12" t="str">
        <f t="shared" si="28"/>
        <v>01GNSB0023</v>
      </c>
      <c r="G1785" s="11" t="str">
        <f>IFERROR(VLOOKUP(F1785,Codes!$B$2:$E$356,4,FALSE),"NOT USED")</f>
        <v>Small General Service</v>
      </c>
    </row>
    <row r="1786" spans="1:7" x14ac:dyDescent="0.25">
      <c r="A1786">
        <v>201903</v>
      </c>
      <c r="B1786" t="s">
        <v>1</v>
      </c>
      <c r="C1786" t="s">
        <v>130</v>
      </c>
      <c r="D1786" t="s">
        <v>40</v>
      </c>
      <c r="E1786" s="10">
        <v>2</v>
      </c>
      <c r="F1786" s="12" t="str">
        <f t="shared" si="28"/>
        <v>01GNSB0028</v>
      </c>
      <c r="G1786" s="11" t="str">
        <f>IFERROR(VLOOKUP(F1786,Codes!$B$2:$E$356,4,FALSE),"NOT USED")</f>
        <v>Medium / Large General Service</v>
      </c>
    </row>
    <row r="1787" spans="1:7" x14ac:dyDescent="0.25">
      <c r="A1787">
        <v>201903</v>
      </c>
      <c r="B1787" t="s">
        <v>1</v>
      </c>
      <c r="C1787" t="s">
        <v>130</v>
      </c>
      <c r="D1787" t="s">
        <v>43</v>
      </c>
      <c r="E1787" s="10">
        <v>964</v>
      </c>
      <c r="F1787" s="12" t="str">
        <f t="shared" si="28"/>
        <v>01GNSV0023</v>
      </c>
      <c r="G1787" s="11" t="str">
        <f>IFERROR(VLOOKUP(F1787,Codes!$B$2:$E$356,4,FALSE),"NOT USED")</f>
        <v>Small General Service</v>
      </c>
    </row>
    <row r="1788" spans="1:7" x14ac:dyDescent="0.25">
      <c r="A1788">
        <v>201903</v>
      </c>
      <c r="B1788" t="s">
        <v>1</v>
      </c>
      <c r="C1788" t="s">
        <v>130</v>
      </c>
      <c r="D1788" t="s">
        <v>44</v>
      </c>
      <c r="E1788" s="10">
        <v>423</v>
      </c>
      <c r="F1788" s="12" t="str">
        <f t="shared" si="28"/>
        <v>01GNSV0028</v>
      </c>
      <c r="G1788" s="11" t="str">
        <f>IFERROR(VLOOKUP(F1788,Codes!$B$2:$E$356,4,FALSE),"NOT USED")</f>
        <v>Medium / Large General Service</v>
      </c>
    </row>
    <row r="1789" spans="1:7" x14ac:dyDescent="0.25">
      <c r="A1789">
        <v>201903</v>
      </c>
      <c r="B1789" t="s">
        <v>1</v>
      </c>
      <c r="C1789" t="s">
        <v>130</v>
      </c>
      <c r="D1789" t="s">
        <v>45</v>
      </c>
      <c r="E1789" s="10">
        <v>2</v>
      </c>
      <c r="F1789" s="12" t="str">
        <f t="shared" si="28"/>
        <v>01GNSV023F</v>
      </c>
      <c r="G1789" s="11" t="str">
        <f>IFERROR(VLOOKUP(F1789,Codes!$B$2:$E$356,4,FALSE),"NOT USED")</f>
        <v>Small General Service</v>
      </c>
    </row>
    <row r="1790" spans="1:7" x14ac:dyDescent="0.25">
      <c r="A1790">
        <v>201903</v>
      </c>
      <c r="B1790" t="s">
        <v>1</v>
      </c>
      <c r="C1790" t="s">
        <v>130</v>
      </c>
      <c r="D1790" t="s">
        <v>46</v>
      </c>
      <c r="E1790" s="10">
        <v>1</v>
      </c>
      <c r="F1790" s="12" t="str">
        <f t="shared" si="28"/>
        <v>01GNSV023M</v>
      </c>
      <c r="G1790" s="11" t="str">
        <f>IFERROR(VLOOKUP(F1790,Codes!$B$2:$E$356,4,FALSE),"NOT USED")</f>
        <v>Small General Service</v>
      </c>
    </row>
    <row r="1791" spans="1:7" x14ac:dyDescent="0.25">
      <c r="A1791">
        <v>201903</v>
      </c>
      <c r="B1791" t="s">
        <v>1</v>
      </c>
      <c r="C1791" t="s">
        <v>130</v>
      </c>
      <c r="D1791" t="s">
        <v>47</v>
      </c>
      <c r="E1791" s="10">
        <v>3</v>
      </c>
      <c r="F1791" s="12" t="str">
        <f t="shared" si="28"/>
        <v>01GNSV023T</v>
      </c>
      <c r="G1791" s="11" t="str">
        <f>IFERROR(VLOOKUP(F1791,Codes!$B$2:$E$356,4,FALSE),"NOT USED")</f>
        <v>Small General Service</v>
      </c>
    </row>
    <row r="1792" spans="1:7" x14ac:dyDescent="0.25">
      <c r="A1792">
        <v>201903</v>
      </c>
      <c r="B1792" t="s">
        <v>1</v>
      </c>
      <c r="C1792" t="s">
        <v>130</v>
      </c>
      <c r="D1792" t="s">
        <v>51</v>
      </c>
      <c r="E1792" s="10">
        <v>3</v>
      </c>
      <c r="F1792" s="12" t="str">
        <f t="shared" si="28"/>
        <v>01GNSV0748</v>
      </c>
      <c r="G1792" s="11" t="str">
        <f>IFERROR(VLOOKUP(F1792,Codes!$B$2:$E$356,4,FALSE),"NOT USED")</f>
        <v>Large Power</v>
      </c>
    </row>
    <row r="1793" spans="1:7" x14ac:dyDescent="0.25">
      <c r="A1793">
        <v>201903</v>
      </c>
      <c r="B1793" t="s">
        <v>1</v>
      </c>
      <c r="C1793" t="s">
        <v>130</v>
      </c>
      <c r="D1793" t="s">
        <v>54</v>
      </c>
      <c r="E1793" s="10">
        <v>130</v>
      </c>
      <c r="F1793" s="12" t="str">
        <f t="shared" si="28"/>
        <v>01LGSV0030</v>
      </c>
      <c r="G1793" s="11" t="str">
        <f>IFERROR(VLOOKUP(F1793,Codes!$B$2:$E$356,4,FALSE),"NOT USED")</f>
        <v>Medium / Large General Service</v>
      </c>
    </row>
    <row r="1794" spans="1:7" x14ac:dyDescent="0.25">
      <c r="A1794">
        <v>201903</v>
      </c>
      <c r="B1794" t="s">
        <v>1</v>
      </c>
      <c r="C1794" t="s">
        <v>130</v>
      </c>
      <c r="D1794" t="s">
        <v>55</v>
      </c>
      <c r="E1794" s="10">
        <v>81</v>
      </c>
      <c r="F1794" s="12" t="str">
        <f t="shared" si="28"/>
        <v>01LGSV0048</v>
      </c>
      <c r="G1794" s="11" t="str">
        <f>IFERROR(VLOOKUP(F1794,Codes!$B$2:$E$356,4,FALSE),"NOT USED")</f>
        <v>Large Power</v>
      </c>
    </row>
    <row r="1795" spans="1:7" x14ac:dyDescent="0.25">
      <c r="A1795">
        <v>201903</v>
      </c>
      <c r="B1795" t="s">
        <v>1</v>
      </c>
      <c r="C1795" t="s">
        <v>130</v>
      </c>
      <c r="D1795" t="s">
        <v>57</v>
      </c>
      <c r="E1795" s="10">
        <v>3</v>
      </c>
      <c r="F1795" s="12" t="str">
        <f t="shared" si="28"/>
        <v>01LGSV048M</v>
      </c>
      <c r="G1795" s="11" t="str">
        <f>IFERROR(VLOOKUP(F1795,Codes!$B$2:$E$356,4,FALSE),"NOT USED")</f>
        <v>Large Power</v>
      </c>
    </row>
    <row r="1796" spans="1:7" x14ac:dyDescent="0.25">
      <c r="A1796">
        <v>201903</v>
      </c>
      <c r="B1796" t="s">
        <v>1</v>
      </c>
      <c r="C1796" t="s">
        <v>130</v>
      </c>
      <c r="D1796" t="s">
        <v>58</v>
      </c>
      <c r="E1796" s="10">
        <v>1</v>
      </c>
      <c r="F1796" s="12" t="str">
        <f t="shared" si="28"/>
        <v>01LPRS047M</v>
      </c>
      <c r="G1796" s="11" t="str">
        <f>IFERROR(VLOOKUP(F1796,Codes!$B$2:$E$356,4,FALSE),"NOT USED")</f>
        <v>Large Power</v>
      </c>
    </row>
    <row r="1797" spans="1:7" x14ac:dyDescent="0.25">
      <c r="A1797">
        <v>201903</v>
      </c>
      <c r="B1797" t="s">
        <v>1</v>
      </c>
      <c r="C1797" t="s">
        <v>130</v>
      </c>
      <c r="D1797" t="s">
        <v>60</v>
      </c>
      <c r="E1797" s="10">
        <v>4</v>
      </c>
      <c r="F1797" s="12" t="str">
        <f t="shared" si="28"/>
        <v>01NMT23135</v>
      </c>
      <c r="G1797" s="11" t="str">
        <f>IFERROR(VLOOKUP(F1797,Codes!$B$2:$E$356,4,FALSE),"NOT USED")</f>
        <v>Small General Service</v>
      </c>
    </row>
    <row r="1798" spans="1:7" x14ac:dyDescent="0.25">
      <c r="A1798">
        <v>201903</v>
      </c>
      <c r="B1798" t="s">
        <v>1</v>
      </c>
      <c r="C1798" t="s">
        <v>130</v>
      </c>
      <c r="D1798" t="s">
        <v>61</v>
      </c>
      <c r="E1798" s="10">
        <v>5</v>
      </c>
      <c r="F1798" s="12" t="str">
        <f t="shared" si="28"/>
        <v>01NMT28135</v>
      </c>
      <c r="G1798" s="11" t="str">
        <f>IFERROR(VLOOKUP(F1798,Codes!$B$2:$E$356,4,FALSE),"NOT USED")</f>
        <v>Medium / Large General Service</v>
      </c>
    </row>
    <row r="1799" spans="1:7" x14ac:dyDescent="0.25">
      <c r="A1799">
        <v>201903</v>
      </c>
      <c r="B1799" t="s">
        <v>1</v>
      </c>
      <c r="C1799" t="s">
        <v>130</v>
      </c>
      <c r="D1799" t="s">
        <v>62</v>
      </c>
      <c r="E1799" s="10">
        <v>3</v>
      </c>
      <c r="F1799" s="12" t="str">
        <f t="shared" si="28"/>
        <v>01NMT30135</v>
      </c>
      <c r="G1799" s="11" t="str">
        <f>IFERROR(VLOOKUP(F1799,Codes!$B$2:$E$356,4,FALSE),"NOT USED")</f>
        <v>Medium / Large General Service</v>
      </c>
    </row>
    <row r="1800" spans="1:7" x14ac:dyDescent="0.25">
      <c r="A1800">
        <v>201903</v>
      </c>
      <c r="B1800" t="s">
        <v>1</v>
      </c>
      <c r="C1800" t="s">
        <v>130</v>
      </c>
      <c r="D1800" t="s">
        <v>64</v>
      </c>
      <c r="E1800" s="10">
        <v>121</v>
      </c>
      <c r="F1800" s="12" t="str">
        <f t="shared" si="28"/>
        <v>01OALT015N</v>
      </c>
      <c r="G1800" s="11" t="str">
        <f>IFERROR(VLOOKUP(F1800,Codes!$B$2:$E$356,4,FALSE),"NOT USED")</f>
        <v>Unmetered Lighting</v>
      </c>
    </row>
    <row r="1801" spans="1:7" x14ac:dyDescent="0.25">
      <c r="A1801">
        <v>201903</v>
      </c>
      <c r="B1801" t="s">
        <v>1</v>
      </c>
      <c r="C1801" t="s">
        <v>130</v>
      </c>
      <c r="D1801" t="s">
        <v>65</v>
      </c>
      <c r="E1801" s="10">
        <v>3</v>
      </c>
      <c r="F1801" s="12" t="str">
        <f t="shared" si="28"/>
        <v>01OALTB15N</v>
      </c>
      <c r="G1801" s="11" t="str">
        <f>IFERROR(VLOOKUP(F1801,Codes!$B$2:$E$356,4,FALSE),"NOT USED")</f>
        <v>Unmetered Lighting</v>
      </c>
    </row>
    <row r="1802" spans="1:7" x14ac:dyDescent="0.25">
      <c r="A1802">
        <v>201903</v>
      </c>
      <c r="B1802" t="s">
        <v>1</v>
      </c>
      <c r="C1802" t="s">
        <v>130</v>
      </c>
      <c r="D1802" t="s">
        <v>67</v>
      </c>
      <c r="E1802" s="10">
        <v>1</v>
      </c>
      <c r="F1802" s="12" t="str">
        <f t="shared" si="28"/>
        <v>01VIR23136</v>
      </c>
      <c r="G1802" s="11" t="str">
        <f>IFERROR(VLOOKUP(F1802,Codes!$B$2:$E$356,4,FALSE),"NOT USED")</f>
        <v>Small General Service</v>
      </c>
    </row>
    <row r="1803" spans="1:7" x14ac:dyDescent="0.25">
      <c r="A1803">
        <v>201903</v>
      </c>
      <c r="B1803" t="s">
        <v>1</v>
      </c>
      <c r="C1803" t="s">
        <v>130</v>
      </c>
      <c r="D1803" t="s">
        <v>68</v>
      </c>
      <c r="E1803" s="10">
        <v>2</v>
      </c>
      <c r="F1803" s="12" t="str">
        <f t="shared" si="28"/>
        <v>01VIR28136</v>
      </c>
      <c r="G1803" s="11" t="str">
        <f>IFERROR(VLOOKUP(F1803,Codes!$B$2:$E$356,4,FALSE),"NOT USED")</f>
        <v>Medium / Large General Service</v>
      </c>
    </row>
    <row r="1804" spans="1:7" x14ac:dyDescent="0.25">
      <c r="A1804">
        <v>201903</v>
      </c>
      <c r="B1804" t="s">
        <v>1</v>
      </c>
      <c r="C1804" t="s">
        <v>130</v>
      </c>
      <c r="D1804" t="s">
        <v>69</v>
      </c>
      <c r="E1804" s="10">
        <v>1</v>
      </c>
      <c r="F1804" s="12" t="str">
        <f t="shared" si="28"/>
        <v>01VIR30136</v>
      </c>
      <c r="G1804" s="11" t="str">
        <f>IFERROR(VLOOKUP(F1804,Codes!$B$2:$E$356,4,FALSE),"NOT USED")</f>
        <v>Medium / Large General Service</v>
      </c>
    </row>
    <row r="1805" spans="1:7" x14ac:dyDescent="0.25">
      <c r="A1805">
        <v>201903</v>
      </c>
      <c r="B1805" t="s">
        <v>1</v>
      </c>
      <c r="C1805" t="s">
        <v>130</v>
      </c>
      <c r="D1805" t="s">
        <v>134</v>
      </c>
      <c r="E1805" s="10">
        <v>35</v>
      </c>
      <c r="F1805" s="12" t="str">
        <f t="shared" ref="F1805:F1868" si="29">LEFT(D1805,10)</f>
        <v>301380-BLU</v>
      </c>
      <c r="G1805" s="11" t="str">
        <f>IFERROR(VLOOKUP(F1805,Codes!$B$2:$E$356,4,FALSE),"NOT USED")</f>
        <v>NOT USED</v>
      </c>
    </row>
    <row r="1806" spans="1:7" x14ac:dyDescent="0.25">
      <c r="A1806">
        <v>201904</v>
      </c>
      <c r="B1806" t="s">
        <v>1</v>
      </c>
      <c r="C1806" t="s">
        <v>130</v>
      </c>
      <c r="D1806" t="s">
        <v>39</v>
      </c>
      <c r="E1806" s="10">
        <v>11</v>
      </c>
      <c r="F1806" s="12" t="str">
        <f t="shared" si="29"/>
        <v>01GNSB0023</v>
      </c>
      <c r="G1806" s="11" t="str">
        <f>IFERROR(VLOOKUP(F1806,Codes!$B$2:$E$356,4,FALSE),"NOT USED")</f>
        <v>Small General Service</v>
      </c>
    </row>
    <row r="1807" spans="1:7" x14ac:dyDescent="0.25">
      <c r="A1807">
        <v>201904</v>
      </c>
      <c r="B1807" t="s">
        <v>1</v>
      </c>
      <c r="C1807" t="s">
        <v>130</v>
      </c>
      <c r="D1807" t="s">
        <v>40</v>
      </c>
      <c r="E1807" s="10">
        <v>2</v>
      </c>
      <c r="F1807" s="12" t="str">
        <f t="shared" si="29"/>
        <v>01GNSB0028</v>
      </c>
      <c r="G1807" s="11" t="str">
        <f>IFERROR(VLOOKUP(F1807,Codes!$B$2:$E$356,4,FALSE),"NOT USED")</f>
        <v>Medium / Large General Service</v>
      </c>
    </row>
    <row r="1808" spans="1:7" x14ac:dyDescent="0.25">
      <c r="A1808">
        <v>201904</v>
      </c>
      <c r="B1808" t="s">
        <v>1</v>
      </c>
      <c r="C1808" t="s">
        <v>130</v>
      </c>
      <c r="D1808" t="s">
        <v>43</v>
      </c>
      <c r="E1808" s="10">
        <v>963</v>
      </c>
      <c r="F1808" s="12" t="str">
        <f t="shared" si="29"/>
        <v>01GNSV0023</v>
      </c>
      <c r="G1808" s="11" t="str">
        <f>IFERROR(VLOOKUP(F1808,Codes!$B$2:$E$356,4,FALSE),"NOT USED")</f>
        <v>Small General Service</v>
      </c>
    </row>
    <row r="1809" spans="1:7" x14ac:dyDescent="0.25">
      <c r="A1809">
        <v>201904</v>
      </c>
      <c r="B1809" t="s">
        <v>1</v>
      </c>
      <c r="C1809" t="s">
        <v>130</v>
      </c>
      <c r="D1809" t="s">
        <v>44</v>
      </c>
      <c r="E1809" s="10">
        <v>427</v>
      </c>
      <c r="F1809" s="12" t="str">
        <f t="shared" si="29"/>
        <v>01GNSV0028</v>
      </c>
      <c r="G1809" s="11" t="str">
        <f>IFERROR(VLOOKUP(F1809,Codes!$B$2:$E$356,4,FALSE),"NOT USED")</f>
        <v>Medium / Large General Service</v>
      </c>
    </row>
    <row r="1810" spans="1:7" x14ac:dyDescent="0.25">
      <c r="A1810">
        <v>201904</v>
      </c>
      <c r="B1810" t="s">
        <v>1</v>
      </c>
      <c r="C1810" t="s">
        <v>130</v>
      </c>
      <c r="D1810" t="s">
        <v>45</v>
      </c>
      <c r="E1810" s="10">
        <v>2</v>
      </c>
      <c r="F1810" s="12" t="str">
        <f t="shared" si="29"/>
        <v>01GNSV023F</v>
      </c>
      <c r="G1810" s="11" t="str">
        <f>IFERROR(VLOOKUP(F1810,Codes!$B$2:$E$356,4,FALSE),"NOT USED")</f>
        <v>Small General Service</v>
      </c>
    </row>
    <row r="1811" spans="1:7" x14ac:dyDescent="0.25">
      <c r="A1811">
        <v>201904</v>
      </c>
      <c r="B1811" t="s">
        <v>1</v>
      </c>
      <c r="C1811" t="s">
        <v>130</v>
      </c>
      <c r="D1811" t="s">
        <v>46</v>
      </c>
      <c r="E1811" s="10">
        <v>1</v>
      </c>
      <c r="F1811" s="12" t="str">
        <f t="shared" si="29"/>
        <v>01GNSV023M</v>
      </c>
      <c r="G1811" s="11" t="str">
        <f>IFERROR(VLOOKUP(F1811,Codes!$B$2:$E$356,4,FALSE),"NOT USED")</f>
        <v>Small General Service</v>
      </c>
    </row>
    <row r="1812" spans="1:7" x14ac:dyDescent="0.25">
      <c r="A1812">
        <v>201904</v>
      </c>
      <c r="B1812" t="s">
        <v>1</v>
      </c>
      <c r="C1812" t="s">
        <v>130</v>
      </c>
      <c r="D1812" t="s">
        <v>47</v>
      </c>
      <c r="E1812" s="10">
        <v>3</v>
      </c>
      <c r="F1812" s="12" t="str">
        <f t="shared" si="29"/>
        <v>01GNSV023T</v>
      </c>
      <c r="G1812" s="11" t="str">
        <f>IFERROR(VLOOKUP(F1812,Codes!$B$2:$E$356,4,FALSE),"NOT USED")</f>
        <v>Small General Service</v>
      </c>
    </row>
    <row r="1813" spans="1:7" x14ac:dyDescent="0.25">
      <c r="A1813">
        <v>201904</v>
      </c>
      <c r="B1813" t="s">
        <v>1</v>
      </c>
      <c r="C1813" t="s">
        <v>130</v>
      </c>
      <c r="D1813" t="s">
        <v>51</v>
      </c>
      <c r="E1813" s="10">
        <v>3</v>
      </c>
      <c r="F1813" s="12" t="str">
        <f t="shared" si="29"/>
        <v>01GNSV0748</v>
      </c>
      <c r="G1813" s="11" t="str">
        <f>IFERROR(VLOOKUP(F1813,Codes!$B$2:$E$356,4,FALSE),"NOT USED")</f>
        <v>Large Power</v>
      </c>
    </row>
    <row r="1814" spans="1:7" x14ac:dyDescent="0.25">
      <c r="A1814">
        <v>201904</v>
      </c>
      <c r="B1814" t="s">
        <v>1</v>
      </c>
      <c r="C1814" t="s">
        <v>130</v>
      </c>
      <c r="D1814" t="s">
        <v>54</v>
      </c>
      <c r="E1814" s="10">
        <v>129</v>
      </c>
      <c r="F1814" s="12" t="str">
        <f t="shared" si="29"/>
        <v>01LGSV0030</v>
      </c>
      <c r="G1814" s="11" t="str">
        <f>IFERROR(VLOOKUP(F1814,Codes!$B$2:$E$356,4,FALSE),"NOT USED")</f>
        <v>Medium / Large General Service</v>
      </c>
    </row>
    <row r="1815" spans="1:7" x14ac:dyDescent="0.25">
      <c r="A1815">
        <v>201904</v>
      </c>
      <c r="B1815" t="s">
        <v>1</v>
      </c>
      <c r="C1815" t="s">
        <v>130</v>
      </c>
      <c r="D1815" t="s">
        <v>55</v>
      </c>
      <c r="E1815" s="10">
        <v>81</v>
      </c>
      <c r="F1815" s="12" t="str">
        <f t="shared" si="29"/>
        <v>01LGSV0048</v>
      </c>
      <c r="G1815" s="11" t="str">
        <f>IFERROR(VLOOKUP(F1815,Codes!$B$2:$E$356,4,FALSE),"NOT USED")</f>
        <v>Large Power</v>
      </c>
    </row>
    <row r="1816" spans="1:7" x14ac:dyDescent="0.25">
      <c r="A1816">
        <v>201904</v>
      </c>
      <c r="B1816" t="s">
        <v>1</v>
      </c>
      <c r="C1816" t="s">
        <v>130</v>
      </c>
      <c r="D1816" t="s">
        <v>57</v>
      </c>
      <c r="E1816" s="10">
        <v>3</v>
      </c>
      <c r="F1816" s="12" t="str">
        <f t="shared" si="29"/>
        <v>01LGSV048M</v>
      </c>
      <c r="G1816" s="11" t="str">
        <f>IFERROR(VLOOKUP(F1816,Codes!$B$2:$E$356,4,FALSE),"NOT USED")</f>
        <v>Large Power</v>
      </c>
    </row>
    <row r="1817" spans="1:7" x14ac:dyDescent="0.25">
      <c r="A1817">
        <v>201904</v>
      </c>
      <c r="B1817" t="s">
        <v>1</v>
      </c>
      <c r="C1817" t="s">
        <v>130</v>
      </c>
      <c r="D1817" t="s">
        <v>58</v>
      </c>
      <c r="E1817" s="10">
        <v>1</v>
      </c>
      <c r="F1817" s="12" t="str">
        <f t="shared" si="29"/>
        <v>01LPRS047M</v>
      </c>
      <c r="G1817" s="11" t="str">
        <f>IFERROR(VLOOKUP(F1817,Codes!$B$2:$E$356,4,FALSE),"NOT USED")</f>
        <v>Large Power</v>
      </c>
    </row>
    <row r="1818" spans="1:7" x14ac:dyDescent="0.25">
      <c r="A1818">
        <v>201904</v>
      </c>
      <c r="B1818" t="s">
        <v>1</v>
      </c>
      <c r="C1818" t="s">
        <v>130</v>
      </c>
      <c r="D1818" t="s">
        <v>60</v>
      </c>
      <c r="E1818" s="10">
        <v>4</v>
      </c>
      <c r="F1818" s="12" t="str">
        <f t="shared" si="29"/>
        <v>01NMT23135</v>
      </c>
      <c r="G1818" s="11" t="str">
        <f>IFERROR(VLOOKUP(F1818,Codes!$B$2:$E$356,4,FALSE),"NOT USED")</f>
        <v>Small General Service</v>
      </c>
    </row>
    <row r="1819" spans="1:7" x14ac:dyDescent="0.25">
      <c r="A1819">
        <v>201904</v>
      </c>
      <c r="B1819" t="s">
        <v>1</v>
      </c>
      <c r="C1819" t="s">
        <v>130</v>
      </c>
      <c r="D1819" t="s">
        <v>61</v>
      </c>
      <c r="E1819" s="10">
        <v>5</v>
      </c>
      <c r="F1819" s="12" t="str">
        <f t="shared" si="29"/>
        <v>01NMT28135</v>
      </c>
      <c r="G1819" s="11" t="str">
        <f>IFERROR(VLOOKUP(F1819,Codes!$B$2:$E$356,4,FALSE),"NOT USED")</f>
        <v>Medium / Large General Service</v>
      </c>
    </row>
    <row r="1820" spans="1:7" x14ac:dyDescent="0.25">
      <c r="A1820">
        <v>201904</v>
      </c>
      <c r="B1820" t="s">
        <v>1</v>
      </c>
      <c r="C1820" t="s">
        <v>130</v>
      </c>
      <c r="D1820" t="s">
        <v>62</v>
      </c>
      <c r="E1820" s="10">
        <v>3</v>
      </c>
      <c r="F1820" s="12" t="str">
        <f t="shared" si="29"/>
        <v>01NMT30135</v>
      </c>
      <c r="G1820" s="11" t="str">
        <f>IFERROR(VLOOKUP(F1820,Codes!$B$2:$E$356,4,FALSE),"NOT USED")</f>
        <v>Medium / Large General Service</v>
      </c>
    </row>
    <row r="1821" spans="1:7" x14ac:dyDescent="0.25">
      <c r="A1821">
        <v>201904</v>
      </c>
      <c r="B1821" t="s">
        <v>1</v>
      </c>
      <c r="C1821" t="s">
        <v>130</v>
      </c>
      <c r="D1821" t="s">
        <v>64</v>
      </c>
      <c r="E1821" s="10">
        <v>121</v>
      </c>
      <c r="F1821" s="12" t="str">
        <f t="shared" si="29"/>
        <v>01OALT015N</v>
      </c>
      <c r="G1821" s="11" t="str">
        <f>IFERROR(VLOOKUP(F1821,Codes!$B$2:$E$356,4,FALSE),"NOT USED")</f>
        <v>Unmetered Lighting</v>
      </c>
    </row>
    <row r="1822" spans="1:7" x14ac:dyDescent="0.25">
      <c r="A1822">
        <v>201904</v>
      </c>
      <c r="B1822" t="s">
        <v>1</v>
      </c>
      <c r="C1822" t="s">
        <v>130</v>
      </c>
      <c r="D1822" t="s">
        <v>65</v>
      </c>
      <c r="E1822" s="10">
        <v>3</v>
      </c>
      <c r="F1822" s="12" t="str">
        <f t="shared" si="29"/>
        <v>01OALTB15N</v>
      </c>
      <c r="G1822" s="11" t="str">
        <f>IFERROR(VLOOKUP(F1822,Codes!$B$2:$E$356,4,FALSE),"NOT USED")</f>
        <v>Unmetered Lighting</v>
      </c>
    </row>
    <row r="1823" spans="1:7" x14ac:dyDescent="0.25">
      <c r="A1823">
        <v>201904</v>
      </c>
      <c r="B1823" t="s">
        <v>1</v>
      </c>
      <c r="C1823" t="s">
        <v>130</v>
      </c>
      <c r="D1823" t="s">
        <v>67</v>
      </c>
      <c r="E1823" s="10">
        <v>1</v>
      </c>
      <c r="F1823" s="12" t="str">
        <f t="shared" si="29"/>
        <v>01VIR23136</v>
      </c>
      <c r="G1823" s="11" t="str">
        <f>IFERROR(VLOOKUP(F1823,Codes!$B$2:$E$356,4,FALSE),"NOT USED")</f>
        <v>Small General Service</v>
      </c>
    </row>
    <row r="1824" spans="1:7" x14ac:dyDescent="0.25">
      <c r="A1824">
        <v>201904</v>
      </c>
      <c r="B1824" t="s">
        <v>1</v>
      </c>
      <c r="C1824" t="s">
        <v>130</v>
      </c>
      <c r="D1824" t="s">
        <v>68</v>
      </c>
      <c r="E1824" s="10">
        <v>2</v>
      </c>
      <c r="F1824" s="12" t="str">
        <f t="shared" si="29"/>
        <v>01VIR28136</v>
      </c>
      <c r="G1824" s="11" t="str">
        <f>IFERROR(VLOOKUP(F1824,Codes!$B$2:$E$356,4,FALSE),"NOT USED")</f>
        <v>Medium / Large General Service</v>
      </c>
    </row>
    <row r="1825" spans="1:7" x14ac:dyDescent="0.25">
      <c r="A1825">
        <v>201904</v>
      </c>
      <c r="B1825" t="s">
        <v>1</v>
      </c>
      <c r="C1825" t="s">
        <v>130</v>
      </c>
      <c r="D1825" t="s">
        <v>69</v>
      </c>
      <c r="E1825" s="10">
        <v>1</v>
      </c>
      <c r="F1825" s="12" t="str">
        <f t="shared" si="29"/>
        <v>01VIR30136</v>
      </c>
      <c r="G1825" s="11" t="str">
        <f>IFERROR(VLOOKUP(F1825,Codes!$B$2:$E$356,4,FALSE),"NOT USED")</f>
        <v>Medium / Large General Service</v>
      </c>
    </row>
    <row r="1826" spans="1:7" x14ac:dyDescent="0.25">
      <c r="A1826">
        <v>201904</v>
      </c>
      <c r="B1826" t="s">
        <v>1</v>
      </c>
      <c r="C1826" t="s">
        <v>130</v>
      </c>
      <c r="D1826" t="s">
        <v>134</v>
      </c>
      <c r="E1826" s="10">
        <v>36</v>
      </c>
      <c r="F1826" s="12" t="str">
        <f t="shared" si="29"/>
        <v>301380-BLU</v>
      </c>
      <c r="G1826" s="11" t="str">
        <f>IFERROR(VLOOKUP(F1826,Codes!$B$2:$E$356,4,FALSE),"NOT USED")</f>
        <v>NOT USED</v>
      </c>
    </row>
    <row r="1827" spans="1:7" x14ac:dyDescent="0.25">
      <c r="A1827">
        <v>201905</v>
      </c>
      <c r="B1827" t="s">
        <v>1</v>
      </c>
      <c r="C1827" t="s">
        <v>130</v>
      </c>
      <c r="D1827" t="s">
        <v>39</v>
      </c>
      <c r="E1827" s="10">
        <v>11</v>
      </c>
      <c r="F1827" s="12" t="str">
        <f t="shared" si="29"/>
        <v>01GNSB0023</v>
      </c>
      <c r="G1827" s="11" t="str">
        <f>IFERROR(VLOOKUP(F1827,Codes!$B$2:$E$356,4,FALSE),"NOT USED")</f>
        <v>Small General Service</v>
      </c>
    </row>
    <row r="1828" spans="1:7" x14ac:dyDescent="0.25">
      <c r="A1828">
        <v>201905</v>
      </c>
      <c r="B1828" t="s">
        <v>1</v>
      </c>
      <c r="C1828" t="s">
        <v>130</v>
      </c>
      <c r="D1828" t="s">
        <v>40</v>
      </c>
      <c r="E1828" s="10">
        <v>2</v>
      </c>
      <c r="F1828" s="12" t="str">
        <f t="shared" si="29"/>
        <v>01GNSB0028</v>
      </c>
      <c r="G1828" s="11" t="str">
        <f>IFERROR(VLOOKUP(F1828,Codes!$B$2:$E$356,4,FALSE),"NOT USED")</f>
        <v>Medium / Large General Service</v>
      </c>
    </row>
    <row r="1829" spans="1:7" x14ac:dyDescent="0.25">
      <c r="A1829">
        <v>201905</v>
      </c>
      <c r="B1829" t="s">
        <v>1</v>
      </c>
      <c r="C1829" t="s">
        <v>130</v>
      </c>
      <c r="D1829" t="s">
        <v>43</v>
      </c>
      <c r="E1829" s="10">
        <v>961</v>
      </c>
      <c r="F1829" s="12" t="str">
        <f t="shared" si="29"/>
        <v>01GNSV0023</v>
      </c>
      <c r="G1829" s="11" t="str">
        <f>IFERROR(VLOOKUP(F1829,Codes!$B$2:$E$356,4,FALSE),"NOT USED")</f>
        <v>Small General Service</v>
      </c>
    </row>
    <row r="1830" spans="1:7" x14ac:dyDescent="0.25">
      <c r="A1830">
        <v>201905</v>
      </c>
      <c r="B1830" t="s">
        <v>1</v>
      </c>
      <c r="C1830" t="s">
        <v>130</v>
      </c>
      <c r="D1830" t="s">
        <v>44</v>
      </c>
      <c r="E1830" s="10">
        <v>424</v>
      </c>
      <c r="F1830" s="12" t="str">
        <f t="shared" si="29"/>
        <v>01GNSV0028</v>
      </c>
      <c r="G1830" s="11" t="str">
        <f>IFERROR(VLOOKUP(F1830,Codes!$B$2:$E$356,4,FALSE),"NOT USED")</f>
        <v>Medium / Large General Service</v>
      </c>
    </row>
    <row r="1831" spans="1:7" x14ac:dyDescent="0.25">
      <c r="A1831">
        <v>201905</v>
      </c>
      <c r="B1831" t="s">
        <v>1</v>
      </c>
      <c r="C1831" t="s">
        <v>130</v>
      </c>
      <c r="D1831" t="s">
        <v>45</v>
      </c>
      <c r="E1831" s="10">
        <v>2</v>
      </c>
      <c r="F1831" s="12" t="str">
        <f t="shared" si="29"/>
        <v>01GNSV023F</v>
      </c>
      <c r="G1831" s="11" t="str">
        <f>IFERROR(VLOOKUP(F1831,Codes!$B$2:$E$356,4,FALSE),"NOT USED")</f>
        <v>Small General Service</v>
      </c>
    </row>
    <row r="1832" spans="1:7" x14ac:dyDescent="0.25">
      <c r="A1832">
        <v>201905</v>
      </c>
      <c r="B1832" t="s">
        <v>1</v>
      </c>
      <c r="C1832" t="s">
        <v>130</v>
      </c>
      <c r="D1832" t="s">
        <v>46</v>
      </c>
      <c r="E1832" s="10">
        <v>1</v>
      </c>
      <c r="F1832" s="12" t="str">
        <f t="shared" si="29"/>
        <v>01GNSV023M</v>
      </c>
      <c r="G1832" s="11" t="str">
        <f>IFERROR(VLOOKUP(F1832,Codes!$B$2:$E$356,4,FALSE),"NOT USED")</f>
        <v>Small General Service</v>
      </c>
    </row>
    <row r="1833" spans="1:7" x14ac:dyDescent="0.25">
      <c r="A1833">
        <v>201905</v>
      </c>
      <c r="B1833" t="s">
        <v>1</v>
      </c>
      <c r="C1833" t="s">
        <v>130</v>
      </c>
      <c r="D1833" t="s">
        <v>47</v>
      </c>
      <c r="E1833" s="10">
        <v>3</v>
      </c>
      <c r="F1833" s="12" t="str">
        <f t="shared" si="29"/>
        <v>01GNSV023T</v>
      </c>
      <c r="G1833" s="11" t="str">
        <f>IFERROR(VLOOKUP(F1833,Codes!$B$2:$E$356,4,FALSE),"NOT USED")</f>
        <v>Small General Service</v>
      </c>
    </row>
    <row r="1834" spans="1:7" x14ac:dyDescent="0.25">
      <c r="A1834">
        <v>201905</v>
      </c>
      <c r="B1834" t="s">
        <v>1</v>
      </c>
      <c r="C1834" t="s">
        <v>130</v>
      </c>
      <c r="D1834" t="s">
        <v>51</v>
      </c>
      <c r="E1834" s="10">
        <v>3</v>
      </c>
      <c r="F1834" s="12" t="str">
        <f t="shared" si="29"/>
        <v>01GNSV0748</v>
      </c>
      <c r="G1834" s="11" t="str">
        <f>IFERROR(VLOOKUP(F1834,Codes!$B$2:$E$356,4,FALSE),"NOT USED")</f>
        <v>Large Power</v>
      </c>
    </row>
    <row r="1835" spans="1:7" x14ac:dyDescent="0.25">
      <c r="A1835">
        <v>201905</v>
      </c>
      <c r="B1835" t="s">
        <v>1</v>
      </c>
      <c r="C1835" t="s">
        <v>130</v>
      </c>
      <c r="D1835" t="s">
        <v>54</v>
      </c>
      <c r="E1835" s="10">
        <v>129</v>
      </c>
      <c r="F1835" s="12" t="str">
        <f t="shared" si="29"/>
        <v>01LGSV0030</v>
      </c>
      <c r="G1835" s="11" t="str">
        <f>IFERROR(VLOOKUP(F1835,Codes!$B$2:$E$356,4,FALSE),"NOT USED")</f>
        <v>Medium / Large General Service</v>
      </c>
    </row>
    <row r="1836" spans="1:7" x14ac:dyDescent="0.25">
      <c r="A1836">
        <v>201905</v>
      </c>
      <c r="B1836" t="s">
        <v>1</v>
      </c>
      <c r="C1836" t="s">
        <v>130</v>
      </c>
      <c r="D1836" t="s">
        <v>55</v>
      </c>
      <c r="E1836" s="10">
        <v>81</v>
      </c>
      <c r="F1836" s="12" t="str">
        <f t="shared" si="29"/>
        <v>01LGSV0048</v>
      </c>
      <c r="G1836" s="11" t="str">
        <f>IFERROR(VLOOKUP(F1836,Codes!$B$2:$E$356,4,FALSE),"NOT USED")</f>
        <v>Large Power</v>
      </c>
    </row>
    <row r="1837" spans="1:7" x14ac:dyDescent="0.25">
      <c r="A1837">
        <v>201905</v>
      </c>
      <c r="B1837" t="s">
        <v>1</v>
      </c>
      <c r="C1837" t="s">
        <v>130</v>
      </c>
      <c r="D1837" t="s">
        <v>57</v>
      </c>
      <c r="E1837" s="10">
        <v>3</v>
      </c>
      <c r="F1837" s="12" t="str">
        <f t="shared" si="29"/>
        <v>01LGSV048M</v>
      </c>
      <c r="G1837" s="11" t="str">
        <f>IFERROR(VLOOKUP(F1837,Codes!$B$2:$E$356,4,FALSE),"NOT USED")</f>
        <v>Large Power</v>
      </c>
    </row>
    <row r="1838" spans="1:7" x14ac:dyDescent="0.25">
      <c r="A1838">
        <v>201905</v>
      </c>
      <c r="B1838" t="s">
        <v>1</v>
      </c>
      <c r="C1838" t="s">
        <v>130</v>
      </c>
      <c r="D1838" t="s">
        <v>58</v>
      </c>
      <c r="E1838" s="10">
        <v>1</v>
      </c>
      <c r="F1838" s="12" t="str">
        <f t="shared" si="29"/>
        <v>01LPRS047M</v>
      </c>
      <c r="G1838" s="11" t="str">
        <f>IFERROR(VLOOKUP(F1838,Codes!$B$2:$E$356,4,FALSE),"NOT USED")</f>
        <v>Large Power</v>
      </c>
    </row>
    <row r="1839" spans="1:7" x14ac:dyDescent="0.25">
      <c r="A1839">
        <v>201905</v>
      </c>
      <c r="B1839" t="s">
        <v>1</v>
      </c>
      <c r="C1839" t="s">
        <v>130</v>
      </c>
      <c r="D1839" t="s">
        <v>60</v>
      </c>
      <c r="E1839" s="10">
        <v>4</v>
      </c>
      <c r="F1839" s="12" t="str">
        <f t="shared" si="29"/>
        <v>01NMT23135</v>
      </c>
      <c r="G1839" s="11" t="str">
        <f>IFERROR(VLOOKUP(F1839,Codes!$B$2:$E$356,4,FALSE),"NOT USED")</f>
        <v>Small General Service</v>
      </c>
    </row>
    <row r="1840" spans="1:7" x14ac:dyDescent="0.25">
      <c r="A1840">
        <v>201905</v>
      </c>
      <c r="B1840" t="s">
        <v>1</v>
      </c>
      <c r="C1840" t="s">
        <v>130</v>
      </c>
      <c r="D1840" t="s">
        <v>61</v>
      </c>
      <c r="E1840" s="10">
        <v>5</v>
      </c>
      <c r="F1840" s="12" t="str">
        <f t="shared" si="29"/>
        <v>01NMT28135</v>
      </c>
      <c r="G1840" s="11" t="str">
        <f>IFERROR(VLOOKUP(F1840,Codes!$B$2:$E$356,4,FALSE),"NOT USED")</f>
        <v>Medium / Large General Service</v>
      </c>
    </row>
    <row r="1841" spans="1:7" x14ac:dyDescent="0.25">
      <c r="A1841">
        <v>201905</v>
      </c>
      <c r="B1841" t="s">
        <v>1</v>
      </c>
      <c r="C1841" t="s">
        <v>130</v>
      </c>
      <c r="D1841" t="s">
        <v>62</v>
      </c>
      <c r="E1841" s="10">
        <v>3</v>
      </c>
      <c r="F1841" s="12" t="str">
        <f t="shared" si="29"/>
        <v>01NMT30135</v>
      </c>
      <c r="G1841" s="11" t="str">
        <f>IFERROR(VLOOKUP(F1841,Codes!$B$2:$E$356,4,FALSE),"NOT USED")</f>
        <v>Medium / Large General Service</v>
      </c>
    </row>
    <row r="1842" spans="1:7" x14ac:dyDescent="0.25">
      <c r="A1842">
        <v>201905</v>
      </c>
      <c r="B1842" t="s">
        <v>1</v>
      </c>
      <c r="C1842" t="s">
        <v>130</v>
      </c>
      <c r="D1842" t="s">
        <v>64</v>
      </c>
      <c r="E1842" s="10">
        <v>120</v>
      </c>
      <c r="F1842" s="12" t="str">
        <f t="shared" si="29"/>
        <v>01OALT015N</v>
      </c>
      <c r="G1842" s="11" t="str">
        <f>IFERROR(VLOOKUP(F1842,Codes!$B$2:$E$356,4,FALSE),"NOT USED")</f>
        <v>Unmetered Lighting</v>
      </c>
    </row>
    <row r="1843" spans="1:7" x14ac:dyDescent="0.25">
      <c r="A1843">
        <v>201905</v>
      </c>
      <c r="B1843" t="s">
        <v>1</v>
      </c>
      <c r="C1843" t="s">
        <v>130</v>
      </c>
      <c r="D1843" t="s">
        <v>65</v>
      </c>
      <c r="E1843" s="10">
        <v>3</v>
      </c>
      <c r="F1843" s="12" t="str">
        <f t="shared" si="29"/>
        <v>01OALTB15N</v>
      </c>
      <c r="G1843" s="11" t="str">
        <f>IFERROR(VLOOKUP(F1843,Codes!$B$2:$E$356,4,FALSE),"NOT USED")</f>
        <v>Unmetered Lighting</v>
      </c>
    </row>
    <row r="1844" spans="1:7" x14ac:dyDescent="0.25">
      <c r="A1844">
        <v>201905</v>
      </c>
      <c r="B1844" t="s">
        <v>1</v>
      </c>
      <c r="C1844" t="s">
        <v>130</v>
      </c>
      <c r="D1844" t="s">
        <v>67</v>
      </c>
      <c r="E1844" s="10">
        <v>1</v>
      </c>
      <c r="F1844" s="12" t="str">
        <f t="shared" si="29"/>
        <v>01VIR23136</v>
      </c>
      <c r="G1844" s="11" t="str">
        <f>IFERROR(VLOOKUP(F1844,Codes!$B$2:$E$356,4,FALSE),"NOT USED")</f>
        <v>Small General Service</v>
      </c>
    </row>
    <row r="1845" spans="1:7" x14ac:dyDescent="0.25">
      <c r="A1845">
        <v>201905</v>
      </c>
      <c r="B1845" t="s">
        <v>1</v>
      </c>
      <c r="C1845" t="s">
        <v>130</v>
      </c>
      <c r="D1845" t="s">
        <v>68</v>
      </c>
      <c r="E1845" s="10">
        <v>2</v>
      </c>
      <c r="F1845" s="12" t="str">
        <f t="shared" si="29"/>
        <v>01VIR28136</v>
      </c>
      <c r="G1845" s="11" t="str">
        <f>IFERROR(VLOOKUP(F1845,Codes!$B$2:$E$356,4,FALSE),"NOT USED")</f>
        <v>Medium / Large General Service</v>
      </c>
    </row>
    <row r="1846" spans="1:7" x14ac:dyDescent="0.25">
      <c r="A1846">
        <v>201905</v>
      </c>
      <c r="B1846" t="s">
        <v>1</v>
      </c>
      <c r="C1846" t="s">
        <v>130</v>
      </c>
      <c r="D1846" t="s">
        <v>69</v>
      </c>
      <c r="E1846" s="10">
        <v>1</v>
      </c>
      <c r="F1846" s="12" t="str">
        <f t="shared" si="29"/>
        <v>01VIR30136</v>
      </c>
      <c r="G1846" s="11" t="str">
        <f>IFERROR(VLOOKUP(F1846,Codes!$B$2:$E$356,4,FALSE),"NOT USED")</f>
        <v>Medium / Large General Service</v>
      </c>
    </row>
    <row r="1847" spans="1:7" x14ac:dyDescent="0.25">
      <c r="A1847">
        <v>201905</v>
      </c>
      <c r="B1847" t="s">
        <v>1</v>
      </c>
      <c r="C1847" t="s">
        <v>130</v>
      </c>
      <c r="D1847" t="s">
        <v>134</v>
      </c>
      <c r="E1847" s="10">
        <v>36</v>
      </c>
      <c r="F1847" s="12" t="str">
        <f t="shared" si="29"/>
        <v>301380-BLU</v>
      </c>
      <c r="G1847" s="11" t="str">
        <f>IFERROR(VLOOKUP(F1847,Codes!$B$2:$E$356,4,FALSE),"NOT USED")</f>
        <v>NOT USED</v>
      </c>
    </row>
    <row r="1848" spans="1:7" x14ac:dyDescent="0.25">
      <c r="A1848">
        <v>201906</v>
      </c>
      <c r="B1848" t="s">
        <v>1</v>
      </c>
      <c r="C1848" t="s">
        <v>130</v>
      </c>
      <c r="D1848" t="s">
        <v>39</v>
      </c>
      <c r="E1848" s="10">
        <v>11</v>
      </c>
      <c r="F1848" s="12" t="str">
        <f t="shared" si="29"/>
        <v>01GNSB0023</v>
      </c>
      <c r="G1848" s="11" t="str">
        <f>IFERROR(VLOOKUP(F1848,Codes!$B$2:$E$356,4,FALSE),"NOT USED")</f>
        <v>Small General Service</v>
      </c>
    </row>
    <row r="1849" spans="1:7" x14ac:dyDescent="0.25">
      <c r="A1849">
        <v>201906</v>
      </c>
      <c r="B1849" t="s">
        <v>1</v>
      </c>
      <c r="C1849" t="s">
        <v>130</v>
      </c>
      <c r="D1849" t="s">
        <v>40</v>
      </c>
      <c r="E1849" s="10">
        <v>2</v>
      </c>
      <c r="F1849" s="12" t="str">
        <f t="shared" si="29"/>
        <v>01GNSB0028</v>
      </c>
      <c r="G1849" s="11" t="str">
        <f>IFERROR(VLOOKUP(F1849,Codes!$B$2:$E$356,4,FALSE),"NOT USED")</f>
        <v>Medium / Large General Service</v>
      </c>
    </row>
    <row r="1850" spans="1:7" x14ac:dyDescent="0.25">
      <c r="A1850">
        <v>201906</v>
      </c>
      <c r="B1850" t="s">
        <v>1</v>
      </c>
      <c r="C1850" t="s">
        <v>130</v>
      </c>
      <c r="D1850" t="s">
        <v>43</v>
      </c>
      <c r="E1850" s="10">
        <v>959</v>
      </c>
      <c r="F1850" s="12" t="str">
        <f t="shared" si="29"/>
        <v>01GNSV0023</v>
      </c>
      <c r="G1850" s="11" t="str">
        <f>IFERROR(VLOOKUP(F1850,Codes!$B$2:$E$356,4,FALSE),"NOT USED")</f>
        <v>Small General Service</v>
      </c>
    </row>
    <row r="1851" spans="1:7" x14ac:dyDescent="0.25">
      <c r="A1851">
        <v>201906</v>
      </c>
      <c r="B1851" t="s">
        <v>1</v>
      </c>
      <c r="C1851" t="s">
        <v>130</v>
      </c>
      <c r="D1851" t="s">
        <v>44</v>
      </c>
      <c r="E1851" s="10">
        <v>425</v>
      </c>
      <c r="F1851" s="12" t="str">
        <f t="shared" si="29"/>
        <v>01GNSV0028</v>
      </c>
      <c r="G1851" s="11" t="str">
        <f>IFERROR(VLOOKUP(F1851,Codes!$B$2:$E$356,4,FALSE),"NOT USED")</f>
        <v>Medium / Large General Service</v>
      </c>
    </row>
    <row r="1852" spans="1:7" x14ac:dyDescent="0.25">
      <c r="A1852">
        <v>201906</v>
      </c>
      <c r="B1852" t="s">
        <v>1</v>
      </c>
      <c r="C1852" t="s">
        <v>130</v>
      </c>
      <c r="D1852" t="s">
        <v>45</v>
      </c>
      <c r="E1852" s="10">
        <v>2</v>
      </c>
      <c r="F1852" s="12" t="str">
        <f t="shared" si="29"/>
        <v>01GNSV023F</v>
      </c>
      <c r="G1852" s="11" t="str">
        <f>IFERROR(VLOOKUP(F1852,Codes!$B$2:$E$356,4,FALSE),"NOT USED")</f>
        <v>Small General Service</v>
      </c>
    </row>
    <row r="1853" spans="1:7" x14ac:dyDescent="0.25">
      <c r="A1853">
        <v>201906</v>
      </c>
      <c r="B1853" t="s">
        <v>1</v>
      </c>
      <c r="C1853" t="s">
        <v>130</v>
      </c>
      <c r="D1853" t="s">
        <v>46</v>
      </c>
      <c r="E1853" s="10">
        <v>1</v>
      </c>
      <c r="F1853" s="12" t="str">
        <f t="shared" si="29"/>
        <v>01GNSV023M</v>
      </c>
      <c r="G1853" s="11" t="str">
        <f>IFERROR(VLOOKUP(F1853,Codes!$B$2:$E$356,4,FALSE),"NOT USED")</f>
        <v>Small General Service</v>
      </c>
    </row>
    <row r="1854" spans="1:7" x14ac:dyDescent="0.25">
      <c r="A1854">
        <v>201906</v>
      </c>
      <c r="B1854" t="s">
        <v>1</v>
      </c>
      <c r="C1854" t="s">
        <v>130</v>
      </c>
      <c r="D1854" t="s">
        <v>47</v>
      </c>
      <c r="E1854" s="10">
        <v>3</v>
      </c>
      <c r="F1854" s="12" t="str">
        <f t="shared" si="29"/>
        <v>01GNSV023T</v>
      </c>
      <c r="G1854" s="11" t="str">
        <f>IFERROR(VLOOKUP(F1854,Codes!$B$2:$E$356,4,FALSE),"NOT USED")</f>
        <v>Small General Service</v>
      </c>
    </row>
    <row r="1855" spans="1:7" x14ac:dyDescent="0.25">
      <c r="A1855">
        <v>201906</v>
      </c>
      <c r="B1855" t="s">
        <v>1</v>
      </c>
      <c r="C1855" t="s">
        <v>130</v>
      </c>
      <c r="D1855" t="s">
        <v>51</v>
      </c>
      <c r="E1855" s="10">
        <v>3</v>
      </c>
      <c r="F1855" s="12" t="str">
        <f t="shared" si="29"/>
        <v>01GNSV0748</v>
      </c>
      <c r="G1855" s="11" t="str">
        <f>IFERROR(VLOOKUP(F1855,Codes!$B$2:$E$356,4,FALSE),"NOT USED")</f>
        <v>Large Power</v>
      </c>
    </row>
    <row r="1856" spans="1:7" x14ac:dyDescent="0.25">
      <c r="A1856">
        <v>201906</v>
      </c>
      <c r="B1856" t="s">
        <v>1</v>
      </c>
      <c r="C1856" t="s">
        <v>130</v>
      </c>
      <c r="D1856" t="s">
        <v>54</v>
      </c>
      <c r="E1856" s="10">
        <v>130</v>
      </c>
      <c r="F1856" s="12" t="str">
        <f t="shared" si="29"/>
        <v>01LGSV0030</v>
      </c>
      <c r="G1856" s="11" t="str">
        <f>IFERROR(VLOOKUP(F1856,Codes!$B$2:$E$356,4,FALSE),"NOT USED")</f>
        <v>Medium / Large General Service</v>
      </c>
    </row>
    <row r="1857" spans="1:7" x14ac:dyDescent="0.25">
      <c r="A1857">
        <v>201906</v>
      </c>
      <c r="B1857" t="s">
        <v>1</v>
      </c>
      <c r="C1857" t="s">
        <v>130</v>
      </c>
      <c r="D1857" t="s">
        <v>55</v>
      </c>
      <c r="E1857" s="10">
        <v>82</v>
      </c>
      <c r="F1857" s="12" t="str">
        <f t="shared" si="29"/>
        <v>01LGSV0048</v>
      </c>
      <c r="G1857" s="11" t="str">
        <f>IFERROR(VLOOKUP(F1857,Codes!$B$2:$E$356,4,FALSE),"NOT USED")</f>
        <v>Large Power</v>
      </c>
    </row>
    <row r="1858" spans="1:7" x14ac:dyDescent="0.25">
      <c r="A1858">
        <v>201906</v>
      </c>
      <c r="B1858" t="s">
        <v>1</v>
      </c>
      <c r="C1858" t="s">
        <v>130</v>
      </c>
      <c r="D1858" t="s">
        <v>57</v>
      </c>
      <c r="E1858" s="10">
        <v>3</v>
      </c>
      <c r="F1858" s="12" t="str">
        <f t="shared" si="29"/>
        <v>01LGSV048M</v>
      </c>
      <c r="G1858" s="11" t="str">
        <f>IFERROR(VLOOKUP(F1858,Codes!$B$2:$E$356,4,FALSE),"NOT USED")</f>
        <v>Large Power</v>
      </c>
    </row>
    <row r="1859" spans="1:7" x14ac:dyDescent="0.25">
      <c r="A1859">
        <v>201906</v>
      </c>
      <c r="B1859" t="s">
        <v>1</v>
      </c>
      <c r="C1859" t="s">
        <v>130</v>
      </c>
      <c r="D1859" t="s">
        <v>58</v>
      </c>
      <c r="E1859" s="10">
        <v>1</v>
      </c>
      <c r="F1859" s="12" t="str">
        <f t="shared" si="29"/>
        <v>01LPRS047M</v>
      </c>
      <c r="G1859" s="11" t="str">
        <f>IFERROR(VLOOKUP(F1859,Codes!$B$2:$E$356,4,FALSE),"NOT USED")</f>
        <v>Large Power</v>
      </c>
    </row>
    <row r="1860" spans="1:7" x14ac:dyDescent="0.25">
      <c r="A1860">
        <v>201906</v>
      </c>
      <c r="B1860" t="s">
        <v>1</v>
      </c>
      <c r="C1860" t="s">
        <v>130</v>
      </c>
      <c r="D1860" t="s">
        <v>60</v>
      </c>
      <c r="E1860" s="10">
        <v>5</v>
      </c>
      <c r="F1860" s="12" t="str">
        <f t="shared" si="29"/>
        <v>01NMT23135</v>
      </c>
      <c r="G1860" s="11" t="str">
        <f>IFERROR(VLOOKUP(F1860,Codes!$B$2:$E$356,4,FALSE),"NOT USED")</f>
        <v>Small General Service</v>
      </c>
    </row>
    <row r="1861" spans="1:7" x14ac:dyDescent="0.25">
      <c r="A1861">
        <v>201906</v>
      </c>
      <c r="B1861" t="s">
        <v>1</v>
      </c>
      <c r="C1861" t="s">
        <v>130</v>
      </c>
      <c r="D1861" t="s">
        <v>61</v>
      </c>
      <c r="E1861" s="10">
        <v>4</v>
      </c>
      <c r="F1861" s="12" t="str">
        <f t="shared" si="29"/>
        <v>01NMT28135</v>
      </c>
      <c r="G1861" s="11" t="str">
        <f>IFERROR(VLOOKUP(F1861,Codes!$B$2:$E$356,4,FALSE),"NOT USED")</f>
        <v>Medium / Large General Service</v>
      </c>
    </row>
    <row r="1862" spans="1:7" x14ac:dyDescent="0.25">
      <c r="A1862">
        <v>201906</v>
      </c>
      <c r="B1862" t="s">
        <v>1</v>
      </c>
      <c r="C1862" t="s">
        <v>130</v>
      </c>
      <c r="D1862" t="s">
        <v>62</v>
      </c>
      <c r="E1862" s="10">
        <v>3</v>
      </c>
      <c r="F1862" s="12" t="str">
        <f t="shared" si="29"/>
        <v>01NMT30135</v>
      </c>
      <c r="G1862" s="11" t="str">
        <f>IFERROR(VLOOKUP(F1862,Codes!$B$2:$E$356,4,FALSE),"NOT USED")</f>
        <v>Medium / Large General Service</v>
      </c>
    </row>
    <row r="1863" spans="1:7" x14ac:dyDescent="0.25">
      <c r="A1863">
        <v>201906</v>
      </c>
      <c r="B1863" t="s">
        <v>1</v>
      </c>
      <c r="C1863" t="s">
        <v>130</v>
      </c>
      <c r="D1863" t="s">
        <v>64</v>
      </c>
      <c r="E1863" s="10">
        <v>120</v>
      </c>
      <c r="F1863" s="12" t="str">
        <f t="shared" si="29"/>
        <v>01OALT015N</v>
      </c>
      <c r="G1863" s="11" t="str">
        <f>IFERROR(VLOOKUP(F1863,Codes!$B$2:$E$356,4,FALSE),"NOT USED")</f>
        <v>Unmetered Lighting</v>
      </c>
    </row>
    <row r="1864" spans="1:7" x14ac:dyDescent="0.25">
      <c r="A1864">
        <v>201906</v>
      </c>
      <c r="B1864" t="s">
        <v>1</v>
      </c>
      <c r="C1864" t="s">
        <v>130</v>
      </c>
      <c r="D1864" t="s">
        <v>65</v>
      </c>
      <c r="E1864" s="10">
        <v>3</v>
      </c>
      <c r="F1864" s="12" t="str">
        <f t="shared" si="29"/>
        <v>01OALTB15N</v>
      </c>
      <c r="G1864" s="11" t="str">
        <f>IFERROR(VLOOKUP(F1864,Codes!$B$2:$E$356,4,FALSE),"NOT USED")</f>
        <v>Unmetered Lighting</v>
      </c>
    </row>
    <row r="1865" spans="1:7" x14ac:dyDescent="0.25">
      <c r="A1865">
        <v>201906</v>
      </c>
      <c r="B1865" t="s">
        <v>1</v>
      </c>
      <c r="C1865" t="s">
        <v>130</v>
      </c>
      <c r="D1865" t="s">
        <v>67</v>
      </c>
      <c r="E1865" s="10">
        <v>1</v>
      </c>
      <c r="F1865" s="12" t="str">
        <f t="shared" si="29"/>
        <v>01VIR23136</v>
      </c>
      <c r="G1865" s="11" t="str">
        <f>IFERROR(VLOOKUP(F1865,Codes!$B$2:$E$356,4,FALSE),"NOT USED")</f>
        <v>Small General Service</v>
      </c>
    </row>
    <row r="1866" spans="1:7" x14ac:dyDescent="0.25">
      <c r="A1866">
        <v>201906</v>
      </c>
      <c r="B1866" t="s">
        <v>1</v>
      </c>
      <c r="C1866" t="s">
        <v>130</v>
      </c>
      <c r="D1866" t="s">
        <v>68</v>
      </c>
      <c r="E1866" s="10">
        <v>2</v>
      </c>
      <c r="F1866" s="12" t="str">
        <f t="shared" si="29"/>
        <v>01VIR28136</v>
      </c>
      <c r="G1866" s="11" t="str">
        <f>IFERROR(VLOOKUP(F1866,Codes!$B$2:$E$356,4,FALSE),"NOT USED")</f>
        <v>Medium / Large General Service</v>
      </c>
    </row>
    <row r="1867" spans="1:7" x14ac:dyDescent="0.25">
      <c r="A1867">
        <v>201906</v>
      </c>
      <c r="B1867" t="s">
        <v>1</v>
      </c>
      <c r="C1867" t="s">
        <v>130</v>
      </c>
      <c r="D1867" t="s">
        <v>69</v>
      </c>
      <c r="E1867" s="10">
        <v>1</v>
      </c>
      <c r="F1867" s="12" t="str">
        <f t="shared" si="29"/>
        <v>01VIR30136</v>
      </c>
      <c r="G1867" s="11" t="str">
        <f>IFERROR(VLOOKUP(F1867,Codes!$B$2:$E$356,4,FALSE),"NOT USED")</f>
        <v>Medium / Large General Service</v>
      </c>
    </row>
    <row r="1868" spans="1:7" x14ac:dyDescent="0.25">
      <c r="A1868">
        <v>201906</v>
      </c>
      <c r="B1868" t="s">
        <v>1</v>
      </c>
      <c r="C1868" t="s">
        <v>130</v>
      </c>
      <c r="D1868" t="s">
        <v>134</v>
      </c>
      <c r="E1868" s="10">
        <v>36</v>
      </c>
      <c r="F1868" s="12" t="str">
        <f t="shared" si="29"/>
        <v>301380-BLU</v>
      </c>
      <c r="G1868" s="11" t="str">
        <f>IFERROR(VLOOKUP(F1868,Codes!$B$2:$E$356,4,FALSE),"NOT USED")</f>
        <v>NOT USED</v>
      </c>
    </row>
    <row r="1869" spans="1:7" x14ac:dyDescent="0.25">
      <c r="A1869">
        <v>201807</v>
      </c>
      <c r="B1869" t="s">
        <v>0</v>
      </c>
      <c r="C1869" t="s">
        <v>130</v>
      </c>
      <c r="D1869" t="s">
        <v>135</v>
      </c>
      <c r="E1869" s="10">
        <v>2</v>
      </c>
      <c r="F1869" s="12" t="str">
        <f t="shared" ref="F1869:F1932" si="30">LEFT(D1869,10)</f>
        <v>08EFOP0021</v>
      </c>
      <c r="G1869" s="11" t="str">
        <f>IFERROR(VLOOKUP(F1869,Codes!$B$2:$E$356,4,FALSE),"NOT USED")</f>
        <v>Medium / Large General Service</v>
      </c>
    </row>
    <row r="1870" spans="1:7" x14ac:dyDescent="0.25">
      <c r="A1870">
        <v>201807</v>
      </c>
      <c r="B1870" t="s">
        <v>0</v>
      </c>
      <c r="C1870" t="s">
        <v>130</v>
      </c>
      <c r="D1870" t="s">
        <v>136</v>
      </c>
      <c r="E1870" s="10">
        <v>2</v>
      </c>
      <c r="F1870" s="12" t="str">
        <f t="shared" si="30"/>
        <v>08EFOP021M</v>
      </c>
      <c r="G1870" s="11" t="str">
        <f>IFERROR(VLOOKUP(F1870,Codes!$B$2:$E$356,4,FALSE),"NOT USED")</f>
        <v>Medium / Large General Service</v>
      </c>
    </row>
    <row r="1871" spans="1:7" x14ac:dyDescent="0.25">
      <c r="A1871">
        <v>201807</v>
      </c>
      <c r="B1871" t="s">
        <v>0</v>
      </c>
      <c r="C1871" t="s">
        <v>130</v>
      </c>
      <c r="D1871" t="s">
        <v>76</v>
      </c>
      <c r="E1871" s="10">
        <v>979</v>
      </c>
      <c r="F1871" s="12" t="str">
        <f t="shared" si="30"/>
        <v>08GNSV0006</v>
      </c>
      <c r="G1871" s="11" t="str">
        <f>IFERROR(VLOOKUP(F1871,Codes!$B$2:$E$356,4,FALSE),"NOT USED")</f>
        <v>Medium / Large General Service</v>
      </c>
    </row>
    <row r="1872" spans="1:7" x14ac:dyDescent="0.25">
      <c r="A1872">
        <v>201807</v>
      </c>
      <c r="B1872" t="s">
        <v>0</v>
      </c>
      <c r="C1872" t="s">
        <v>130</v>
      </c>
      <c r="D1872" t="s">
        <v>77</v>
      </c>
      <c r="E1872" s="10">
        <v>98</v>
      </c>
      <c r="F1872" s="12" t="str">
        <f t="shared" si="30"/>
        <v>08GNSV0008</v>
      </c>
      <c r="G1872" s="11" t="str">
        <f>IFERROR(VLOOKUP(F1872,Codes!$B$2:$E$356,4,FALSE),"NOT USED")</f>
        <v>Large Power</v>
      </c>
    </row>
    <row r="1873" spans="1:7" x14ac:dyDescent="0.25">
      <c r="A1873">
        <v>201807</v>
      </c>
      <c r="B1873" t="s">
        <v>0</v>
      </c>
      <c r="C1873" t="s">
        <v>130</v>
      </c>
      <c r="D1873" t="s">
        <v>78</v>
      </c>
      <c r="E1873" s="10">
        <v>106</v>
      </c>
      <c r="F1873" s="12" t="str">
        <f t="shared" si="30"/>
        <v>08GNSV0009</v>
      </c>
      <c r="G1873" s="11" t="str">
        <f>IFERROR(VLOOKUP(F1873,Codes!$B$2:$E$356,4,FALSE),"NOT USED")</f>
        <v>Large Power</v>
      </c>
    </row>
    <row r="1874" spans="1:7" x14ac:dyDescent="0.25">
      <c r="A1874">
        <v>201807</v>
      </c>
      <c r="B1874" t="s">
        <v>0</v>
      </c>
      <c r="C1874" t="s">
        <v>130</v>
      </c>
      <c r="D1874" t="s">
        <v>79</v>
      </c>
      <c r="E1874" s="10">
        <v>3189</v>
      </c>
      <c r="F1874" s="12" t="str">
        <f t="shared" si="30"/>
        <v>08GNSV0023</v>
      </c>
      <c r="G1874" s="11" t="str">
        <f>IFERROR(VLOOKUP(F1874,Codes!$B$2:$E$356,4,FALSE),"NOT USED")</f>
        <v>Small General Service</v>
      </c>
    </row>
    <row r="1875" spans="1:7" x14ac:dyDescent="0.25">
      <c r="A1875">
        <v>201807</v>
      </c>
      <c r="B1875" t="s">
        <v>0</v>
      </c>
      <c r="C1875" t="s">
        <v>130</v>
      </c>
      <c r="D1875" t="s">
        <v>80</v>
      </c>
      <c r="E1875" s="10">
        <v>235</v>
      </c>
      <c r="F1875" s="12" t="str">
        <f t="shared" si="30"/>
        <v>08GNSV006A</v>
      </c>
      <c r="G1875" s="11" t="str">
        <f>IFERROR(VLOOKUP(F1875,Codes!$B$2:$E$356,4,FALSE),"NOT USED")</f>
        <v>Medium / Large General Service</v>
      </c>
    </row>
    <row r="1876" spans="1:7" x14ac:dyDescent="0.25">
      <c r="A1876">
        <v>201807</v>
      </c>
      <c r="B1876" t="s">
        <v>0</v>
      </c>
      <c r="C1876" t="s">
        <v>130</v>
      </c>
      <c r="D1876" t="s">
        <v>83</v>
      </c>
      <c r="E1876" s="10">
        <v>4</v>
      </c>
      <c r="F1876" s="12" t="str">
        <f t="shared" si="30"/>
        <v>08GNSV008M</v>
      </c>
      <c r="G1876" s="11" t="str">
        <f>IFERROR(VLOOKUP(F1876,Codes!$B$2:$E$356,4,FALSE),"NOT USED")</f>
        <v>Large Power</v>
      </c>
    </row>
    <row r="1877" spans="1:7" x14ac:dyDescent="0.25">
      <c r="A1877">
        <v>201807</v>
      </c>
      <c r="B1877" t="s">
        <v>0</v>
      </c>
      <c r="C1877" t="s">
        <v>130</v>
      </c>
      <c r="D1877" t="s">
        <v>84</v>
      </c>
      <c r="E1877" s="10">
        <v>7</v>
      </c>
      <c r="F1877" s="12" t="str">
        <f t="shared" si="30"/>
        <v>08GNSV009A</v>
      </c>
      <c r="G1877" s="11" t="str">
        <f>IFERROR(VLOOKUP(F1877,Codes!$B$2:$E$356,4,FALSE),"NOT USED")</f>
        <v>Large Power</v>
      </c>
    </row>
    <row r="1878" spans="1:7" x14ac:dyDescent="0.25">
      <c r="A1878">
        <v>201807</v>
      </c>
      <c r="B1878" t="s">
        <v>0</v>
      </c>
      <c r="C1878" t="s">
        <v>130</v>
      </c>
      <c r="D1878" t="s">
        <v>85</v>
      </c>
      <c r="E1878" s="10">
        <v>10</v>
      </c>
      <c r="F1878" s="12" t="str">
        <f t="shared" si="30"/>
        <v>08GNSV009M</v>
      </c>
      <c r="G1878" s="11" t="str">
        <f>IFERROR(VLOOKUP(F1878,Codes!$B$2:$E$356,4,FALSE),"NOT USED")</f>
        <v>Large Power</v>
      </c>
    </row>
    <row r="1879" spans="1:7" x14ac:dyDescent="0.25">
      <c r="A1879">
        <v>201807</v>
      </c>
      <c r="B1879" t="s">
        <v>0</v>
      </c>
      <c r="C1879" t="s">
        <v>130</v>
      </c>
      <c r="D1879" t="s">
        <v>86</v>
      </c>
      <c r="E1879" s="10">
        <v>1</v>
      </c>
      <c r="F1879" s="12" t="str">
        <f t="shared" si="30"/>
        <v>08GNSV023F</v>
      </c>
      <c r="G1879" s="11" t="str">
        <f>IFERROR(VLOOKUP(F1879,Codes!$B$2:$E$356,4,FALSE),"NOT USED")</f>
        <v>Small General Service</v>
      </c>
    </row>
    <row r="1880" spans="1:7" x14ac:dyDescent="0.25">
      <c r="A1880">
        <v>201807</v>
      </c>
      <c r="B1880" t="s">
        <v>0</v>
      </c>
      <c r="C1880" t="s">
        <v>130</v>
      </c>
      <c r="D1880" t="s">
        <v>88</v>
      </c>
      <c r="E1880" s="10">
        <v>2</v>
      </c>
      <c r="F1880" s="12" t="str">
        <f t="shared" si="30"/>
        <v>08GNSV06AM</v>
      </c>
      <c r="G1880" s="11" t="str">
        <f>IFERROR(VLOOKUP(F1880,Codes!$B$2:$E$356,4,FALSE),"NOT USED")</f>
        <v>Medium / Large General Service</v>
      </c>
    </row>
    <row r="1881" spans="1:7" x14ac:dyDescent="0.25">
      <c r="A1881">
        <v>201807</v>
      </c>
      <c r="B1881" t="s">
        <v>0</v>
      </c>
      <c r="C1881" t="s">
        <v>130</v>
      </c>
      <c r="D1881" t="s">
        <v>89</v>
      </c>
      <c r="E1881" s="10">
        <v>23</v>
      </c>
      <c r="F1881" s="12" t="str">
        <f t="shared" si="30"/>
        <v>08GNSV06MN</v>
      </c>
      <c r="G1881" s="11" t="str">
        <f>IFERROR(VLOOKUP(F1881,Codes!$B$2:$E$356,4,FALSE),"NOT USED")</f>
        <v>Medium / Large General Service</v>
      </c>
    </row>
    <row r="1882" spans="1:7" x14ac:dyDescent="0.25">
      <c r="A1882">
        <v>201807</v>
      </c>
      <c r="B1882" t="s">
        <v>0</v>
      </c>
      <c r="C1882" t="s">
        <v>130</v>
      </c>
      <c r="D1882" t="s">
        <v>90</v>
      </c>
      <c r="E1882" s="10">
        <v>6</v>
      </c>
      <c r="F1882" s="12" t="str">
        <f t="shared" si="30"/>
        <v>08MONL0015</v>
      </c>
      <c r="G1882" s="11" t="str">
        <f>IFERROR(VLOOKUP(F1882,Codes!$B$2:$E$356,4,FALSE),"NOT USED")</f>
        <v>Metered Lighting</v>
      </c>
    </row>
    <row r="1883" spans="1:7" x14ac:dyDescent="0.25">
      <c r="A1883">
        <v>201807</v>
      </c>
      <c r="B1883" t="s">
        <v>0</v>
      </c>
      <c r="C1883" t="s">
        <v>130</v>
      </c>
      <c r="D1883" t="s">
        <v>91</v>
      </c>
      <c r="E1883" s="10">
        <v>6</v>
      </c>
      <c r="F1883" s="12" t="str">
        <f t="shared" si="30"/>
        <v>08NMT06135</v>
      </c>
      <c r="G1883" s="11" t="str">
        <f>IFERROR(VLOOKUP(F1883,Codes!$B$2:$E$356,4,FALSE),"NOT USED")</f>
        <v>Medium / Large General Service</v>
      </c>
    </row>
    <row r="1884" spans="1:7" x14ac:dyDescent="0.25">
      <c r="A1884">
        <v>201807</v>
      </c>
      <c r="B1884" t="s">
        <v>0</v>
      </c>
      <c r="C1884" t="s">
        <v>130</v>
      </c>
      <c r="D1884" t="s">
        <v>93</v>
      </c>
      <c r="E1884" s="10">
        <v>15</v>
      </c>
      <c r="F1884" s="12" t="str">
        <f t="shared" si="30"/>
        <v>08NMT23135</v>
      </c>
      <c r="G1884" s="11" t="str">
        <f>IFERROR(VLOOKUP(F1884,Codes!$B$2:$E$356,4,FALSE),"NOT USED")</f>
        <v>Small General Service</v>
      </c>
    </row>
    <row r="1885" spans="1:7" x14ac:dyDescent="0.25">
      <c r="A1885">
        <v>201807</v>
      </c>
      <c r="B1885" t="s">
        <v>0</v>
      </c>
      <c r="C1885" t="s">
        <v>130</v>
      </c>
      <c r="D1885" t="s">
        <v>94</v>
      </c>
      <c r="E1885" s="10">
        <v>13</v>
      </c>
      <c r="F1885" s="12" t="str">
        <f t="shared" si="30"/>
        <v>08NMT6A135</v>
      </c>
      <c r="G1885" s="11" t="str">
        <f>IFERROR(VLOOKUP(F1885,Codes!$B$2:$E$356,4,FALSE),"NOT USED")</f>
        <v>Medium / Large General Service</v>
      </c>
    </row>
    <row r="1886" spans="1:7" x14ac:dyDescent="0.25">
      <c r="A1886">
        <v>201807</v>
      </c>
      <c r="B1886" t="s">
        <v>0</v>
      </c>
      <c r="C1886" t="s">
        <v>130</v>
      </c>
      <c r="D1886" t="s">
        <v>95</v>
      </c>
      <c r="E1886" s="10">
        <v>411</v>
      </c>
      <c r="F1886" s="12" t="str">
        <f t="shared" si="30"/>
        <v>08OALT007N</v>
      </c>
      <c r="G1886" s="11" t="str">
        <f>IFERROR(VLOOKUP(F1886,Codes!$B$2:$E$356,4,FALSE),"NOT USED")</f>
        <v>Unmetered Lighting</v>
      </c>
    </row>
    <row r="1887" spans="1:7" x14ac:dyDescent="0.25">
      <c r="A1887">
        <v>201807</v>
      </c>
      <c r="B1887" t="s">
        <v>0</v>
      </c>
      <c r="C1887" t="s">
        <v>130</v>
      </c>
      <c r="D1887" t="s">
        <v>97</v>
      </c>
      <c r="E1887" s="10">
        <v>3</v>
      </c>
      <c r="F1887" s="12" t="str">
        <f t="shared" si="30"/>
        <v>08PRSV031M</v>
      </c>
      <c r="G1887" s="11" t="str">
        <f>IFERROR(VLOOKUP(F1887,Codes!$B$2:$E$356,4,FALSE),"NOT USED")</f>
        <v>Large Power</v>
      </c>
    </row>
    <row r="1888" spans="1:7" x14ac:dyDescent="0.25">
      <c r="A1888">
        <v>201807</v>
      </c>
      <c r="B1888" t="s">
        <v>0</v>
      </c>
      <c r="C1888" t="s">
        <v>130</v>
      </c>
      <c r="D1888" t="s">
        <v>137</v>
      </c>
      <c r="E1888" s="10">
        <v>1</v>
      </c>
      <c r="F1888" s="12" t="str">
        <f t="shared" si="30"/>
        <v>08SPCL0001</v>
      </c>
      <c r="G1888" s="11" t="str">
        <f>IFERROR(VLOOKUP(F1888,Codes!$B$2:$E$356,4,FALSE),"NOT USED")</f>
        <v>Large Power</v>
      </c>
    </row>
    <row r="1889" spans="1:7" x14ac:dyDescent="0.25">
      <c r="A1889">
        <v>201807</v>
      </c>
      <c r="B1889" t="s">
        <v>0</v>
      </c>
      <c r="C1889" t="s">
        <v>130</v>
      </c>
      <c r="D1889" t="s">
        <v>138</v>
      </c>
      <c r="E1889" s="10">
        <v>1</v>
      </c>
      <c r="F1889" s="12" t="str">
        <f t="shared" si="30"/>
        <v>08SPCL0002</v>
      </c>
      <c r="G1889" s="11" t="str">
        <f>IFERROR(VLOOKUP(F1889,Codes!$B$2:$E$356,4,FALSE),"NOT USED")</f>
        <v>Large Power</v>
      </c>
    </row>
    <row r="1890" spans="1:7" x14ac:dyDescent="0.25">
      <c r="A1890">
        <v>201807</v>
      </c>
      <c r="B1890" t="s">
        <v>0</v>
      </c>
      <c r="C1890" t="s">
        <v>130</v>
      </c>
      <c r="D1890" t="s">
        <v>139</v>
      </c>
      <c r="E1890" s="10">
        <v>1</v>
      </c>
      <c r="F1890" s="12" t="str">
        <f t="shared" si="30"/>
        <v>08SPCL0003</v>
      </c>
      <c r="G1890" s="11" t="str">
        <f>IFERROR(VLOOKUP(F1890,Codes!$B$2:$E$356,4,FALSE),"NOT USED")</f>
        <v>Large Power</v>
      </c>
    </row>
    <row r="1891" spans="1:7" x14ac:dyDescent="0.25">
      <c r="A1891">
        <v>201807</v>
      </c>
      <c r="B1891" t="s">
        <v>0</v>
      </c>
      <c r="C1891" t="s">
        <v>130</v>
      </c>
      <c r="D1891" t="s">
        <v>99</v>
      </c>
      <c r="E1891" s="10">
        <v>1</v>
      </c>
      <c r="F1891" s="12" t="str">
        <f t="shared" si="30"/>
        <v>08SSLR0006</v>
      </c>
      <c r="G1891" s="11" t="str">
        <f>IFERROR(VLOOKUP(F1891,Codes!$B$2:$E$356,4,FALSE),"NOT USED")</f>
        <v>Medium / Large General Service</v>
      </c>
    </row>
    <row r="1892" spans="1:7" x14ac:dyDescent="0.25">
      <c r="A1892">
        <v>201807</v>
      </c>
      <c r="B1892" t="s">
        <v>0</v>
      </c>
      <c r="C1892" t="s">
        <v>130</v>
      </c>
      <c r="D1892" t="s">
        <v>140</v>
      </c>
      <c r="E1892" s="10">
        <v>20</v>
      </c>
      <c r="F1892" s="12" t="str">
        <f t="shared" si="30"/>
        <v>08SSLR0023</v>
      </c>
      <c r="G1892" s="11" t="str">
        <f>IFERROR(VLOOKUP(F1892,Codes!$B$2:$E$356,4,FALSE),"NOT USED")</f>
        <v>Small General Service</v>
      </c>
    </row>
    <row r="1893" spans="1:7" x14ac:dyDescent="0.25">
      <c r="A1893">
        <v>201807</v>
      </c>
      <c r="B1893" t="s">
        <v>0</v>
      </c>
      <c r="C1893" t="s">
        <v>130</v>
      </c>
      <c r="D1893" t="s">
        <v>100</v>
      </c>
      <c r="E1893" s="10">
        <v>28</v>
      </c>
      <c r="F1893" s="12" t="str">
        <f t="shared" si="30"/>
        <v>08SSLR006A</v>
      </c>
      <c r="G1893" s="11" t="str">
        <f>IFERROR(VLOOKUP(F1893,Codes!$B$2:$E$356,4,FALSE),"NOT USED")</f>
        <v>Medium / Large General Service</v>
      </c>
    </row>
    <row r="1894" spans="1:7" x14ac:dyDescent="0.25">
      <c r="A1894">
        <v>201807</v>
      </c>
      <c r="B1894" t="s">
        <v>0</v>
      </c>
      <c r="C1894" t="s">
        <v>130</v>
      </c>
      <c r="D1894" t="s">
        <v>101</v>
      </c>
      <c r="E1894" s="10">
        <v>12</v>
      </c>
      <c r="F1894" s="12" t="str">
        <f t="shared" si="30"/>
        <v>08TOSS0015</v>
      </c>
      <c r="G1894" s="11" t="str">
        <f>IFERROR(VLOOKUP(F1894,Codes!$B$2:$E$356,4,FALSE),"NOT USED")</f>
        <v>Metered Lighting</v>
      </c>
    </row>
    <row r="1895" spans="1:7" x14ac:dyDescent="0.25">
      <c r="A1895">
        <v>201807</v>
      </c>
      <c r="B1895" t="s">
        <v>0</v>
      </c>
      <c r="C1895" t="s">
        <v>130</v>
      </c>
      <c r="D1895" t="s">
        <v>134</v>
      </c>
      <c r="E1895" s="10">
        <v>7</v>
      </c>
      <c r="F1895" s="12" t="str">
        <f t="shared" si="30"/>
        <v>301380-BLU</v>
      </c>
      <c r="G1895" s="11" t="str">
        <f>IFERROR(VLOOKUP(F1895,Codes!$B$2:$E$356,4,FALSE),"NOT USED")</f>
        <v>NOT USED</v>
      </c>
    </row>
    <row r="1896" spans="1:7" x14ac:dyDescent="0.25">
      <c r="A1896">
        <v>201808</v>
      </c>
      <c r="B1896" t="s">
        <v>0</v>
      </c>
      <c r="C1896" t="s">
        <v>130</v>
      </c>
      <c r="D1896" t="s">
        <v>135</v>
      </c>
      <c r="E1896" s="10">
        <v>2</v>
      </c>
      <c r="F1896" s="12" t="str">
        <f t="shared" si="30"/>
        <v>08EFOP0021</v>
      </c>
      <c r="G1896" s="11" t="str">
        <f>IFERROR(VLOOKUP(F1896,Codes!$B$2:$E$356,4,FALSE),"NOT USED")</f>
        <v>Medium / Large General Service</v>
      </c>
    </row>
    <row r="1897" spans="1:7" x14ac:dyDescent="0.25">
      <c r="A1897">
        <v>201808</v>
      </c>
      <c r="B1897" t="s">
        <v>0</v>
      </c>
      <c r="C1897" t="s">
        <v>130</v>
      </c>
      <c r="D1897" t="s">
        <v>136</v>
      </c>
      <c r="E1897" s="10">
        <v>2</v>
      </c>
      <c r="F1897" s="12" t="str">
        <f t="shared" si="30"/>
        <v>08EFOP021M</v>
      </c>
      <c r="G1897" s="11" t="str">
        <f>IFERROR(VLOOKUP(F1897,Codes!$B$2:$E$356,4,FALSE),"NOT USED")</f>
        <v>Medium / Large General Service</v>
      </c>
    </row>
    <row r="1898" spans="1:7" x14ac:dyDescent="0.25">
      <c r="A1898">
        <v>201808</v>
      </c>
      <c r="B1898" t="s">
        <v>0</v>
      </c>
      <c r="C1898" t="s">
        <v>130</v>
      </c>
      <c r="D1898" t="s">
        <v>76</v>
      </c>
      <c r="E1898" s="10">
        <v>983</v>
      </c>
      <c r="F1898" s="12" t="str">
        <f t="shared" si="30"/>
        <v>08GNSV0006</v>
      </c>
      <c r="G1898" s="11" t="str">
        <f>IFERROR(VLOOKUP(F1898,Codes!$B$2:$E$356,4,FALSE),"NOT USED")</f>
        <v>Medium / Large General Service</v>
      </c>
    </row>
    <row r="1899" spans="1:7" x14ac:dyDescent="0.25">
      <c r="A1899">
        <v>201808</v>
      </c>
      <c r="B1899" t="s">
        <v>0</v>
      </c>
      <c r="C1899" t="s">
        <v>130</v>
      </c>
      <c r="D1899" t="s">
        <v>77</v>
      </c>
      <c r="E1899" s="10">
        <v>99</v>
      </c>
      <c r="F1899" s="12" t="str">
        <f t="shared" si="30"/>
        <v>08GNSV0008</v>
      </c>
      <c r="G1899" s="11" t="str">
        <f>IFERROR(VLOOKUP(F1899,Codes!$B$2:$E$356,4,FALSE),"NOT USED")</f>
        <v>Large Power</v>
      </c>
    </row>
    <row r="1900" spans="1:7" x14ac:dyDescent="0.25">
      <c r="A1900">
        <v>201808</v>
      </c>
      <c r="B1900" t="s">
        <v>0</v>
      </c>
      <c r="C1900" t="s">
        <v>130</v>
      </c>
      <c r="D1900" t="s">
        <v>78</v>
      </c>
      <c r="E1900" s="10">
        <v>106</v>
      </c>
      <c r="F1900" s="12" t="str">
        <f t="shared" si="30"/>
        <v>08GNSV0009</v>
      </c>
      <c r="G1900" s="11" t="str">
        <f>IFERROR(VLOOKUP(F1900,Codes!$B$2:$E$356,4,FALSE),"NOT USED")</f>
        <v>Large Power</v>
      </c>
    </row>
    <row r="1901" spans="1:7" x14ac:dyDescent="0.25">
      <c r="A1901">
        <v>201808</v>
      </c>
      <c r="B1901" t="s">
        <v>0</v>
      </c>
      <c r="C1901" t="s">
        <v>130</v>
      </c>
      <c r="D1901" t="s">
        <v>79</v>
      </c>
      <c r="E1901" s="10">
        <v>3176</v>
      </c>
      <c r="F1901" s="12" t="str">
        <f t="shared" si="30"/>
        <v>08GNSV0023</v>
      </c>
      <c r="G1901" s="11" t="str">
        <f>IFERROR(VLOOKUP(F1901,Codes!$B$2:$E$356,4,FALSE),"NOT USED")</f>
        <v>Small General Service</v>
      </c>
    </row>
    <row r="1902" spans="1:7" x14ac:dyDescent="0.25">
      <c r="A1902">
        <v>201808</v>
      </c>
      <c r="B1902" t="s">
        <v>0</v>
      </c>
      <c r="C1902" t="s">
        <v>130</v>
      </c>
      <c r="D1902" t="s">
        <v>80</v>
      </c>
      <c r="E1902" s="10">
        <v>237</v>
      </c>
      <c r="F1902" s="12" t="str">
        <f t="shared" si="30"/>
        <v>08GNSV006A</v>
      </c>
      <c r="G1902" s="11" t="str">
        <f>IFERROR(VLOOKUP(F1902,Codes!$B$2:$E$356,4,FALSE),"NOT USED")</f>
        <v>Medium / Large General Service</v>
      </c>
    </row>
    <row r="1903" spans="1:7" x14ac:dyDescent="0.25">
      <c r="A1903">
        <v>201808</v>
      </c>
      <c r="B1903" t="s">
        <v>0</v>
      </c>
      <c r="C1903" t="s">
        <v>130</v>
      </c>
      <c r="D1903" t="s">
        <v>83</v>
      </c>
      <c r="E1903" s="10">
        <v>4</v>
      </c>
      <c r="F1903" s="12" t="str">
        <f t="shared" si="30"/>
        <v>08GNSV008M</v>
      </c>
      <c r="G1903" s="11" t="str">
        <f>IFERROR(VLOOKUP(F1903,Codes!$B$2:$E$356,4,FALSE),"NOT USED")</f>
        <v>Large Power</v>
      </c>
    </row>
    <row r="1904" spans="1:7" x14ac:dyDescent="0.25">
      <c r="A1904">
        <v>201808</v>
      </c>
      <c r="B1904" t="s">
        <v>0</v>
      </c>
      <c r="C1904" t="s">
        <v>130</v>
      </c>
      <c r="D1904" t="s">
        <v>84</v>
      </c>
      <c r="E1904" s="10">
        <v>7</v>
      </c>
      <c r="F1904" s="12" t="str">
        <f t="shared" si="30"/>
        <v>08GNSV009A</v>
      </c>
      <c r="G1904" s="11" t="str">
        <f>IFERROR(VLOOKUP(F1904,Codes!$B$2:$E$356,4,FALSE),"NOT USED")</f>
        <v>Large Power</v>
      </c>
    </row>
    <row r="1905" spans="1:7" x14ac:dyDescent="0.25">
      <c r="A1905">
        <v>201808</v>
      </c>
      <c r="B1905" t="s">
        <v>0</v>
      </c>
      <c r="C1905" t="s">
        <v>130</v>
      </c>
      <c r="D1905" t="s">
        <v>85</v>
      </c>
      <c r="E1905" s="10">
        <v>10</v>
      </c>
      <c r="F1905" s="12" t="str">
        <f t="shared" si="30"/>
        <v>08GNSV009M</v>
      </c>
      <c r="G1905" s="11" t="str">
        <f>IFERROR(VLOOKUP(F1905,Codes!$B$2:$E$356,4,FALSE),"NOT USED")</f>
        <v>Large Power</v>
      </c>
    </row>
    <row r="1906" spans="1:7" x14ac:dyDescent="0.25">
      <c r="A1906">
        <v>201808</v>
      </c>
      <c r="B1906" t="s">
        <v>0</v>
      </c>
      <c r="C1906" t="s">
        <v>130</v>
      </c>
      <c r="D1906" t="s">
        <v>86</v>
      </c>
      <c r="E1906" s="10">
        <v>1</v>
      </c>
      <c r="F1906" s="12" t="str">
        <f t="shared" si="30"/>
        <v>08GNSV023F</v>
      </c>
      <c r="G1906" s="11" t="str">
        <f>IFERROR(VLOOKUP(F1906,Codes!$B$2:$E$356,4,FALSE),"NOT USED")</f>
        <v>Small General Service</v>
      </c>
    </row>
    <row r="1907" spans="1:7" x14ac:dyDescent="0.25">
      <c r="A1907">
        <v>201808</v>
      </c>
      <c r="B1907" t="s">
        <v>0</v>
      </c>
      <c r="C1907" t="s">
        <v>130</v>
      </c>
      <c r="D1907" t="s">
        <v>88</v>
      </c>
      <c r="E1907" s="10">
        <v>2</v>
      </c>
      <c r="F1907" s="12" t="str">
        <f t="shared" si="30"/>
        <v>08GNSV06AM</v>
      </c>
      <c r="G1907" s="11" t="str">
        <f>IFERROR(VLOOKUP(F1907,Codes!$B$2:$E$356,4,FALSE),"NOT USED")</f>
        <v>Medium / Large General Service</v>
      </c>
    </row>
    <row r="1908" spans="1:7" x14ac:dyDescent="0.25">
      <c r="A1908">
        <v>201808</v>
      </c>
      <c r="B1908" t="s">
        <v>0</v>
      </c>
      <c r="C1908" t="s">
        <v>130</v>
      </c>
      <c r="D1908" t="s">
        <v>89</v>
      </c>
      <c r="E1908" s="10">
        <v>24</v>
      </c>
      <c r="F1908" s="12" t="str">
        <f t="shared" si="30"/>
        <v>08GNSV06MN</v>
      </c>
      <c r="G1908" s="11" t="str">
        <f>IFERROR(VLOOKUP(F1908,Codes!$B$2:$E$356,4,FALSE),"NOT USED")</f>
        <v>Medium / Large General Service</v>
      </c>
    </row>
    <row r="1909" spans="1:7" x14ac:dyDescent="0.25">
      <c r="A1909">
        <v>201808</v>
      </c>
      <c r="B1909" t="s">
        <v>0</v>
      </c>
      <c r="C1909" t="s">
        <v>130</v>
      </c>
      <c r="D1909" t="s">
        <v>90</v>
      </c>
      <c r="E1909" s="10">
        <v>6</v>
      </c>
      <c r="F1909" s="12" t="str">
        <f t="shared" si="30"/>
        <v>08MONL0015</v>
      </c>
      <c r="G1909" s="11" t="str">
        <f>IFERROR(VLOOKUP(F1909,Codes!$B$2:$E$356,4,FALSE),"NOT USED")</f>
        <v>Metered Lighting</v>
      </c>
    </row>
    <row r="1910" spans="1:7" x14ac:dyDescent="0.25">
      <c r="A1910">
        <v>201808</v>
      </c>
      <c r="B1910" t="s">
        <v>0</v>
      </c>
      <c r="C1910" t="s">
        <v>130</v>
      </c>
      <c r="D1910" t="s">
        <v>91</v>
      </c>
      <c r="E1910" s="10">
        <v>6</v>
      </c>
      <c r="F1910" s="12" t="str">
        <f t="shared" si="30"/>
        <v>08NMT06135</v>
      </c>
      <c r="G1910" s="11" t="str">
        <f>IFERROR(VLOOKUP(F1910,Codes!$B$2:$E$356,4,FALSE),"NOT USED")</f>
        <v>Medium / Large General Service</v>
      </c>
    </row>
    <row r="1911" spans="1:7" x14ac:dyDescent="0.25">
      <c r="A1911">
        <v>201808</v>
      </c>
      <c r="B1911" t="s">
        <v>0</v>
      </c>
      <c r="C1911" t="s">
        <v>130</v>
      </c>
      <c r="D1911" t="s">
        <v>93</v>
      </c>
      <c r="E1911" s="10">
        <v>16</v>
      </c>
      <c r="F1911" s="12" t="str">
        <f t="shared" si="30"/>
        <v>08NMT23135</v>
      </c>
      <c r="G1911" s="11" t="str">
        <f>IFERROR(VLOOKUP(F1911,Codes!$B$2:$E$356,4,FALSE),"NOT USED")</f>
        <v>Small General Service</v>
      </c>
    </row>
    <row r="1912" spans="1:7" x14ac:dyDescent="0.25">
      <c r="A1912">
        <v>201808</v>
      </c>
      <c r="B1912" t="s">
        <v>0</v>
      </c>
      <c r="C1912" t="s">
        <v>130</v>
      </c>
      <c r="D1912" t="s">
        <v>94</v>
      </c>
      <c r="E1912" s="10">
        <v>13</v>
      </c>
      <c r="F1912" s="12" t="str">
        <f t="shared" si="30"/>
        <v>08NMT6A135</v>
      </c>
      <c r="G1912" s="11" t="str">
        <f>IFERROR(VLOOKUP(F1912,Codes!$B$2:$E$356,4,FALSE),"NOT USED")</f>
        <v>Medium / Large General Service</v>
      </c>
    </row>
    <row r="1913" spans="1:7" x14ac:dyDescent="0.25">
      <c r="A1913">
        <v>201808</v>
      </c>
      <c r="B1913" t="s">
        <v>0</v>
      </c>
      <c r="C1913" t="s">
        <v>130</v>
      </c>
      <c r="D1913" t="s">
        <v>95</v>
      </c>
      <c r="E1913" s="10">
        <v>412</v>
      </c>
      <c r="F1913" s="12" t="str">
        <f t="shared" si="30"/>
        <v>08OALT007N</v>
      </c>
      <c r="G1913" s="11" t="str">
        <f>IFERROR(VLOOKUP(F1913,Codes!$B$2:$E$356,4,FALSE),"NOT USED")</f>
        <v>Unmetered Lighting</v>
      </c>
    </row>
    <row r="1914" spans="1:7" x14ac:dyDescent="0.25">
      <c r="A1914">
        <v>201808</v>
      </c>
      <c r="B1914" t="s">
        <v>0</v>
      </c>
      <c r="C1914" t="s">
        <v>130</v>
      </c>
      <c r="D1914" t="s">
        <v>97</v>
      </c>
      <c r="E1914" s="10">
        <v>3</v>
      </c>
      <c r="F1914" s="12" t="str">
        <f t="shared" si="30"/>
        <v>08PRSV031M</v>
      </c>
      <c r="G1914" s="11" t="str">
        <f>IFERROR(VLOOKUP(F1914,Codes!$B$2:$E$356,4,FALSE),"NOT USED")</f>
        <v>Large Power</v>
      </c>
    </row>
    <row r="1915" spans="1:7" x14ac:dyDescent="0.25">
      <c r="A1915">
        <v>201808</v>
      </c>
      <c r="B1915" t="s">
        <v>0</v>
      </c>
      <c r="C1915" t="s">
        <v>130</v>
      </c>
      <c r="D1915" t="s">
        <v>137</v>
      </c>
      <c r="E1915" s="10">
        <v>1</v>
      </c>
      <c r="F1915" s="12" t="str">
        <f t="shared" si="30"/>
        <v>08SPCL0001</v>
      </c>
      <c r="G1915" s="11" t="str">
        <f>IFERROR(VLOOKUP(F1915,Codes!$B$2:$E$356,4,FALSE),"NOT USED")</f>
        <v>Large Power</v>
      </c>
    </row>
    <row r="1916" spans="1:7" x14ac:dyDescent="0.25">
      <c r="A1916">
        <v>201808</v>
      </c>
      <c r="B1916" t="s">
        <v>0</v>
      </c>
      <c r="C1916" t="s">
        <v>130</v>
      </c>
      <c r="D1916" t="s">
        <v>138</v>
      </c>
      <c r="E1916" s="10">
        <v>1</v>
      </c>
      <c r="F1916" s="12" t="str">
        <f t="shared" si="30"/>
        <v>08SPCL0002</v>
      </c>
      <c r="G1916" s="11" t="str">
        <f>IFERROR(VLOOKUP(F1916,Codes!$B$2:$E$356,4,FALSE),"NOT USED")</f>
        <v>Large Power</v>
      </c>
    </row>
    <row r="1917" spans="1:7" x14ac:dyDescent="0.25">
      <c r="A1917">
        <v>201808</v>
      </c>
      <c r="B1917" t="s">
        <v>0</v>
      </c>
      <c r="C1917" t="s">
        <v>130</v>
      </c>
      <c r="D1917" t="s">
        <v>139</v>
      </c>
      <c r="E1917" s="10">
        <v>1</v>
      </c>
      <c r="F1917" s="12" t="str">
        <f t="shared" si="30"/>
        <v>08SPCL0003</v>
      </c>
      <c r="G1917" s="11" t="str">
        <f>IFERROR(VLOOKUP(F1917,Codes!$B$2:$E$356,4,FALSE),"NOT USED")</f>
        <v>Large Power</v>
      </c>
    </row>
    <row r="1918" spans="1:7" x14ac:dyDescent="0.25">
      <c r="A1918">
        <v>201808</v>
      </c>
      <c r="B1918" t="s">
        <v>0</v>
      </c>
      <c r="C1918" t="s">
        <v>130</v>
      </c>
      <c r="D1918" t="s">
        <v>99</v>
      </c>
      <c r="E1918" s="10">
        <v>1</v>
      </c>
      <c r="F1918" s="12" t="str">
        <f t="shared" si="30"/>
        <v>08SSLR0006</v>
      </c>
      <c r="G1918" s="11" t="str">
        <f>IFERROR(VLOOKUP(F1918,Codes!$B$2:$E$356,4,FALSE),"NOT USED")</f>
        <v>Medium / Large General Service</v>
      </c>
    </row>
    <row r="1919" spans="1:7" x14ac:dyDescent="0.25">
      <c r="A1919">
        <v>201808</v>
      </c>
      <c r="B1919" t="s">
        <v>0</v>
      </c>
      <c r="C1919" t="s">
        <v>130</v>
      </c>
      <c r="D1919" t="s">
        <v>140</v>
      </c>
      <c r="E1919" s="10">
        <v>20</v>
      </c>
      <c r="F1919" s="12" t="str">
        <f t="shared" si="30"/>
        <v>08SSLR0023</v>
      </c>
      <c r="G1919" s="11" t="str">
        <f>IFERROR(VLOOKUP(F1919,Codes!$B$2:$E$356,4,FALSE),"NOT USED")</f>
        <v>Small General Service</v>
      </c>
    </row>
    <row r="1920" spans="1:7" x14ac:dyDescent="0.25">
      <c r="A1920">
        <v>201808</v>
      </c>
      <c r="B1920" t="s">
        <v>0</v>
      </c>
      <c r="C1920" t="s">
        <v>130</v>
      </c>
      <c r="D1920" t="s">
        <v>100</v>
      </c>
      <c r="E1920" s="10">
        <v>28</v>
      </c>
      <c r="F1920" s="12" t="str">
        <f t="shared" si="30"/>
        <v>08SSLR006A</v>
      </c>
      <c r="G1920" s="11" t="str">
        <f>IFERROR(VLOOKUP(F1920,Codes!$B$2:$E$356,4,FALSE),"NOT USED")</f>
        <v>Medium / Large General Service</v>
      </c>
    </row>
    <row r="1921" spans="1:7" x14ac:dyDescent="0.25">
      <c r="A1921">
        <v>201808</v>
      </c>
      <c r="B1921" t="s">
        <v>0</v>
      </c>
      <c r="C1921" t="s">
        <v>130</v>
      </c>
      <c r="D1921" t="s">
        <v>101</v>
      </c>
      <c r="E1921" s="10">
        <v>12</v>
      </c>
      <c r="F1921" s="12" t="str">
        <f t="shared" si="30"/>
        <v>08TOSS0015</v>
      </c>
      <c r="G1921" s="11" t="str">
        <f>IFERROR(VLOOKUP(F1921,Codes!$B$2:$E$356,4,FALSE),"NOT USED")</f>
        <v>Metered Lighting</v>
      </c>
    </row>
    <row r="1922" spans="1:7" x14ac:dyDescent="0.25">
      <c r="A1922">
        <v>201808</v>
      </c>
      <c r="B1922" t="s">
        <v>0</v>
      </c>
      <c r="C1922" t="s">
        <v>130</v>
      </c>
      <c r="D1922" t="s">
        <v>134</v>
      </c>
      <c r="E1922" s="10">
        <v>7</v>
      </c>
      <c r="F1922" s="12" t="str">
        <f t="shared" si="30"/>
        <v>301380-BLU</v>
      </c>
      <c r="G1922" s="11" t="str">
        <f>IFERROR(VLOOKUP(F1922,Codes!$B$2:$E$356,4,FALSE),"NOT USED")</f>
        <v>NOT USED</v>
      </c>
    </row>
    <row r="1923" spans="1:7" x14ac:dyDescent="0.25">
      <c r="A1923">
        <v>201809</v>
      </c>
      <c r="B1923" t="s">
        <v>0</v>
      </c>
      <c r="C1923" t="s">
        <v>130</v>
      </c>
      <c r="D1923" t="s">
        <v>135</v>
      </c>
      <c r="E1923" s="10">
        <v>2</v>
      </c>
      <c r="F1923" s="12" t="str">
        <f t="shared" si="30"/>
        <v>08EFOP0021</v>
      </c>
      <c r="G1923" s="11" t="str">
        <f>IFERROR(VLOOKUP(F1923,Codes!$B$2:$E$356,4,FALSE),"NOT USED")</f>
        <v>Medium / Large General Service</v>
      </c>
    </row>
    <row r="1924" spans="1:7" x14ac:dyDescent="0.25">
      <c r="A1924">
        <v>201809</v>
      </c>
      <c r="B1924" t="s">
        <v>0</v>
      </c>
      <c r="C1924" t="s">
        <v>130</v>
      </c>
      <c r="D1924" t="s">
        <v>136</v>
      </c>
      <c r="E1924" s="10">
        <v>2</v>
      </c>
      <c r="F1924" s="12" t="str">
        <f t="shared" si="30"/>
        <v>08EFOP021M</v>
      </c>
      <c r="G1924" s="11" t="str">
        <f>IFERROR(VLOOKUP(F1924,Codes!$B$2:$E$356,4,FALSE),"NOT USED")</f>
        <v>Medium / Large General Service</v>
      </c>
    </row>
    <row r="1925" spans="1:7" x14ac:dyDescent="0.25">
      <c r="A1925">
        <v>201809</v>
      </c>
      <c r="B1925" t="s">
        <v>0</v>
      </c>
      <c r="C1925" t="s">
        <v>130</v>
      </c>
      <c r="D1925" t="s">
        <v>76</v>
      </c>
      <c r="E1925" s="10">
        <v>986</v>
      </c>
      <c r="F1925" s="12" t="str">
        <f t="shared" si="30"/>
        <v>08GNSV0006</v>
      </c>
      <c r="G1925" s="11" t="str">
        <f>IFERROR(VLOOKUP(F1925,Codes!$B$2:$E$356,4,FALSE),"NOT USED")</f>
        <v>Medium / Large General Service</v>
      </c>
    </row>
    <row r="1926" spans="1:7" x14ac:dyDescent="0.25">
      <c r="A1926">
        <v>201809</v>
      </c>
      <c r="B1926" t="s">
        <v>0</v>
      </c>
      <c r="C1926" t="s">
        <v>130</v>
      </c>
      <c r="D1926" t="s">
        <v>77</v>
      </c>
      <c r="E1926" s="10">
        <v>100</v>
      </c>
      <c r="F1926" s="12" t="str">
        <f t="shared" si="30"/>
        <v>08GNSV0008</v>
      </c>
      <c r="G1926" s="11" t="str">
        <f>IFERROR(VLOOKUP(F1926,Codes!$B$2:$E$356,4,FALSE),"NOT USED")</f>
        <v>Large Power</v>
      </c>
    </row>
    <row r="1927" spans="1:7" x14ac:dyDescent="0.25">
      <c r="A1927">
        <v>201809</v>
      </c>
      <c r="B1927" t="s">
        <v>0</v>
      </c>
      <c r="C1927" t="s">
        <v>130</v>
      </c>
      <c r="D1927" t="s">
        <v>78</v>
      </c>
      <c r="E1927" s="10">
        <v>105</v>
      </c>
      <c r="F1927" s="12" t="str">
        <f t="shared" si="30"/>
        <v>08GNSV0009</v>
      </c>
      <c r="G1927" s="11" t="str">
        <f>IFERROR(VLOOKUP(F1927,Codes!$B$2:$E$356,4,FALSE),"NOT USED")</f>
        <v>Large Power</v>
      </c>
    </row>
    <row r="1928" spans="1:7" x14ac:dyDescent="0.25">
      <c r="A1928">
        <v>201809</v>
      </c>
      <c r="B1928" t="s">
        <v>0</v>
      </c>
      <c r="C1928" t="s">
        <v>130</v>
      </c>
      <c r="D1928" t="s">
        <v>79</v>
      </c>
      <c r="E1928" s="10">
        <v>3174</v>
      </c>
      <c r="F1928" s="12" t="str">
        <f t="shared" si="30"/>
        <v>08GNSV0023</v>
      </c>
      <c r="G1928" s="11" t="str">
        <f>IFERROR(VLOOKUP(F1928,Codes!$B$2:$E$356,4,FALSE),"NOT USED")</f>
        <v>Small General Service</v>
      </c>
    </row>
    <row r="1929" spans="1:7" x14ac:dyDescent="0.25">
      <c r="A1929">
        <v>201809</v>
      </c>
      <c r="B1929" t="s">
        <v>0</v>
      </c>
      <c r="C1929" t="s">
        <v>130</v>
      </c>
      <c r="D1929" t="s">
        <v>80</v>
      </c>
      <c r="E1929" s="10">
        <v>234</v>
      </c>
      <c r="F1929" s="12" t="str">
        <f t="shared" si="30"/>
        <v>08GNSV006A</v>
      </c>
      <c r="G1929" s="11" t="str">
        <f>IFERROR(VLOOKUP(F1929,Codes!$B$2:$E$356,4,FALSE),"NOT USED")</f>
        <v>Medium / Large General Service</v>
      </c>
    </row>
    <row r="1930" spans="1:7" x14ac:dyDescent="0.25">
      <c r="A1930">
        <v>201809</v>
      </c>
      <c r="B1930" t="s">
        <v>0</v>
      </c>
      <c r="C1930" t="s">
        <v>130</v>
      </c>
      <c r="D1930" t="s">
        <v>83</v>
      </c>
      <c r="E1930" s="10">
        <v>4</v>
      </c>
      <c r="F1930" s="12" t="str">
        <f t="shared" si="30"/>
        <v>08GNSV008M</v>
      </c>
      <c r="G1930" s="11" t="str">
        <f>IFERROR(VLOOKUP(F1930,Codes!$B$2:$E$356,4,FALSE),"NOT USED")</f>
        <v>Large Power</v>
      </c>
    </row>
    <row r="1931" spans="1:7" x14ac:dyDescent="0.25">
      <c r="A1931">
        <v>201809</v>
      </c>
      <c r="B1931" t="s">
        <v>0</v>
      </c>
      <c r="C1931" t="s">
        <v>130</v>
      </c>
      <c r="D1931" t="s">
        <v>84</v>
      </c>
      <c r="E1931" s="10">
        <v>7</v>
      </c>
      <c r="F1931" s="12" t="str">
        <f t="shared" si="30"/>
        <v>08GNSV009A</v>
      </c>
      <c r="G1931" s="11" t="str">
        <f>IFERROR(VLOOKUP(F1931,Codes!$B$2:$E$356,4,FALSE),"NOT USED")</f>
        <v>Large Power</v>
      </c>
    </row>
    <row r="1932" spans="1:7" x14ac:dyDescent="0.25">
      <c r="A1932">
        <v>201809</v>
      </c>
      <c r="B1932" t="s">
        <v>0</v>
      </c>
      <c r="C1932" t="s">
        <v>130</v>
      </c>
      <c r="D1932" t="s">
        <v>85</v>
      </c>
      <c r="E1932" s="10">
        <v>10</v>
      </c>
      <c r="F1932" s="12" t="str">
        <f t="shared" si="30"/>
        <v>08GNSV009M</v>
      </c>
      <c r="G1932" s="11" t="str">
        <f>IFERROR(VLOOKUP(F1932,Codes!$B$2:$E$356,4,FALSE),"NOT USED")</f>
        <v>Large Power</v>
      </c>
    </row>
    <row r="1933" spans="1:7" x14ac:dyDescent="0.25">
      <c r="A1933">
        <v>201809</v>
      </c>
      <c r="B1933" t="s">
        <v>0</v>
      </c>
      <c r="C1933" t="s">
        <v>130</v>
      </c>
      <c r="D1933" t="s">
        <v>86</v>
      </c>
      <c r="E1933" s="10">
        <v>1</v>
      </c>
      <c r="F1933" s="12" t="str">
        <f t="shared" ref="F1933:F1996" si="31">LEFT(D1933,10)</f>
        <v>08GNSV023F</v>
      </c>
      <c r="G1933" s="11" t="str">
        <f>IFERROR(VLOOKUP(F1933,Codes!$B$2:$E$356,4,FALSE),"NOT USED")</f>
        <v>Small General Service</v>
      </c>
    </row>
    <row r="1934" spans="1:7" x14ac:dyDescent="0.25">
      <c r="A1934">
        <v>201809</v>
      </c>
      <c r="B1934" t="s">
        <v>0</v>
      </c>
      <c r="C1934" t="s">
        <v>130</v>
      </c>
      <c r="D1934" t="s">
        <v>88</v>
      </c>
      <c r="E1934" s="10">
        <v>2</v>
      </c>
      <c r="F1934" s="12" t="str">
        <f t="shared" si="31"/>
        <v>08GNSV06AM</v>
      </c>
      <c r="G1934" s="11" t="str">
        <f>IFERROR(VLOOKUP(F1934,Codes!$B$2:$E$356,4,FALSE),"NOT USED")</f>
        <v>Medium / Large General Service</v>
      </c>
    </row>
    <row r="1935" spans="1:7" x14ac:dyDescent="0.25">
      <c r="A1935">
        <v>201809</v>
      </c>
      <c r="B1935" t="s">
        <v>0</v>
      </c>
      <c r="C1935" t="s">
        <v>130</v>
      </c>
      <c r="D1935" t="s">
        <v>89</v>
      </c>
      <c r="E1935" s="10">
        <v>24</v>
      </c>
      <c r="F1935" s="12" t="str">
        <f t="shared" si="31"/>
        <v>08GNSV06MN</v>
      </c>
      <c r="G1935" s="11" t="str">
        <f>IFERROR(VLOOKUP(F1935,Codes!$B$2:$E$356,4,FALSE),"NOT USED")</f>
        <v>Medium / Large General Service</v>
      </c>
    </row>
    <row r="1936" spans="1:7" x14ac:dyDescent="0.25">
      <c r="A1936">
        <v>201809</v>
      </c>
      <c r="B1936" t="s">
        <v>0</v>
      </c>
      <c r="C1936" t="s">
        <v>130</v>
      </c>
      <c r="D1936" t="s">
        <v>90</v>
      </c>
      <c r="E1936" s="10">
        <v>6</v>
      </c>
      <c r="F1936" s="12" t="str">
        <f t="shared" si="31"/>
        <v>08MONL0015</v>
      </c>
      <c r="G1936" s="11" t="str">
        <f>IFERROR(VLOOKUP(F1936,Codes!$B$2:$E$356,4,FALSE),"NOT USED")</f>
        <v>Metered Lighting</v>
      </c>
    </row>
    <row r="1937" spans="1:7" x14ac:dyDescent="0.25">
      <c r="A1937">
        <v>201809</v>
      </c>
      <c r="B1937" t="s">
        <v>0</v>
      </c>
      <c r="C1937" t="s">
        <v>130</v>
      </c>
      <c r="D1937" t="s">
        <v>91</v>
      </c>
      <c r="E1937" s="10">
        <v>6</v>
      </c>
      <c r="F1937" s="12" t="str">
        <f t="shared" si="31"/>
        <v>08NMT06135</v>
      </c>
      <c r="G1937" s="11" t="str">
        <f>IFERROR(VLOOKUP(F1937,Codes!$B$2:$E$356,4,FALSE),"NOT USED")</f>
        <v>Medium / Large General Service</v>
      </c>
    </row>
    <row r="1938" spans="1:7" x14ac:dyDescent="0.25">
      <c r="A1938">
        <v>201809</v>
      </c>
      <c r="B1938" t="s">
        <v>0</v>
      </c>
      <c r="C1938" t="s">
        <v>130</v>
      </c>
      <c r="D1938" t="s">
        <v>93</v>
      </c>
      <c r="E1938" s="10">
        <v>17</v>
      </c>
      <c r="F1938" s="12" t="str">
        <f t="shared" si="31"/>
        <v>08NMT23135</v>
      </c>
      <c r="G1938" s="11" t="str">
        <f>IFERROR(VLOOKUP(F1938,Codes!$B$2:$E$356,4,FALSE),"NOT USED")</f>
        <v>Small General Service</v>
      </c>
    </row>
    <row r="1939" spans="1:7" x14ac:dyDescent="0.25">
      <c r="A1939">
        <v>201809</v>
      </c>
      <c r="B1939" t="s">
        <v>0</v>
      </c>
      <c r="C1939" t="s">
        <v>130</v>
      </c>
      <c r="D1939" t="s">
        <v>94</v>
      </c>
      <c r="E1939" s="10">
        <v>13</v>
      </c>
      <c r="F1939" s="12" t="str">
        <f t="shared" si="31"/>
        <v>08NMT6A135</v>
      </c>
      <c r="G1939" s="11" t="str">
        <f>IFERROR(VLOOKUP(F1939,Codes!$B$2:$E$356,4,FALSE),"NOT USED")</f>
        <v>Medium / Large General Service</v>
      </c>
    </row>
    <row r="1940" spans="1:7" x14ac:dyDescent="0.25">
      <c r="A1940">
        <v>201809</v>
      </c>
      <c r="B1940" t="s">
        <v>0</v>
      </c>
      <c r="C1940" t="s">
        <v>130</v>
      </c>
      <c r="D1940" t="s">
        <v>95</v>
      </c>
      <c r="E1940" s="10">
        <v>413</v>
      </c>
      <c r="F1940" s="12" t="str">
        <f t="shared" si="31"/>
        <v>08OALT007N</v>
      </c>
      <c r="G1940" s="11" t="str">
        <f>IFERROR(VLOOKUP(F1940,Codes!$B$2:$E$356,4,FALSE),"NOT USED")</f>
        <v>Unmetered Lighting</v>
      </c>
    </row>
    <row r="1941" spans="1:7" x14ac:dyDescent="0.25">
      <c r="A1941">
        <v>201809</v>
      </c>
      <c r="B1941" t="s">
        <v>0</v>
      </c>
      <c r="C1941" t="s">
        <v>130</v>
      </c>
      <c r="D1941" t="s">
        <v>97</v>
      </c>
      <c r="E1941" s="10">
        <v>3</v>
      </c>
      <c r="F1941" s="12" t="str">
        <f t="shared" si="31"/>
        <v>08PRSV031M</v>
      </c>
      <c r="G1941" s="11" t="str">
        <f>IFERROR(VLOOKUP(F1941,Codes!$B$2:$E$356,4,FALSE),"NOT USED")</f>
        <v>Large Power</v>
      </c>
    </row>
    <row r="1942" spans="1:7" x14ac:dyDescent="0.25">
      <c r="A1942">
        <v>201809</v>
      </c>
      <c r="B1942" t="s">
        <v>0</v>
      </c>
      <c r="C1942" t="s">
        <v>130</v>
      </c>
      <c r="D1942" t="s">
        <v>137</v>
      </c>
      <c r="E1942" s="10">
        <v>1</v>
      </c>
      <c r="F1942" s="12" t="str">
        <f t="shared" si="31"/>
        <v>08SPCL0001</v>
      </c>
      <c r="G1942" s="11" t="str">
        <f>IFERROR(VLOOKUP(F1942,Codes!$B$2:$E$356,4,FALSE),"NOT USED")</f>
        <v>Large Power</v>
      </c>
    </row>
    <row r="1943" spans="1:7" x14ac:dyDescent="0.25">
      <c r="A1943">
        <v>201809</v>
      </c>
      <c r="B1943" t="s">
        <v>0</v>
      </c>
      <c r="C1943" t="s">
        <v>130</v>
      </c>
      <c r="D1943" t="s">
        <v>138</v>
      </c>
      <c r="E1943" s="10">
        <v>1</v>
      </c>
      <c r="F1943" s="12" t="str">
        <f t="shared" si="31"/>
        <v>08SPCL0002</v>
      </c>
      <c r="G1943" s="11" t="str">
        <f>IFERROR(VLOOKUP(F1943,Codes!$B$2:$E$356,4,FALSE),"NOT USED")</f>
        <v>Large Power</v>
      </c>
    </row>
    <row r="1944" spans="1:7" x14ac:dyDescent="0.25">
      <c r="A1944">
        <v>201809</v>
      </c>
      <c r="B1944" t="s">
        <v>0</v>
      </c>
      <c r="C1944" t="s">
        <v>130</v>
      </c>
      <c r="D1944" t="s">
        <v>139</v>
      </c>
      <c r="E1944" s="10">
        <v>1</v>
      </c>
      <c r="F1944" s="12" t="str">
        <f t="shared" si="31"/>
        <v>08SPCL0003</v>
      </c>
      <c r="G1944" s="11" t="str">
        <f>IFERROR(VLOOKUP(F1944,Codes!$B$2:$E$356,4,FALSE),"NOT USED")</f>
        <v>Large Power</v>
      </c>
    </row>
    <row r="1945" spans="1:7" x14ac:dyDescent="0.25">
      <c r="A1945">
        <v>201809</v>
      </c>
      <c r="B1945" t="s">
        <v>0</v>
      </c>
      <c r="C1945" t="s">
        <v>130</v>
      </c>
      <c r="D1945" t="s">
        <v>99</v>
      </c>
      <c r="E1945" s="10">
        <v>1</v>
      </c>
      <c r="F1945" s="12" t="str">
        <f t="shared" si="31"/>
        <v>08SSLR0006</v>
      </c>
      <c r="G1945" s="11" t="str">
        <f>IFERROR(VLOOKUP(F1945,Codes!$B$2:$E$356,4,FALSE),"NOT USED")</f>
        <v>Medium / Large General Service</v>
      </c>
    </row>
    <row r="1946" spans="1:7" x14ac:dyDescent="0.25">
      <c r="A1946">
        <v>201809</v>
      </c>
      <c r="B1946" t="s">
        <v>0</v>
      </c>
      <c r="C1946" t="s">
        <v>130</v>
      </c>
      <c r="D1946" t="s">
        <v>140</v>
      </c>
      <c r="E1946" s="10">
        <v>20</v>
      </c>
      <c r="F1946" s="12" t="str">
        <f t="shared" si="31"/>
        <v>08SSLR0023</v>
      </c>
      <c r="G1946" s="11" t="str">
        <f>IFERROR(VLOOKUP(F1946,Codes!$B$2:$E$356,4,FALSE),"NOT USED")</f>
        <v>Small General Service</v>
      </c>
    </row>
    <row r="1947" spans="1:7" x14ac:dyDescent="0.25">
      <c r="A1947">
        <v>201809</v>
      </c>
      <c r="B1947" t="s">
        <v>0</v>
      </c>
      <c r="C1947" t="s">
        <v>130</v>
      </c>
      <c r="D1947" t="s">
        <v>100</v>
      </c>
      <c r="E1947" s="10">
        <v>29</v>
      </c>
      <c r="F1947" s="12" t="str">
        <f t="shared" si="31"/>
        <v>08SSLR006A</v>
      </c>
      <c r="G1947" s="11" t="str">
        <f>IFERROR(VLOOKUP(F1947,Codes!$B$2:$E$356,4,FALSE),"NOT USED")</f>
        <v>Medium / Large General Service</v>
      </c>
    </row>
    <row r="1948" spans="1:7" x14ac:dyDescent="0.25">
      <c r="A1948">
        <v>201809</v>
      </c>
      <c r="B1948" t="s">
        <v>0</v>
      </c>
      <c r="C1948" t="s">
        <v>130</v>
      </c>
      <c r="D1948" t="s">
        <v>101</v>
      </c>
      <c r="E1948" s="10">
        <v>12</v>
      </c>
      <c r="F1948" s="12" t="str">
        <f t="shared" si="31"/>
        <v>08TOSS0015</v>
      </c>
      <c r="G1948" s="11" t="str">
        <f>IFERROR(VLOOKUP(F1948,Codes!$B$2:$E$356,4,FALSE),"NOT USED")</f>
        <v>Metered Lighting</v>
      </c>
    </row>
    <row r="1949" spans="1:7" x14ac:dyDescent="0.25">
      <c r="A1949">
        <v>201809</v>
      </c>
      <c r="B1949" t="s">
        <v>0</v>
      </c>
      <c r="C1949" t="s">
        <v>130</v>
      </c>
      <c r="D1949" t="s">
        <v>134</v>
      </c>
      <c r="E1949" s="10">
        <v>7</v>
      </c>
      <c r="F1949" s="12" t="str">
        <f t="shared" si="31"/>
        <v>301380-BLU</v>
      </c>
      <c r="G1949" s="11" t="str">
        <f>IFERROR(VLOOKUP(F1949,Codes!$B$2:$E$356,4,FALSE),"NOT USED")</f>
        <v>NOT USED</v>
      </c>
    </row>
    <row r="1950" spans="1:7" x14ac:dyDescent="0.25">
      <c r="A1950">
        <v>201810</v>
      </c>
      <c r="B1950" t="s">
        <v>0</v>
      </c>
      <c r="C1950" t="s">
        <v>130</v>
      </c>
      <c r="D1950" t="s">
        <v>135</v>
      </c>
      <c r="E1950" s="10">
        <v>1</v>
      </c>
      <c r="F1950" s="12" t="str">
        <f t="shared" si="31"/>
        <v>08EFOP0021</v>
      </c>
      <c r="G1950" s="11" t="str">
        <f>IFERROR(VLOOKUP(F1950,Codes!$B$2:$E$356,4,FALSE),"NOT USED")</f>
        <v>Medium / Large General Service</v>
      </c>
    </row>
    <row r="1951" spans="1:7" x14ac:dyDescent="0.25">
      <c r="A1951">
        <v>201810</v>
      </c>
      <c r="B1951" t="s">
        <v>0</v>
      </c>
      <c r="C1951" t="s">
        <v>130</v>
      </c>
      <c r="D1951" t="s">
        <v>136</v>
      </c>
      <c r="E1951" s="10">
        <v>2</v>
      </c>
      <c r="F1951" s="12" t="str">
        <f t="shared" si="31"/>
        <v>08EFOP021M</v>
      </c>
      <c r="G1951" s="11" t="str">
        <f>IFERROR(VLOOKUP(F1951,Codes!$B$2:$E$356,4,FALSE),"NOT USED")</f>
        <v>Medium / Large General Service</v>
      </c>
    </row>
    <row r="1952" spans="1:7" x14ac:dyDescent="0.25">
      <c r="A1952">
        <v>201810</v>
      </c>
      <c r="B1952" t="s">
        <v>0</v>
      </c>
      <c r="C1952" t="s">
        <v>130</v>
      </c>
      <c r="D1952" t="s">
        <v>76</v>
      </c>
      <c r="E1952" s="10">
        <v>983</v>
      </c>
      <c r="F1952" s="12" t="str">
        <f t="shared" si="31"/>
        <v>08GNSV0006</v>
      </c>
      <c r="G1952" s="11" t="str">
        <f>IFERROR(VLOOKUP(F1952,Codes!$B$2:$E$356,4,FALSE),"NOT USED")</f>
        <v>Medium / Large General Service</v>
      </c>
    </row>
    <row r="1953" spans="1:7" x14ac:dyDescent="0.25">
      <c r="A1953">
        <v>201810</v>
      </c>
      <c r="B1953" t="s">
        <v>0</v>
      </c>
      <c r="C1953" t="s">
        <v>130</v>
      </c>
      <c r="D1953" t="s">
        <v>77</v>
      </c>
      <c r="E1953" s="10">
        <v>101</v>
      </c>
      <c r="F1953" s="12" t="str">
        <f t="shared" si="31"/>
        <v>08GNSV0008</v>
      </c>
      <c r="G1953" s="11" t="str">
        <f>IFERROR(VLOOKUP(F1953,Codes!$B$2:$E$356,4,FALSE),"NOT USED")</f>
        <v>Large Power</v>
      </c>
    </row>
    <row r="1954" spans="1:7" x14ac:dyDescent="0.25">
      <c r="A1954">
        <v>201810</v>
      </c>
      <c r="B1954" t="s">
        <v>0</v>
      </c>
      <c r="C1954" t="s">
        <v>130</v>
      </c>
      <c r="D1954" t="s">
        <v>78</v>
      </c>
      <c r="E1954" s="10">
        <v>105</v>
      </c>
      <c r="F1954" s="12" t="str">
        <f t="shared" si="31"/>
        <v>08GNSV0009</v>
      </c>
      <c r="G1954" s="11" t="str">
        <f>IFERROR(VLOOKUP(F1954,Codes!$B$2:$E$356,4,FALSE),"NOT USED")</f>
        <v>Large Power</v>
      </c>
    </row>
    <row r="1955" spans="1:7" x14ac:dyDescent="0.25">
      <c r="A1955">
        <v>201810</v>
      </c>
      <c r="B1955" t="s">
        <v>0</v>
      </c>
      <c r="C1955" t="s">
        <v>130</v>
      </c>
      <c r="D1955" t="s">
        <v>79</v>
      </c>
      <c r="E1955" s="10">
        <v>3171</v>
      </c>
      <c r="F1955" s="12" t="str">
        <f t="shared" si="31"/>
        <v>08GNSV0023</v>
      </c>
      <c r="G1955" s="11" t="str">
        <f>IFERROR(VLOOKUP(F1955,Codes!$B$2:$E$356,4,FALSE),"NOT USED")</f>
        <v>Small General Service</v>
      </c>
    </row>
    <row r="1956" spans="1:7" x14ac:dyDescent="0.25">
      <c r="A1956">
        <v>201810</v>
      </c>
      <c r="B1956" t="s">
        <v>0</v>
      </c>
      <c r="C1956" t="s">
        <v>130</v>
      </c>
      <c r="D1956" t="s">
        <v>80</v>
      </c>
      <c r="E1956" s="10">
        <v>233</v>
      </c>
      <c r="F1956" s="12" t="str">
        <f t="shared" si="31"/>
        <v>08GNSV006A</v>
      </c>
      <c r="G1956" s="11" t="str">
        <f>IFERROR(VLOOKUP(F1956,Codes!$B$2:$E$356,4,FALSE),"NOT USED")</f>
        <v>Medium / Large General Service</v>
      </c>
    </row>
    <row r="1957" spans="1:7" x14ac:dyDescent="0.25">
      <c r="A1957">
        <v>201810</v>
      </c>
      <c r="B1957" t="s">
        <v>0</v>
      </c>
      <c r="C1957" t="s">
        <v>130</v>
      </c>
      <c r="D1957" t="s">
        <v>83</v>
      </c>
      <c r="E1957" s="10">
        <v>4</v>
      </c>
      <c r="F1957" s="12" t="str">
        <f t="shared" si="31"/>
        <v>08GNSV008M</v>
      </c>
      <c r="G1957" s="11" t="str">
        <f>IFERROR(VLOOKUP(F1957,Codes!$B$2:$E$356,4,FALSE),"NOT USED")</f>
        <v>Large Power</v>
      </c>
    </row>
    <row r="1958" spans="1:7" x14ac:dyDescent="0.25">
      <c r="A1958">
        <v>201810</v>
      </c>
      <c r="B1958" t="s">
        <v>0</v>
      </c>
      <c r="C1958" t="s">
        <v>130</v>
      </c>
      <c r="D1958" t="s">
        <v>84</v>
      </c>
      <c r="E1958" s="10">
        <v>7</v>
      </c>
      <c r="F1958" s="12" t="str">
        <f t="shared" si="31"/>
        <v>08GNSV009A</v>
      </c>
      <c r="G1958" s="11" t="str">
        <f>IFERROR(VLOOKUP(F1958,Codes!$B$2:$E$356,4,FALSE),"NOT USED")</f>
        <v>Large Power</v>
      </c>
    </row>
    <row r="1959" spans="1:7" x14ac:dyDescent="0.25">
      <c r="A1959">
        <v>201810</v>
      </c>
      <c r="B1959" t="s">
        <v>0</v>
      </c>
      <c r="C1959" t="s">
        <v>130</v>
      </c>
      <c r="D1959" t="s">
        <v>85</v>
      </c>
      <c r="E1959" s="10">
        <v>10</v>
      </c>
      <c r="F1959" s="12" t="str">
        <f t="shared" si="31"/>
        <v>08GNSV009M</v>
      </c>
      <c r="G1959" s="11" t="str">
        <f>IFERROR(VLOOKUP(F1959,Codes!$B$2:$E$356,4,FALSE),"NOT USED")</f>
        <v>Large Power</v>
      </c>
    </row>
    <row r="1960" spans="1:7" x14ac:dyDescent="0.25">
      <c r="A1960">
        <v>201810</v>
      </c>
      <c r="B1960" t="s">
        <v>0</v>
      </c>
      <c r="C1960" t="s">
        <v>130</v>
      </c>
      <c r="D1960" t="s">
        <v>86</v>
      </c>
      <c r="E1960" s="10">
        <v>1</v>
      </c>
      <c r="F1960" s="12" t="str">
        <f t="shared" si="31"/>
        <v>08GNSV023F</v>
      </c>
      <c r="G1960" s="11" t="str">
        <f>IFERROR(VLOOKUP(F1960,Codes!$B$2:$E$356,4,FALSE),"NOT USED")</f>
        <v>Small General Service</v>
      </c>
    </row>
    <row r="1961" spans="1:7" x14ac:dyDescent="0.25">
      <c r="A1961">
        <v>201810</v>
      </c>
      <c r="B1961" t="s">
        <v>0</v>
      </c>
      <c r="C1961" t="s">
        <v>130</v>
      </c>
      <c r="D1961" t="s">
        <v>88</v>
      </c>
      <c r="E1961" s="10">
        <v>2</v>
      </c>
      <c r="F1961" s="12" t="str">
        <f t="shared" si="31"/>
        <v>08GNSV06AM</v>
      </c>
      <c r="G1961" s="11" t="str">
        <f>IFERROR(VLOOKUP(F1961,Codes!$B$2:$E$356,4,FALSE),"NOT USED")</f>
        <v>Medium / Large General Service</v>
      </c>
    </row>
    <row r="1962" spans="1:7" x14ac:dyDescent="0.25">
      <c r="A1962">
        <v>201810</v>
      </c>
      <c r="B1962" t="s">
        <v>0</v>
      </c>
      <c r="C1962" t="s">
        <v>130</v>
      </c>
      <c r="D1962" t="s">
        <v>89</v>
      </c>
      <c r="E1962" s="10">
        <v>24</v>
      </c>
      <c r="F1962" s="12" t="str">
        <f t="shared" si="31"/>
        <v>08GNSV06MN</v>
      </c>
      <c r="G1962" s="11" t="str">
        <f>IFERROR(VLOOKUP(F1962,Codes!$B$2:$E$356,4,FALSE),"NOT USED")</f>
        <v>Medium / Large General Service</v>
      </c>
    </row>
    <row r="1963" spans="1:7" x14ac:dyDescent="0.25">
      <c r="A1963">
        <v>201810</v>
      </c>
      <c r="B1963" t="s">
        <v>0</v>
      </c>
      <c r="C1963" t="s">
        <v>130</v>
      </c>
      <c r="D1963" t="s">
        <v>90</v>
      </c>
      <c r="E1963" s="10">
        <v>6</v>
      </c>
      <c r="F1963" s="12" t="str">
        <f t="shared" si="31"/>
        <v>08MONL0015</v>
      </c>
      <c r="G1963" s="11" t="str">
        <f>IFERROR(VLOOKUP(F1963,Codes!$B$2:$E$356,4,FALSE),"NOT USED")</f>
        <v>Metered Lighting</v>
      </c>
    </row>
    <row r="1964" spans="1:7" x14ac:dyDescent="0.25">
      <c r="A1964">
        <v>201810</v>
      </c>
      <c r="B1964" t="s">
        <v>0</v>
      </c>
      <c r="C1964" t="s">
        <v>130</v>
      </c>
      <c r="D1964" t="s">
        <v>91</v>
      </c>
      <c r="E1964" s="10">
        <v>6</v>
      </c>
      <c r="F1964" s="12" t="str">
        <f t="shared" si="31"/>
        <v>08NMT06135</v>
      </c>
      <c r="G1964" s="11" t="str">
        <f>IFERROR(VLOOKUP(F1964,Codes!$B$2:$E$356,4,FALSE),"NOT USED")</f>
        <v>Medium / Large General Service</v>
      </c>
    </row>
    <row r="1965" spans="1:7" x14ac:dyDescent="0.25">
      <c r="A1965">
        <v>201810</v>
      </c>
      <c r="B1965" t="s">
        <v>0</v>
      </c>
      <c r="C1965" t="s">
        <v>130</v>
      </c>
      <c r="D1965" t="s">
        <v>93</v>
      </c>
      <c r="E1965" s="10">
        <v>17</v>
      </c>
      <c r="F1965" s="12" t="str">
        <f t="shared" si="31"/>
        <v>08NMT23135</v>
      </c>
      <c r="G1965" s="11" t="str">
        <f>IFERROR(VLOOKUP(F1965,Codes!$B$2:$E$356,4,FALSE),"NOT USED")</f>
        <v>Small General Service</v>
      </c>
    </row>
    <row r="1966" spans="1:7" x14ac:dyDescent="0.25">
      <c r="A1966">
        <v>201810</v>
      </c>
      <c r="B1966" t="s">
        <v>0</v>
      </c>
      <c r="C1966" t="s">
        <v>130</v>
      </c>
      <c r="D1966" t="s">
        <v>94</v>
      </c>
      <c r="E1966" s="10">
        <v>13</v>
      </c>
      <c r="F1966" s="12" t="str">
        <f t="shared" si="31"/>
        <v>08NMT6A135</v>
      </c>
      <c r="G1966" s="11" t="str">
        <f>IFERROR(VLOOKUP(F1966,Codes!$B$2:$E$356,4,FALSE),"NOT USED")</f>
        <v>Medium / Large General Service</v>
      </c>
    </row>
    <row r="1967" spans="1:7" x14ac:dyDescent="0.25">
      <c r="A1967">
        <v>201810</v>
      </c>
      <c r="B1967" t="s">
        <v>0</v>
      </c>
      <c r="C1967" t="s">
        <v>130</v>
      </c>
      <c r="D1967" t="s">
        <v>95</v>
      </c>
      <c r="E1967" s="10">
        <v>409</v>
      </c>
      <c r="F1967" s="12" t="str">
        <f t="shared" si="31"/>
        <v>08OALT007N</v>
      </c>
      <c r="G1967" s="11" t="str">
        <f>IFERROR(VLOOKUP(F1967,Codes!$B$2:$E$356,4,FALSE),"NOT USED")</f>
        <v>Unmetered Lighting</v>
      </c>
    </row>
    <row r="1968" spans="1:7" x14ac:dyDescent="0.25">
      <c r="A1968">
        <v>201810</v>
      </c>
      <c r="B1968" t="s">
        <v>0</v>
      </c>
      <c r="C1968" t="s">
        <v>130</v>
      </c>
      <c r="D1968" t="s">
        <v>97</v>
      </c>
      <c r="E1968" s="10">
        <v>3</v>
      </c>
      <c r="F1968" s="12" t="str">
        <f t="shared" si="31"/>
        <v>08PRSV031M</v>
      </c>
      <c r="G1968" s="11" t="str">
        <f>IFERROR(VLOOKUP(F1968,Codes!$B$2:$E$356,4,FALSE),"NOT USED")</f>
        <v>Large Power</v>
      </c>
    </row>
    <row r="1969" spans="1:7" x14ac:dyDescent="0.25">
      <c r="A1969">
        <v>201810</v>
      </c>
      <c r="B1969" t="s">
        <v>0</v>
      </c>
      <c r="C1969" t="s">
        <v>130</v>
      </c>
      <c r="D1969" t="s">
        <v>137</v>
      </c>
      <c r="E1969" s="10">
        <v>1</v>
      </c>
      <c r="F1969" s="12" t="str">
        <f t="shared" si="31"/>
        <v>08SPCL0001</v>
      </c>
      <c r="G1969" s="11" t="str">
        <f>IFERROR(VLOOKUP(F1969,Codes!$B$2:$E$356,4,FALSE),"NOT USED")</f>
        <v>Large Power</v>
      </c>
    </row>
    <row r="1970" spans="1:7" x14ac:dyDescent="0.25">
      <c r="A1970">
        <v>201810</v>
      </c>
      <c r="B1970" t="s">
        <v>0</v>
      </c>
      <c r="C1970" t="s">
        <v>130</v>
      </c>
      <c r="D1970" t="s">
        <v>138</v>
      </c>
      <c r="E1970" s="10">
        <v>1</v>
      </c>
      <c r="F1970" s="12" t="str">
        <f t="shared" si="31"/>
        <v>08SPCL0002</v>
      </c>
      <c r="G1970" s="11" t="str">
        <f>IFERROR(VLOOKUP(F1970,Codes!$B$2:$E$356,4,FALSE),"NOT USED")</f>
        <v>Large Power</v>
      </c>
    </row>
    <row r="1971" spans="1:7" x14ac:dyDescent="0.25">
      <c r="A1971">
        <v>201810</v>
      </c>
      <c r="B1971" t="s">
        <v>0</v>
      </c>
      <c r="C1971" t="s">
        <v>130</v>
      </c>
      <c r="D1971" t="s">
        <v>139</v>
      </c>
      <c r="E1971" s="10">
        <v>1</v>
      </c>
      <c r="F1971" s="12" t="str">
        <f t="shared" si="31"/>
        <v>08SPCL0003</v>
      </c>
      <c r="G1971" s="11" t="str">
        <f>IFERROR(VLOOKUP(F1971,Codes!$B$2:$E$356,4,FALSE),"NOT USED")</f>
        <v>Large Power</v>
      </c>
    </row>
    <row r="1972" spans="1:7" x14ac:dyDescent="0.25">
      <c r="A1972">
        <v>201810</v>
      </c>
      <c r="B1972" t="s">
        <v>0</v>
      </c>
      <c r="C1972" t="s">
        <v>130</v>
      </c>
      <c r="D1972" t="s">
        <v>99</v>
      </c>
      <c r="E1972" s="10">
        <v>1</v>
      </c>
      <c r="F1972" s="12" t="str">
        <f t="shared" si="31"/>
        <v>08SSLR0006</v>
      </c>
      <c r="G1972" s="11" t="str">
        <f>IFERROR(VLOOKUP(F1972,Codes!$B$2:$E$356,4,FALSE),"NOT USED")</f>
        <v>Medium / Large General Service</v>
      </c>
    </row>
    <row r="1973" spans="1:7" x14ac:dyDescent="0.25">
      <c r="A1973">
        <v>201810</v>
      </c>
      <c r="B1973" t="s">
        <v>0</v>
      </c>
      <c r="C1973" t="s">
        <v>130</v>
      </c>
      <c r="D1973" t="s">
        <v>140</v>
      </c>
      <c r="E1973" s="10">
        <v>20</v>
      </c>
      <c r="F1973" s="12" t="str">
        <f t="shared" si="31"/>
        <v>08SSLR0023</v>
      </c>
      <c r="G1973" s="11" t="str">
        <f>IFERROR(VLOOKUP(F1973,Codes!$B$2:$E$356,4,FALSE),"NOT USED")</f>
        <v>Small General Service</v>
      </c>
    </row>
    <row r="1974" spans="1:7" x14ac:dyDescent="0.25">
      <c r="A1974">
        <v>201810</v>
      </c>
      <c r="B1974" t="s">
        <v>0</v>
      </c>
      <c r="C1974" t="s">
        <v>130</v>
      </c>
      <c r="D1974" t="s">
        <v>100</v>
      </c>
      <c r="E1974" s="10">
        <v>29</v>
      </c>
      <c r="F1974" s="12" t="str">
        <f t="shared" si="31"/>
        <v>08SSLR006A</v>
      </c>
      <c r="G1974" s="11" t="str">
        <f>IFERROR(VLOOKUP(F1974,Codes!$B$2:$E$356,4,FALSE),"NOT USED")</f>
        <v>Medium / Large General Service</v>
      </c>
    </row>
    <row r="1975" spans="1:7" x14ac:dyDescent="0.25">
      <c r="A1975">
        <v>201810</v>
      </c>
      <c r="B1975" t="s">
        <v>0</v>
      </c>
      <c r="C1975" t="s">
        <v>130</v>
      </c>
      <c r="D1975" t="s">
        <v>101</v>
      </c>
      <c r="E1975" s="10">
        <v>12</v>
      </c>
      <c r="F1975" s="12" t="str">
        <f t="shared" si="31"/>
        <v>08TOSS0015</v>
      </c>
      <c r="G1975" s="11" t="str">
        <f>IFERROR(VLOOKUP(F1975,Codes!$B$2:$E$356,4,FALSE),"NOT USED")</f>
        <v>Metered Lighting</v>
      </c>
    </row>
    <row r="1976" spans="1:7" x14ac:dyDescent="0.25">
      <c r="A1976">
        <v>201810</v>
      </c>
      <c r="B1976" t="s">
        <v>0</v>
      </c>
      <c r="C1976" t="s">
        <v>130</v>
      </c>
      <c r="D1976" t="s">
        <v>134</v>
      </c>
      <c r="E1976" s="10">
        <v>7</v>
      </c>
      <c r="F1976" s="12" t="str">
        <f t="shared" si="31"/>
        <v>301380-BLU</v>
      </c>
      <c r="G1976" s="11" t="str">
        <f>IFERROR(VLOOKUP(F1976,Codes!$B$2:$E$356,4,FALSE),"NOT USED")</f>
        <v>NOT USED</v>
      </c>
    </row>
    <row r="1977" spans="1:7" x14ac:dyDescent="0.25">
      <c r="A1977">
        <v>201811</v>
      </c>
      <c r="B1977" t="s">
        <v>0</v>
      </c>
      <c r="C1977" t="s">
        <v>130</v>
      </c>
      <c r="D1977" t="s">
        <v>135</v>
      </c>
      <c r="E1977" s="10">
        <v>1</v>
      </c>
      <c r="F1977" s="12" t="str">
        <f t="shared" si="31"/>
        <v>08EFOP0021</v>
      </c>
      <c r="G1977" s="11" t="str">
        <f>IFERROR(VLOOKUP(F1977,Codes!$B$2:$E$356,4,FALSE),"NOT USED")</f>
        <v>Medium / Large General Service</v>
      </c>
    </row>
    <row r="1978" spans="1:7" x14ac:dyDescent="0.25">
      <c r="A1978">
        <v>201811</v>
      </c>
      <c r="B1978" t="s">
        <v>0</v>
      </c>
      <c r="C1978" t="s">
        <v>130</v>
      </c>
      <c r="D1978" t="s">
        <v>136</v>
      </c>
      <c r="E1978" s="10">
        <v>2</v>
      </c>
      <c r="F1978" s="12" t="str">
        <f t="shared" si="31"/>
        <v>08EFOP021M</v>
      </c>
      <c r="G1978" s="11" t="str">
        <f>IFERROR(VLOOKUP(F1978,Codes!$B$2:$E$356,4,FALSE),"NOT USED")</f>
        <v>Medium / Large General Service</v>
      </c>
    </row>
    <row r="1979" spans="1:7" x14ac:dyDescent="0.25">
      <c r="A1979">
        <v>201811</v>
      </c>
      <c r="B1979" t="s">
        <v>0</v>
      </c>
      <c r="C1979" t="s">
        <v>130</v>
      </c>
      <c r="D1979" t="s">
        <v>76</v>
      </c>
      <c r="E1979" s="10">
        <v>976</v>
      </c>
      <c r="F1979" s="12" t="str">
        <f t="shared" si="31"/>
        <v>08GNSV0006</v>
      </c>
      <c r="G1979" s="11" t="str">
        <f>IFERROR(VLOOKUP(F1979,Codes!$B$2:$E$356,4,FALSE),"NOT USED")</f>
        <v>Medium / Large General Service</v>
      </c>
    </row>
    <row r="1980" spans="1:7" x14ac:dyDescent="0.25">
      <c r="A1980">
        <v>201811</v>
      </c>
      <c r="B1980" t="s">
        <v>0</v>
      </c>
      <c r="C1980" t="s">
        <v>130</v>
      </c>
      <c r="D1980" t="s">
        <v>77</v>
      </c>
      <c r="E1980" s="10">
        <v>101</v>
      </c>
      <c r="F1980" s="12" t="str">
        <f t="shared" si="31"/>
        <v>08GNSV0008</v>
      </c>
      <c r="G1980" s="11" t="str">
        <f>IFERROR(VLOOKUP(F1980,Codes!$B$2:$E$356,4,FALSE),"NOT USED")</f>
        <v>Large Power</v>
      </c>
    </row>
    <row r="1981" spans="1:7" x14ac:dyDescent="0.25">
      <c r="A1981">
        <v>201811</v>
      </c>
      <c r="B1981" t="s">
        <v>0</v>
      </c>
      <c r="C1981" t="s">
        <v>130</v>
      </c>
      <c r="D1981" t="s">
        <v>78</v>
      </c>
      <c r="E1981" s="10">
        <v>103</v>
      </c>
      <c r="F1981" s="12" t="str">
        <f t="shared" si="31"/>
        <v>08GNSV0009</v>
      </c>
      <c r="G1981" s="11" t="str">
        <f>IFERROR(VLOOKUP(F1981,Codes!$B$2:$E$356,4,FALSE),"NOT USED")</f>
        <v>Large Power</v>
      </c>
    </row>
    <row r="1982" spans="1:7" x14ac:dyDescent="0.25">
      <c r="A1982">
        <v>201811</v>
      </c>
      <c r="B1982" t="s">
        <v>0</v>
      </c>
      <c r="C1982" t="s">
        <v>130</v>
      </c>
      <c r="D1982" t="s">
        <v>79</v>
      </c>
      <c r="E1982" s="10">
        <v>3169</v>
      </c>
      <c r="F1982" s="12" t="str">
        <f t="shared" si="31"/>
        <v>08GNSV0023</v>
      </c>
      <c r="G1982" s="11" t="str">
        <f>IFERROR(VLOOKUP(F1982,Codes!$B$2:$E$356,4,FALSE),"NOT USED")</f>
        <v>Small General Service</v>
      </c>
    </row>
    <row r="1983" spans="1:7" x14ac:dyDescent="0.25">
      <c r="A1983">
        <v>201811</v>
      </c>
      <c r="B1983" t="s">
        <v>0</v>
      </c>
      <c r="C1983" t="s">
        <v>130</v>
      </c>
      <c r="D1983" t="s">
        <v>80</v>
      </c>
      <c r="E1983" s="10">
        <v>232</v>
      </c>
      <c r="F1983" s="12" t="str">
        <f t="shared" si="31"/>
        <v>08GNSV006A</v>
      </c>
      <c r="G1983" s="11" t="str">
        <f>IFERROR(VLOOKUP(F1983,Codes!$B$2:$E$356,4,FALSE),"NOT USED")</f>
        <v>Medium / Large General Service</v>
      </c>
    </row>
    <row r="1984" spans="1:7" x14ac:dyDescent="0.25">
      <c r="A1984">
        <v>201811</v>
      </c>
      <c r="B1984" t="s">
        <v>0</v>
      </c>
      <c r="C1984" t="s">
        <v>130</v>
      </c>
      <c r="D1984" t="s">
        <v>83</v>
      </c>
      <c r="E1984" s="10">
        <v>4</v>
      </c>
      <c r="F1984" s="12" t="str">
        <f t="shared" si="31"/>
        <v>08GNSV008M</v>
      </c>
      <c r="G1984" s="11" t="str">
        <f>IFERROR(VLOOKUP(F1984,Codes!$B$2:$E$356,4,FALSE),"NOT USED")</f>
        <v>Large Power</v>
      </c>
    </row>
    <row r="1985" spans="1:7" x14ac:dyDescent="0.25">
      <c r="A1985">
        <v>201811</v>
      </c>
      <c r="B1985" t="s">
        <v>0</v>
      </c>
      <c r="C1985" t="s">
        <v>130</v>
      </c>
      <c r="D1985" t="s">
        <v>84</v>
      </c>
      <c r="E1985" s="10">
        <v>7</v>
      </c>
      <c r="F1985" s="12" t="str">
        <f t="shared" si="31"/>
        <v>08GNSV009A</v>
      </c>
      <c r="G1985" s="11" t="str">
        <f>IFERROR(VLOOKUP(F1985,Codes!$B$2:$E$356,4,FALSE),"NOT USED")</f>
        <v>Large Power</v>
      </c>
    </row>
    <row r="1986" spans="1:7" x14ac:dyDescent="0.25">
      <c r="A1986">
        <v>201811</v>
      </c>
      <c r="B1986" t="s">
        <v>0</v>
      </c>
      <c r="C1986" t="s">
        <v>130</v>
      </c>
      <c r="D1986" t="s">
        <v>85</v>
      </c>
      <c r="E1986" s="10">
        <v>11</v>
      </c>
      <c r="F1986" s="12" t="str">
        <f t="shared" si="31"/>
        <v>08GNSV009M</v>
      </c>
      <c r="G1986" s="11" t="str">
        <f>IFERROR(VLOOKUP(F1986,Codes!$B$2:$E$356,4,FALSE),"NOT USED")</f>
        <v>Large Power</v>
      </c>
    </row>
    <row r="1987" spans="1:7" x14ac:dyDescent="0.25">
      <c r="A1987">
        <v>201811</v>
      </c>
      <c r="B1987" t="s">
        <v>0</v>
      </c>
      <c r="C1987" t="s">
        <v>130</v>
      </c>
      <c r="D1987" t="s">
        <v>86</v>
      </c>
      <c r="E1987" s="10">
        <v>1</v>
      </c>
      <c r="F1987" s="12" t="str">
        <f t="shared" si="31"/>
        <v>08GNSV023F</v>
      </c>
      <c r="G1987" s="11" t="str">
        <f>IFERROR(VLOOKUP(F1987,Codes!$B$2:$E$356,4,FALSE),"NOT USED")</f>
        <v>Small General Service</v>
      </c>
    </row>
    <row r="1988" spans="1:7" x14ac:dyDescent="0.25">
      <c r="A1988">
        <v>201811</v>
      </c>
      <c r="B1988" t="s">
        <v>0</v>
      </c>
      <c r="C1988" t="s">
        <v>130</v>
      </c>
      <c r="D1988" t="s">
        <v>88</v>
      </c>
      <c r="E1988" s="10">
        <v>2</v>
      </c>
      <c r="F1988" s="12" t="str">
        <f t="shared" si="31"/>
        <v>08GNSV06AM</v>
      </c>
      <c r="G1988" s="11" t="str">
        <f>IFERROR(VLOOKUP(F1988,Codes!$B$2:$E$356,4,FALSE),"NOT USED")</f>
        <v>Medium / Large General Service</v>
      </c>
    </row>
    <row r="1989" spans="1:7" x14ac:dyDescent="0.25">
      <c r="A1989">
        <v>201811</v>
      </c>
      <c r="B1989" t="s">
        <v>0</v>
      </c>
      <c r="C1989" t="s">
        <v>130</v>
      </c>
      <c r="D1989" t="s">
        <v>89</v>
      </c>
      <c r="E1989" s="10">
        <v>24</v>
      </c>
      <c r="F1989" s="12" t="str">
        <f t="shared" si="31"/>
        <v>08GNSV06MN</v>
      </c>
      <c r="G1989" s="11" t="str">
        <f>IFERROR(VLOOKUP(F1989,Codes!$B$2:$E$356,4,FALSE),"NOT USED")</f>
        <v>Medium / Large General Service</v>
      </c>
    </row>
    <row r="1990" spans="1:7" x14ac:dyDescent="0.25">
      <c r="A1990">
        <v>201811</v>
      </c>
      <c r="B1990" t="s">
        <v>0</v>
      </c>
      <c r="C1990" t="s">
        <v>130</v>
      </c>
      <c r="D1990" t="s">
        <v>90</v>
      </c>
      <c r="E1990" s="10">
        <v>6</v>
      </c>
      <c r="F1990" s="12" t="str">
        <f t="shared" si="31"/>
        <v>08MONL0015</v>
      </c>
      <c r="G1990" s="11" t="str">
        <f>IFERROR(VLOOKUP(F1990,Codes!$B$2:$E$356,4,FALSE),"NOT USED")</f>
        <v>Metered Lighting</v>
      </c>
    </row>
    <row r="1991" spans="1:7" x14ac:dyDescent="0.25">
      <c r="A1991">
        <v>201811</v>
      </c>
      <c r="B1991" t="s">
        <v>0</v>
      </c>
      <c r="C1991" t="s">
        <v>130</v>
      </c>
      <c r="D1991" t="s">
        <v>91</v>
      </c>
      <c r="E1991" s="10">
        <v>6</v>
      </c>
      <c r="F1991" s="12" t="str">
        <f t="shared" si="31"/>
        <v>08NMT06135</v>
      </c>
      <c r="G1991" s="11" t="str">
        <f>IFERROR(VLOOKUP(F1991,Codes!$B$2:$E$356,4,FALSE),"NOT USED")</f>
        <v>Medium / Large General Service</v>
      </c>
    </row>
    <row r="1992" spans="1:7" x14ac:dyDescent="0.25">
      <c r="A1992">
        <v>201811</v>
      </c>
      <c r="B1992" t="s">
        <v>0</v>
      </c>
      <c r="C1992" t="s">
        <v>130</v>
      </c>
      <c r="D1992" t="s">
        <v>93</v>
      </c>
      <c r="E1992" s="10">
        <v>17</v>
      </c>
      <c r="F1992" s="12" t="str">
        <f t="shared" si="31"/>
        <v>08NMT23135</v>
      </c>
      <c r="G1992" s="11" t="str">
        <f>IFERROR(VLOOKUP(F1992,Codes!$B$2:$E$356,4,FALSE),"NOT USED")</f>
        <v>Small General Service</v>
      </c>
    </row>
    <row r="1993" spans="1:7" x14ac:dyDescent="0.25">
      <c r="A1993">
        <v>201811</v>
      </c>
      <c r="B1993" t="s">
        <v>0</v>
      </c>
      <c r="C1993" t="s">
        <v>130</v>
      </c>
      <c r="D1993" t="s">
        <v>94</v>
      </c>
      <c r="E1993" s="10">
        <v>13</v>
      </c>
      <c r="F1993" s="12" t="str">
        <f t="shared" si="31"/>
        <v>08NMT6A135</v>
      </c>
      <c r="G1993" s="11" t="str">
        <f>IFERROR(VLOOKUP(F1993,Codes!$B$2:$E$356,4,FALSE),"NOT USED")</f>
        <v>Medium / Large General Service</v>
      </c>
    </row>
    <row r="1994" spans="1:7" x14ac:dyDescent="0.25">
      <c r="A1994">
        <v>201811</v>
      </c>
      <c r="B1994" t="s">
        <v>0</v>
      </c>
      <c r="C1994" t="s">
        <v>130</v>
      </c>
      <c r="D1994" t="s">
        <v>95</v>
      </c>
      <c r="E1994" s="10">
        <v>408</v>
      </c>
      <c r="F1994" s="12" t="str">
        <f t="shared" si="31"/>
        <v>08OALT007N</v>
      </c>
      <c r="G1994" s="11" t="str">
        <f>IFERROR(VLOOKUP(F1994,Codes!$B$2:$E$356,4,FALSE),"NOT USED")</f>
        <v>Unmetered Lighting</v>
      </c>
    </row>
    <row r="1995" spans="1:7" x14ac:dyDescent="0.25">
      <c r="A1995">
        <v>201811</v>
      </c>
      <c r="B1995" t="s">
        <v>0</v>
      </c>
      <c r="C1995" t="s">
        <v>130</v>
      </c>
      <c r="D1995" t="s">
        <v>97</v>
      </c>
      <c r="E1995" s="10">
        <v>3</v>
      </c>
      <c r="F1995" s="12" t="str">
        <f t="shared" si="31"/>
        <v>08PRSV031M</v>
      </c>
      <c r="G1995" s="11" t="str">
        <f>IFERROR(VLOOKUP(F1995,Codes!$B$2:$E$356,4,FALSE),"NOT USED")</f>
        <v>Large Power</v>
      </c>
    </row>
    <row r="1996" spans="1:7" x14ac:dyDescent="0.25">
      <c r="A1996">
        <v>201811</v>
      </c>
      <c r="B1996" t="s">
        <v>0</v>
      </c>
      <c r="C1996" t="s">
        <v>130</v>
      </c>
      <c r="D1996" t="s">
        <v>137</v>
      </c>
      <c r="E1996" s="10">
        <v>1</v>
      </c>
      <c r="F1996" s="12" t="str">
        <f t="shared" si="31"/>
        <v>08SPCL0001</v>
      </c>
      <c r="G1996" s="11" t="str">
        <f>IFERROR(VLOOKUP(F1996,Codes!$B$2:$E$356,4,FALSE),"NOT USED")</f>
        <v>Large Power</v>
      </c>
    </row>
    <row r="1997" spans="1:7" x14ac:dyDescent="0.25">
      <c r="A1997">
        <v>201811</v>
      </c>
      <c r="B1997" t="s">
        <v>0</v>
      </c>
      <c r="C1997" t="s">
        <v>130</v>
      </c>
      <c r="D1997" t="s">
        <v>138</v>
      </c>
      <c r="E1997" s="10">
        <v>1</v>
      </c>
      <c r="F1997" s="12" t="str">
        <f t="shared" ref="F1997:F2060" si="32">LEFT(D1997,10)</f>
        <v>08SPCL0002</v>
      </c>
      <c r="G1997" s="11" t="str">
        <f>IFERROR(VLOOKUP(F1997,Codes!$B$2:$E$356,4,FALSE),"NOT USED")</f>
        <v>Large Power</v>
      </c>
    </row>
    <row r="1998" spans="1:7" x14ac:dyDescent="0.25">
      <c r="A1998">
        <v>201811</v>
      </c>
      <c r="B1998" t="s">
        <v>0</v>
      </c>
      <c r="C1998" t="s">
        <v>130</v>
      </c>
      <c r="D1998" t="s">
        <v>139</v>
      </c>
      <c r="E1998" s="10">
        <v>1</v>
      </c>
      <c r="F1998" s="12" t="str">
        <f t="shared" si="32"/>
        <v>08SPCL0003</v>
      </c>
      <c r="G1998" s="11" t="str">
        <f>IFERROR(VLOOKUP(F1998,Codes!$B$2:$E$356,4,FALSE),"NOT USED")</f>
        <v>Large Power</v>
      </c>
    </row>
    <row r="1999" spans="1:7" x14ac:dyDescent="0.25">
      <c r="A1999">
        <v>201811</v>
      </c>
      <c r="B1999" t="s">
        <v>0</v>
      </c>
      <c r="C1999" t="s">
        <v>130</v>
      </c>
      <c r="D1999" t="s">
        <v>99</v>
      </c>
      <c r="E1999" s="10">
        <v>2</v>
      </c>
      <c r="F1999" s="12" t="str">
        <f t="shared" si="32"/>
        <v>08SSLR0006</v>
      </c>
      <c r="G1999" s="11" t="str">
        <f>IFERROR(VLOOKUP(F1999,Codes!$B$2:$E$356,4,FALSE),"NOT USED")</f>
        <v>Medium / Large General Service</v>
      </c>
    </row>
    <row r="2000" spans="1:7" x14ac:dyDescent="0.25">
      <c r="A2000">
        <v>201811</v>
      </c>
      <c r="B2000" t="s">
        <v>0</v>
      </c>
      <c r="C2000" t="s">
        <v>130</v>
      </c>
      <c r="D2000" t="s">
        <v>140</v>
      </c>
      <c r="E2000" s="10">
        <v>19</v>
      </c>
      <c r="F2000" s="12" t="str">
        <f t="shared" si="32"/>
        <v>08SSLR0023</v>
      </c>
      <c r="G2000" s="11" t="str">
        <f>IFERROR(VLOOKUP(F2000,Codes!$B$2:$E$356,4,FALSE),"NOT USED")</f>
        <v>Small General Service</v>
      </c>
    </row>
    <row r="2001" spans="1:7" x14ac:dyDescent="0.25">
      <c r="A2001">
        <v>201811</v>
      </c>
      <c r="B2001" t="s">
        <v>0</v>
      </c>
      <c r="C2001" t="s">
        <v>130</v>
      </c>
      <c r="D2001" t="s">
        <v>100</v>
      </c>
      <c r="E2001" s="10">
        <v>30</v>
      </c>
      <c r="F2001" s="12" t="str">
        <f t="shared" si="32"/>
        <v>08SSLR006A</v>
      </c>
      <c r="G2001" s="11" t="str">
        <f>IFERROR(VLOOKUP(F2001,Codes!$B$2:$E$356,4,FALSE),"NOT USED")</f>
        <v>Medium / Large General Service</v>
      </c>
    </row>
    <row r="2002" spans="1:7" x14ac:dyDescent="0.25">
      <c r="A2002">
        <v>201811</v>
      </c>
      <c r="B2002" t="s">
        <v>0</v>
      </c>
      <c r="C2002" t="s">
        <v>130</v>
      </c>
      <c r="D2002" t="s">
        <v>101</v>
      </c>
      <c r="E2002" s="10">
        <v>12</v>
      </c>
      <c r="F2002" s="12" t="str">
        <f t="shared" si="32"/>
        <v>08TOSS0015</v>
      </c>
      <c r="G2002" s="11" t="str">
        <f>IFERROR(VLOOKUP(F2002,Codes!$B$2:$E$356,4,FALSE),"NOT USED")</f>
        <v>Metered Lighting</v>
      </c>
    </row>
    <row r="2003" spans="1:7" x14ac:dyDescent="0.25">
      <c r="A2003">
        <v>201811</v>
      </c>
      <c r="B2003" t="s">
        <v>0</v>
      </c>
      <c r="C2003" t="s">
        <v>130</v>
      </c>
      <c r="D2003" t="s">
        <v>134</v>
      </c>
      <c r="E2003" s="10">
        <v>7</v>
      </c>
      <c r="F2003" s="12" t="str">
        <f t="shared" si="32"/>
        <v>301380-BLU</v>
      </c>
      <c r="G2003" s="11" t="str">
        <f>IFERROR(VLOOKUP(F2003,Codes!$B$2:$E$356,4,FALSE),"NOT USED")</f>
        <v>NOT USED</v>
      </c>
    </row>
    <row r="2004" spans="1:7" x14ac:dyDescent="0.25">
      <c r="A2004">
        <v>201812</v>
      </c>
      <c r="B2004" t="s">
        <v>0</v>
      </c>
      <c r="C2004" t="s">
        <v>130</v>
      </c>
      <c r="D2004" t="s">
        <v>135</v>
      </c>
      <c r="E2004" s="10">
        <v>1</v>
      </c>
      <c r="F2004" s="12" t="str">
        <f t="shared" si="32"/>
        <v>08EFOP0021</v>
      </c>
      <c r="G2004" s="11" t="str">
        <f>IFERROR(VLOOKUP(F2004,Codes!$B$2:$E$356,4,FALSE),"NOT USED")</f>
        <v>Medium / Large General Service</v>
      </c>
    </row>
    <row r="2005" spans="1:7" x14ac:dyDescent="0.25">
      <c r="A2005">
        <v>201812</v>
      </c>
      <c r="B2005" t="s">
        <v>0</v>
      </c>
      <c r="C2005" t="s">
        <v>130</v>
      </c>
      <c r="D2005" t="s">
        <v>136</v>
      </c>
      <c r="E2005" s="10">
        <v>2</v>
      </c>
      <c r="F2005" s="12" t="str">
        <f t="shared" si="32"/>
        <v>08EFOP021M</v>
      </c>
      <c r="G2005" s="11" t="str">
        <f>IFERROR(VLOOKUP(F2005,Codes!$B$2:$E$356,4,FALSE),"NOT USED")</f>
        <v>Medium / Large General Service</v>
      </c>
    </row>
    <row r="2006" spans="1:7" x14ac:dyDescent="0.25">
      <c r="A2006">
        <v>201812</v>
      </c>
      <c r="B2006" t="s">
        <v>0</v>
      </c>
      <c r="C2006" t="s">
        <v>130</v>
      </c>
      <c r="D2006" t="s">
        <v>76</v>
      </c>
      <c r="E2006" s="10">
        <v>976</v>
      </c>
      <c r="F2006" s="12" t="str">
        <f t="shared" si="32"/>
        <v>08GNSV0006</v>
      </c>
      <c r="G2006" s="11" t="str">
        <f>IFERROR(VLOOKUP(F2006,Codes!$B$2:$E$356,4,FALSE),"NOT USED")</f>
        <v>Medium / Large General Service</v>
      </c>
    </row>
    <row r="2007" spans="1:7" x14ac:dyDescent="0.25">
      <c r="A2007">
        <v>201812</v>
      </c>
      <c r="B2007" t="s">
        <v>0</v>
      </c>
      <c r="C2007" t="s">
        <v>130</v>
      </c>
      <c r="D2007" t="s">
        <v>77</v>
      </c>
      <c r="E2007" s="10">
        <v>100</v>
      </c>
      <c r="F2007" s="12" t="str">
        <f t="shared" si="32"/>
        <v>08GNSV0008</v>
      </c>
      <c r="G2007" s="11" t="str">
        <f>IFERROR(VLOOKUP(F2007,Codes!$B$2:$E$356,4,FALSE),"NOT USED")</f>
        <v>Large Power</v>
      </c>
    </row>
    <row r="2008" spans="1:7" x14ac:dyDescent="0.25">
      <c r="A2008">
        <v>201812</v>
      </c>
      <c r="B2008" t="s">
        <v>0</v>
      </c>
      <c r="C2008" t="s">
        <v>130</v>
      </c>
      <c r="D2008" t="s">
        <v>78</v>
      </c>
      <c r="E2008" s="10">
        <v>104</v>
      </c>
      <c r="F2008" s="12" t="str">
        <f t="shared" si="32"/>
        <v>08GNSV0009</v>
      </c>
      <c r="G2008" s="11" t="str">
        <f>IFERROR(VLOOKUP(F2008,Codes!$B$2:$E$356,4,FALSE),"NOT USED")</f>
        <v>Large Power</v>
      </c>
    </row>
    <row r="2009" spans="1:7" x14ac:dyDescent="0.25">
      <c r="A2009">
        <v>201812</v>
      </c>
      <c r="B2009" t="s">
        <v>0</v>
      </c>
      <c r="C2009" t="s">
        <v>130</v>
      </c>
      <c r="D2009" t="s">
        <v>79</v>
      </c>
      <c r="E2009" s="10">
        <v>3167</v>
      </c>
      <c r="F2009" s="12" t="str">
        <f t="shared" si="32"/>
        <v>08GNSV0023</v>
      </c>
      <c r="G2009" s="11" t="str">
        <f>IFERROR(VLOOKUP(F2009,Codes!$B$2:$E$356,4,FALSE),"NOT USED")</f>
        <v>Small General Service</v>
      </c>
    </row>
    <row r="2010" spans="1:7" x14ac:dyDescent="0.25">
      <c r="A2010">
        <v>201812</v>
      </c>
      <c r="B2010" t="s">
        <v>0</v>
      </c>
      <c r="C2010" t="s">
        <v>130</v>
      </c>
      <c r="D2010" t="s">
        <v>80</v>
      </c>
      <c r="E2010" s="10">
        <v>232</v>
      </c>
      <c r="F2010" s="12" t="str">
        <f t="shared" si="32"/>
        <v>08GNSV006A</v>
      </c>
      <c r="G2010" s="11" t="str">
        <f>IFERROR(VLOOKUP(F2010,Codes!$B$2:$E$356,4,FALSE),"NOT USED")</f>
        <v>Medium / Large General Service</v>
      </c>
    </row>
    <row r="2011" spans="1:7" x14ac:dyDescent="0.25">
      <c r="A2011">
        <v>201812</v>
      </c>
      <c r="B2011" t="s">
        <v>0</v>
      </c>
      <c r="C2011" t="s">
        <v>130</v>
      </c>
      <c r="D2011" t="s">
        <v>81</v>
      </c>
      <c r="E2011" s="10">
        <v>1</v>
      </c>
      <c r="F2011" s="12" t="str">
        <f t="shared" si="32"/>
        <v>08GNSV006B</v>
      </c>
      <c r="G2011" s="11" t="str">
        <f>IFERROR(VLOOKUP(F2011,Codes!$B$2:$E$356,4,FALSE),"NOT USED")</f>
        <v>Medium / Large General Service</v>
      </c>
    </row>
    <row r="2012" spans="1:7" x14ac:dyDescent="0.25">
      <c r="A2012">
        <v>201812</v>
      </c>
      <c r="B2012" t="s">
        <v>0</v>
      </c>
      <c r="C2012" t="s">
        <v>130</v>
      </c>
      <c r="D2012" t="s">
        <v>83</v>
      </c>
      <c r="E2012" s="10">
        <v>4</v>
      </c>
      <c r="F2012" s="12" t="str">
        <f t="shared" si="32"/>
        <v>08GNSV008M</v>
      </c>
      <c r="G2012" s="11" t="str">
        <f>IFERROR(VLOOKUP(F2012,Codes!$B$2:$E$356,4,FALSE),"NOT USED")</f>
        <v>Large Power</v>
      </c>
    </row>
    <row r="2013" spans="1:7" x14ac:dyDescent="0.25">
      <c r="A2013">
        <v>201812</v>
      </c>
      <c r="B2013" t="s">
        <v>0</v>
      </c>
      <c r="C2013" t="s">
        <v>130</v>
      </c>
      <c r="D2013" t="s">
        <v>84</v>
      </c>
      <c r="E2013" s="10">
        <v>7</v>
      </c>
      <c r="F2013" s="12" t="str">
        <f t="shared" si="32"/>
        <v>08GNSV009A</v>
      </c>
      <c r="G2013" s="11" t="str">
        <f>IFERROR(VLOOKUP(F2013,Codes!$B$2:$E$356,4,FALSE),"NOT USED")</f>
        <v>Large Power</v>
      </c>
    </row>
    <row r="2014" spans="1:7" x14ac:dyDescent="0.25">
      <c r="A2014">
        <v>201812</v>
      </c>
      <c r="B2014" t="s">
        <v>0</v>
      </c>
      <c r="C2014" t="s">
        <v>130</v>
      </c>
      <c r="D2014" t="s">
        <v>85</v>
      </c>
      <c r="E2014" s="10">
        <v>11</v>
      </c>
      <c r="F2014" s="12" t="str">
        <f t="shared" si="32"/>
        <v>08GNSV009M</v>
      </c>
      <c r="G2014" s="11" t="str">
        <f>IFERROR(VLOOKUP(F2014,Codes!$B$2:$E$356,4,FALSE),"NOT USED")</f>
        <v>Large Power</v>
      </c>
    </row>
    <row r="2015" spans="1:7" x14ac:dyDescent="0.25">
      <c r="A2015">
        <v>201812</v>
      </c>
      <c r="B2015" t="s">
        <v>0</v>
      </c>
      <c r="C2015" t="s">
        <v>130</v>
      </c>
      <c r="D2015" t="s">
        <v>86</v>
      </c>
      <c r="E2015" s="10">
        <v>1</v>
      </c>
      <c r="F2015" s="12" t="str">
        <f t="shared" si="32"/>
        <v>08GNSV023F</v>
      </c>
      <c r="G2015" s="11" t="str">
        <f>IFERROR(VLOOKUP(F2015,Codes!$B$2:$E$356,4,FALSE),"NOT USED")</f>
        <v>Small General Service</v>
      </c>
    </row>
    <row r="2016" spans="1:7" x14ac:dyDescent="0.25">
      <c r="A2016">
        <v>201812</v>
      </c>
      <c r="B2016" t="s">
        <v>0</v>
      </c>
      <c r="C2016" t="s">
        <v>130</v>
      </c>
      <c r="D2016" t="s">
        <v>88</v>
      </c>
      <c r="E2016" s="10">
        <v>2</v>
      </c>
      <c r="F2016" s="12" t="str">
        <f t="shared" si="32"/>
        <v>08GNSV06AM</v>
      </c>
      <c r="G2016" s="11" t="str">
        <f>IFERROR(VLOOKUP(F2016,Codes!$B$2:$E$356,4,FALSE),"NOT USED")</f>
        <v>Medium / Large General Service</v>
      </c>
    </row>
    <row r="2017" spans="1:7" x14ac:dyDescent="0.25">
      <c r="A2017">
        <v>201812</v>
      </c>
      <c r="B2017" t="s">
        <v>0</v>
      </c>
      <c r="C2017" t="s">
        <v>130</v>
      </c>
      <c r="D2017" t="s">
        <v>89</v>
      </c>
      <c r="E2017" s="10">
        <v>24</v>
      </c>
      <c r="F2017" s="12" t="str">
        <f t="shared" si="32"/>
        <v>08GNSV06MN</v>
      </c>
      <c r="G2017" s="11" t="str">
        <f>IFERROR(VLOOKUP(F2017,Codes!$B$2:$E$356,4,FALSE),"NOT USED")</f>
        <v>Medium / Large General Service</v>
      </c>
    </row>
    <row r="2018" spans="1:7" x14ac:dyDescent="0.25">
      <c r="A2018">
        <v>201812</v>
      </c>
      <c r="B2018" t="s">
        <v>0</v>
      </c>
      <c r="C2018" t="s">
        <v>130</v>
      </c>
      <c r="D2018" t="s">
        <v>90</v>
      </c>
      <c r="E2018" s="10">
        <v>6</v>
      </c>
      <c r="F2018" s="12" t="str">
        <f t="shared" si="32"/>
        <v>08MONL0015</v>
      </c>
      <c r="G2018" s="11" t="str">
        <f>IFERROR(VLOOKUP(F2018,Codes!$B$2:$E$356,4,FALSE),"NOT USED")</f>
        <v>Metered Lighting</v>
      </c>
    </row>
    <row r="2019" spans="1:7" x14ac:dyDescent="0.25">
      <c r="A2019">
        <v>201812</v>
      </c>
      <c r="B2019" t="s">
        <v>0</v>
      </c>
      <c r="C2019" t="s">
        <v>130</v>
      </c>
      <c r="D2019" t="s">
        <v>91</v>
      </c>
      <c r="E2019" s="10">
        <v>6</v>
      </c>
      <c r="F2019" s="12" t="str">
        <f t="shared" si="32"/>
        <v>08NMT06135</v>
      </c>
      <c r="G2019" s="11" t="str">
        <f>IFERROR(VLOOKUP(F2019,Codes!$B$2:$E$356,4,FALSE),"NOT USED")</f>
        <v>Medium / Large General Service</v>
      </c>
    </row>
    <row r="2020" spans="1:7" x14ac:dyDescent="0.25">
      <c r="A2020">
        <v>201812</v>
      </c>
      <c r="B2020" t="s">
        <v>0</v>
      </c>
      <c r="C2020" t="s">
        <v>130</v>
      </c>
      <c r="D2020" t="s">
        <v>93</v>
      </c>
      <c r="E2020" s="10">
        <v>17</v>
      </c>
      <c r="F2020" s="12" t="str">
        <f t="shared" si="32"/>
        <v>08NMT23135</v>
      </c>
      <c r="G2020" s="11" t="str">
        <f>IFERROR(VLOOKUP(F2020,Codes!$B$2:$E$356,4,FALSE),"NOT USED")</f>
        <v>Small General Service</v>
      </c>
    </row>
    <row r="2021" spans="1:7" x14ac:dyDescent="0.25">
      <c r="A2021">
        <v>201812</v>
      </c>
      <c r="B2021" t="s">
        <v>0</v>
      </c>
      <c r="C2021" t="s">
        <v>130</v>
      </c>
      <c r="D2021" t="s">
        <v>94</v>
      </c>
      <c r="E2021" s="10">
        <v>13</v>
      </c>
      <c r="F2021" s="12" t="str">
        <f t="shared" si="32"/>
        <v>08NMT6A135</v>
      </c>
      <c r="G2021" s="11" t="str">
        <f>IFERROR(VLOOKUP(F2021,Codes!$B$2:$E$356,4,FALSE),"NOT USED")</f>
        <v>Medium / Large General Service</v>
      </c>
    </row>
    <row r="2022" spans="1:7" x14ac:dyDescent="0.25">
      <c r="A2022">
        <v>201812</v>
      </c>
      <c r="B2022" t="s">
        <v>0</v>
      </c>
      <c r="C2022" t="s">
        <v>130</v>
      </c>
      <c r="D2022" t="s">
        <v>95</v>
      </c>
      <c r="E2022" s="10">
        <v>408</v>
      </c>
      <c r="F2022" s="12" t="str">
        <f t="shared" si="32"/>
        <v>08OALT007N</v>
      </c>
      <c r="G2022" s="11" t="str">
        <f>IFERROR(VLOOKUP(F2022,Codes!$B$2:$E$356,4,FALSE),"NOT USED")</f>
        <v>Unmetered Lighting</v>
      </c>
    </row>
    <row r="2023" spans="1:7" x14ac:dyDescent="0.25">
      <c r="A2023">
        <v>201812</v>
      </c>
      <c r="B2023" t="s">
        <v>0</v>
      </c>
      <c r="C2023" t="s">
        <v>130</v>
      </c>
      <c r="D2023" t="s">
        <v>97</v>
      </c>
      <c r="E2023" s="10">
        <v>3</v>
      </c>
      <c r="F2023" s="12" t="str">
        <f t="shared" si="32"/>
        <v>08PRSV031M</v>
      </c>
      <c r="G2023" s="11" t="str">
        <f>IFERROR(VLOOKUP(F2023,Codes!$B$2:$E$356,4,FALSE),"NOT USED")</f>
        <v>Large Power</v>
      </c>
    </row>
    <row r="2024" spans="1:7" x14ac:dyDescent="0.25">
      <c r="A2024">
        <v>201812</v>
      </c>
      <c r="B2024" t="s">
        <v>0</v>
      </c>
      <c r="C2024" t="s">
        <v>130</v>
      </c>
      <c r="D2024" t="s">
        <v>137</v>
      </c>
      <c r="E2024" s="10">
        <v>1</v>
      </c>
      <c r="F2024" s="12" t="str">
        <f t="shared" si="32"/>
        <v>08SPCL0001</v>
      </c>
      <c r="G2024" s="11" t="str">
        <f>IFERROR(VLOOKUP(F2024,Codes!$B$2:$E$356,4,FALSE),"NOT USED")</f>
        <v>Large Power</v>
      </c>
    </row>
    <row r="2025" spans="1:7" x14ac:dyDescent="0.25">
      <c r="A2025">
        <v>201812</v>
      </c>
      <c r="B2025" t="s">
        <v>0</v>
      </c>
      <c r="C2025" t="s">
        <v>130</v>
      </c>
      <c r="D2025" t="s">
        <v>138</v>
      </c>
      <c r="E2025" s="10">
        <v>1</v>
      </c>
      <c r="F2025" s="12" t="str">
        <f t="shared" si="32"/>
        <v>08SPCL0002</v>
      </c>
      <c r="G2025" s="11" t="str">
        <f>IFERROR(VLOOKUP(F2025,Codes!$B$2:$E$356,4,FALSE),"NOT USED")</f>
        <v>Large Power</v>
      </c>
    </row>
    <row r="2026" spans="1:7" x14ac:dyDescent="0.25">
      <c r="A2026">
        <v>201812</v>
      </c>
      <c r="B2026" t="s">
        <v>0</v>
      </c>
      <c r="C2026" t="s">
        <v>130</v>
      </c>
      <c r="D2026" t="s">
        <v>139</v>
      </c>
      <c r="E2026" s="10">
        <v>1</v>
      </c>
      <c r="F2026" s="12" t="str">
        <f t="shared" si="32"/>
        <v>08SPCL0003</v>
      </c>
      <c r="G2026" s="11" t="str">
        <f>IFERROR(VLOOKUP(F2026,Codes!$B$2:$E$356,4,FALSE),"NOT USED")</f>
        <v>Large Power</v>
      </c>
    </row>
    <row r="2027" spans="1:7" x14ac:dyDescent="0.25">
      <c r="A2027">
        <v>201812</v>
      </c>
      <c r="B2027" t="s">
        <v>0</v>
      </c>
      <c r="C2027" t="s">
        <v>130</v>
      </c>
      <c r="D2027" t="s">
        <v>99</v>
      </c>
      <c r="E2027" s="10">
        <v>2</v>
      </c>
      <c r="F2027" s="12" t="str">
        <f t="shared" si="32"/>
        <v>08SSLR0006</v>
      </c>
      <c r="G2027" s="11" t="str">
        <f>IFERROR(VLOOKUP(F2027,Codes!$B$2:$E$356,4,FALSE),"NOT USED")</f>
        <v>Medium / Large General Service</v>
      </c>
    </row>
    <row r="2028" spans="1:7" x14ac:dyDescent="0.25">
      <c r="A2028">
        <v>201812</v>
      </c>
      <c r="B2028" t="s">
        <v>0</v>
      </c>
      <c r="C2028" t="s">
        <v>130</v>
      </c>
      <c r="D2028" t="s">
        <v>140</v>
      </c>
      <c r="E2028" s="10">
        <v>19</v>
      </c>
      <c r="F2028" s="12" t="str">
        <f t="shared" si="32"/>
        <v>08SSLR0023</v>
      </c>
      <c r="G2028" s="11" t="str">
        <f>IFERROR(VLOOKUP(F2028,Codes!$B$2:$E$356,4,FALSE),"NOT USED")</f>
        <v>Small General Service</v>
      </c>
    </row>
    <row r="2029" spans="1:7" x14ac:dyDescent="0.25">
      <c r="A2029">
        <v>201812</v>
      </c>
      <c r="B2029" t="s">
        <v>0</v>
      </c>
      <c r="C2029" t="s">
        <v>130</v>
      </c>
      <c r="D2029" t="s">
        <v>100</v>
      </c>
      <c r="E2029" s="10">
        <v>30</v>
      </c>
      <c r="F2029" s="12" t="str">
        <f t="shared" si="32"/>
        <v>08SSLR006A</v>
      </c>
      <c r="G2029" s="11" t="str">
        <f>IFERROR(VLOOKUP(F2029,Codes!$B$2:$E$356,4,FALSE),"NOT USED")</f>
        <v>Medium / Large General Service</v>
      </c>
    </row>
    <row r="2030" spans="1:7" x14ac:dyDescent="0.25">
      <c r="A2030">
        <v>201812</v>
      </c>
      <c r="B2030" t="s">
        <v>0</v>
      </c>
      <c r="C2030" t="s">
        <v>130</v>
      </c>
      <c r="D2030" t="s">
        <v>101</v>
      </c>
      <c r="E2030" s="10">
        <v>12</v>
      </c>
      <c r="F2030" s="12" t="str">
        <f t="shared" si="32"/>
        <v>08TOSS0015</v>
      </c>
      <c r="G2030" s="11" t="str">
        <f>IFERROR(VLOOKUP(F2030,Codes!$B$2:$E$356,4,FALSE),"NOT USED")</f>
        <v>Metered Lighting</v>
      </c>
    </row>
    <row r="2031" spans="1:7" x14ac:dyDescent="0.25">
      <c r="A2031">
        <v>201812</v>
      </c>
      <c r="B2031" t="s">
        <v>0</v>
      </c>
      <c r="C2031" t="s">
        <v>130</v>
      </c>
      <c r="D2031" t="s">
        <v>134</v>
      </c>
      <c r="E2031" s="10">
        <v>7</v>
      </c>
      <c r="F2031" s="12" t="str">
        <f t="shared" si="32"/>
        <v>301380-BLU</v>
      </c>
      <c r="G2031" s="11" t="str">
        <f>IFERROR(VLOOKUP(F2031,Codes!$B$2:$E$356,4,FALSE),"NOT USED")</f>
        <v>NOT USED</v>
      </c>
    </row>
    <row r="2032" spans="1:7" x14ac:dyDescent="0.25">
      <c r="A2032">
        <v>201901</v>
      </c>
      <c r="B2032" t="s">
        <v>0</v>
      </c>
      <c r="C2032" t="s">
        <v>130</v>
      </c>
      <c r="D2032" t="s">
        <v>135</v>
      </c>
      <c r="E2032" s="10">
        <v>1</v>
      </c>
      <c r="F2032" s="12" t="str">
        <f t="shared" si="32"/>
        <v>08EFOP0021</v>
      </c>
      <c r="G2032" s="11" t="str">
        <f>IFERROR(VLOOKUP(F2032,Codes!$B$2:$E$356,4,FALSE),"NOT USED")</f>
        <v>Medium / Large General Service</v>
      </c>
    </row>
    <row r="2033" spans="1:7" x14ac:dyDescent="0.25">
      <c r="A2033">
        <v>201901</v>
      </c>
      <c r="B2033" t="s">
        <v>0</v>
      </c>
      <c r="C2033" t="s">
        <v>130</v>
      </c>
      <c r="D2033" t="s">
        <v>136</v>
      </c>
      <c r="E2033" s="10">
        <v>2</v>
      </c>
      <c r="F2033" s="12" t="str">
        <f t="shared" si="32"/>
        <v>08EFOP021M</v>
      </c>
      <c r="G2033" s="11" t="str">
        <f>IFERROR(VLOOKUP(F2033,Codes!$B$2:$E$356,4,FALSE),"NOT USED")</f>
        <v>Medium / Large General Service</v>
      </c>
    </row>
    <row r="2034" spans="1:7" x14ac:dyDescent="0.25">
      <c r="A2034">
        <v>201901</v>
      </c>
      <c r="B2034" t="s">
        <v>0</v>
      </c>
      <c r="C2034" t="s">
        <v>130</v>
      </c>
      <c r="D2034" t="s">
        <v>76</v>
      </c>
      <c r="E2034" s="10">
        <v>973</v>
      </c>
      <c r="F2034" s="12" t="str">
        <f t="shared" si="32"/>
        <v>08GNSV0006</v>
      </c>
      <c r="G2034" s="11" t="str">
        <f>IFERROR(VLOOKUP(F2034,Codes!$B$2:$E$356,4,FALSE),"NOT USED")</f>
        <v>Medium / Large General Service</v>
      </c>
    </row>
    <row r="2035" spans="1:7" x14ac:dyDescent="0.25">
      <c r="A2035">
        <v>201901</v>
      </c>
      <c r="B2035" t="s">
        <v>0</v>
      </c>
      <c r="C2035" t="s">
        <v>130</v>
      </c>
      <c r="D2035" t="s">
        <v>77</v>
      </c>
      <c r="E2035" s="10">
        <v>100</v>
      </c>
      <c r="F2035" s="12" t="str">
        <f t="shared" si="32"/>
        <v>08GNSV0008</v>
      </c>
      <c r="G2035" s="11" t="str">
        <f>IFERROR(VLOOKUP(F2035,Codes!$B$2:$E$356,4,FALSE),"NOT USED")</f>
        <v>Large Power</v>
      </c>
    </row>
    <row r="2036" spans="1:7" x14ac:dyDescent="0.25">
      <c r="A2036">
        <v>201901</v>
      </c>
      <c r="B2036" t="s">
        <v>0</v>
      </c>
      <c r="C2036" t="s">
        <v>130</v>
      </c>
      <c r="D2036" t="s">
        <v>78</v>
      </c>
      <c r="E2036" s="10">
        <v>104</v>
      </c>
      <c r="F2036" s="12" t="str">
        <f t="shared" si="32"/>
        <v>08GNSV0009</v>
      </c>
      <c r="G2036" s="11" t="str">
        <f>IFERROR(VLOOKUP(F2036,Codes!$B$2:$E$356,4,FALSE),"NOT USED")</f>
        <v>Large Power</v>
      </c>
    </row>
    <row r="2037" spans="1:7" x14ac:dyDescent="0.25">
      <c r="A2037">
        <v>201901</v>
      </c>
      <c r="B2037" t="s">
        <v>0</v>
      </c>
      <c r="C2037" t="s">
        <v>130</v>
      </c>
      <c r="D2037" t="s">
        <v>79</v>
      </c>
      <c r="E2037" s="10">
        <v>3153</v>
      </c>
      <c r="F2037" s="12" t="str">
        <f t="shared" si="32"/>
        <v>08GNSV0023</v>
      </c>
      <c r="G2037" s="11" t="str">
        <f>IFERROR(VLOOKUP(F2037,Codes!$B$2:$E$356,4,FALSE),"NOT USED")</f>
        <v>Small General Service</v>
      </c>
    </row>
    <row r="2038" spans="1:7" x14ac:dyDescent="0.25">
      <c r="A2038">
        <v>201901</v>
      </c>
      <c r="B2038" t="s">
        <v>0</v>
      </c>
      <c r="C2038" t="s">
        <v>130</v>
      </c>
      <c r="D2038" t="s">
        <v>80</v>
      </c>
      <c r="E2038" s="10">
        <v>232</v>
      </c>
      <c r="F2038" s="12" t="str">
        <f t="shared" si="32"/>
        <v>08GNSV006A</v>
      </c>
      <c r="G2038" s="11" t="str">
        <f>IFERROR(VLOOKUP(F2038,Codes!$B$2:$E$356,4,FALSE),"NOT USED")</f>
        <v>Medium / Large General Service</v>
      </c>
    </row>
    <row r="2039" spans="1:7" x14ac:dyDescent="0.25">
      <c r="A2039">
        <v>201901</v>
      </c>
      <c r="B2039" t="s">
        <v>0</v>
      </c>
      <c r="C2039" t="s">
        <v>130</v>
      </c>
      <c r="D2039" t="s">
        <v>81</v>
      </c>
      <c r="E2039" s="10">
        <v>1</v>
      </c>
      <c r="F2039" s="12" t="str">
        <f t="shared" si="32"/>
        <v>08GNSV006B</v>
      </c>
      <c r="G2039" s="11" t="str">
        <f>IFERROR(VLOOKUP(F2039,Codes!$B$2:$E$356,4,FALSE),"NOT USED")</f>
        <v>Medium / Large General Service</v>
      </c>
    </row>
    <row r="2040" spans="1:7" x14ac:dyDescent="0.25">
      <c r="A2040">
        <v>201901</v>
      </c>
      <c r="B2040" t="s">
        <v>0</v>
      </c>
      <c r="C2040" t="s">
        <v>130</v>
      </c>
      <c r="D2040" t="s">
        <v>83</v>
      </c>
      <c r="E2040" s="10">
        <v>4</v>
      </c>
      <c r="F2040" s="12" t="str">
        <f t="shared" si="32"/>
        <v>08GNSV008M</v>
      </c>
      <c r="G2040" s="11" t="str">
        <f>IFERROR(VLOOKUP(F2040,Codes!$B$2:$E$356,4,FALSE),"NOT USED")</f>
        <v>Large Power</v>
      </c>
    </row>
    <row r="2041" spans="1:7" x14ac:dyDescent="0.25">
      <c r="A2041">
        <v>201901</v>
      </c>
      <c r="B2041" t="s">
        <v>0</v>
      </c>
      <c r="C2041" t="s">
        <v>130</v>
      </c>
      <c r="D2041" t="s">
        <v>84</v>
      </c>
      <c r="E2041" s="10">
        <v>7</v>
      </c>
      <c r="F2041" s="12" t="str">
        <f t="shared" si="32"/>
        <v>08GNSV009A</v>
      </c>
      <c r="G2041" s="11" t="str">
        <f>IFERROR(VLOOKUP(F2041,Codes!$B$2:$E$356,4,FALSE),"NOT USED")</f>
        <v>Large Power</v>
      </c>
    </row>
    <row r="2042" spans="1:7" x14ac:dyDescent="0.25">
      <c r="A2042">
        <v>201901</v>
      </c>
      <c r="B2042" t="s">
        <v>0</v>
      </c>
      <c r="C2042" t="s">
        <v>130</v>
      </c>
      <c r="D2042" t="s">
        <v>85</v>
      </c>
      <c r="E2042" s="10">
        <v>11</v>
      </c>
      <c r="F2042" s="12" t="str">
        <f t="shared" si="32"/>
        <v>08GNSV009M</v>
      </c>
      <c r="G2042" s="11" t="str">
        <f>IFERROR(VLOOKUP(F2042,Codes!$B$2:$E$356,4,FALSE),"NOT USED")</f>
        <v>Large Power</v>
      </c>
    </row>
    <row r="2043" spans="1:7" x14ac:dyDescent="0.25">
      <c r="A2043">
        <v>201901</v>
      </c>
      <c r="B2043" t="s">
        <v>0</v>
      </c>
      <c r="C2043" t="s">
        <v>130</v>
      </c>
      <c r="D2043" t="s">
        <v>86</v>
      </c>
      <c r="E2043" s="10">
        <v>1</v>
      </c>
      <c r="F2043" s="12" t="str">
        <f t="shared" si="32"/>
        <v>08GNSV023F</v>
      </c>
      <c r="G2043" s="11" t="str">
        <f>IFERROR(VLOOKUP(F2043,Codes!$B$2:$E$356,4,FALSE),"NOT USED")</f>
        <v>Small General Service</v>
      </c>
    </row>
    <row r="2044" spans="1:7" x14ac:dyDescent="0.25">
      <c r="A2044">
        <v>201901</v>
      </c>
      <c r="B2044" t="s">
        <v>0</v>
      </c>
      <c r="C2044" t="s">
        <v>130</v>
      </c>
      <c r="D2044" t="s">
        <v>88</v>
      </c>
      <c r="E2044" s="10">
        <v>2</v>
      </c>
      <c r="F2044" s="12" t="str">
        <f t="shared" si="32"/>
        <v>08GNSV06AM</v>
      </c>
      <c r="G2044" s="11" t="str">
        <f>IFERROR(VLOOKUP(F2044,Codes!$B$2:$E$356,4,FALSE),"NOT USED")</f>
        <v>Medium / Large General Service</v>
      </c>
    </row>
    <row r="2045" spans="1:7" x14ac:dyDescent="0.25">
      <c r="A2045">
        <v>201901</v>
      </c>
      <c r="B2045" t="s">
        <v>0</v>
      </c>
      <c r="C2045" t="s">
        <v>130</v>
      </c>
      <c r="D2045" t="s">
        <v>89</v>
      </c>
      <c r="E2045" s="10">
        <v>24</v>
      </c>
      <c r="F2045" s="12" t="str">
        <f t="shared" si="32"/>
        <v>08GNSV06MN</v>
      </c>
      <c r="G2045" s="11" t="str">
        <f>IFERROR(VLOOKUP(F2045,Codes!$B$2:$E$356,4,FALSE),"NOT USED")</f>
        <v>Medium / Large General Service</v>
      </c>
    </row>
    <row r="2046" spans="1:7" x14ac:dyDescent="0.25">
      <c r="A2046">
        <v>201901</v>
      </c>
      <c r="B2046" t="s">
        <v>0</v>
      </c>
      <c r="C2046" t="s">
        <v>130</v>
      </c>
      <c r="D2046" t="s">
        <v>90</v>
      </c>
      <c r="E2046" s="10">
        <v>6</v>
      </c>
      <c r="F2046" s="12" t="str">
        <f t="shared" si="32"/>
        <v>08MONL0015</v>
      </c>
      <c r="G2046" s="11" t="str">
        <f>IFERROR(VLOOKUP(F2046,Codes!$B$2:$E$356,4,FALSE),"NOT USED")</f>
        <v>Metered Lighting</v>
      </c>
    </row>
    <row r="2047" spans="1:7" x14ac:dyDescent="0.25">
      <c r="A2047">
        <v>201901</v>
      </c>
      <c r="B2047" t="s">
        <v>0</v>
      </c>
      <c r="C2047" t="s">
        <v>130</v>
      </c>
      <c r="D2047" t="s">
        <v>91</v>
      </c>
      <c r="E2047" s="10">
        <v>6</v>
      </c>
      <c r="F2047" s="12" t="str">
        <f t="shared" si="32"/>
        <v>08NMT06135</v>
      </c>
      <c r="G2047" s="11" t="str">
        <f>IFERROR(VLOOKUP(F2047,Codes!$B$2:$E$356,4,FALSE),"NOT USED")</f>
        <v>Medium / Large General Service</v>
      </c>
    </row>
    <row r="2048" spans="1:7" x14ac:dyDescent="0.25">
      <c r="A2048">
        <v>201901</v>
      </c>
      <c r="B2048" t="s">
        <v>0</v>
      </c>
      <c r="C2048" t="s">
        <v>130</v>
      </c>
      <c r="D2048" t="s">
        <v>93</v>
      </c>
      <c r="E2048" s="10">
        <v>17</v>
      </c>
      <c r="F2048" s="12" t="str">
        <f t="shared" si="32"/>
        <v>08NMT23135</v>
      </c>
      <c r="G2048" s="11" t="str">
        <f>IFERROR(VLOOKUP(F2048,Codes!$B$2:$E$356,4,FALSE),"NOT USED")</f>
        <v>Small General Service</v>
      </c>
    </row>
    <row r="2049" spans="1:7" x14ac:dyDescent="0.25">
      <c r="A2049">
        <v>201901</v>
      </c>
      <c r="B2049" t="s">
        <v>0</v>
      </c>
      <c r="C2049" t="s">
        <v>130</v>
      </c>
      <c r="D2049" t="s">
        <v>94</v>
      </c>
      <c r="E2049" s="10">
        <v>13</v>
      </c>
      <c r="F2049" s="12" t="str">
        <f t="shared" si="32"/>
        <v>08NMT6A135</v>
      </c>
      <c r="G2049" s="11" t="str">
        <f>IFERROR(VLOOKUP(F2049,Codes!$B$2:$E$356,4,FALSE),"NOT USED")</f>
        <v>Medium / Large General Service</v>
      </c>
    </row>
    <row r="2050" spans="1:7" x14ac:dyDescent="0.25">
      <c r="A2050">
        <v>201901</v>
      </c>
      <c r="B2050" t="s">
        <v>0</v>
      </c>
      <c r="C2050" t="s">
        <v>130</v>
      </c>
      <c r="D2050" t="s">
        <v>95</v>
      </c>
      <c r="E2050" s="10">
        <v>407</v>
      </c>
      <c r="F2050" s="12" t="str">
        <f t="shared" si="32"/>
        <v>08OALT007N</v>
      </c>
      <c r="G2050" s="11" t="str">
        <f>IFERROR(VLOOKUP(F2050,Codes!$B$2:$E$356,4,FALSE),"NOT USED")</f>
        <v>Unmetered Lighting</v>
      </c>
    </row>
    <row r="2051" spans="1:7" x14ac:dyDescent="0.25">
      <c r="A2051">
        <v>201901</v>
      </c>
      <c r="B2051" t="s">
        <v>0</v>
      </c>
      <c r="C2051" t="s">
        <v>130</v>
      </c>
      <c r="D2051" t="s">
        <v>97</v>
      </c>
      <c r="E2051" s="10">
        <v>3</v>
      </c>
      <c r="F2051" s="12" t="str">
        <f t="shared" si="32"/>
        <v>08PRSV031M</v>
      </c>
      <c r="G2051" s="11" t="str">
        <f>IFERROR(VLOOKUP(F2051,Codes!$B$2:$E$356,4,FALSE),"NOT USED")</f>
        <v>Large Power</v>
      </c>
    </row>
    <row r="2052" spans="1:7" x14ac:dyDescent="0.25">
      <c r="A2052">
        <v>201901</v>
      </c>
      <c r="B2052" t="s">
        <v>0</v>
      </c>
      <c r="C2052" t="s">
        <v>130</v>
      </c>
      <c r="D2052" t="s">
        <v>137</v>
      </c>
      <c r="E2052" s="10">
        <v>1</v>
      </c>
      <c r="F2052" s="12" t="str">
        <f t="shared" si="32"/>
        <v>08SPCL0001</v>
      </c>
      <c r="G2052" s="11" t="str">
        <f>IFERROR(VLOOKUP(F2052,Codes!$B$2:$E$356,4,FALSE),"NOT USED")</f>
        <v>Large Power</v>
      </c>
    </row>
    <row r="2053" spans="1:7" x14ac:dyDescent="0.25">
      <c r="A2053">
        <v>201901</v>
      </c>
      <c r="B2053" t="s">
        <v>0</v>
      </c>
      <c r="C2053" t="s">
        <v>130</v>
      </c>
      <c r="D2053" t="s">
        <v>138</v>
      </c>
      <c r="E2053" s="10">
        <v>1</v>
      </c>
      <c r="F2053" s="12" t="str">
        <f t="shared" si="32"/>
        <v>08SPCL0002</v>
      </c>
      <c r="G2053" s="11" t="str">
        <f>IFERROR(VLOOKUP(F2053,Codes!$B$2:$E$356,4,FALSE),"NOT USED")</f>
        <v>Large Power</v>
      </c>
    </row>
    <row r="2054" spans="1:7" x14ac:dyDescent="0.25">
      <c r="A2054">
        <v>201901</v>
      </c>
      <c r="B2054" t="s">
        <v>0</v>
      </c>
      <c r="C2054" t="s">
        <v>130</v>
      </c>
      <c r="D2054" t="s">
        <v>139</v>
      </c>
      <c r="E2054" s="10">
        <v>1</v>
      </c>
      <c r="F2054" s="12" t="str">
        <f t="shared" si="32"/>
        <v>08SPCL0003</v>
      </c>
      <c r="G2054" s="11" t="str">
        <f>IFERROR(VLOOKUP(F2054,Codes!$B$2:$E$356,4,FALSE),"NOT USED")</f>
        <v>Large Power</v>
      </c>
    </row>
    <row r="2055" spans="1:7" x14ac:dyDescent="0.25">
      <c r="A2055">
        <v>201901</v>
      </c>
      <c r="B2055" t="s">
        <v>0</v>
      </c>
      <c r="C2055" t="s">
        <v>130</v>
      </c>
      <c r="D2055" t="s">
        <v>99</v>
      </c>
      <c r="E2055" s="10">
        <v>2</v>
      </c>
      <c r="F2055" s="12" t="str">
        <f t="shared" si="32"/>
        <v>08SSLR0006</v>
      </c>
      <c r="G2055" s="11" t="str">
        <f>IFERROR(VLOOKUP(F2055,Codes!$B$2:$E$356,4,FALSE),"NOT USED")</f>
        <v>Medium / Large General Service</v>
      </c>
    </row>
    <row r="2056" spans="1:7" x14ac:dyDescent="0.25">
      <c r="A2056">
        <v>201901</v>
      </c>
      <c r="B2056" t="s">
        <v>0</v>
      </c>
      <c r="C2056" t="s">
        <v>130</v>
      </c>
      <c r="D2056" t="s">
        <v>140</v>
      </c>
      <c r="E2056" s="10">
        <v>19</v>
      </c>
      <c r="F2056" s="12" t="str">
        <f t="shared" si="32"/>
        <v>08SSLR0023</v>
      </c>
      <c r="G2056" s="11" t="str">
        <f>IFERROR(VLOOKUP(F2056,Codes!$B$2:$E$356,4,FALSE),"NOT USED")</f>
        <v>Small General Service</v>
      </c>
    </row>
    <row r="2057" spans="1:7" x14ac:dyDescent="0.25">
      <c r="A2057">
        <v>201901</v>
      </c>
      <c r="B2057" t="s">
        <v>0</v>
      </c>
      <c r="C2057" t="s">
        <v>130</v>
      </c>
      <c r="D2057" t="s">
        <v>100</v>
      </c>
      <c r="E2057" s="10">
        <v>30</v>
      </c>
      <c r="F2057" s="12" t="str">
        <f t="shared" si="32"/>
        <v>08SSLR006A</v>
      </c>
      <c r="G2057" s="11" t="str">
        <f>IFERROR(VLOOKUP(F2057,Codes!$B$2:$E$356,4,FALSE),"NOT USED")</f>
        <v>Medium / Large General Service</v>
      </c>
    </row>
    <row r="2058" spans="1:7" x14ac:dyDescent="0.25">
      <c r="A2058">
        <v>201901</v>
      </c>
      <c r="B2058" t="s">
        <v>0</v>
      </c>
      <c r="C2058" t="s">
        <v>130</v>
      </c>
      <c r="D2058" t="s">
        <v>101</v>
      </c>
      <c r="E2058" s="10">
        <v>12</v>
      </c>
      <c r="F2058" s="12" t="str">
        <f t="shared" si="32"/>
        <v>08TOSS0015</v>
      </c>
      <c r="G2058" s="11" t="str">
        <f>IFERROR(VLOOKUP(F2058,Codes!$B$2:$E$356,4,FALSE),"NOT USED")</f>
        <v>Metered Lighting</v>
      </c>
    </row>
    <row r="2059" spans="1:7" x14ac:dyDescent="0.25">
      <c r="A2059">
        <v>201901</v>
      </c>
      <c r="B2059" t="s">
        <v>0</v>
      </c>
      <c r="C2059" t="s">
        <v>130</v>
      </c>
      <c r="D2059" t="s">
        <v>134</v>
      </c>
      <c r="E2059" s="10">
        <v>7</v>
      </c>
      <c r="F2059" s="12" t="str">
        <f t="shared" si="32"/>
        <v>301380-BLU</v>
      </c>
      <c r="G2059" s="11" t="str">
        <f>IFERROR(VLOOKUP(F2059,Codes!$B$2:$E$356,4,FALSE),"NOT USED")</f>
        <v>NOT USED</v>
      </c>
    </row>
    <row r="2060" spans="1:7" x14ac:dyDescent="0.25">
      <c r="A2060">
        <v>201902</v>
      </c>
      <c r="B2060" t="s">
        <v>0</v>
      </c>
      <c r="C2060" t="s">
        <v>130</v>
      </c>
      <c r="D2060" t="s">
        <v>135</v>
      </c>
      <c r="E2060" s="10">
        <v>1</v>
      </c>
      <c r="F2060" s="12" t="str">
        <f t="shared" si="32"/>
        <v>08EFOP0021</v>
      </c>
      <c r="G2060" s="11" t="str">
        <f>IFERROR(VLOOKUP(F2060,Codes!$B$2:$E$356,4,FALSE),"NOT USED")</f>
        <v>Medium / Large General Service</v>
      </c>
    </row>
    <row r="2061" spans="1:7" x14ac:dyDescent="0.25">
      <c r="A2061">
        <v>201902</v>
      </c>
      <c r="B2061" t="s">
        <v>0</v>
      </c>
      <c r="C2061" t="s">
        <v>130</v>
      </c>
      <c r="D2061" t="s">
        <v>136</v>
      </c>
      <c r="E2061" s="10">
        <v>2</v>
      </c>
      <c r="F2061" s="12" t="str">
        <f t="shared" ref="F2061:F2124" si="33">LEFT(D2061,10)</f>
        <v>08EFOP021M</v>
      </c>
      <c r="G2061" s="11" t="str">
        <f>IFERROR(VLOOKUP(F2061,Codes!$B$2:$E$356,4,FALSE),"NOT USED")</f>
        <v>Medium / Large General Service</v>
      </c>
    </row>
    <row r="2062" spans="1:7" x14ac:dyDescent="0.25">
      <c r="A2062">
        <v>201902</v>
      </c>
      <c r="B2062" t="s">
        <v>0</v>
      </c>
      <c r="C2062" t="s">
        <v>130</v>
      </c>
      <c r="D2062" t="s">
        <v>76</v>
      </c>
      <c r="E2062" s="10">
        <v>963</v>
      </c>
      <c r="F2062" s="12" t="str">
        <f t="shared" si="33"/>
        <v>08GNSV0006</v>
      </c>
      <c r="G2062" s="11" t="str">
        <f>IFERROR(VLOOKUP(F2062,Codes!$B$2:$E$356,4,FALSE),"NOT USED")</f>
        <v>Medium / Large General Service</v>
      </c>
    </row>
    <row r="2063" spans="1:7" x14ac:dyDescent="0.25">
      <c r="A2063">
        <v>201902</v>
      </c>
      <c r="B2063" t="s">
        <v>0</v>
      </c>
      <c r="C2063" t="s">
        <v>130</v>
      </c>
      <c r="D2063" t="s">
        <v>77</v>
      </c>
      <c r="E2063" s="10">
        <v>99</v>
      </c>
      <c r="F2063" s="12" t="str">
        <f t="shared" si="33"/>
        <v>08GNSV0008</v>
      </c>
      <c r="G2063" s="11" t="str">
        <f>IFERROR(VLOOKUP(F2063,Codes!$B$2:$E$356,4,FALSE),"NOT USED")</f>
        <v>Large Power</v>
      </c>
    </row>
    <row r="2064" spans="1:7" x14ac:dyDescent="0.25">
      <c r="A2064">
        <v>201902</v>
      </c>
      <c r="B2064" t="s">
        <v>0</v>
      </c>
      <c r="C2064" t="s">
        <v>130</v>
      </c>
      <c r="D2064" t="s">
        <v>78</v>
      </c>
      <c r="E2064" s="10">
        <v>104</v>
      </c>
      <c r="F2064" s="12" t="str">
        <f t="shared" si="33"/>
        <v>08GNSV0009</v>
      </c>
      <c r="G2064" s="11" t="str">
        <f>IFERROR(VLOOKUP(F2064,Codes!$B$2:$E$356,4,FALSE),"NOT USED")</f>
        <v>Large Power</v>
      </c>
    </row>
    <row r="2065" spans="1:7" x14ac:dyDescent="0.25">
      <c r="A2065">
        <v>201902</v>
      </c>
      <c r="B2065" t="s">
        <v>0</v>
      </c>
      <c r="C2065" t="s">
        <v>130</v>
      </c>
      <c r="D2065" t="s">
        <v>79</v>
      </c>
      <c r="E2065" s="10">
        <v>3154</v>
      </c>
      <c r="F2065" s="12" t="str">
        <f t="shared" si="33"/>
        <v>08GNSV0023</v>
      </c>
      <c r="G2065" s="11" t="str">
        <f>IFERROR(VLOOKUP(F2065,Codes!$B$2:$E$356,4,FALSE),"NOT USED")</f>
        <v>Small General Service</v>
      </c>
    </row>
    <row r="2066" spans="1:7" x14ac:dyDescent="0.25">
      <c r="A2066">
        <v>201902</v>
      </c>
      <c r="B2066" t="s">
        <v>0</v>
      </c>
      <c r="C2066" t="s">
        <v>130</v>
      </c>
      <c r="D2066" t="s">
        <v>80</v>
      </c>
      <c r="E2066" s="10">
        <v>231</v>
      </c>
      <c r="F2066" s="12" t="str">
        <f t="shared" si="33"/>
        <v>08GNSV006A</v>
      </c>
      <c r="G2066" s="11" t="str">
        <f>IFERROR(VLOOKUP(F2066,Codes!$B$2:$E$356,4,FALSE),"NOT USED")</f>
        <v>Medium / Large General Service</v>
      </c>
    </row>
    <row r="2067" spans="1:7" x14ac:dyDescent="0.25">
      <c r="A2067">
        <v>201902</v>
      </c>
      <c r="B2067" t="s">
        <v>0</v>
      </c>
      <c r="C2067" t="s">
        <v>130</v>
      </c>
      <c r="D2067" t="s">
        <v>81</v>
      </c>
      <c r="E2067" s="10">
        <v>1</v>
      </c>
      <c r="F2067" s="12" t="str">
        <f t="shared" si="33"/>
        <v>08GNSV006B</v>
      </c>
      <c r="G2067" s="11" t="str">
        <f>IFERROR(VLOOKUP(F2067,Codes!$B$2:$E$356,4,FALSE),"NOT USED")</f>
        <v>Medium / Large General Service</v>
      </c>
    </row>
    <row r="2068" spans="1:7" x14ac:dyDescent="0.25">
      <c r="A2068">
        <v>201902</v>
      </c>
      <c r="B2068" t="s">
        <v>0</v>
      </c>
      <c r="C2068" t="s">
        <v>130</v>
      </c>
      <c r="D2068" t="s">
        <v>83</v>
      </c>
      <c r="E2068" s="10">
        <v>4</v>
      </c>
      <c r="F2068" s="12" t="str">
        <f t="shared" si="33"/>
        <v>08GNSV008M</v>
      </c>
      <c r="G2068" s="11" t="str">
        <f>IFERROR(VLOOKUP(F2068,Codes!$B$2:$E$356,4,FALSE),"NOT USED")</f>
        <v>Large Power</v>
      </c>
    </row>
    <row r="2069" spans="1:7" x14ac:dyDescent="0.25">
      <c r="A2069">
        <v>201902</v>
      </c>
      <c r="B2069" t="s">
        <v>0</v>
      </c>
      <c r="C2069" t="s">
        <v>130</v>
      </c>
      <c r="D2069" t="s">
        <v>84</v>
      </c>
      <c r="E2069" s="10">
        <v>7</v>
      </c>
      <c r="F2069" s="12" t="str">
        <f t="shared" si="33"/>
        <v>08GNSV009A</v>
      </c>
      <c r="G2069" s="11" t="str">
        <f>IFERROR(VLOOKUP(F2069,Codes!$B$2:$E$356,4,FALSE),"NOT USED")</f>
        <v>Large Power</v>
      </c>
    </row>
    <row r="2070" spans="1:7" x14ac:dyDescent="0.25">
      <c r="A2070">
        <v>201902</v>
      </c>
      <c r="B2070" t="s">
        <v>0</v>
      </c>
      <c r="C2070" t="s">
        <v>130</v>
      </c>
      <c r="D2070" t="s">
        <v>85</v>
      </c>
      <c r="E2070" s="10">
        <v>11</v>
      </c>
      <c r="F2070" s="12" t="str">
        <f t="shared" si="33"/>
        <v>08GNSV009M</v>
      </c>
      <c r="G2070" s="11" t="str">
        <f>IFERROR(VLOOKUP(F2070,Codes!$B$2:$E$356,4,FALSE),"NOT USED")</f>
        <v>Large Power</v>
      </c>
    </row>
    <row r="2071" spans="1:7" x14ac:dyDescent="0.25">
      <c r="A2071">
        <v>201902</v>
      </c>
      <c r="B2071" t="s">
        <v>0</v>
      </c>
      <c r="C2071" t="s">
        <v>130</v>
      </c>
      <c r="D2071" t="s">
        <v>86</v>
      </c>
      <c r="E2071" s="10">
        <v>1</v>
      </c>
      <c r="F2071" s="12" t="str">
        <f t="shared" si="33"/>
        <v>08GNSV023F</v>
      </c>
      <c r="G2071" s="11" t="str">
        <f>IFERROR(VLOOKUP(F2071,Codes!$B$2:$E$356,4,FALSE),"NOT USED")</f>
        <v>Small General Service</v>
      </c>
    </row>
    <row r="2072" spans="1:7" x14ac:dyDescent="0.25">
      <c r="A2072">
        <v>201902</v>
      </c>
      <c r="B2072" t="s">
        <v>0</v>
      </c>
      <c r="C2072" t="s">
        <v>130</v>
      </c>
      <c r="D2072" t="s">
        <v>88</v>
      </c>
      <c r="E2072" s="10">
        <v>2</v>
      </c>
      <c r="F2072" s="12" t="str">
        <f t="shared" si="33"/>
        <v>08GNSV06AM</v>
      </c>
      <c r="G2072" s="11" t="str">
        <f>IFERROR(VLOOKUP(F2072,Codes!$B$2:$E$356,4,FALSE),"NOT USED")</f>
        <v>Medium / Large General Service</v>
      </c>
    </row>
    <row r="2073" spans="1:7" x14ac:dyDescent="0.25">
      <c r="A2073">
        <v>201902</v>
      </c>
      <c r="B2073" t="s">
        <v>0</v>
      </c>
      <c r="C2073" t="s">
        <v>130</v>
      </c>
      <c r="D2073" t="s">
        <v>89</v>
      </c>
      <c r="E2073" s="10">
        <v>24</v>
      </c>
      <c r="F2073" s="12" t="str">
        <f t="shared" si="33"/>
        <v>08GNSV06MN</v>
      </c>
      <c r="G2073" s="11" t="str">
        <f>IFERROR(VLOOKUP(F2073,Codes!$B$2:$E$356,4,FALSE),"NOT USED")</f>
        <v>Medium / Large General Service</v>
      </c>
    </row>
    <row r="2074" spans="1:7" x14ac:dyDescent="0.25">
      <c r="A2074">
        <v>201902</v>
      </c>
      <c r="B2074" t="s">
        <v>0</v>
      </c>
      <c r="C2074" t="s">
        <v>130</v>
      </c>
      <c r="D2074" t="s">
        <v>90</v>
      </c>
      <c r="E2074" s="10">
        <v>6</v>
      </c>
      <c r="F2074" s="12" t="str">
        <f t="shared" si="33"/>
        <v>08MONL0015</v>
      </c>
      <c r="G2074" s="11" t="str">
        <f>IFERROR(VLOOKUP(F2074,Codes!$B$2:$E$356,4,FALSE),"NOT USED")</f>
        <v>Metered Lighting</v>
      </c>
    </row>
    <row r="2075" spans="1:7" x14ac:dyDescent="0.25">
      <c r="A2075">
        <v>201902</v>
      </c>
      <c r="B2075" t="s">
        <v>0</v>
      </c>
      <c r="C2075" t="s">
        <v>130</v>
      </c>
      <c r="D2075" t="s">
        <v>91</v>
      </c>
      <c r="E2075" s="10">
        <v>6</v>
      </c>
      <c r="F2075" s="12" t="str">
        <f t="shared" si="33"/>
        <v>08NMT06135</v>
      </c>
      <c r="G2075" s="11" t="str">
        <f>IFERROR(VLOOKUP(F2075,Codes!$B$2:$E$356,4,FALSE),"NOT USED")</f>
        <v>Medium / Large General Service</v>
      </c>
    </row>
    <row r="2076" spans="1:7" x14ac:dyDescent="0.25">
      <c r="A2076">
        <v>201902</v>
      </c>
      <c r="B2076" t="s">
        <v>0</v>
      </c>
      <c r="C2076" t="s">
        <v>130</v>
      </c>
      <c r="D2076" t="s">
        <v>93</v>
      </c>
      <c r="E2076" s="10">
        <v>17</v>
      </c>
      <c r="F2076" s="12" t="str">
        <f t="shared" si="33"/>
        <v>08NMT23135</v>
      </c>
      <c r="G2076" s="11" t="str">
        <f>IFERROR(VLOOKUP(F2076,Codes!$B$2:$E$356,4,FALSE),"NOT USED")</f>
        <v>Small General Service</v>
      </c>
    </row>
    <row r="2077" spans="1:7" x14ac:dyDescent="0.25">
      <c r="A2077">
        <v>201902</v>
      </c>
      <c r="B2077" t="s">
        <v>0</v>
      </c>
      <c r="C2077" t="s">
        <v>130</v>
      </c>
      <c r="D2077" t="s">
        <v>94</v>
      </c>
      <c r="E2077" s="10">
        <v>13</v>
      </c>
      <c r="F2077" s="12" t="str">
        <f t="shared" si="33"/>
        <v>08NMT6A135</v>
      </c>
      <c r="G2077" s="11" t="str">
        <f>IFERROR(VLOOKUP(F2077,Codes!$B$2:$E$356,4,FALSE),"NOT USED")</f>
        <v>Medium / Large General Service</v>
      </c>
    </row>
    <row r="2078" spans="1:7" x14ac:dyDescent="0.25">
      <c r="A2078">
        <v>201902</v>
      </c>
      <c r="B2078" t="s">
        <v>0</v>
      </c>
      <c r="C2078" t="s">
        <v>130</v>
      </c>
      <c r="D2078" t="s">
        <v>95</v>
      </c>
      <c r="E2078" s="10">
        <v>403</v>
      </c>
      <c r="F2078" s="12" t="str">
        <f t="shared" si="33"/>
        <v>08OALT007N</v>
      </c>
      <c r="G2078" s="11" t="str">
        <f>IFERROR(VLOOKUP(F2078,Codes!$B$2:$E$356,4,FALSE),"NOT USED")</f>
        <v>Unmetered Lighting</v>
      </c>
    </row>
    <row r="2079" spans="1:7" x14ac:dyDescent="0.25">
      <c r="A2079">
        <v>201902</v>
      </c>
      <c r="B2079" t="s">
        <v>0</v>
      </c>
      <c r="C2079" t="s">
        <v>130</v>
      </c>
      <c r="D2079" t="s">
        <v>97</v>
      </c>
      <c r="E2079" s="10">
        <v>3</v>
      </c>
      <c r="F2079" s="12" t="str">
        <f t="shared" si="33"/>
        <v>08PRSV031M</v>
      </c>
      <c r="G2079" s="11" t="str">
        <f>IFERROR(VLOOKUP(F2079,Codes!$B$2:$E$356,4,FALSE),"NOT USED")</f>
        <v>Large Power</v>
      </c>
    </row>
    <row r="2080" spans="1:7" x14ac:dyDescent="0.25">
      <c r="A2080">
        <v>201902</v>
      </c>
      <c r="B2080" t="s">
        <v>0</v>
      </c>
      <c r="C2080" t="s">
        <v>130</v>
      </c>
      <c r="D2080" t="s">
        <v>137</v>
      </c>
      <c r="E2080" s="10">
        <v>1</v>
      </c>
      <c r="F2080" s="12" t="str">
        <f t="shared" si="33"/>
        <v>08SPCL0001</v>
      </c>
      <c r="G2080" s="11" t="str">
        <f>IFERROR(VLOOKUP(F2080,Codes!$B$2:$E$356,4,FALSE),"NOT USED")</f>
        <v>Large Power</v>
      </c>
    </row>
    <row r="2081" spans="1:7" x14ac:dyDescent="0.25">
      <c r="A2081">
        <v>201902</v>
      </c>
      <c r="B2081" t="s">
        <v>0</v>
      </c>
      <c r="C2081" t="s">
        <v>130</v>
      </c>
      <c r="D2081" t="s">
        <v>138</v>
      </c>
      <c r="E2081" s="10">
        <v>1</v>
      </c>
      <c r="F2081" s="12" t="str">
        <f t="shared" si="33"/>
        <v>08SPCL0002</v>
      </c>
      <c r="G2081" s="11" t="str">
        <f>IFERROR(VLOOKUP(F2081,Codes!$B$2:$E$356,4,FALSE),"NOT USED")</f>
        <v>Large Power</v>
      </c>
    </row>
    <row r="2082" spans="1:7" x14ac:dyDescent="0.25">
      <c r="A2082">
        <v>201902</v>
      </c>
      <c r="B2082" t="s">
        <v>0</v>
      </c>
      <c r="C2082" t="s">
        <v>130</v>
      </c>
      <c r="D2082" t="s">
        <v>139</v>
      </c>
      <c r="E2082" s="10">
        <v>1</v>
      </c>
      <c r="F2082" s="12" t="str">
        <f t="shared" si="33"/>
        <v>08SPCL0003</v>
      </c>
      <c r="G2082" s="11" t="str">
        <f>IFERROR(VLOOKUP(F2082,Codes!$B$2:$E$356,4,FALSE),"NOT USED")</f>
        <v>Large Power</v>
      </c>
    </row>
    <row r="2083" spans="1:7" x14ac:dyDescent="0.25">
      <c r="A2083">
        <v>201902</v>
      </c>
      <c r="B2083" t="s">
        <v>0</v>
      </c>
      <c r="C2083" t="s">
        <v>130</v>
      </c>
      <c r="D2083" t="s">
        <v>99</v>
      </c>
      <c r="E2083" s="10">
        <v>2</v>
      </c>
      <c r="F2083" s="12" t="str">
        <f t="shared" si="33"/>
        <v>08SSLR0006</v>
      </c>
      <c r="G2083" s="11" t="str">
        <f>IFERROR(VLOOKUP(F2083,Codes!$B$2:$E$356,4,FALSE),"NOT USED")</f>
        <v>Medium / Large General Service</v>
      </c>
    </row>
    <row r="2084" spans="1:7" x14ac:dyDescent="0.25">
      <c r="A2084">
        <v>201902</v>
      </c>
      <c r="B2084" t="s">
        <v>0</v>
      </c>
      <c r="C2084" t="s">
        <v>130</v>
      </c>
      <c r="D2084" t="s">
        <v>140</v>
      </c>
      <c r="E2084" s="10">
        <v>19</v>
      </c>
      <c r="F2084" s="12" t="str">
        <f t="shared" si="33"/>
        <v>08SSLR0023</v>
      </c>
      <c r="G2084" s="11" t="str">
        <f>IFERROR(VLOOKUP(F2084,Codes!$B$2:$E$356,4,FALSE),"NOT USED")</f>
        <v>Small General Service</v>
      </c>
    </row>
    <row r="2085" spans="1:7" x14ac:dyDescent="0.25">
      <c r="A2085">
        <v>201902</v>
      </c>
      <c r="B2085" t="s">
        <v>0</v>
      </c>
      <c r="C2085" t="s">
        <v>130</v>
      </c>
      <c r="D2085" t="s">
        <v>100</v>
      </c>
      <c r="E2085" s="10">
        <v>30</v>
      </c>
      <c r="F2085" s="12" t="str">
        <f t="shared" si="33"/>
        <v>08SSLR006A</v>
      </c>
      <c r="G2085" s="11" t="str">
        <f>IFERROR(VLOOKUP(F2085,Codes!$B$2:$E$356,4,FALSE),"NOT USED")</f>
        <v>Medium / Large General Service</v>
      </c>
    </row>
    <row r="2086" spans="1:7" x14ac:dyDescent="0.25">
      <c r="A2086">
        <v>201902</v>
      </c>
      <c r="B2086" t="s">
        <v>0</v>
      </c>
      <c r="C2086" t="s">
        <v>130</v>
      </c>
      <c r="D2086" t="s">
        <v>101</v>
      </c>
      <c r="E2086" s="10">
        <v>12</v>
      </c>
      <c r="F2086" s="12" t="str">
        <f t="shared" si="33"/>
        <v>08TOSS0015</v>
      </c>
      <c r="G2086" s="11" t="str">
        <f>IFERROR(VLOOKUP(F2086,Codes!$B$2:$E$356,4,FALSE),"NOT USED")</f>
        <v>Metered Lighting</v>
      </c>
    </row>
    <row r="2087" spans="1:7" x14ac:dyDescent="0.25">
      <c r="A2087">
        <v>201902</v>
      </c>
      <c r="B2087" t="s">
        <v>0</v>
      </c>
      <c r="C2087" t="s">
        <v>130</v>
      </c>
      <c r="D2087" t="s">
        <v>134</v>
      </c>
      <c r="E2087" s="10">
        <v>7</v>
      </c>
      <c r="F2087" s="12" t="str">
        <f t="shared" si="33"/>
        <v>301380-BLU</v>
      </c>
      <c r="G2087" s="11" t="str">
        <f>IFERROR(VLOOKUP(F2087,Codes!$B$2:$E$356,4,FALSE),"NOT USED")</f>
        <v>NOT USED</v>
      </c>
    </row>
    <row r="2088" spans="1:7" x14ac:dyDescent="0.25">
      <c r="A2088">
        <v>201903</v>
      </c>
      <c r="B2088" t="s">
        <v>0</v>
      </c>
      <c r="C2088" t="s">
        <v>130</v>
      </c>
      <c r="D2088" t="s">
        <v>135</v>
      </c>
      <c r="E2088" s="10">
        <v>1</v>
      </c>
      <c r="F2088" s="12" t="str">
        <f t="shared" si="33"/>
        <v>08EFOP0021</v>
      </c>
      <c r="G2088" s="11" t="str">
        <f>IFERROR(VLOOKUP(F2088,Codes!$B$2:$E$356,4,FALSE),"NOT USED")</f>
        <v>Medium / Large General Service</v>
      </c>
    </row>
    <row r="2089" spans="1:7" x14ac:dyDescent="0.25">
      <c r="A2089">
        <v>201903</v>
      </c>
      <c r="B2089" t="s">
        <v>0</v>
      </c>
      <c r="C2089" t="s">
        <v>130</v>
      </c>
      <c r="D2089" t="s">
        <v>136</v>
      </c>
      <c r="E2089" s="10">
        <v>2</v>
      </c>
      <c r="F2089" s="12" t="str">
        <f t="shared" si="33"/>
        <v>08EFOP021M</v>
      </c>
      <c r="G2089" s="11" t="str">
        <f>IFERROR(VLOOKUP(F2089,Codes!$B$2:$E$356,4,FALSE),"NOT USED")</f>
        <v>Medium / Large General Service</v>
      </c>
    </row>
    <row r="2090" spans="1:7" x14ac:dyDescent="0.25">
      <c r="A2090">
        <v>201903</v>
      </c>
      <c r="B2090" t="s">
        <v>0</v>
      </c>
      <c r="C2090" t="s">
        <v>130</v>
      </c>
      <c r="D2090" t="s">
        <v>76</v>
      </c>
      <c r="E2090" s="10">
        <v>963</v>
      </c>
      <c r="F2090" s="12" t="str">
        <f t="shared" si="33"/>
        <v>08GNSV0006</v>
      </c>
      <c r="G2090" s="11" t="str">
        <f>IFERROR(VLOOKUP(F2090,Codes!$B$2:$E$356,4,FALSE),"NOT USED")</f>
        <v>Medium / Large General Service</v>
      </c>
    </row>
    <row r="2091" spans="1:7" x14ac:dyDescent="0.25">
      <c r="A2091">
        <v>201903</v>
      </c>
      <c r="B2091" t="s">
        <v>0</v>
      </c>
      <c r="C2091" t="s">
        <v>130</v>
      </c>
      <c r="D2091" t="s">
        <v>77</v>
      </c>
      <c r="E2091" s="10">
        <v>100</v>
      </c>
      <c r="F2091" s="12" t="str">
        <f t="shared" si="33"/>
        <v>08GNSV0008</v>
      </c>
      <c r="G2091" s="11" t="str">
        <f>IFERROR(VLOOKUP(F2091,Codes!$B$2:$E$356,4,FALSE),"NOT USED")</f>
        <v>Large Power</v>
      </c>
    </row>
    <row r="2092" spans="1:7" x14ac:dyDescent="0.25">
      <c r="A2092">
        <v>201903</v>
      </c>
      <c r="B2092" t="s">
        <v>0</v>
      </c>
      <c r="C2092" t="s">
        <v>130</v>
      </c>
      <c r="D2092" t="s">
        <v>78</v>
      </c>
      <c r="E2092" s="10">
        <v>104</v>
      </c>
      <c r="F2092" s="12" t="str">
        <f t="shared" si="33"/>
        <v>08GNSV0009</v>
      </c>
      <c r="G2092" s="11" t="str">
        <f>IFERROR(VLOOKUP(F2092,Codes!$B$2:$E$356,4,FALSE),"NOT USED")</f>
        <v>Large Power</v>
      </c>
    </row>
    <row r="2093" spans="1:7" x14ac:dyDescent="0.25">
      <c r="A2093">
        <v>201903</v>
      </c>
      <c r="B2093" t="s">
        <v>0</v>
      </c>
      <c r="C2093" t="s">
        <v>130</v>
      </c>
      <c r="D2093" t="s">
        <v>79</v>
      </c>
      <c r="E2093" s="10">
        <v>3158</v>
      </c>
      <c r="F2093" s="12" t="str">
        <f t="shared" si="33"/>
        <v>08GNSV0023</v>
      </c>
      <c r="G2093" s="11" t="str">
        <f>IFERROR(VLOOKUP(F2093,Codes!$B$2:$E$356,4,FALSE),"NOT USED")</f>
        <v>Small General Service</v>
      </c>
    </row>
    <row r="2094" spans="1:7" x14ac:dyDescent="0.25">
      <c r="A2094">
        <v>201903</v>
      </c>
      <c r="B2094" t="s">
        <v>0</v>
      </c>
      <c r="C2094" t="s">
        <v>130</v>
      </c>
      <c r="D2094" t="s">
        <v>80</v>
      </c>
      <c r="E2094" s="10">
        <v>230</v>
      </c>
      <c r="F2094" s="12" t="str">
        <f t="shared" si="33"/>
        <v>08GNSV006A</v>
      </c>
      <c r="G2094" s="11" t="str">
        <f>IFERROR(VLOOKUP(F2094,Codes!$B$2:$E$356,4,FALSE),"NOT USED")</f>
        <v>Medium / Large General Service</v>
      </c>
    </row>
    <row r="2095" spans="1:7" x14ac:dyDescent="0.25">
      <c r="A2095">
        <v>201903</v>
      </c>
      <c r="B2095" t="s">
        <v>0</v>
      </c>
      <c r="C2095" t="s">
        <v>130</v>
      </c>
      <c r="D2095" t="s">
        <v>81</v>
      </c>
      <c r="E2095" s="10">
        <v>1</v>
      </c>
      <c r="F2095" s="12" t="str">
        <f t="shared" si="33"/>
        <v>08GNSV006B</v>
      </c>
      <c r="G2095" s="11" t="str">
        <f>IFERROR(VLOOKUP(F2095,Codes!$B$2:$E$356,4,FALSE),"NOT USED")</f>
        <v>Medium / Large General Service</v>
      </c>
    </row>
    <row r="2096" spans="1:7" x14ac:dyDescent="0.25">
      <c r="A2096">
        <v>201903</v>
      </c>
      <c r="B2096" t="s">
        <v>0</v>
      </c>
      <c r="C2096" t="s">
        <v>130</v>
      </c>
      <c r="D2096" t="s">
        <v>83</v>
      </c>
      <c r="E2096" s="10">
        <v>4</v>
      </c>
      <c r="F2096" s="12" t="str">
        <f t="shared" si="33"/>
        <v>08GNSV008M</v>
      </c>
      <c r="G2096" s="11" t="str">
        <f>IFERROR(VLOOKUP(F2096,Codes!$B$2:$E$356,4,FALSE),"NOT USED")</f>
        <v>Large Power</v>
      </c>
    </row>
    <row r="2097" spans="1:7" x14ac:dyDescent="0.25">
      <c r="A2097">
        <v>201903</v>
      </c>
      <c r="B2097" t="s">
        <v>0</v>
      </c>
      <c r="C2097" t="s">
        <v>130</v>
      </c>
      <c r="D2097" t="s">
        <v>84</v>
      </c>
      <c r="E2097" s="10">
        <v>7</v>
      </c>
      <c r="F2097" s="12" t="str">
        <f t="shared" si="33"/>
        <v>08GNSV009A</v>
      </c>
      <c r="G2097" s="11" t="str">
        <f>IFERROR(VLOOKUP(F2097,Codes!$B$2:$E$356,4,FALSE),"NOT USED")</f>
        <v>Large Power</v>
      </c>
    </row>
    <row r="2098" spans="1:7" x14ac:dyDescent="0.25">
      <c r="A2098">
        <v>201903</v>
      </c>
      <c r="B2098" t="s">
        <v>0</v>
      </c>
      <c r="C2098" t="s">
        <v>130</v>
      </c>
      <c r="D2098" t="s">
        <v>85</v>
      </c>
      <c r="E2098" s="10">
        <v>11</v>
      </c>
      <c r="F2098" s="12" t="str">
        <f t="shared" si="33"/>
        <v>08GNSV009M</v>
      </c>
      <c r="G2098" s="11" t="str">
        <f>IFERROR(VLOOKUP(F2098,Codes!$B$2:$E$356,4,FALSE),"NOT USED")</f>
        <v>Large Power</v>
      </c>
    </row>
    <row r="2099" spans="1:7" x14ac:dyDescent="0.25">
      <c r="A2099">
        <v>201903</v>
      </c>
      <c r="B2099" t="s">
        <v>0</v>
      </c>
      <c r="C2099" t="s">
        <v>130</v>
      </c>
      <c r="D2099" t="s">
        <v>86</v>
      </c>
      <c r="E2099" s="10">
        <v>1</v>
      </c>
      <c r="F2099" s="12" t="str">
        <f t="shared" si="33"/>
        <v>08GNSV023F</v>
      </c>
      <c r="G2099" s="11" t="str">
        <f>IFERROR(VLOOKUP(F2099,Codes!$B$2:$E$356,4,FALSE),"NOT USED")</f>
        <v>Small General Service</v>
      </c>
    </row>
    <row r="2100" spans="1:7" x14ac:dyDescent="0.25">
      <c r="A2100">
        <v>201903</v>
      </c>
      <c r="B2100" t="s">
        <v>0</v>
      </c>
      <c r="C2100" t="s">
        <v>130</v>
      </c>
      <c r="D2100" t="s">
        <v>88</v>
      </c>
      <c r="E2100" s="10">
        <v>2</v>
      </c>
      <c r="F2100" s="12" t="str">
        <f t="shared" si="33"/>
        <v>08GNSV06AM</v>
      </c>
      <c r="G2100" s="11" t="str">
        <f>IFERROR(VLOOKUP(F2100,Codes!$B$2:$E$356,4,FALSE),"NOT USED")</f>
        <v>Medium / Large General Service</v>
      </c>
    </row>
    <row r="2101" spans="1:7" x14ac:dyDescent="0.25">
      <c r="A2101">
        <v>201903</v>
      </c>
      <c r="B2101" t="s">
        <v>0</v>
      </c>
      <c r="C2101" t="s">
        <v>130</v>
      </c>
      <c r="D2101" t="s">
        <v>89</v>
      </c>
      <c r="E2101" s="10">
        <v>24</v>
      </c>
      <c r="F2101" s="12" t="str">
        <f t="shared" si="33"/>
        <v>08GNSV06MN</v>
      </c>
      <c r="G2101" s="11" t="str">
        <f>IFERROR(VLOOKUP(F2101,Codes!$B$2:$E$356,4,FALSE),"NOT USED")</f>
        <v>Medium / Large General Service</v>
      </c>
    </row>
    <row r="2102" spans="1:7" x14ac:dyDescent="0.25">
      <c r="A2102">
        <v>201903</v>
      </c>
      <c r="B2102" t="s">
        <v>0</v>
      </c>
      <c r="C2102" t="s">
        <v>130</v>
      </c>
      <c r="D2102" t="s">
        <v>90</v>
      </c>
      <c r="E2102" s="10">
        <v>6</v>
      </c>
      <c r="F2102" s="12" t="str">
        <f t="shared" si="33"/>
        <v>08MONL0015</v>
      </c>
      <c r="G2102" s="11" t="str">
        <f>IFERROR(VLOOKUP(F2102,Codes!$B$2:$E$356,4,FALSE),"NOT USED")</f>
        <v>Metered Lighting</v>
      </c>
    </row>
    <row r="2103" spans="1:7" x14ac:dyDescent="0.25">
      <c r="A2103">
        <v>201903</v>
      </c>
      <c r="B2103" t="s">
        <v>0</v>
      </c>
      <c r="C2103" t="s">
        <v>130</v>
      </c>
      <c r="D2103" t="s">
        <v>91</v>
      </c>
      <c r="E2103" s="10">
        <v>6</v>
      </c>
      <c r="F2103" s="12" t="str">
        <f t="shared" si="33"/>
        <v>08NMT06135</v>
      </c>
      <c r="G2103" s="11" t="str">
        <f>IFERROR(VLOOKUP(F2103,Codes!$B$2:$E$356,4,FALSE),"NOT USED")</f>
        <v>Medium / Large General Service</v>
      </c>
    </row>
    <row r="2104" spans="1:7" x14ac:dyDescent="0.25">
      <c r="A2104">
        <v>201903</v>
      </c>
      <c r="B2104" t="s">
        <v>0</v>
      </c>
      <c r="C2104" t="s">
        <v>130</v>
      </c>
      <c r="D2104" t="s">
        <v>93</v>
      </c>
      <c r="E2104" s="10">
        <v>17</v>
      </c>
      <c r="F2104" s="12" t="str">
        <f t="shared" si="33"/>
        <v>08NMT23135</v>
      </c>
      <c r="G2104" s="11" t="str">
        <f>IFERROR(VLOOKUP(F2104,Codes!$B$2:$E$356,4,FALSE),"NOT USED")</f>
        <v>Small General Service</v>
      </c>
    </row>
    <row r="2105" spans="1:7" x14ac:dyDescent="0.25">
      <c r="A2105">
        <v>201903</v>
      </c>
      <c r="B2105" t="s">
        <v>0</v>
      </c>
      <c r="C2105" t="s">
        <v>130</v>
      </c>
      <c r="D2105" t="s">
        <v>94</v>
      </c>
      <c r="E2105" s="10">
        <v>13</v>
      </c>
      <c r="F2105" s="12" t="str">
        <f t="shared" si="33"/>
        <v>08NMT6A135</v>
      </c>
      <c r="G2105" s="11" t="str">
        <f>IFERROR(VLOOKUP(F2105,Codes!$B$2:$E$356,4,FALSE),"NOT USED")</f>
        <v>Medium / Large General Service</v>
      </c>
    </row>
    <row r="2106" spans="1:7" x14ac:dyDescent="0.25">
      <c r="A2106">
        <v>201903</v>
      </c>
      <c r="B2106" t="s">
        <v>0</v>
      </c>
      <c r="C2106" t="s">
        <v>130</v>
      </c>
      <c r="D2106" t="s">
        <v>95</v>
      </c>
      <c r="E2106" s="10">
        <v>396</v>
      </c>
      <c r="F2106" s="12" t="str">
        <f t="shared" si="33"/>
        <v>08OALT007N</v>
      </c>
      <c r="G2106" s="11" t="str">
        <f>IFERROR(VLOOKUP(F2106,Codes!$B$2:$E$356,4,FALSE),"NOT USED")</f>
        <v>Unmetered Lighting</v>
      </c>
    </row>
    <row r="2107" spans="1:7" x14ac:dyDescent="0.25">
      <c r="A2107">
        <v>201903</v>
      </c>
      <c r="B2107" t="s">
        <v>0</v>
      </c>
      <c r="C2107" t="s">
        <v>130</v>
      </c>
      <c r="D2107" t="s">
        <v>97</v>
      </c>
      <c r="E2107" s="10">
        <v>3</v>
      </c>
      <c r="F2107" s="12" t="str">
        <f t="shared" si="33"/>
        <v>08PRSV031M</v>
      </c>
      <c r="G2107" s="11" t="str">
        <f>IFERROR(VLOOKUP(F2107,Codes!$B$2:$E$356,4,FALSE),"NOT USED")</f>
        <v>Large Power</v>
      </c>
    </row>
    <row r="2108" spans="1:7" x14ac:dyDescent="0.25">
      <c r="A2108">
        <v>201903</v>
      </c>
      <c r="B2108" t="s">
        <v>0</v>
      </c>
      <c r="C2108" t="s">
        <v>130</v>
      </c>
      <c r="D2108" t="s">
        <v>137</v>
      </c>
      <c r="E2108" s="10">
        <v>1</v>
      </c>
      <c r="F2108" s="12" t="str">
        <f t="shared" si="33"/>
        <v>08SPCL0001</v>
      </c>
      <c r="G2108" s="11" t="str">
        <f>IFERROR(VLOOKUP(F2108,Codes!$B$2:$E$356,4,FALSE),"NOT USED")</f>
        <v>Large Power</v>
      </c>
    </row>
    <row r="2109" spans="1:7" x14ac:dyDescent="0.25">
      <c r="A2109">
        <v>201903</v>
      </c>
      <c r="B2109" t="s">
        <v>0</v>
      </c>
      <c r="C2109" t="s">
        <v>130</v>
      </c>
      <c r="D2109" t="s">
        <v>138</v>
      </c>
      <c r="E2109" s="10">
        <v>1</v>
      </c>
      <c r="F2109" s="12" t="str">
        <f t="shared" si="33"/>
        <v>08SPCL0002</v>
      </c>
      <c r="G2109" s="11" t="str">
        <f>IFERROR(VLOOKUP(F2109,Codes!$B$2:$E$356,4,FALSE),"NOT USED")</f>
        <v>Large Power</v>
      </c>
    </row>
    <row r="2110" spans="1:7" x14ac:dyDescent="0.25">
      <c r="A2110">
        <v>201903</v>
      </c>
      <c r="B2110" t="s">
        <v>0</v>
      </c>
      <c r="C2110" t="s">
        <v>130</v>
      </c>
      <c r="D2110" t="s">
        <v>139</v>
      </c>
      <c r="E2110" s="10">
        <v>1</v>
      </c>
      <c r="F2110" s="12" t="str">
        <f t="shared" si="33"/>
        <v>08SPCL0003</v>
      </c>
      <c r="G2110" s="11" t="str">
        <f>IFERROR(VLOOKUP(F2110,Codes!$B$2:$E$356,4,FALSE),"NOT USED")</f>
        <v>Large Power</v>
      </c>
    </row>
    <row r="2111" spans="1:7" x14ac:dyDescent="0.25">
      <c r="A2111">
        <v>201903</v>
      </c>
      <c r="B2111" t="s">
        <v>0</v>
      </c>
      <c r="C2111" t="s">
        <v>130</v>
      </c>
      <c r="D2111" t="s">
        <v>99</v>
      </c>
      <c r="E2111" s="10">
        <v>2</v>
      </c>
      <c r="F2111" s="12" t="str">
        <f t="shared" si="33"/>
        <v>08SSLR0006</v>
      </c>
      <c r="G2111" s="11" t="str">
        <f>IFERROR(VLOOKUP(F2111,Codes!$B$2:$E$356,4,FALSE),"NOT USED")</f>
        <v>Medium / Large General Service</v>
      </c>
    </row>
    <row r="2112" spans="1:7" x14ac:dyDescent="0.25">
      <c r="A2112">
        <v>201903</v>
      </c>
      <c r="B2112" t="s">
        <v>0</v>
      </c>
      <c r="C2112" t="s">
        <v>130</v>
      </c>
      <c r="D2112" t="s">
        <v>140</v>
      </c>
      <c r="E2112" s="10">
        <v>18</v>
      </c>
      <c r="F2112" s="12" t="str">
        <f t="shared" si="33"/>
        <v>08SSLR0023</v>
      </c>
      <c r="G2112" s="11" t="str">
        <f>IFERROR(VLOOKUP(F2112,Codes!$B$2:$E$356,4,FALSE),"NOT USED")</f>
        <v>Small General Service</v>
      </c>
    </row>
    <row r="2113" spans="1:7" x14ac:dyDescent="0.25">
      <c r="A2113">
        <v>201903</v>
      </c>
      <c r="B2113" t="s">
        <v>0</v>
      </c>
      <c r="C2113" t="s">
        <v>130</v>
      </c>
      <c r="D2113" t="s">
        <v>100</v>
      </c>
      <c r="E2113" s="10">
        <v>30</v>
      </c>
      <c r="F2113" s="12" t="str">
        <f t="shared" si="33"/>
        <v>08SSLR006A</v>
      </c>
      <c r="G2113" s="11" t="str">
        <f>IFERROR(VLOOKUP(F2113,Codes!$B$2:$E$356,4,FALSE),"NOT USED")</f>
        <v>Medium / Large General Service</v>
      </c>
    </row>
    <row r="2114" spans="1:7" x14ac:dyDescent="0.25">
      <c r="A2114">
        <v>201903</v>
      </c>
      <c r="B2114" t="s">
        <v>0</v>
      </c>
      <c r="C2114" t="s">
        <v>130</v>
      </c>
      <c r="D2114" t="s">
        <v>101</v>
      </c>
      <c r="E2114" s="10">
        <v>12</v>
      </c>
      <c r="F2114" s="12" t="str">
        <f t="shared" si="33"/>
        <v>08TOSS0015</v>
      </c>
      <c r="G2114" s="11" t="str">
        <f>IFERROR(VLOOKUP(F2114,Codes!$B$2:$E$356,4,FALSE),"NOT USED")</f>
        <v>Metered Lighting</v>
      </c>
    </row>
    <row r="2115" spans="1:7" x14ac:dyDescent="0.25">
      <c r="A2115">
        <v>201903</v>
      </c>
      <c r="B2115" t="s">
        <v>0</v>
      </c>
      <c r="C2115" t="s">
        <v>130</v>
      </c>
      <c r="D2115" t="s">
        <v>134</v>
      </c>
      <c r="E2115" s="10">
        <v>7</v>
      </c>
      <c r="F2115" s="12" t="str">
        <f t="shared" si="33"/>
        <v>301380-BLU</v>
      </c>
      <c r="G2115" s="11" t="str">
        <f>IFERROR(VLOOKUP(F2115,Codes!$B$2:$E$356,4,FALSE),"NOT USED")</f>
        <v>NOT USED</v>
      </c>
    </row>
    <row r="2116" spans="1:7" x14ac:dyDescent="0.25">
      <c r="A2116">
        <v>201904</v>
      </c>
      <c r="B2116" t="s">
        <v>0</v>
      </c>
      <c r="C2116" t="s">
        <v>130</v>
      </c>
      <c r="D2116" t="s">
        <v>135</v>
      </c>
      <c r="E2116" s="10">
        <v>1</v>
      </c>
      <c r="F2116" s="12" t="str">
        <f t="shared" si="33"/>
        <v>08EFOP0021</v>
      </c>
      <c r="G2116" s="11" t="str">
        <f>IFERROR(VLOOKUP(F2116,Codes!$B$2:$E$356,4,FALSE),"NOT USED")</f>
        <v>Medium / Large General Service</v>
      </c>
    </row>
    <row r="2117" spans="1:7" x14ac:dyDescent="0.25">
      <c r="A2117">
        <v>201904</v>
      </c>
      <c r="B2117" t="s">
        <v>0</v>
      </c>
      <c r="C2117" t="s">
        <v>130</v>
      </c>
      <c r="D2117" t="s">
        <v>136</v>
      </c>
      <c r="E2117" s="10">
        <v>2</v>
      </c>
      <c r="F2117" s="12" t="str">
        <f t="shared" si="33"/>
        <v>08EFOP021M</v>
      </c>
      <c r="G2117" s="11" t="str">
        <f>IFERROR(VLOOKUP(F2117,Codes!$B$2:$E$356,4,FALSE),"NOT USED")</f>
        <v>Medium / Large General Service</v>
      </c>
    </row>
    <row r="2118" spans="1:7" x14ac:dyDescent="0.25">
      <c r="A2118">
        <v>201904</v>
      </c>
      <c r="B2118" t="s">
        <v>0</v>
      </c>
      <c r="C2118" t="s">
        <v>130</v>
      </c>
      <c r="D2118" t="s">
        <v>76</v>
      </c>
      <c r="E2118" s="10">
        <v>958</v>
      </c>
      <c r="F2118" s="12" t="str">
        <f t="shared" si="33"/>
        <v>08GNSV0006</v>
      </c>
      <c r="G2118" s="11" t="str">
        <f>IFERROR(VLOOKUP(F2118,Codes!$B$2:$E$356,4,FALSE),"NOT USED")</f>
        <v>Medium / Large General Service</v>
      </c>
    </row>
    <row r="2119" spans="1:7" x14ac:dyDescent="0.25">
      <c r="A2119">
        <v>201904</v>
      </c>
      <c r="B2119" t="s">
        <v>0</v>
      </c>
      <c r="C2119" t="s">
        <v>130</v>
      </c>
      <c r="D2119" t="s">
        <v>77</v>
      </c>
      <c r="E2119" s="10">
        <v>101</v>
      </c>
      <c r="F2119" s="12" t="str">
        <f t="shared" si="33"/>
        <v>08GNSV0008</v>
      </c>
      <c r="G2119" s="11" t="str">
        <f>IFERROR(VLOOKUP(F2119,Codes!$B$2:$E$356,4,FALSE),"NOT USED")</f>
        <v>Large Power</v>
      </c>
    </row>
    <row r="2120" spans="1:7" x14ac:dyDescent="0.25">
      <c r="A2120">
        <v>201904</v>
      </c>
      <c r="B2120" t="s">
        <v>0</v>
      </c>
      <c r="C2120" t="s">
        <v>130</v>
      </c>
      <c r="D2120" t="s">
        <v>78</v>
      </c>
      <c r="E2120" s="10">
        <v>106</v>
      </c>
      <c r="F2120" s="12" t="str">
        <f t="shared" si="33"/>
        <v>08GNSV0009</v>
      </c>
      <c r="G2120" s="11" t="str">
        <f>IFERROR(VLOOKUP(F2120,Codes!$B$2:$E$356,4,FALSE),"NOT USED")</f>
        <v>Large Power</v>
      </c>
    </row>
    <row r="2121" spans="1:7" x14ac:dyDescent="0.25">
      <c r="A2121">
        <v>201904</v>
      </c>
      <c r="B2121" t="s">
        <v>0</v>
      </c>
      <c r="C2121" t="s">
        <v>130</v>
      </c>
      <c r="D2121" t="s">
        <v>79</v>
      </c>
      <c r="E2121" s="10">
        <v>3159</v>
      </c>
      <c r="F2121" s="12" t="str">
        <f t="shared" si="33"/>
        <v>08GNSV0023</v>
      </c>
      <c r="G2121" s="11" t="str">
        <f>IFERROR(VLOOKUP(F2121,Codes!$B$2:$E$356,4,FALSE),"NOT USED")</f>
        <v>Small General Service</v>
      </c>
    </row>
    <row r="2122" spans="1:7" x14ac:dyDescent="0.25">
      <c r="A2122">
        <v>201904</v>
      </c>
      <c r="B2122" t="s">
        <v>0</v>
      </c>
      <c r="C2122" t="s">
        <v>130</v>
      </c>
      <c r="D2122" t="s">
        <v>80</v>
      </c>
      <c r="E2122" s="10">
        <v>228</v>
      </c>
      <c r="F2122" s="12" t="str">
        <f t="shared" si="33"/>
        <v>08GNSV006A</v>
      </c>
      <c r="G2122" s="11" t="str">
        <f>IFERROR(VLOOKUP(F2122,Codes!$B$2:$E$356,4,FALSE),"NOT USED")</f>
        <v>Medium / Large General Service</v>
      </c>
    </row>
    <row r="2123" spans="1:7" x14ac:dyDescent="0.25">
      <c r="A2123">
        <v>201904</v>
      </c>
      <c r="B2123" t="s">
        <v>0</v>
      </c>
      <c r="C2123" t="s">
        <v>130</v>
      </c>
      <c r="D2123" t="s">
        <v>81</v>
      </c>
      <c r="E2123" s="10">
        <v>1</v>
      </c>
      <c r="F2123" s="12" t="str">
        <f t="shared" si="33"/>
        <v>08GNSV006B</v>
      </c>
      <c r="G2123" s="11" t="str">
        <f>IFERROR(VLOOKUP(F2123,Codes!$B$2:$E$356,4,FALSE),"NOT USED")</f>
        <v>Medium / Large General Service</v>
      </c>
    </row>
    <row r="2124" spans="1:7" x14ac:dyDescent="0.25">
      <c r="A2124">
        <v>201904</v>
      </c>
      <c r="B2124" t="s">
        <v>0</v>
      </c>
      <c r="C2124" t="s">
        <v>130</v>
      </c>
      <c r="D2124" t="s">
        <v>83</v>
      </c>
      <c r="E2124" s="10">
        <v>4</v>
      </c>
      <c r="F2124" s="12" t="str">
        <f t="shared" si="33"/>
        <v>08GNSV008M</v>
      </c>
      <c r="G2124" s="11" t="str">
        <f>IFERROR(VLOOKUP(F2124,Codes!$B$2:$E$356,4,FALSE),"NOT USED")</f>
        <v>Large Power</v>
      </c>
    </row>
    <row r="2125" spans="1:7" x14ac:dyDescent="0.25">
      <c r="A2125">
        <v>201904</v>
      </c>
      <c r="B2125" t="s">
        <v>0</v>
      </c>
      <c r="C2125" t="s">
        <v>130</v>
      </c>
      <c r="D2125" t="s">
        <v>84</v>
      </c>
      <c r="E2125" s="10">
        <v>7</v>
      </c>
      <c r="F2125" s="12" t="str">
        <f t="shared" ref="F2125:F2188" si="34">LEFT(D2125,10)</f>
        <v>08GNSV009A</v>
      </c>
      <c r="G2125" s="11" t="str">
        <f>IFERROR(VLOOKUP(F2125,Codes!$B$2:$E$356,4,FALSE),"NOT USED")</f>
        <v>Large Power</v>
      </c>
    </row>
    <row r="2126" spans="1:7" x14ac:dyDescent="0.25">
      <c r="A2126">
        <v>201904</v>
      </c>
      <c r="B2126" t="s">
        <v>0</v>
      </c>
      <c r="C2126" t="s">
        <v>130</v>
      </c>
      <c r="D2126" t="s">
        <v>85</v>
      </c>
      <c r="E2126" s="10">
        <v>11</v>
      </c>
      <c r="F2126" s="12" t="str">
        <f t="shared" si="34"/>
        <v>08GNSV009M</v>
      </c>
      <c r="G2126" s="11" t="str">
        <f>IFERROR(VLOOKUP(F2126,Codes!$B$2:$E$356,4,FALSE),"NOT USED")</f>
        <v>Large Power</v>
      </c>
    </row>
    <row r="2127" spans="1:7" x14ac:dyDescent="0.25">
      <c r="A2127">
        <v>201904</v>
      </c>
      <c r="B2127" t="s">
        <v>0</v>
      </c>
      <c r="C2127" t="s">
        <v>130</v>
      </c>
      <c r="D2127" t="s">
        <v>86</v>
      </c>
      <c r="E2127" s="10">
        <v>1</v>
      </c>
      <c r="F2127" s="12" t="str">
        <f t="shared" si="34"/>
        <v>08GNSV023F</v>
      </c>
      <c r="G2127" s="11" t="str">
        <f>IFERROR(VLOOKUP(F2127,Codes!$B$2:$E$356,4,FALSE),"NOT USED")</f>
        <v>Small General Service</v>
      </c>
    </row>
    <row r="2128" spans="1:7" x14ac:dyDescent="0.25">
      <c r="A2128">
        <v>201904</v>
      </c>
      <c r="B2128" t="s">
        <v>0</v>
      </c>
      <c r="C2128" t="s">
        <v>130</v>
      </c>
      <c r="D2128" t="s">
        <v>88</v>
      </c>
      <c r="E2128" s="10">
        <v>2</v>
      </c>
      <c r="F2128" s="12" t="str">
        <f t="shared" si="34"/>
        <v>08GNSV06AM</v>
      </c>
      <c r="G2128" s="11" t="str">
        <f>IFERROR(VLOOKUP(F2128,Codes!$B$2:$E$356,4,FALSE),"NOT USED")</f>
        <v>Medium / Large General Service</v>
      </c>
    </row>
    <row r="2129" spans="1:7" x14ac:dyDescent="0.25">
      <c r="A2129">
        <v>201904</v>
      </c>
      <c r="B2129" t="s">
        <v>0</v>
      </c>
      <c r="C2129" t="s">
        <v>130</v>
      </c>
      <c r="D2129" t="s">
        <v>89</v>
      </c>
      <c r="E2129" s="10">
        <v>22</v>
      </c>
      <c r="F2129" s="12" t="str">
        <f t="shared" si="34"/>
        <v>08GNSV06MN</v>
      </c>
      <c r="G2129" s="11" t="str">
        <f>IFERROR(VLOOKUP(F2129,Codes!$B$2:$E$356,4,FALSE),"NOT USED")</f>
        <v>Medium / Large General Service</v>
      </c>
    </row>
    <row r="2130" spans="1:7" x14ac:dyDescent="0.25">
      <c r="A2130">
        <v>201904</v>
      </c>
      <c r="B2130" t="s">
        <v>0</v>
      </c>
      <c r="C2130" t="s">
        <v>130</v>
      </c>
      <c r="D2130" t="s">
        <v>90</v>
      </c>
      <c r="E2130" s="10">
        <v>6</v>
      </c>
      <c r="F2130" s="12" t="str">
        <f t="shared" si="34"/>
        <v>08MONL0015</v>
      </c>
      <c r="G2130" s="11" t="str">
        <f>IFERROR(VLOOKUP(F2130,Codes!$B$2:$E$356,4,FALSE),"NOT USED")</f>
        <v>Metered Lighting</v>
      </c>
    </row>
    <row r="2131" spans="1:7" x14ac:dyDescent="0.25">
      <c r="A2131">
        <v>201904</v>
      </c>
      <c r="B2131" t="s">
        <v>0</v>
      </c>
      <c r="C2131" t="s">
        <v>130</v>
      </c>
      <c r="D2131" t="s">
        <v>91</v>
      </c>
      <c r="E2131" s="10">
        <v>6</v>
      </c>
      <c r="F2131" s="12" t="str">
        <f t="shared" si="34"/>
        <v>08NMT06135</v>
      </c>
      <c r="G2131" s="11" t="str">
        <f>IFERROR(VLOOKUP(F2131,Codes!$B$2:$E$356,4,FALSE),"NOT USED")</f>
        <v>Medium / Large General Service</v>
      </c>
    </row>
    <row r="2132" spans="1:7" x14ac:dyDescent="0.25">
      <c r="A2132">
        <v>201904</v>
      </c>
      <c r="B2132" t="s">
        <v>0</v>
      </c>
      <c r="C2132" t="s">
        <v>130</v>
      </c>
      <c r="D2132" t="s">
        <v>93</v>
      </c>
      <c r="E2132" s="10">
        <v>17</v>
      </c>
      <c r="F2132" s="12" t="str">
        <f t="shared" si="34"/>
        <v>08NMT23135</v>
      </c>
      <c r="G2132" s="11" t="str">
        <f>IFERROR(VLOOKUP(F2132,Codes!$B$2:$E$356,4,FALSE),"NOT USED")</f>
        <v>Small General Service</v>
      </c>
    </row>
    <row r="2133" spans="1:7" x14ac:dyDescent="0.25">
      <c r="A2133">
        <v>201904</v>
      </c>
      <c r="B2133" t="s">
        <v>0</v>
      </c>
      <c r="C2133" t="s">
        <v>130</v>
      </c>
      <c r="D2133" t="s">
        <v>94</v>
      </c>
      <c r="E2133" s="10">
        <v>13</v>
      </c>
      <c r="F2133" s="12" t="str">
        <f t="shared" si="34"/>
        <v>08NMT6A135</v>
      </c>
      <c r="G2133" s="11" t="str">
        <f>IFERROR(VLOOKUP(F2133,Codes!$B$2:$E$356,4,FALSE),"NOT USED")</f>
        <v>Medium / Large General Service</v>
      </c>
    </row>
    <row r="2134" spans="1:7" x14ac:dyDescent="0.25">
      <c r="A2134">
        <v>201904</v>
      </c>
      <c r="B2134" t="s">
        <v>0</v>
      </c>
      <c r="C2134" t="s">
        <v>130</v>
      </c>
      <c r="D2134" t="s">
        <v>95</v>
      </c>
      <c r="E2134" s="10">
        <v>395</v>
      </c>
      <c r="F2134" s="12" t="str">
        <f t="shared" si="34"/>
        <v>08OALT007N</v>
      </c>
      <c r="G2134" s="11" t="str">
        <f>IFERROR(VLOOKUP(F2134,Codes!$B$2:$E$356,4,FALSE),"NOT USED")</f>
        <v>Unmetered Lighting</v>
      </c>
    </row>
    <row r="2135" spans="1:7" x14ac:dyDescent="0.25">
      <c r="A2135">
        <v>201904</v>
      </c>
      <c r="B2135" t="s">
        <v>0</v>
      </c>
      <c r="C2135" t="s">
        <v>130</v>
      </c>
      <c r="D2135" t="s">
        <v>97</v>
      </c>
      <c r="E2135" s="10">
        <v>3</v>
      </c>
      <c r="F2135" s="12" t="str">
        <f t="shared" si="34"/>
        <v>08PRSV031M</v>
      </c>
      <c r="G2135" s="11" t="str">
        <f>IFERROR(VLOOKUP(F2135,Codes!$B$2:$E$356,4,FALSE),"NOT USED")</f>
        <v>Large Power</v>
      </c>
    </row>
    <row r="2136" spans="1:7" x14ac:dyDescent="0.25">
      <c r="A2136">
        <v>201904</v>
      </c>
      <c r="B2136" t="s">
        <v>0</v>
      </c>
      <c r="C2136" t="s">
        <v>130</v>
      </c>
      <c r="D2136" t="s">
        <v>137</v>
      </c>
      <c r="E2136" s="10">
        <v>1</v>
      </c>
      <c r="F2136" s="12" t="str">
        <f t="shared" si="34"/>
        <v>08SPCL0001</v>
      </c>
      <c r="G2136" s="11" t="str">
        <f>IFERROR(VLOOKUP(F2136,Codes!$B$2:$E$356,4,FALSE),"NOT USED")</f>
        <v>Large Power</v>
      </c>
    </row>
    <row r="2137" spans="1:7" x14ac:dyDescent="0.25">
      <c r="A2137">
        <v>201904</v>
      </c>
      <c r="B2137" t="s">
        <v>0</v>
      </c>
      <c r="C2137" t="s">
        <v>130</v>
      </c>
      <c r="D2137" t="s">
        <v>138</v>
      </c>
      <c r="E2137" s="10">
        <v>1</v>
      </c>
      <c r="F2137" s="12" t="str">
        <f t="shared" si="34"/>
        <v>08SPCL0002</v>
      </c>
      <c r="G2137" s="11" t="str">
        <f>IFERROR(VLOOKUP(F2137,Codes!$B$2:$E$356,4,FALSE),"NOT USED")</f>
        <v>Large Power</v>
      </c>
    </row>
    <row r="2138" spans="1:7" x14ac:dyDescent="0.25">
      <c r="A2138">
        <v>201904</v>
      </c>
      <c r="B2138" t="s">
        <v>0</v>
      </c>
      <c r="C2138" t="s">
        <v>130</v>
      </c>
      <c r="D2138" t="s">
        <v>139</v>
      </c>
      <c r="E2138" s="10">
        <v>1</v>
      </c>
      <c r="F2138" s="12" t="str">
        <f t="shared" si="34"/>
        <v>08SPCL0003</v>
      </c>
      <c r="G2138" s="11" t="str">
        <f>IFERROR(VLOOKUP(F2138,Codes!$B$2:$E$356,4,FALSE),"NOT USED")</f>
        <v>Large Power</v>
      </c>
    </row>
    <row r="2139" spans="1:7" x14ac:dyDescent="0.25">
      <c r="A2139">
        <v>201904</v>
      </c>
      <c r="B2139" t="s">
        <v>0</v>
      </c>
      <c r="C2139" t="s">
        <v>130</v>
      </c>
      <c r="D2139" t="s">
        <v>99</v>
      </c>
      <c r="E2139" s="10">
        <v>2</v>
      </c>
      <c r="F2139" s="12" t="str">
        <f t="shared" si="34"/>
        <v>08SSLR0006</v>
      </c>
      <c r="G2139" s="11" t="str">
        <f>IFERROR(VLOOKUP(F2139,Codes!$B$2:$E$356,4,FALSE),"NOT USED")</f>
        <v>Medium / Large General Service</v>
      </c>
    </row>
    <row r="2140" spans="1:7" x14ac:dyDescent="0.25">
      <c r="A2140">
        <v>201904</v>
      </c>
      <c r="B2140" t="s">
        <v>0</v>
      </c>
      <c r="C2140" t="s">
        <v>130</v>
      </c>
      <c r="D2140" t="s">
        <v>140</v>
      </c>
      <c r="E2140" s="10">
        <v>18</v>
      </c>
      <c r="F2140" s="12" t="str">
        <f t="shared" si="34"/>
        <v>08SSLR0023</v>
      </c>
      <c r="G2140" s="11" t="str">
        <f>IFERROR(VLOOKUP(F2140,Codes!$B$2:$E$356,4,FALSE),"NOT USED")</f>
        <v>Small General Service</v>
      </c>
    </row>
    <row r="2141" spans="1:7" x14ac:dyDescent="0.25">
      <c r="A2141">
        <v>201904</v>
      </c>
      <c r="B2141" t="s">
        <v>0</v>
      </c>
      <c r="C2141" t="s">
        <v>130</v>
      </c>
      <c r="D2141" t="s">
        <v>100</v>
      </c>
      <c r="E2141" s="10">
        <v>30</v>
      </c>
      <c r="F2141" s="12" t="str">
        <f t="shared" si="34"/>
        <v>08SSLR006A</v>
      </c>
      <c r="G2141" s="11" t="str">
        <f>IFERROR(VLOOKUP(F2141,Codes!$B$2:$E$356,4,FALSE),"NOT USED")</f>
        <v>Medium / Large General Service</v>
      </c>
    </row>
    <row r="2142" spans="1:7" x14ac:dyDescent="0.25">
      <c r="A2142">
        <v>201904</v>
      </c>
      <c r="B2142" t="s">
        <v>0</v>
      </c>
      <c r="C2142" t="s">
        <v>130</v>
      </c>
      <c r="D2142" t="s">
        <v>101</v>
      </c>
      <c r="E2142" s="10">
        <v>12</v>
      </c>
      <c r="F2142" s="12" t="str">
        <f t="shared" si="34"/>
        <v>08TOSS0015</v>
      </c>
      <c r="G2142" s="11" t="str">
        <f>IFERROR(VLOOKUP(F2142,Codes!$B$2:$E$356,4,FALSE),"NOT USED")</f>
        <v>Metered Lighting</v>
      </c>
    </row>
    <row r="2143" spans="1:7" x14ac:dyDescent="0.25">
      <c r="A2143">
        <v>201904</v>
      </c>
      <c r="B2143" t="s">
        <v>0</v>
      </c>
      <c r="C2143" t="s">
        <v>130</v>
      </c>
      <c r="D2143" t="s">
        <v>134</v>
      </c>
      <c r="E2143" s="10">
        <v>7</v>
      </c>
      <c r="F2143" s="12" t="str">
        <f t="shared" si="34"/>
        <v>301380-BLU</v>
      </c>
      <c r="G2143" s="11" t="str">
        <f>IFERROR(VLOOKUP(F2143,Codes!$B$2:$E$356,4,FALSE),"NOT USED")</f>
        <v>NOT USED</v>
      </c>
    </row>
    <row r="2144" spans="1:7" x14ac:dyDescent="0.25">
      <c r="A2144">
        <v>201905</v>
      </c>
      <c r="B2144" t="s">
        <v>0</v>
      </c>
      <c r="C2144" t="s">
        <v>130</v>
      </c>
      <c r="D2144" t="s">
        <v>136</v>
      </c>
      <c r="E2144" s="10">
        <v>2</v>
      </c>
      <c r="F2144" s="12" t="str">
        <f t="shared" si="34"/>
        <v>08EFOP021M</v>
      </c>
      <c r="G2144" s="11" t="str">
        <f>IFERROR(VLOOKUP(F2144,Codes!$B$2:$E$356,4,FALSE),"NOT USED")</f>
        <v>Medium / Large General Service</v>
      </c>
    </row>
    <row r="2145" spans="1:7" x14ac:dyDescent="0.25">
      <c r="A2145">
        <v>201905</v>
      </c>
      <c r="B2145" t="s">
        <v>0</v>
      </c>
      <c r="C2145" t="s">
        <v>130</v>
      </c>
      <c r="D2145" t="s">
        <v>76</v>
      </c>
      <c r="E2145" s="10">
        <v>958</v>
      </c>
      <c r="F2145" s="12" t="str">
        <f t="shared" si="34"/>
        <v>08GNSV0006</v>
      </c>
      <c r="G2145" s="11" t="str">
        <f>IFERROR(VLOOKUP(F2145,Codes!$B$2:$E$356,4,FALSE),"NOT USED")</f>
        <v>Medium / Large General Service</v>
      </c>
    </row>
    <row r="2146" spans="1:7" x14ac:dyDescent="0.25">
      <c r="A2146">
        <v>201905</v>
      </c>
      <c r="B2146" t="s">
        <v>0</v>
      </c>
      <c r="C2146" t="s">
        <v>130</v>
      </c>
      <c r="D2146" t="s">
        <v>77</v>
      </c>
      <c r="E2146" s="10">
        <v>101</v>
      </c>
      <c r="F2146" s="12" t="str">
        <f t="shared" si="34"/>
        <v>08GNSV0008</v>
      </c>
      <c r="G2146" s="11" t="str">
        <f>IFERROR(VLOOKUP(F2146,Codes!$B$2:$E$356,4,FALSE),"NOT USED")</f>
        <v>Large Power</v>
      </c>
    </row>
    <row r="2147" spans="1:7" x14ac:dyDescent="0.25">
      <c r="A2147">
        <v>201905</v>
      </c>
      <c r="B2147" t="s">
        <v>0</v>
      </c>
      <c r="C2147" t="s">
        <v>130</v>
      </c>
      <c r="D2147" t="s">
        <v>78</v>
      </c>
      <c r="E2147" s="10">
        <v>103</v>
      </c>
      <c r="F2147" s="12" t="str">
        <f t="shared" si="34"/>
        <v>08GNSV0009</v>
      </c>
      <c r="G2147" s="11" t="str">
        <f>IFERROR(VLOOKUP(F2147,Codes!$B$2:$E$356,4,FALSE),"NOT USED")</f>
        <v>Large Power</v>
      </c>
    </row>
    <row r="2148" spans="1:7" x14ac:dyDescent="0.25">
      <c r="A2148">
        <v>201905</v>
      </c>
      <c r="B2148" t="s">
        <v>0</v>
      </c>
      <c r="C2148" t="s">
        <v>130</v>
      </c>
      <c r="D2148" t="s">
        <v>79</v>
      </c>
      <c r="E2148" s="10">
        <v>3150</v>
      </c>
      <c r="F2148" s="12" t="str">
        <f t="shared" si="34"/>
        <v>08GNSV0023</v>
      </c>
      <c r="G2148" s="11" t="str">
        <f>IFERROR(VLOOKUP(F2148,Codes!$B$2:$E$356,4,FALSE),"NOT USED")</f>
        <v>Small General Service</v>
      </c>
    </row>
    <row r="2149" spans="1:7" x14ac:dyDescent="0.25">
      <c r="A2149">
        <v>201905</v>
      </c>
      <c r="B2149" t="s">
        <v>0</v>
      </c>
      <c r="C2149" t="s">
        <v>130</v>
      </c>
      <c r="D2149" t="s">
        <v>80</v>
      </c>
      <c r="E2149" s="10">
        <v>228</v>
      </c>
      <c r="F2149" s="12" t="str">
        <f t="shared" si="34"/>
        <v>08GNSV006A</v>
      </c>
      <c r="G2149" s="11" t="str">
        <f>IFERROR(VLOOKUP(F2149,Codes!$B$2:$E$356,4,FALSE),"NOT USED")</f>
        <v>Medium / Large General Service</v>
      </c>
    </row>
    <row r="2150" spans="1:7" x14ac:dyDescent="0.25">
      <c r="A2150">
        <v>201905</v>
      </c>
      <c r="B2150" t="s">
        <v>0</v>
      </c>
      <c r="C2150" t="s">
        <v>130</v>
      </c>
      <c r="D2150" t="s">
        <v>81</v>
      </c>
      <c r="E2150" s="10">
        <v>1</v>
      </c>
      <c r="F2150" s="12" t="str">
        <f t="shared" si="34"/>
        <v>08GNSV006B</v>
      </c>
      <c r="G2150" s="11" t="str">
        <f>IFERROR(VLOOKUP(F2150,Codes!$B$2:$E$356,4,FALSE),"NOT USED")</f>
        <v>Medium / Large General Service</v>
      </c>
    </row>
    <row r="2151" spans="1:7" x14ac:dyDescent="0.25">
      <c r="A2151">
        <v>201905</v>
      </c>
      <c r="B2151" t="s">
        <v>0</v>
      </c>
      <c r="C2151" t="s">
        <v>130</v>
      </c>
      <c r="D2151" t="s">
        <v>83</v>
      </c>
      <c r="E2151" s="10">
        <v>4</v>
      </c>
      <c r="F2151" s="12" t="str">
        <f t="shared" si="34"/>
        <v>08GNSV008M</v>
      </c>
      <c r="G2151" s="11" t="str">
        <f>IFERROR(VLOOKUP(F2151,Codes!$B$2:$E$356,4,FALSE),"NOT USED")</f>
        <v>Large Power</v>
      </c>
    </row>
    <row r="2152" spans="1:7" x14ac:dyDescent="0.25">
      <c r="A2152">
        <v>201905</v>
      </c>
      <c r="B2152" t="s">
        <v>0</v>
      </c>
      <c r="C2152" t="s">
        <v>130</v>
      </c>
      <c r="D2152" t="s">
        <v>84</v>
      </c>
      <c r="E2152" s="10">
        <v>7</v>
      </c>
      <c r="F2152" s="12" t="str">
        <f t="shared" si="34"/>
        <v>08GNSV009A</v>
      </c>
      <c r="G2152" s="11" t="str">
        <f>IFERROR(VLOOKUP(F2152,Codes!$B$2:$E$356,4,FALSE),"NOT USED")</f>
        <v>Large Power</v>
      </c>
    </row>
    <row r="2153" spans="1:7" x14ac:dyDescent="0.25">
      <c r="A2153">
        <v>201905</v>
      </c>
      <c r="B2153" t="s">
        <v>0</v>
      </c>
      <c r="C2153" t="s">
        <v>130</v>
      </c>
      <c r="D2153" t="s">
        <v>85</v>
      </c>
      <c r="E2153" s="10">
        <v>11</v>
      </c>
      <c r="F2153" s="12" t="str">
        <f t="shared" si="34"/>
        <v>08GNSV009M</v>
      </c>
      <c r="G2153" s="11" t="str">
        <f>IFERROR(VLOOKUP(F2153,Codes!$B$2:$E$356,4,FALSE),"NOT USED")</f>
        <v>Large Power</v>
      </c>
    </row>
    <row r="2154" spans="1:7" x14ac:dyDescent="0.25">
      <c r="A2154">
        <v>201905</v>
      </c>
      <c r="B2154" t="s">
        <v>0</v>
      </c>
      <c r="C2154" t="s">
        <v>130</v>
      </c>
      <c r="D2154" t="s">
        <v>86</v>
      </c>
      <c r="E2154" s="10">
        <v>1</v>
      </c>
      <c r="F2154" s="12" t="str">
        <f t="shared" si="34"/>
        <v>08GNSV023F</v>
      </c>
      <c r="G2154" s="11" t="str">
        <f>IFERROR(VLOOKUP(F2154,Codes!$B$2:$E$356,4,FALSE),"NOT USED")</f>
        <v>Small General Service</v>
      </c>
    </row>
    <row r="2155" spans="1:7" x14ac:dyDescent="0.25">
      <c r="A2155">
        <v>201905</v>
      </c>
      <c r="B2155" t="s">
        <v>0</v>
      </c>
      <c r="C2155" t="s">
        <v>130</v>
      </c>
      <c r="D2155" t="s">
        <v>88</v>
      </c>
      <c r="E2155" s="10">
        <v>2</v>
      </c>
      <c r="F2155" s="12" t="str">
        <f t="shared" si="34"/>
        <v>08GNSV06AM</v>
      </c>
      <c r="G2155" s="11" t="str">
        <f>IFERROR(VLOOKUP(F2155,Codes!$B$2:$E$356,4,FALSE),"NOT USED")</f>
        <v>Medium / Large General Service</v>
      </c>
    </row>
    <row r="2156" spans="1:7" x14ac:dyDescent="0.25">
      <c r="A2156">
        <v>201905</v>
      </c>
      <c r="B2156" t="s">
        <v>0</v>
      </c>
      <c r="C2156" t="s">
        <v>130</v>
      </c>
      <c r="D2156" t="s">
        <v>89</v>
      </c>
      <c r="E2156" s="10">
        <v>22</v>
      </c>
      <c r="F2156" s="12" t="str">
        <f t="shared" si="34"/>
        <v>08GNSV06MN</v>
      </c>
      <c r="G2156" s="11" t="str">
        <f>IFERROR(VLOOKUP(F2156,Codes!$B$2:$E$356,4,FALSE),"NOT USED")</f>
        <v>Medium / Large General Service</v>
      </c>
    </row>
    <row r="2157" spans="1:7" x14ac:dyDescent="0.25">
      <c r="A2157">
        <v>201905</v>
      </c>
      <c r="B2157" t="s">
        <v>0</v>
      </c>
      <c r="C2157" t="s">
        <v>130</v>
      </c>
      <c r="D2157" t="s">
        <v>90</v>
      </c>
      <c r="E2157" s="10">
        <v>6</v>
      </c>
      <c r="F2157" s="12" t="str">
        <f t="shared" si="34"/>
        <v>08MONL0015</v>
      </c>
      <c r="G2157" s="11" t="str">
        <f>IFERROR(VLOOKUP(F2157,Codes!$B$2:$E$356,4,FALSE),"NOT USED")</f>
        <v>Metered Lighting</v>
      </c>
    </row>
    <row r="2158" spans="1:7" x14ac:dyDescent="0.25">
      <c r="A2158">
        <v>201905</v>
      </c>
      <c r="B2158" t="s">
        <v>0</v>
      </c>
      <c r="C2158" t="s">
        <v>130</v>
      </c>
      <c r="D2158" t="s">
        <v>91</v>
      </c>
      <c r="E2158" s="10">
        <v>6</v>
      </c>
      <c r="F2158" s="12" t="str">
        <f t="shared" si="34"/>
        <v>08NMT06135</v>
      </c>
      <c r="G2158" s="11" t="str">
        <f>IFERROR(VLOOKUP(F2158,Codes!$B$2:$E$356,4,FALSE),"NOT USED")</f>
        <v>Medium / Large General Service</v>
      </c>
    </row>
    <row r="2159" spans="1:7" x14ac:dyDescent="0.25">
      <c r="A2159">
        <v>201905</v>
      </c>
      <c r="B2159" t="s">
        <v>0</v>
      </c>
      <c r="C2159" t="s">
        <v>130</v>
      </c>
      <c r="D2159" t="s">
        <v>93</v>
      </c>
      <c r="E2159" s="10">
        <v>17</v>
      </c>
      <c r="F2159" s="12" t="str">
        <f t="shared" si="34"/>
        <v>08NMT23135</v>
      </c>
      <c r="G2159" s="11" t="str">
        <f>IFERROR(VLOOKUP(F2159,Codes!$B$2:$E$356,4,FALSE),"NOT USED")</f>
        <v>Small General Service</v>
      </c>
    </row>
    <row r="2160" spans="1:7" x14ac:dyDescent="0.25">
      <c r="A2160">
        <v>201905</v>
      </c>
      <c r="B2160" t="s">
        <v>0</v>
      </c>
      <c r="C2160" t="s">
        <v>130</v>
      </c>
      <c r="D2160" t="s">
        <v>94</v>
      </c>
      <c r="E2160" s="10">
        <v>13</v>
      </c>
      <c r="F2160" s="12" t="str">
        <f t="shared" si="34"/>
        <v>08NMT6A135</v>
      </c>
      <c r="G2160" s="11" t="str">
        <f>IFERROR(VLOOKUP(F2160,Codes!$B$2:$E$356,4,FALSE),"NOT USED")</f>
        <v>Medium / Large General Service</v>
      </c>
    </row>
    <row r="2161" spans="1:7" x14ac:dyDescent="0.25">
      <c r="A2161">
        <v>201905</v>
      </c>
      <c r="B2161" t="s">
        <v>0</v>
      </c>
      <c r="C2161" t="s">
        <v>130</v>
      </c>
      <c r="D2161" t="s">
        <v>95</v>
      </c>
      <c r="E2161" s="10">
        <v>393</v>
      </c>
      <c r="F2161" s="12" t="str">
        <f t="shared" si="34"/>
        <v>08OALT007N</v>
      </c>
      <c r="G2161" s="11" t="str">
        <f>IFERROR(VLOOKUP(F2161,Codes!$B$2:$E$356,4,FALSE),"NOT USED")</f>
        <v>Unmetered Lighting</v>
      </c>
    </row>
    <row r="2162" spans="1:7" x14ac:dyDescent="0.25">
      <c r="A2162">
        <v>201905</v>
      </c>
      <c r="B2162" t="s">
        <v>0</v>
      </c>
      <c r="C2162" t="s">
        <v>130</v>
      </c>
      <c r="D2162" t="s">
        <v>97</v>
      </c>
      <c r="E2162" s="10">
        <v>3</v>
      </c>
      <c r="F2162" s="12" t="str">
        <f t="shared" si="34"/>
        <v>08PRSV031M</v>
      </c>
      <c r="G2162" s="11" t="str">
        <f>IFERROR(VLOOKUP(F2162,Codes!$B$2:$E$356,4,FALSE),"NOT USED")</f>
        <v>Large Power</v>
      </c>
    </row>
    <row r="2163" spans="1:7" x14ac:dyDescent="0.25">
      <c r="A2163">
        <v>201905</v>
      </c>
      <c r="B2163" t="s">
        <v>0</v>
      </c>
      <c r="C2163" t="s">
        <v>130</v>
      </c>
      <c r="D2163" t="s">
        <v>137</v>
      </c>
      <c r="E2163" s="10">
        <v>1</v>
      </c>
      <c r="F2163" s="12" t="str">
        <f t="shared" si="34"/>
        <v>08SPCL0001</v>
      </c>
      <c r="G2163" s="11" t="str">
        <f>IFERROR(VLOOKUP(F2163,Codes!$B$2:$E$356,4,FALSE),"NOT USED")</f>
        <v>Large Power</v>
      </c>
    </row>
    <row r="2164" spans="1:7" x14ac:dyDescent="0.25">
      <c r="A2164">
        <v>201905</v>
      </c>
      <c r="B2164" t="s">
        <v>0</v>
      </c>
      <c r="C2164" t="s">
        <v>130</v>
      </c>
      <c r="D2164" t="s">
        <v>138</v>
      </c>
      <c r="E2164" s="10">
        <v>1</v>
      </c>
      <c r="F2164" s="12" t="str">
        <f t="shared" si="34"/>
        <v>08SPCL0002</v>
      </c>
      <c r="G2164" s="11" t="str">
        <f>IFERROR(VLOOKUP(F2164,Codes!$B$2:$E$356,4,FALSE),"NOT USED")</f>
        <v>Large Power</v>
      </c>
    </row>
    <row r="2165" spans="1:7" x14ac:dyDescent="0.25">
      <c r="A2165">
        <v>201905</v>
      </c>
      <c r="B2165" t="s">
        <v>0</v>
      </c>
      <c r="C2165" t="s">
        <v>130</v>
      </c>
      <c r="D2165" t="s">
        <v>139</v>
      </c>
      <c r="E2165" s="10">
        <v>1</v>
      </c>
      <c r="F2165" s="12" t="str">
        <f t="shared" si="34"/>
        <v>08SPCL0003</v>
      </c>
      <c r="G2165" s="11" t="str">
        <f>IFERROR(VLOOKUP(F2165,Codes!$B$2:$E$356,4,FALSE),"NOT USED")</f>
        <v>Large Power</v>
      </c>
    </row>
    <row r="2166" spans="1:7" x14ac:dyDescent="0.25">
      <c r="A2166">
        <v>201905</v>
      </c>
      <c r="B2166" t="s">
        <v>0</v>
      </c>
      <c r="C2166" t="s">
        <v>130</v>
      </c>
      <c r="D2166" t="s">
        <v>99</v>
      </c>
      <c r="E2166" s="10">
        <v>2</v>
      </c>
      <c r="F2166" s="12" t="str">
        <f t="shared" si="34"/>
        <v>08SSLR0006</v>
      </c>
      <c r="G2166" s="11" t="str">
        <f>IFERROR(VLOOKUP(F2166,Codes!$B$2:$E$356,4,FALSE),"NOT USED")</f>
        <v>Medium / Large General Service</v>
      </c>
    </row>
    <row r="2167" spans="1:7" x14ac:dyDescent="0.25">
      <c r="A2167">
        <v>201905</v>
      </c>
      <c r="B2167" t="s">
        <v>0</v>
      </c>
      <c r="C2167" t="s">
        <v>130</v>
      </c>
      <c r="D2167" t="s">
        <v>140</v>
      </c>
      <c r="E2167" s="10">
        <v>18</v>
      </c>
      <c r="F2167" s="12" t="str">
        <f t="shared" si="34"/>
        <v>08SSLR0023</v>
      </c>
      <c r="G2167" s="11" t="str">
        <f>IFERROR(VLOOKUP(F2167,Codes!$B$2:$E$356,4,FALSE),"NOT USED")</f>
        <v>Small General Service</v>
      </c>
    </row>
    <row r="2168" spans="1:7" x14ac:dyDescent="0.25">
      <c r="A2168">
        <v>201905</v>
      </c>
      <c r="B2168" t="s">
        <v>0</v>
      </c>
      <c r="C2168" t="s">
        <v>130</v>
      </c>
      <c r="D2168" t="s">
        <v>100</v>
      </c>
      <c r="E2168" s="10">
        <v>30</v>
      </c>
      <c r="F2168" s="12" t="str">
        <f t="shared" si="34"/>
        <v>08SSLR006A</v>
      </c>
      <c r="G2168" s="11" t="str">
        <f>IFERROR(VLOOKUP(F2168,Codes!$B$2:$E$356,4,FALSE),"NOT USED")</f>
        <v>Medium / Large General Service</v>
      </c>
    </row>
    <row r="2169" spans="1:7" x14ac:dyDescent="0.25">
      <c r="A2169">
        <v>201905</v>
      </c>
      <c r="B2169" t="s">
        <v>0</v>
      </c>
      <c r="C2169" t="s">
        <v>130</v>
      </c>
      <c r="D2169" t="s">
        <v>101</v>
      </c>
      <c r="E2169" s="10">
        <v>12</v>
      </c>
      <c r="F2169" s="12" t="str">
        <f t="shared" si="34"/>
        <v>08TOSS0015</v>
      </c>
      <c r="G2169" s="11" t="str">
        <f>IFERROR(VLOOKUP(F2169,Codes!$B$2:$E$356,4,FALSE),"NOT USED")</f>
        <v>Metered Lighting</v>
      </c>
    </row>
    <row r="2170" spans="1:7" x14ac:dyDescent="0.25">
      <c r="A2170">
        <v>201905</v>
      </c>
      <c r="B2170" t="s">
        <v>0</v>
      </c>
      <c r="C2170" t="s">
        <v>130</v>
      </c>
      <c r="D2170" t="s">
        <v>134</v>
      </c>
      <c r="E2170" s="10">
        <v>7</v>
      </c>
      <c r="F2170" s="12" t="str">
        <f t="shared" si="34"/>
        <v>301380-BLU</v>
      </c>
      <c r="G2170" s="11" t="str">
        <f>IFERROR(VLOOKUP(F2170,Codes!$B$2:$E$356,4,FALSE),"NOT USED")</f>
        <v>NOT USED</v>
      </c>
    </row>
    <row r="2171" spans="1:7" x14ac:dyDescent="0.25">
      <c r="A2171">
        <v>201906</v>
      </c>
      <c r="B2171" t="s">
        <v>0</v>
      </c>
      <c r="C2171" t="s">
        <v>130</v>
      </c>
      <c r="D2171" t="s">
        <v>136</v>
      </c>
      <c r="E2171" s="10">
        <v>2</v>
      </c>
      <c r="F2171" s="12" t="str">
        <f t="shared" si="34"/>
        <v>08EFOP021M</v>
      </c>
      <c r="G2171" s="11" t="str">
        <f>IFERROR(VLOOKUP(F2171,Codes!$B$2:$E$356,4,FALSE),"NOT USED")</f>
        <v>Medium / Large General Service</v>
      </c>
    </row>
    <row r="2172" spans="1:7" x14ac:dyDescent="0.25">
      <c r="A2172">
        <v>201906</v>
      </c>
      <c r="B2172" t="s">
        <v>0</v>
      </c>
      <c r="C2172" t="s">
        <v>130</v>
      </c>
      <c r="D2172" t="s">
        <v>76</v>
      </c>
      <c r="E2172" s="10">
        <v>957</v>
      </c>
      <c r="F2172" s="12" t="str">
        <f t="shared" si="34"/>
        <v>08GNSV0006</v>
      </c>
      <c r="G2172" s="11" t="str">
        <f>IFERROR(VLOOKUP(F2172,Codes!$B$2:$E$356,4,FALSE),"NOT USED")</f>
        <v>Medium / Large General Service</v>
      </c>
    </row>
    <row r="2173" spans="1:7" x14ac:dyDescent="0.25">
      <c r="A2173">
        <v>201906</v>
      </c>
      <c r="B2173" t="s">
        <v>0</v>
      </c>
      <c r="C2173" t="s">
        <v>130</v>
      </c>
      <c r="D2173" t="s">
        <v>77</v>
      </c>
      <c r="E2173" s="10">
        <v>102</v>
      </c>
      <c r="F2173" s="12" t="str">
        <f t="shared" si="34"/>
        <v>08GNSV0008</v>
      </c>
      <c r="G2173" s="11" t="str">
        <f>IFERROR(VLOOKUP(F2173,Codes!$B$2:$E$356,4,FALSE),"NOT USED")</f>
        <v>Large Power</v>
      </c>
    </row>
    <row r="2174" spans="1:7" x14ac:dyDescent="0.25">
      <c r="A2174">
        <v>201906</v>
      </c>
      <c r="B2174" t="s">
        <v>0</v>
      </c>
      <c r="C2174" t="s">
        <v>130</v>
      </c>
      <c r="D2174" t="s">
        <v>78</v>
      </c>
      <c r="E2174" s="10">
        <v>103</v>
      </c>
      <c r="F2174" s="12" t="str">
        <f t="shared" si="34"/>
        <v>08GNSV0009</v>
      </c>
      <c r="G2174" s="11" t="str">
        <f>IFERROR(VLOOKUP(F2174,Codes!$B$2:$E$356,4,FALSE),"NOT USED")</f>
        <v>Large Power</v>
      </c>
    </row>
    <row r="2175" spans="1:7" x14ac:dyDescent="0.25">
      <c r="A2175">
        <v>201906</v>
      </c>
      <c r="B2175" t="s">
        <v>0</v>
      </c>
      <c r="C2175" t="s">
        <v>130</v>
      </c>
      <c r="D2175" t="s">
        <v>79</v>
      </c>
      <c r="E2175" s="10">
        <v>3188</v>
      </c>
      <c r="F2175" s="12" t="str">
        <f t="shared" si="34"/>
        <v>08GNSV0023</v>
      </c>
      <c r="G2175" s="11" t="str">
        <f>IFERROR(VLOOKUP(F2175,Codes!$B$2:$E$356,4,FALSE),"NOT USED")</f>
        <v>Small General Service</v>
      </c>
    </row>
    <row r="2176" spans="1:7" x14ac:dyDescent="0.25">
      <c r="A2176">
        <v>201906</v>
      </c>
      <c r="B2176" t="s">
        <v>0</v>
      </c>
      <c r="C2176" t="s">
        <v>130</v>
      </c>
      <c r="D2176" t="s">
        <v>80</v>
      </c>
      <c r="E2176" s="10">
        <v>230</v>
      </c>
      <c r="F2176" s="12" t="str">
        <f t="shared" si="34"/>
        <v>08GNSV006A</v>
      </c>
      <c r="G2176" s="11" t="str">
        <f>IFERROR(VLOOKUP(F2176,Codes!$B$2:$E$356,4,FALSE),"NOT USED")</f>
        <v>Medium / Large General Service</v>
      </c>
    </row>
    <row r="2177" spans="1:7" x14ac:dyDescent="0.25">
      <c r="A2177">
        <v>201906</v>
      </c>
      <c r="B2177" t="s">
        <v>0</v>
      </c>
      <c r="C2177" t="s">
        <v>130</v>
      </c>
      <c r="D2177" t="s">
        <v>83</v>
      </c>
      <c r="E2177" s="10">
        <v>4</v>
      </c>
      <c r="F2177" s="12" t="str">
        <f t="shared" si="34"/>
        <v>08GNSV008M</v>
      </c>
      <c r="G2177" s="11" t="str">
        <f>IFERROR(VLOOKUP(F2177,Codes!$B$2:$E$356,4,FALSE),"NOT USED")</f>
        <v>Large Power</v>
      </c>
    </row>
    <row r="2178" spans="1:7" x14ac:dyDescent="0.25">
      <c r="A2178">
        <v>201906</v>
      </c>
      <c r="B2178" t="s">
        <v>0</v>
      </c>
      <c r="C2178" t="s">
        <v>130</v>
      </c>
      <c r="D2178" t="s">
        <v>84</v>
      </c>
      <c r="E2178" s="10">
        <v>7</v>
      </c>
      <c r="F2178" s="12" t="str">
        <f t="shared" si="34"/>
        <v>08GNSV009A</v>
      </c>
      <c r="G2178" s="11" t="str">
        <f>IFERROR(VLOOKUP(F2178,Codes!$B$2:$E$356,4,FALSE),"NOT USED")</f>
        <v>Large Power</v>
      </c>
    </row>
    <row r="2179" spans="1:7" x14ac:dyDescent="0.25">
      <c r="A2179">
        <v>201906</v>
      </c>
      <c r="B2179" t="s">
        <v>0</v>
      </c>
      <c r="C2179" t="s">
        <v>130</v>
      </c>
      <c r="D2179" t="s">
        <v>85</v>
      </c>
      <c r="E2179" s="10">
        <v>11</v>
      </c>
      <c r="F2179" s="12" t="str">
        <f t="shared" si="34"/>
        <v>08GNSV009M</v>
      </c>
      <c r="G2179" s="11" t="str">
        <f>IFERROR(VLOOKUP(F2179,Codes!$B$2:$E$356,4,FALSE),"NOT USED")</f>
        <v>Large Power</v>
      </c>
    </row>
    <row r="2180" spans="1:7" x14ac:dyDescent="0.25">
      <c r="A2180">
        <v>201906</v>
      </c>
      <c r="B2180" t="s">
        <v>0</v>
      </c>
      <c r="C2180" t="s">
        <v>130</v>
      </c>
      <c r="D2180" t="s">
        <v>86</v>
      </c>
      <c r="E2180" s="10">
        <v>1</v>
      </c>
      <c r="F2180" s="12" t="str">
        <f t="shared" si="34"/>
        <v>08GNSV023F</v>
      </c>
      <c r="G2180" s="11" t="str">
        <f>IFERROR(VLOOKUP(F2180,Codes!$B$2:$E$356,4,FALSE),"NOT USED")</f>
        <v>Small General Service</v>
      </c>
    </row>
    <row r="2181" spans="1:7" x14ac:dyDescent="0.25">
      <c r="A2181">
        <v>201906</v>
      </c>
      <c r="B2181" t="s">
        <v>0</v>
      </c>
      <c r="C2181" t="s">
        <v>130</v>
      </c>
      <c r="D2181" t="s">
        <v>88</v>
      </c>
      <c r="E2181" s="10">
        <v>2</v>
      </c>
      <c r="F2181" s="12" t="str">
        <f t="shared" si="34"/>
        <v>08GNSV06AM</v>
      </c>
      <c r="G2181" s="11" t="str">
        <f>IFERROR(VLOOKUP(F2181,Codes!$B$2:$E$356,4,FALSE),"NOT USED")</f>
        <v>Medium / Large General Service</v>
      </c>
    </row>
    <row r="2182" spans="1:7" x14ac:dyDescent="0.25">
      <c r="A2182">
        <v>201906</v>
      </c>
      <c r="B2182" t="s">
        <v>0</v>
      </c>
      <c r="C2182" t="s">
        <v>130</v>
      </c>
      <c r="D2182" t="s">
        <v>89</v>
      </c>
      <c r="E2182" s="10">
        <v>22</v>
      </c>
      <c r="F2182" s="12" t="str">
        <f t="shared" si="34"/>
        <v>08GNSV06MN</v>
      </c>
      <c r="G2182" s="11" t="str">
        <f>IFERROR(VLOOKUP(F2182,Codes!$B$2:$E$356,4,FALSE),"NOT USED")</f>
        <v>Medium / Large General Service</v>
      </c>
    </row>
    <row r="2183" spans="1:7" x14ac:dyDescent="0.25">
      <c r="A2183">
        <v>201906</v>
      </c>
      <c r="B2183" t="s">
        <v>0</v>
      </c>
      <c r="C2183" t="s">
        <v>130</v>
      </c>
      <c r="D2183" t="s">
        <v>90</v>
      </c>
      <c r="E2183" s="10">
        <v>6</v>
      </c>
      <c r="F2183" s="12" t="str">
        <f t="shared" si="34"/>
        <v>08MONL0015</v>
      </c>
      <c r="G2183" s="11" t="str">
        <f>IFERROR(VLOOKUP(F2183,Codes!$B$2:$E$356,4,FALSE),"NOT USED")</f>
        <v>Metered Lighting</v>
      </c>
    </row>
    <row r="2184" spans="1:7" x14ac:dyDescent="0.25">
      <c r="A2184">
        <v>201906</v>
      </c>
      <c r="B2184" t="s">
        <v>0</v>
      </c>
      <c r="C2184" t="s">
        <v>130</v>
      </c>
      <c r="D2184" t="s">
        <v>91</v>
      </c>
      <c r="E2184" s="10">
        <v>6</v>
      </c>
      <c r="F2184" s="12" t="str">
        <f t="shared" si="34"/>
        <v>08NMT06135</v>
      </c>
      <c r="G2184" s="11" t="str">
        <f>IFERROR(VLOOKUP(F2184,Codes!$B$2:$E$356,4,FALSE),"NOT USED")</f>
        <v>Medium / Large General Service</v>
      </c>
    </row>
    <row r="2185" spans="1:7" x14ac:dyDescent="0.25">
      <c r="A2185">
        <v>201906</v>
      </c>
      <c r="B2185" t="s">
        <v>0</v>
      </c>
      <c r="C2185" t="s">
        <v>130</v>
      </c>
      <c r="D2185" t="s">
        <v>93</v>
      </c>
      <c r="E2185" s="10">
        <v>17</v>
      </c>
      <c r="F2185" s="12" t="str">
        <f t="shared" si="34"/>
        <v>08NMT23135</v>
      </c>
      <c r="G2185" s="11" t="str">
        <f>IFERROR(VLOOKUP(F2185,Codes!$B$2:$E$356,4,FALSE),"NOT USED")</f>
        <v>Small General Service</v>
      </c>
    </row>
    <row r="2186" spans="1:7" x14ac:dyDescent="0.25">
      <c r="A2186">
        <v>201906</v>
      </c>
      <c r="B2186" t="s">
        <v>0</v>
      </c>
      <c r="C2186" t="s">
        <v>130</v>
      </c>
      <c r="D2186" t="s">
        <v>94</v>
      </c>
      <c r="E2186" s="10">
        <v>13</v>
      </c>
      <c r="F2186" s="12" t="str">
        <f t="shared" si="34"/>
        <v>08NMT6A135</v>
      </c>
      <c r="G2186" s="11" t="str">
        <f>IFERROR(VLOOKUP(F2186,Codes!$B$2:$E$356,4,FALSE),"NOT USED")</f>
        <v>Medium / Large General Service</v>
      </c>
    </row>
    <row r="2187" spans="1:7" x14ac:dyDescent="0.25">
      <c r="A2187">
        <v>201906</v>
      </c>
      <c r="B2187" t="s">
        <v>0</v>
      </c>
      <c r="C2187" t="s">
        <v>130</v>
      </c>
      <c r="D2187" t="s">
        <v>95</v>
      </c>
      <c r="E2187" s="10">
        <v>393</v>
      </c>
      <c r="F2187" s="12" t="str">
        <f t="shared" si="34"/>
        <v>08OALT007N</v>
      </c>
      <c r="G2187" s="11" t="str">
        <f>IFERROR(VLOOKUP(F2187,Codes!$B$2:$E$356,4,FALSE),"NOT USED")</f>
        <v>Unmetered Lighting</v>
      </c>
    </row>
    <row r="2188" spans="1:7" x14ac:dyDescent="0.25">
      <c r="A2188">
        <v>201906</v>
      </c>
      <c r="B2188" t="s">
        <v>0</v>
      </c>
      <c r="C2188" t="s">
        <v>130</v>
      </c>
      <c r="D2188" t="s">
        <v>97</v>
      </c>
      <c r="E2188" s="10">
        <v>3</v>
      </c>
      <c r="F2188" s="12" t="str">
        <f t="shared" si="34"/>
        <v>08PRSV031M</v>
      </c>
      <c r="G2188" s="11" t="str">
        <f>IFERROR(VLOOKUP(F2188,Codes!$B$2:$E$356,4,FALSE),"NOT USED")</f>
        <v>Large Power</v>
      </c>
    </row>
    <row r="2189" spans="1:7" x14ac:dyDescent="0.25">
      <c r="A2189">
        <v>201906</v>
      </c>
      <c r="B2189" t="s">
        <v>0</v>
      </c>
      <c r="C2189" t="s">
        <v>130</v>
      </c>
      <c r="D2189" t="s">
        <v>137</v>
      </c>
      <c r="E2189" s="10">
        <v>1</v>
      </c>
      <c r="F2189" s="12" t="str">
        <f t="shared" ref="F2189:F2252" si="35">LEFT(D2189,10)</f>
        <v>08SPCL0001</v>
      </c>
      <c r="G2189" s="11" t="str">
        <f>IFERROR(VLOOKUP(F2189,Codes!$B$2:$E$356,4,FALSE),"NOT USED")</f>
        <v>Large Power</v>
      </c>
    </row>
    <row r="2190" spans="1:7" x14ac:dyDescent="0.25">
      <c r="A2190">
        <v>201906</v>
      </c>
      <c r="B2190" t="s">
        <v>0</v>
      </c>
      <c r="C2190" t="s">
        <v>130</v>
      </c>
      <c r="D2190" t="s">
        <v>138</v>
      </c>
      <c r="E2190" s="10">
        <v>1</v>
      </c>
      <c r="F2190" s="12" t="str">
        <f t="shared" si="35"/>
        <v>08SPCL0002</v>
      </c>
      <c r="G2190" s="11" t="str">
        <f>IFERROR(VLOOKUP(F2190,Codes!$B$2:$E$356,4,FALSE),"NOT USED")</f>
        <v>Large Power</v>
      </c>
    </row>
    <row r="2191" spans="1:7" x14ac:dyDescent="0.25">
      <c r="A2191">
        <v>201906</v>
      </c>
      <c r="B2191" t="s">
        <v>0</v>
      </c>
      <c r="C2191" t="s">
        <v>130</v>
      </c>
      <c r="D2191" t="s">
        <v>139</v>
      </c>
      <c r="E2191" s="10">
        <v>1</v>
      </c>
      <c r="F2191" s="12" t="str">
        <f t="shared" si="35"/>
        <v>08SPCL0003</v>
      </c>
      <c r="G2191" s="11" t="str">
        <f>IFERROR(VLOOKUP(F2191,Codes!$B$2:$E$356,4,FALSE),"NOT USED")</f>
        <v>Large Power</v>
      </c>
    </row>
    <row r="2192" spans="1:7" x14ac:dyDescent="0.25">
      <c r="A2192">
        <v>201906</v>
      </c>
      <c r="B2192" t="s">
        <v>0</v>
      </c>
      <c r="C2192" t="s">
        <v>130</v>
      </c>
      <c r="D2192" t="s">
        <v>99</v>
      </c>
      <c r="E2192" s="10">
        <v>2</v>
      </c>
      <c r="F2192" s="12" t="str">
        <f t="shared" si="35"/>
        <v>08SSLR0006</v>
      </c>
      <c r="G2192" s="11" t="str">
        <f>IFERROR(VLOOKUP(F2192,Codes!$B$2:$E$356,4,FALSE),"NOT USED")</f>
        <v>Medium / Large General Service</v>
      </c>
    </row>
    <row r="2193" spans="1:7" x14ac:dyDescent="0.25">
      <c r="A2193">
        <v>201906</v>
      </c>
      <c r="B2193" t="s">
        <v>0</v>
      </c>
      <c r="C2193" t="s">
        <v>130</v>
      </c>
      <c r="D2193" t="s">
        <v>140</v>
      </c>
      <c r="E2193" s="10">
        <v>18</v>
      </c>
      <c r="F2193" s="12" t="str">
        <f t="shared" si="35"/>
        <v>08SSLR0023</v>
      </c>
      <c r="G2193" s="11" t="str">
        <f>IFERROR(VLOOKUP(F2193,Codes!$B$2:$E$356,4,FALSE),"NOT USED")</f>
        <v>Small General Service</v>
      </c>
    </row>
    <row r="2194" spans="1:7" x14ac:dyDescent="0.25">
      <c r="A2194">
        <v>201906</v>
      </c>
      <c r="B2194" t="s">
        <v>0</v>
      </c>
      <c r="C2194" t="s">
        <v>130</v>
      </c>
      <c r="D2194" t="s">
        <v>100</v>
      </c>
      <c r="E2194" s="10">
        <v>30</v>
      </c>
      <c r="F2194" s="12" t="str">
        <f t="shared" si="35"/>
        <v>08SSLR006A</v>
      </c>
      <c r="G2194" s="11" t="str">
        <f>IFERROR(VLOOKUP(F2194,Codes!$B$2:$E$356,4,FALSE),"NOT USED")</f>
        <v>Medium / Large General Service</v>
      </c>
    </row>
    <row r="2195" spans="1:7" x14ac:dyDescent="0.25">
      <c r="A2195">
        <v>201906</v>
      </c>
      <c r="B2195" t="s">
        <v>0</v>
      </c>
      <c r="C2195" t="s">
        <v>130</v>
      </c>
      <c r="D2195" t="s">
        <v>101</v>
      </c>
      <c r="E2195" s="10">
        <v>12</v>
      </c>
      <c r="F2195" s="12" t="str">
        <f t="shared" si="35"/>
        <v>08TOSS0015</v>
      </c>
      <c r="G2195" s="11" t="str">
        <f>IFERROR(VLOOKUP(F2195,Codes!$B$2:$E$356,4,FALSE),"NOT USED")</f>
        <v>Metered Lighting</v>
      </c>
    </row>
    <row r="2196" spans="1:7" x14ac:dyDescent="0.25">
      <c r="A2196">
        <v>201906</v>
      </c>
      <c r="B2196" t="s">
        <v>0</v>
      </c>
      <c r="C2196" t="s">
        <v>130</v>
      </c>
      <c r="D2196" t="s">
        <v>134</v>
      </c>
      <c r="E2196" s="10">
        <v>7</v>
      </c>
      <c r="F2196" s="12" t="str">
        <f t="shared" si="35"/>
        <v>301380-BLU</v>
      </c>
      <c r="G2196" s="11" t="str">
        <f>IFERROR(VLOOKUP(F2196,Codes!$B$2:$E$356,4,FALSE),"NOT USED")</f>
        <v>NOT USED</v>
      </c>
    </row>
    <row r="2197" spans="1:7" x14ac:dyDescent="0.25">
      <c r="A2197">
        <v>201807</v>
      </c>
      <c r="B2197" t="s">
        <v>5</v>
      </c>
      <c r="C2197" t="s">
        <v>130</v>
      </c>
      <c r="D2197" t="s">
        <v>103</v>
      </c>
      <c r="E2197" s="10">
        <v>43</v>
      </c>
      <c r="F2197" s="12" t="str">
        <f t="shared" si="35"/>
        <v>02GNSB0024</v>
      </c>
      <c r="G2197" s="11" t="str">
        <f>IFERROR(VLOOKUP(F2197,Codes!$B$2:$E$356,4,FALSE),"NOT USED")</f>
        <v>Small General Service</v>
      </c>
    </row>
    <row r="2198" spans="1:7" x14ac:dyDescent="0.25">
      <c r="A2198">
        <v>201807</v>
      </c>
      <c r="B2198" t="s">
        <v>5</v>
      </c>
      <c r="C2198" t="s">
        <v>130</v>
      </c>
      <c r="D2198" t="s">
        <v>105</v>
      </c>
      <c r="E2198" s="10">
        <v>1</v>
      </c>
      <c r="F2198" s="12" t="str">
        <f t="shared" si="35"/>
        <v>02GNSB24FP</v>
      </c>
      <c r="G2198" s="11" t="str">
        <f>IFERROR(VLOOKUP(F2198,Codes!$B$2:$E$356,4,FALSE),"NOT USED")</f>
        <v>Small General Service</v>
      </c>
    </row>
    <row r="2199" spans="1:7" x14ac:dyDescent="0.25">
      <c r="A2199">
        <v>201807</v>
      </c>
      <c r="B2199" t="s">
        <v>5</v>
      </c>
      <c r="C2199" t="s">
        <v>130</v>
      </c>
      <c r="D2199" t="s">
        <v>106</v>
      </c>
      <c r="E2199" s="10">
        <v>327</v>
      </c>
      <c r="F2199" s="12" t="str">
        <f t="shared" si="35"/>
        <v>02GNSV0024</v>
      </c>
      <c r="G2199" s="11" t="str">
        <f>IFERROR(VLOOKUP(F2199,Codes!$B$2:$E$356,4,FALSE),"NOT USED")</f>
        <v>Small General Service</v>
      </c>
    </row>
    <row r="2200" spans="1:7" x14ac:dyDescent="0.25">
      <c r="A2200">
        <v>201807</v>
      </c>
      <c r="B2200" t="s">
        <v>5</v>
      </c>
      <c r="C2200" t="s">
        <v>130</v>
      </c>
      <c r="D2200" t="s">
        <v>107</v>
      </c>
      <c r="E2200" s="10">
        <v>4</v>
      </c>
      <c r="F2200" s="12" t="str">
        <f t="shared" si="35"/>
        <v>02GNSV024F</v>
      </c>
      <c r="G2200" s="11" t="str">
        <f>IFERROR(VLOOKUP(F2200,Codes!$B$2:$E$356,4,FALSE),"NOT USED")</f>
        <v>Small General Service</v>
      </c>
    </row>
    <row r="2201" spans="1:7" x14ac:dyDescent="0.25">
      <c r="A2201">
        <v>201807</v>
      </c>
      <c r="B2201" t="s">
        <v>5</v>
      </c>
      <c r="C2201" t="s">
        <v>130</v>
      </c>
      <c r="D2201" t="s">
        <v>108</v>
      </c>
      <c r="E2201" s="10">
        <v>9</v>
      </c>
      <c r="F2201" s="12" t="str">
        <f t="shared" si="35"/>
        <v>02LGSB0036</v>
      </c>
      <c r="G2201" s="11" t="str">
        <f>IFERROR(VLOOKUP(F2201,Codes!$B$2:$E$356,4,FALSE),"NOT USED")</f>
        <v>Medium / Large General Service</v>
      </c>
    </row>
    <row r="2202" spans="1:7" x14ac:dyDescent="0.25">
      <c r="A2202">
        <v>201807</v>
      </c>
      <c r="B2202" t="s">
        <v>5</v>
      </c>
      <c r="C2202" t="s">
        <v>130</v>
      </c>
      <c r="D2202" t="s">
        <v>109</v>
      </c>
      <c r="E2202" s="10">
        <v>96</v>
      </c>
      <c r="F2202" s="12" t="str">
        <f t="shared" si="35"/>
        <v>02LGSV0036</v>
      </c>
      <c r="G2202" s="11" t="str">
        <f>IFERROR(VLOOKUP(F2202,Codes!$B$2:$E$356,4,FALSE),"NOT USED")</f>
        <v>Medium / Large General Service</v>
      </c>
    </row>
    <row r="2203" spans="1:7" x14ac:dyDescent="0.25">
      <c r="A2203">
        <v>201807</v>
      </c>
      <c r="B2203" t="s">
        <v>5</v>
      </c>
      <c r="C2203" t="s">
        <v>130</v>
      </c>
      <c r="D2203" t="s">
        <v>110</v>
      </c>
      <c r="E2203" s="10">
        <v>30</v>
      </c>
      <c r="F2203" s="12" t="str">
        <f t="shared" si="35"/>
        <v>02LGSV048T</v>
      </c>
      <c r="G2203" s="11" t="str">
        <f>IFERROR(VLOOKUP(F2203,Codes!$B$2:$E$356,4,FALSE),"NOT USED")</f>
        <v>Large Power</v>
      </c>
    </row>
    <row r="2204" spans="1:7" x14ac:dyDescent="0.25">
      <c r="A2204">
        <v>201807</v>
      </c>
      <c r="B2204" t="s">
        <v>5</v>
      </c>
      <c r="C2204" t="s">
        <v>130</v>
      </c>
      <c r="D2204" t="s">
        <v>115</v>
      </c>
      <c r="E2204" s="10">
        <v>37</v>
      </c>
      <c r="F2204" s="12" t="str">
        <f t="shared" si="35"/>
        <v>02OALT015N</v>
      </c>
      <c r="G2204" s="11" t="str">
        <f>IFERROR(VLOOKUP(F2204,Codes!$B$2:$E$356,4,FALSE),"NOT USED")</f>
        <v>Unmetered Lighting</v>
      </c>
    </row>
    <row r="2205" spans="1:7" x14ac:dyDescent="0.25">
      <c r="A2205">
        <v>201807</v>
      </c>
      <c r="B2205" t="s">
        <v>5</v>
      </c>
      <c r="C2205" t="s">
        <v>130</v>
      </c>
      <c r="D2205" t="s">
        <v>116</v>
      </c>
      <c r="E2205" s="10">
        <v>14</v>
      </c>
      <c r="F2205" s="12" t="str">
        <f t="shared" si="35"/>
        <v>02OALTB15N</v>
      </c>
      <c r="G2205" s="11" t="str">
        <f>IFERROR(VLOOKUP(F2205,Codes!$B$2:$E$356,4,FALSE),"NOT USED")</f>
        <v>Unmetered Lighting</v>
      </c>
    </row>
    <row r="2206" spans="1:7" x14ac:dyDescent="0.25">
      <c r="A2206">
        <v>201807</v>
      </c>
      <c r="B2206" t="s">
        <v>5</v>
      </c>
      <c r="C2206" t="s">
        <v>130</v>
      </c>
      <c r="D2206" t="s">
        <v>141</v>
      </c>
      <c r="E2206" s="10">
        <v>1</v>
      </c>
      <c r="F2206" s="12" t="str">
        <f t="shared" si="35"/>
        <v>02PRSV47TM</v>
      </c>
      <c r="G2206" s="11" t="str">
        <f>IFERROR(VLOOKUP(F2206,Codes!$B$2:$E$356,4,FALSE),"NOT USED")</f>
        <v>Large Power</v>
      </c>
    </row>
    <row r="2207" spans="1:7" x14ac:dyDescent="0.25">
      <c r="A2207">
        <v>201807</v>
      </c>
      <c r="B2207" t="s">
        <v>5</v>
      </c>
      <c r="C2207" t="s">
        <v>130</v>
      </c>
      <c r="D2207" t="s">
        <v>134</v>
      </c>
      <c r="E2207" s="10">
        <v>2</v>
      </c>
      <c r="F2207" s="12" t="str">
        <f t="shared" si="35"/>
        <v>301380-BLU</v>
      </c>
      <c r="G2207" s="11" t="str">
        <f>IFERROR(VLOOKUP(F2207,Codes!$B$2:$E$356,4,FALSE),"NOT USED")</f>
        <v>NOT USED</v>
      </c>
    </row>
    <row r="2208" spans="1:7" x14ac:dyDescent="0.25">
      <c r="A2208">
        <v>201808</v>
      </c>
      <c r="B2208" t="s">
        <v>5</v>
      </c>
      <c r="C2208" t="s">
        <v>130</v>
      </c>
      <c r="D2208" t="s">
        <v>103</v>
      </c>
      <c r="E2208" s="10">
        <v>43</v>
      </c>
      <c r="F2208" s="12" t="str">
        <f t="shared" si="35"/>
        <v>02GNSB0024</v>
      </c>
      <c r="G2208" s="11" t="str">
        <f>IFERROR(VLOOKUP(F2208,Codes!$B$2:$E$356,4,FALSE),"NOT USED")</f>
        <v>Small General Service</v>
      </c>
    </row>
    <row r="2209" spans="1:7" x14ac:dyDescent="0.25">
      <c r="A2209">
        <v>201808</v>
      </c>
      <c r="B2209" t="s">
        <v>5</v>
      </c>
      <c r="C2209" t="s">
        <v>130</v>
      </c>
      <c r="D2209" t="s">
        <v>105</v>
      </c>
      <c r="E2209" s="10">
        <v>1</v>
      </c>
      <c r="F2209" s="12" t="str">
        <f t="shared" si="35"/>
        <v>02GNSB24FP</v>
      </c>
      <c r="G2209" s="11" t="str">
        <f>IFERROR(VLOOKUP(F2209,Codes!$B$2:$E$356,4,FALSE),"NOT USED")</f>
        <v>Small General Service</v>
      </c>
    </row>
    <row r="2210" spans="1:7" x14ac:dyDescent="0.25">
      <c r="A2210">
        <v>201808</v>
      </c>
      <c r="B2210" t="s">
        <v>5</v>
      </c>
      <c r="C2210" t="s">
        <v>130</v>
      </c>
      <c r="D2210" t="s">
        <v>106</v>
      </c>
      <c r="E2210" s="10">
        <v>326</v>
      </c>
      <c r="F2210" s="12" t="str">
        <f t="shared" si="35"/>
        <v>02GNSV0024</v>
      </c>
      <c r="G2210" s="11" t="str">
        <f>IFERROR(VLOOKUP(F2210,Codes!$B$2:$E$356,4,FALSE),"NOT USED")</f>
        <v>Small General Service</v>
      </c>
    </row>
    <row r="2211" spans="1:7" x14ac:dyDescent="0.25">
      <c r="A2211">
        <v>201808</v>
      </c>
      <c r="B2211" t="s">
        <v>5</v>
      </c>
      <c r="C2211" t="s">
        <v>130</v>
      </c>
      <c r="D2211" t="s">
        <v>107</v>
      </c>
      <c r="E2211" s="10">
        <v>4</v>
      </c>
      <c r="F2211" s="12" t="str">
        <f t="shared" si="35"/>
        <v>02GNSV024F</v>
      </c>
      <c r="G2211" s="11" t="str">
        <f>IFERROR(VLOOKUP(F2211,Codes!$B$2:$E$356,4,FALSE),"NOT USED")</f>
        <v>Small General Service</v>
      </c>
    </row>
    <row r="2212" spans="1:7" x14ac:dyDescent="0.25">
      <c r="A2212">
        <v>201808</v>
      </c>
      <c r="B2212" t="s">
        <v>5</v>
      </c>
      <c r="C2212" t="s">
        <v>130</v>
      </c>
      <c r="D2212" t="s">
        <v>108</v>
      </c>
      <c r="E2212" s="10">
        <v>9</v>
      </c>
      <c r="F2212" s="12" t="str">
        <f t="shared" si="35"/>
        <v>02LGSB0036</v>
      </c>
      <c r="G2212" s="11" t="str">
        <f>IFERROR(VLOOKUP(F2212,Codes!$B$2:$E$356,4,FALSE),"NOT USED")</f>
        <v>Medium / Large General Service</v>
      </c>
    </row>
    <row r="2213" spans="1:7" x14ac:dyDescent="0.25">
      <c r="A2213">
        <v>201808</v>
      </c>
      <c r="B2213" t="s">
        <v>5</v>
      </c>
      <c r="C2213" t="s">
        <v>130</v>
      </c>
      <c r="D2213" t="s">
        <v>109</v>
      </c>
      <c r="E2213" s="10">
        <v>96</v>
      </c>
      <c r="F2213" s="12" t="str">
        <f t="shared" si="35"/>
        <v>02LGSV0036</v>
      </c>
      <c r="G2213" s="11" t="str">
        <f>IFERROR(VLOOKUP(F2213,Codes!$B$2:$E$356,4,FALSE),"NOT USED")</f>
        <v>Medium / Large General Service</v>
      </c>
    </row>
    <row r="2214" spans="1:7" x14ac:dyDescent="0.25">
      <c r="A2214">
        <v>201808</v>
      </c>
      <c r="B2214" t="s">
        <v>5</v>
      </c>
      <c r="C2214" t="s">
        <v>130</v>
      </c>
      <c r="D2214" t="s">
        <v>110</v>
      </c>
      <c r="E2214" s="10">
        <v>30</v>
      </c>
      <c r="F2214" s="12" t="str">
        <f t="shared" si="35"/>
        <v>02LGSV048T</v>
      </c>
      <c r="G2214" s="11" t="str">
        <f>IFERROR(VLOOKUP(F2214,Codes!$B$2:$E$356,4,FALSE),"NOT USED")</f>
        <v>Large Power</v>
      </c>
    </row>
    <row r="2215" spans="1:7" x14ac:dyDescent="0.25">
      <c r="A2215">
        <v>201808</v>
      </c>
      <c r="B2215" t="s">
        <v>5</v>
      </c>
      <c r="C2215" t="s">
        <v>130</v>
      </c>
      <c r="D2215" t="s">
        <v>115</v>
      </c>
      <c r="E2215" s="10">
        <v>37</v>
      </c>
      <c r="F2215" s="12" t="str">
        <f t="shared" si="35"/>
        <v>02OALT015N</v>
      </c>
      <c r="G2215" s="11" t="str">
        <f>IFERROR(VLOOKUP(F2215,Codes!$B$2:$E$356,4,FALSE),"NOT USED")</f>
        <v>Unmetered Lighting</v>
      </c>
    </row>
    <row r="2216" spans="1:7" x14ac:dyDescent="0.25">
      <c r="A2216">
        <v>201808</v>
      </c>
      <c r="B2216" t="s">
        <v>5</v>
      </c>
      <c r="C2216" t="s">
        <v>130</v>
      </c>
      <c r="D2216" t="s">
        <v>116</v>
      </c>
      <c r="E2216" s="10">
        <v>14</v>
      </c>
      <c r="F2216" s="12" t="str">
        <f t="shared" si="35"/>
        <v>02OALTB15N</v>
      </c>
      <c r="G2216" s="11" t="str">
        <f>IFERROR(VLOOKUP(F2216,Codes!$B$2:$E$356,4,FALSE),"NOT USED")</f>
        <v>Unmetered Lighting</v>
      </c>
    </row>
    <row r="2217" spans="1:7" x14ac:dyDescent="0.25">
      <c r="A2217">
        <v>201808</v>
      </c>
      <c r="B2217" t="s">
        <v>5</v>
      </c>
      <c r="C2217" t="s">
        <v>130</v>
      </c>
      <c r="D2217" t="s">
        <v>141</v>
      </c>
      <c r="E2217" s="10">
        <v>1</v>
      </c>
      <c r="F2217" s="12" t="str">
        <f t="shared" si="35"/>
        <v>02PRSV47TM</v>
      </c>
      <c r="G2217" s="11" t="str">
        <f>IFERROR(VLOOKUP(F2217,Codes!$B$2:$E$356,4,FALSE),"NOT USED")</f>
        <v>Large Power</v>
      </c>
    </row>
    <row r="2218" spans="1:7" x14ac:dyDescent="0.25">
      <c r="A2218">
        <v>201808</v>
      </c>
      <c r="B2218" t="s">
        <v>5</v>
      </c>
      <c r="C2218" t="s">
        <v>130</v>
      </c>
      <c r="D2218" t="s">
        <v>134</v>
      </c>
      <c r="E2218" s="10">
        <v>2</v>
      </c>
      <c r="F2218" s="12" t="str">
        <f t="shared" si="35"/>
        <v>301380-BLU</v>
      </c>
      <c r="G2218" s="11" t="str">
        <f>IFERROR(VLOOKUP(F2218,Codes!$B$2:$E$356,4,FALSE),"NOT USED")</f>
        <v>NOT USED</v>
      </c>
    </row>
    <row r="2219" spans="1:7" x14ac:dyDescent="0.25">
      <c r="A2219">
        <v>201809</v>
      </c>
      <c r="B2219" t="s">
        <v>5</v>
      </c>
      <c r="C2219" t="s">
        <v>130</v>
      </c>
      <c r="D2219" t="s">
        <v>103</v>
      </c>
      <c r="E2219" s="10">
        <v>44</v>
      </c>
      <c r="F2219" s="12" t="str">
        <f t="shared" si="35"/>
        <v>02GNSB0024</v>
      </c>
      <c r="G2219" s="11" t="str">
        <f>IFERROR(VLOOKUP(F2219,Codes!$B$2:$E$356,4,FALSE),"NOT USED")</f>
        <v>Small General Service</v>
      </c>
    </row>
    <row r="2220" spans="1:7" x14ac:dyDescent="0.25">
      <c r="A2220">
        <v>201809</v>
      </c>
      <c r="B2220" t="s">
        <v>5</v>
      </c>
      <c r="C2220" t="s">
        <v>130</v>
      </c>
      <c r="D2220" t="s">
        <v>105</v>
      </c>
      <c r="E2220" s="10">
        <v>1</v>
      </c>
      <c r="F2220" s="12" t="str">
        <f t="shared" si="35"/>
        <v>02GNSB24FP</v>
      </c>
      <c r="G2220" s="11" t="str">
        <f>IFERROR(VLOOKUP(F2220,Codes!$B$2:$E$356,4,FALSE),"NOT USED")</f>
        <v>Small General Service</v>
      </c>
    </row>
    <row r="2221" spans="1:7" x14ac:dyDescent="0.25">
      <c r="A2221">
        <v>201809</v>
      </c>
      <c r="B2221" t="s">
        <v>5</v>
      </c>
      <c r="C2221" t="s">
        <v>130</v>
      </c>
      <c r="D2221" t="s">
        <v>106</v>
      </c>
      <c r="E2221" s="10">
        <v>326</v>
      </c>
      <c r="F2221" s="12" t="str">
        <f t="shared" si="35"/>
        <v>02GNSV0024</v>
      </c>
      <c r="G2221" s="11" t="str">
        <f>IFERROR(VLOOKUP(F2221,Codes!$B$2:$E$356,4,FALSE),"NOT USED")</f>
        <v>Small General Service</v>
      </c>
    </row>
    <row r="2222" spans="1:7" x14ac:dyDescent="0.25">
      <c r="A2222">
        <v>201809</v>
      </c>
      <c r="B2222" t="s">
        <v>5</v>
      </c>
      <c r="C2222" t="s">
        <v>130</v>
      </c>
      <c r="D2222" t="s">
        <v>107</v>
      </c>
      <c r="E2222" s="10">
        <v>4</v>
      </c>
      <c r="F2222" s="12" t="str">
        <f t="shared" si="35"/>
        <v>02GNSV024F</v>
      </c>
      <c r="G2222" s="11" t="str">
        <f>IFERROR(VLOOKUP(F2222,Codes!$B$2:$E$356,4,FALSE),"NOT USED")</f>
        <v>Small General Service</v>
      </c>
    </row>
    <row r="2223" spans="1:7" x14ac:dyDescent="0.25">
      <c r="A2223">
        <v>201809</v>
      </c>
      <c r="B2223" t="s">
        <v>5</v>
      </c>
      <c r="C2223" t="s">
        <v>130</v>
      </c>
      <c r="D2223" t="s">
        <v>108</v>
      </c>
      <c r="E2223" s="10">
        <v>9</v>
      </c>
      <c r="F2223" s="12" t="str">
        <f t="shared" si="35"/>
        <v>02LGSB0036</v>
      </c>
      <c r="G2223" s="11" t="str">
        <f>IFERROR(VLOOKUP(F2223,Codes!$B$2:$E$356,4,FALSE),"NOT USED")</f>
        <v>Medium / Large General Service</v>
      </c>
    </row>
    <row r="2224" spans="1:7" x14ac:dyDescent="0.25">
      <c r="A2224">
        <v>201809</v>
      </c>
      <c r="B2224" t="s">
        <v>5</v>
      </c>
      <c r="C2224" t="s">
        <v>130</v>
      </c>
      <c r="D2224" t="s">
        <v>109</v>
      </c>
      <c r="E2224" s="10">
        <v>94</v>
      </c>
      <c r="F2224" s="12" t="str">
        <f t="shared" si="35"/>
        <v>02LGSV0036</v>
      </c>
      <c r="G2224" s="11" t="str">
        <f>IFERROR(VLOOKUP(F2224,Codes!$B$2:$E$356,4,FALSE),"NOT USED")</f>
        <v>Medium / Large General Service</v>
      </c>
    </row>
    <row r="2225" spans="1:7" x14ac:dyDescent="0.25">
      <c r="A2225">
        <v>201809</v>
      </c>
      <c r="B2225" t="s">
        <v>5</v>
      </c>
      <c r="C2225" t="s">
        <v>130</v>
      </c>
      <c r="D2225" t="s">
        <v>110</v>
      </c>
      <c r="E2225" s="10">
        <v>29</v>
      </c>
      <c r="F2225" s="12" t="str">
        <f t="shared" si="35"/>
        <v>02LGSV048T</v>
      </c>
      <c r="G2225" s="11" t="str">
        <f>IFERROR(VLOOKUP(F2225,Codes!$B$2:$E$356,4,FALSE),"NOT USED")</f>
        <v>Large Power</v>
      </c>
    </row>
    <row r="2226" spans="1:7" x14ac:dyDescent="0.25">
      <c r="A2226">
        <v>201809</v>
      </c>
      <c r="B2226" t="s">
        <v>5</v>
      </c>
      <c r="C2226" t="s">
        <v>130</v>
      </c>
      <c r="D2226" t="s">
        <v>115</v>
      </c>
      <c r="E2226" s="10">
        <v>37</v>
      </c>
      <c r="F2226" s="12" t="str">
        <f t="shared" si="35"/>
        <v>02OALT015N</v>
      </c>
      <c r="G2226" s="11" t="str">
        <f>IFERROR(VLOOKUP(F2226,Codes!$B$2:$E$356,4,FALSE),"NOT USED")</f>
        <v>Unmetered Lighting</v>
      </c>
    </row>
    <row r="2227" spans="1:7" x14ac:dyDescent="0.25">
      <c r="A2227">
        <v>201809</v>
      </c>
      <c r="B2227" t="s">
        <v>5</v>
      </c>
      <c r="C2227" t="s">
        <v>130</v>
      </c>
      <c r="D2227" t="s">
        <v>116</v>
      </c>
      <c r="E2227" s="10">
        <v>14</v>
      </c>
      <c r="F2227" s="12" t="str">
        <f t="shared" si="35"/>
        <v>02OALTB15N</v>
      </c>
      <c r="G2227" s="11" t="str">
        <f>IFERROR(VLOOKUP(F2227,Codes!$B$2:$E$356,4,FALSE),"NOT USED")</f>
        <v>Unmetered Lighting</v>
      </c>
    </row>
    <row r="2228" spans="1:7" x14ac:dyDescent="0.25">
      <c r="A2228">
        <v>201809</v>
      </c>
      <c r="B2228" t="s">
        <v>5</v>
      </c>
      <c r="C2228" t="s">
        <v>130</v>
      </c>
      <c r="D2228" t="s">
        <v>141</v>
      </c>
      <c r="E2228" s="10">
        <v>1</v>
      </c>
      <c r="F2228" s="12" t="str">
        <f t="shared" si="35"/>
        <v>02PRSV47TM</v>
      </c>
      <c r="G2228" s="11" t="str">
        <f>IFERROR(VLOOKUP(F2228,Codes!$B$2:$E$356,4,FALSE),"NOT USED")</f>
        <v>Large Power</v>
      </c>
    </row>
    <row r="2229" spans="1:7" x14ac:dyDescent="0.25">
      <c r="A2229">
        <v>201809</v>
      </c>
      <c r="B2229" t="s">
        <v>5</v>
      </c>
      <c r="C2229" t="s">
        <v>130</v>
      </c>
      <c r="D2229" t="s">
        <v>134</v>
      </c>
      <c r="E2229" s="10">
        <v>2</v>
      </c>
      <c r="F2229" s="12" t="str">
        <f t="shared" si="35"/>
        <v>301380-BLU</v>
      </c>
      <c r="G2229" s="11" t="str">
        <f>IFERROR(VLOOKUP(F2229,Codes!$B$2:$E$356,4,FALSE),"NOT USED")</f>
        <v>NOT USED</v>
      </c>
    </row>
    <row r="2230" spans="1:7" x14ac:dyDescent="0.25">
      <c r="A2230">
        <v>201810</v>
      </c>
      <c r="B2230" t="s">
        <v>5</v>
      </c>
      <c r="C2230" t="s">
        <v>130</v>
      </c>
      <c r="D2230" t="s">
        <v>103</v>
      </c>
      <c r="E2230" s="10">
        <v>44</v>
      </c>
      <c r="F2230" s="12" t="str">
        <f t="shared" si="35"/>
        <v>02GNSB0024</v>
      </c>
      <c r="G2230" s="11" t="str">
        <f>IFERROR(VLOOKUP(F2230,Codes!$B$2:$E$356,4,FALSE),"NOT USED")</f>
        <v>Small General Service</v>
      </c>
    </row>
    <row r="2231" spans="1:7" x14ac:dyDescent="0.25">
      <c r="A2231">
        <v>201810</v>
      </c>
      <c r="B2231" t="s">
        <v>5</v>
      </c>
      <c r="C2231" t="s">
        <v>130</v>
      </c>
      <c r="D2231" t="s">
        <v>105</v>
      </c>
      <c r="E2231" s="10">
        <v>1</v>
      </c>
      <c r="F2231" s="12" t="str">
        <f t="shared" si="35"/>
        <v>02GNSB24FP</v>
      </c>
      <c r="G2231" s="11" t="str">
        <f>IFERROR(VLOOKUP(F2231,Codes!$B$2:$E$356,4,FALSE),"NOT USED")</f>
        <v>Small General Service</v>
      </c>
    </row>
    <row r="2232" spans="1:7" x14ac:dyDescent="0.25">
      <c r="A2232">
        <v>201810</v>
      </c>
      <c r="B2232" t="s">
        <v>5</v>
      </c>
      <c r="C2232" t="s">
        <v>130</v>
      </c>
      <c r="D2232" t="s">
        <v>106</v>
      </c>
      <c r="E2232" s="10">
        <v>327</v>
      </c>
      <c r="F2232" s="12" t="str">
        <f t="shared" si="35"/>
        <v>02GNSV0024</v>
      </c>
      <c r="G2232" s="11" t="str">
        <f>IFERROR(VLOOKUP(F2232,Codes!$B$2:$E$356,4,FALSE),"NOT USED")</f>
        <v>Small General Service</v>
      </c>
    </row>
    <row r="2233" spans="1:7" x14ac:dyDescent="0.25">
      <c r="A2233">
        <v>201810</v>
      </c>
      <c r="B2233" t="s">
        <v>5</v>
      </c>
      <c r="C2233" t="s">
        <v>130</v>
      </c>
      <c r="D2233" t="s">
        <v>107</v>
      </c>
      <c r="E2233" s="10">
        <v>4</v>
      </c>
      <c r="F2233" s="12" t="str">
        <f t="shared" si="35"/>
        <v>02GNSV024F</v>
      </c>
      <c r="G2233" s="11" t="str">
        <f>IFERROR(VLOOKUP(F2233,Codes!$B$2:$E$356,4,FALSE),"NOT USED")</f>
        <v>Small General Service</v>
      </c>
    </row>
    <row r="2234" spans="1:7" x14ac:dyDescent="0.25">
      <c r="A2234">
        <v>201810</v>
      </c>
      <c r="B2234" t="s">
        <v>5</v>
      </c>
      <c r="C2234" t="s">
        <v>130</v>
      </c>
      <c r="D2234" t="s">
        <v>108</v>
      </c>
      <c r="E2234" s="10">
        <v>8</v>
      </c>
      <c r="F2234" s="12" t="str">
        <f t="shared" si="35"/>
        <v>02LGSB0036</v>
      </c>
      <c r="G2234" s="11" t="str">
        <f>IFERROR(VLOOKUP(F2234,Codes!$B$2:$E$356,4,FALSE),"NOT USED")</f>
        <v>Medium / Large General Service</v>
      </c>
    </row>
    <row r="2235" spans="1:7" x14ac:dyDescent="0.25">
      <c r="A2235">
        <v>201810</v>
      </c>
      <c r="B2235" t="s">
        <v>5</v>
      </c>
      <c r="C2235" t="s">
        <v>130</v>
      </c>
      <c r="D2235" t="s">
        <v>109</v>
      </c>
      <c r="E2235" s="10">
        <v>95</v>
      </c>
      <c r="F2235" s="12" t="str">
        <f t="shared" si="35"/>
        <v>02LGSV0036</v>
      </c>
      <c r="G2235" s="11" t="str">
        <f>IFERROR(VLOOKUP(F2235,Codes!$B$2:$E$356,4,FALSE),"NOT USED")</f>
        <v>Medium / Large General Service</v>
      </c>
    </row>
    <row r="2236" spans="1:7" x14ac:dyDescent="0.25">
      <c r="A2236">
        <v>201810</v>
      </c>
      <c r="B2236" t="s">
        <v>5</v>
      </c>
      <c r="C2236" t="s">
        <v>130</v>
      </c>
      <c r="D2236" t="s">
        <v>110</v>
      </c>
      <c r="E2236" s="10">
        <v>29</v>
      </c>
      <c r="F2236" s="12" t="str">
        <f t="shared" si="35"/>
        <v>02LGSV048T</v>
      </c>
      <c r="G2236" s="11" t="str">
        <f>IFERROR(VLOOKUP(F2236,Codes!$B$2:$E$356,4,FALSE),"NOT USED")</f>
        <v>Large Power</v>
      </c>
    </row>
    <row r="2237" spans="1:7" x14ac:dyDescent="0.25">
      <c r="A2237">
        <v>201810</v>
      </c>
      <c r="B2237" t="s">
        <v>5</v>
      </c>
      <c r="C2237" t="s">
        <v>130</v>
      </c>
      <c r="D2237" t="s">
        <v>115</v>
      </c>
      <c r="E2237" s="10">
        <v>37</v>
      </c>
      <c r="F2237" s="12" t="str">
        <f t="shared" si="35"/>
        <v>02OALT015N</v>
      </c>
      <c r="G2237" s="11" t="str">
        <f>IFERROR(VLOOKUP(F2237,Codes!$B$2:$E$356,4,FALSE),"NOT USED")</f>
        <v>Unmetered Lighting</v>
      </c>
    </row>
    <row r="2238" spans="1:7" x14ac:dyDescent="0.25">
      <c r="A2238">
        <v>201810</v>
      </c>
      <c r="B2238" t="s">
        <v>5</v>
      </c>
      <c r="C2238" t="s">
        <v>130</v>
      </c>
      <c r="D2238" t="s">
        <v>116</v>
      </c>
      <c r="E2238" s="10">
        <v>14</v>
      </c>
      <c r="F2238" s="12" t="str">
        <f t="shared" si="35"/>
        <v>02OALTB15N</v>
      </c>
      <c r="G2238" s="11" t="str">
        <f>IFERROR(VLOOKUP(F2238,Codes!$B$2:$E$356,4,FALSE),"NOT USED")</f>
        <v>Unmetered Lighting</v>
      </c>
    </row>
    <row r="2239" spans="1:7" x14ac:dyDescent="0.25">
      <c r="A2239">
        <v>201810</v>
      </c>
      <c r="B2239" t="s">
        <v>5</v>
      </c>
      <c r="C2239" t="s">
        <v>130</v>
      </c>
      <c r="D2239" t="s">
        <v>141</v>
      </c>
      <c r="E2239" s="10">
        <v>1</v>
      </c>
      <c r="F2239" s="12" t="str">
        <f t="shared" si="35"/>
        <v>02PRSV47TM</v>
      </c>
      <c r="G2239" s="11" t="str">
        <f>IFERROR(VLOOKUP(F2239,Codes!$B$2:$E$356,4,FALSE),"NOT USED")</f>
        <v>Large Power</v>
      </c>
    </row>
    <row r="2240" spans="1:7" x14ac:dyDescent="0.25">
      <c r="A2240">
        <v>201810</v>
      </c>
      <c r="B2240" t="s">
        <v>5</v>
      </c>
      <c r="C2240" t="s">
        <v>130</v>
      </c>
      <c r="D2240" t="s">
        <v>134</v>
      </c>
      <c r="E2240" s="10">
        <v>2</v>
      </c>
      <c r="F2240" s="12" t="str">
        <f t="shared" si="35"/>
        <v>301380-BLU</v>
      </c>
      <c r="G2240" s="11" t="str">
        <f>IFERROR(VLOOKUP(F2240,Codes!$B$2:$E$356,4,FALSE),"NOT USED")</f>
        <v>NOT USED</v>
      </c>
    </row>
    <row r="2241" spans="1:7" x14ac:dyDescent="0.25">
      <c r="A2241">
        <v>201811</v>
      </c>
      <c r="B2241" t="s">
        <v>5</v>
      </c>
      <c r="C2241" t="s">
        <v>130</v>
      </c>
      <c r="D2241" t="s">
        <v>103</v>
      </c>
      <c r="E2241" s="10">
        <v>44</v>
      </c>
      <c r="F2241" s="12" t="str">
        <f t="shared" si="35"/>
        <v>02GNSB0024</v>
      </c>
      <c r="G2241" s="11" t="str">
        <f>IFERROR(VLOOKUP(F2241,Codes!$B$2:$E$356,4,FALSE),"NOT USED")</f>
        <v>Small General Service</v>
      </c>
    </row>
    <row r="2242" spans="1:7" x14ac:dyDescent="0.25">
      <c r="A2242">
        <v>201811</v>
      </c>
      <c r="B2242" t="s">
        <v>5</v>
      </c>
      <c r="C2242" t="s">
        <v>130</v>
      </c>
      <c r="D2242" t="s">
        <v>105</v>
      </c>
      <c r="E2242" s="10">
        <v>1</v>
      </c>
      <c r="F2242" s="12" t="str">
        <f t="shared" si="35"/>
        <v>02GNSB24FP</v>
      </c>
      <c r="G2242" s="11" t="str">
        <f>IFERROR(VLOOKUP(F2242,Codes!$B$2:$E$356,4,FALSE),"NOT USED")</f>
        <v>Small General Service</v>
      </c>
    </row>
    <row r="2243" spans="1:7" x14ac:dyDescent="0.25">
      <c r="A2243">
        <v>201811</v>
      </c>
      <c r="B2243" t="s">
        <v>5</v>
      </c>
      <c r="C2243" t="s">
        <v>130</v>
      </c>
      <c r="D2243" t="s">
        <v>106</v>
      </c>
      <c r="E2243" s="10">
        <v>329</v>
      </c>
      <c r="F2243" s="12" t="str">
        <f t="shared" si="35"/>
        <v>02GNSV0024</v>
      </c>
      <c r="G2243" s="11" t="str">
        <f>IFERROR(VLOOKUP(F2243,Codes!$B$2:$E$356,4,FALSE),"NOT USED")</f>
        <v>Small General Service</v>
      </c>
    </row>
    <row r="2244" spans="1:7" x14ac:dyDescent="0.25">
      <c r="A2244">
        <v>201811</v>
      </c>
      <c r="B2244" t="s">
        <v>5</v>
      </c>
      <c r="C2244" t="s">
        <v>130</v>
      </c>
      <c r="D2244" t="s">
        <v>107</v>
      </c>
      <c r="E2244" s="10">
        <v>4</v>
      </c>
      <c r="F2244" s="12" t="str">
        <f t="shared" si="35"/>
        <v>02GNSV024F</v>
      </c>
      <c r="G2244" s="11" t="str">
        <f>IFERROR(VLOOKUP(F2244,Codes!$B$2:$E$356,4,FALSE),"NOT USED")</f>
        <v>Small General Service</v>
      </c>
    </row>
    <row r="2245" spans="1:7" x14ac:dyDescent="0.25">
      <c r="A2245">
        <v>201811</v>
      </c>
      <c r="B2245" t="s">
        <v>5</v>
      </c>
      <c r="C2245" t="s">
        <v>130</v>
      </c>
      <c r="D2245" t="s">
        <v>108</v>
      </c>
      <c r="E2245" s="10">
        <v>8</v>
      </c>
      <c r="F2245" s="12" t="str">
        <f t="shared" si="35"/>
        <v>02LGSB0036</v>
      </c>
      <c r="G2245" s="11" t="str">
        <f>IFERROR(VLOOKUP(F2245,Codes!$B$2:$E$356,4,FALSE),"NOT USED")</f>
        <v>Medium / Large General Service</v>
      </c>
    </row>
    <row r="2246" spans="1:7" x14ac:dyDescent="0.25">
      <c r="A2246">
        <v>201811</v>
      </c>
      <c r="B2246" t="s">
        <v>5</v>
      </c>
      <c r="C2246" t="s">
        <v>130</v>
      </c>
      <c r="D2246" t="s">
        <v>109</v>
      </c>
      <c r="E2246" s="10">
        <v>95</v>
      </c>
      <c r="F2246" s="12" t="str">
        <f t="shared" si="35"/>
        <v>02LGSV0036</v>
      </c>
      <c r="G2246" s="11" t="str">
        <f>IFERROR(VLOOKUP(F2246,Codes!$B$2:$E$356,4,FALSE),"NOT USED")</f>
        <v>Medium / Large General Service</v>
      </c>
    </row>
    <row r="2247" spans="1:7" x14ac:dyDescent="0.25">
      <c r="A2247">
        <v>201811</v>
      </c>
      <c r="B2247" t="s">
        <v>5</v>
      </c>
      <c r="C2247" t="s">
        <v>130</v>
      </c>
      <c r="D2247" t="s">
        <v>110</v>
      </c>
      <c r="E2247" s="10">
        <v>29</v>
      </c>
      <c r="F2247" s="12" t="str">
        <f t="shared" si="35"/>
        <v>02LGSV048T</v>
      </c>
      <c r="G2247" s="11" t="str">
        <f>IFERROR(VLOOKUP(F2247,Codes!$B$2:$E$356,4,FALSE),"NOT USED")</f>
        <v>Large Power</v>
      </c>
    </row>
    <row r="2248" spans="1:7" x14ac:dyDescent="0.25">
      <c r="A2248">
        <v>201811</v>
      </c>
      <c r="B2248" t="s">
        <v>5</v>
      </c>
      <c r="C2248" t="s">
        <v>130</v>
      </c>
      <c r="D2248" t="s">
        <v>115</v>
      </c>
      <c r="E2248" s="10">
        <v>37</v>
      </c>
      <c r="F2248" s="12" t="str">
        <f t="shared" si="35"/>
        <v>02OALT015N</v>
      </c>
      <c r="G2248" s="11" t="str">
        <f>IFERROR(VLOOKUP(F2248,Codes!$B$2:$E$356,4,FALSE),"NOT USED")</f>
        <v>Unmetered Lighting</v>
      </c>
    </row>
    <row r="2249" spans="1:7" x14ac:dyDescent="0.25">
      <c r="A2249">
        <v>201811</v>
      </c>
      <c r="B2249" t="s">
        <v>5</v>
      </c>
      <c r="C2249" t="s">
        <v>130</v>
      </c>
      <c r="D2249" t="s">
        <v>116</v>
      </c>
      <c r="E2249" s="10">
        <v>14</v>
      </c>
      <c r="F2249" s="12" t="str">
        <f t="shared" si="35"/>
        <v>02OALTB15N</v>
      </c>
      <c r="G2249" s="11" t="str">
        <f>IFERROR(VLOOKUP(F2249,Codes!$B$2:$E$356,4,FALSE),"NOT USED")</f>
        <v>Unmetered Lighting</v>
      </c>
    </row>
    <row r="2250" spans="1:7" x14ac:dyDescent="0.25">
      <c r="A2250">
        <v>201811</v>
      </c>
      <c r="B2250" t="s">
        <v>5</v>
      </c>
      <c r="C2250" t="s">
        <v>130</v>
      </c>
      <c r="D2250" t="s">
        <v>141</v>
      </c>
      <c r="E2250" s="10">
        <v>1</v>
      </c>
      <c r="F2250" s="12" t="str">
        <f t="shared" si="35"/>
        <v>02PRSV47TM</v>
      </c>
      <c r="G2250" s="11" t="str">
        <f>IFERROR(VLOOKUP(F2250,Codes!$B$2:$E$356,4,FALSE),"NOT USED")</f>
        <v>Large Power</v>
      </c>
    </row>
    <row r="2251" spans="1:7" x14ac:dyDescent="0.25">
      <c r="A2251">
        <v>201811</v>
      </c>
      <c r="B2251" t="s">
        <v>5</v>
      </c>
      <c r="C2251" t="s">
        <v>130</v>
      </c>
      <c r="D2251" t="s">
        <v>134</v>
      </c>
      <c r="E2251" s="10">
        <v>2</v>
      </c>
      <c r="F2251" s="12" t="str">
        <f t="shared" si="35"/>
        <v>301380-BLU</v>
      </c>
      <c r="G2251" s="11" t="str">
        <f>IFERROR(VLOOKUP(F2251,Codes!$B$2:$E$356,4,FALSE),"NOT USED")</f>
        <v>NOT USED</v>
      </c>
    </row>
    <row r="2252" spans="1:7" x14ac:dyDescent="0.25">
      <c r="A2252">
        <v>201812</v>
      </c>
      <c r="B2252" t="s">
        <v>5</v>
      </c>
      <c r="C2252" t="s">
        <v>130</v>
      </c>
      <c r="D2252" t="s">
        <v>103</v>
      </c>
      <c r="E2252" s="10">
        <v>44</v>
      </c>
      <c r="F2252" s="12" t="str">
        <f t="shared" si="35"/>
        <v>02GNSB0024</v>
      </c>
      <c r="G2252" s="11" t="str">
        <f>IFERROR(VLOOKUP(F2252,Codes!$B$2:$E$356,4,FALSE),"NOT USED")</f>
        <v>Small General Service</v>
      </c>
    </row>
    <row r="2253" spans="1:7" x14ac:dyDescent="0.25">
      <c r="A2253">
        <v>201812</v>
      </c>
      <c r="B2253" t="s">
        <v>5</v>
      </c>
      <c r="C2253" t="s">
        <v>130</v>
      </c>
      <c r="D2253" t="s">
        <v>105</v>
      </c>
      <c r="E2253" s="10">
        <v>1</v>
      </c>
      <c r="F2253" s="12" t="str">
        <f t="shared" ref="F2253:F2316" si="36">LEFT(D2253,10)</f>
        <v>02GNSB24FP</v>
      </c>
      <c r="G2253" s="11" t="str">
        <f>IFERROR(VLOOKUP(F2253,Codes!$B$2:$E$356,4,FALSE),"NOT USED")</f>
        <v>Small General Service</v>
      </c>
    </row>
    <row r="2254" spans="1:7" x14ac:dyDescent="0.25">
      <c r="A2254">
        <v>201812</v>
      </c>
      <c r="B2254" t="s">
        <v>5</v>
      </c>
      <c r="C2254" t="s">
        <v>130</v>
      </c>
      <c r="D2254" t="s">
        <v>106</v>
      </c>
      <c r="E2254" s="10">
        <v>329</v>
      </c>
      <c r="F2254" s="12" t="str">
        <f t="shared" si="36"/>
        <v>02GNSV0024</v>
      </c>
      <c r="G2254" s="11" t="str">
        <f>IFERROR(VLOOKUP(F2254,Codes!$B$2:$E$356,4,FALSE),"NOT USED")</f>
        <v>Small General Service</v>
      </c>
    </row>
    <row r="2255" spans="1:7" x14ac:dyDescent="0.25">
      <c r="A2255">
        <v>201812</v>
      </c>
      <c r="B2255" t="s">
        <v>5</v>
      </c>
      <c r="C2255" t="s">
        <v>130</v>
      </c>
      <c r="D2255" t="s">
        <v>107</v>
      </c>
      <c r="E2255" s="10">
        <v>4</v>
      </c>
      <c r="F2255" s="12" t="str">
        <f t="shared" si="36"/>
        <v>02GNSV024F</v>
      </c>
      <c r="G2255" s="11" t="str">
        <f>IFERROR(VLOOKUP(F2255,Codes!$B$2:$E$356,4,FALSE),"NOT USED")</f>
        <v>Small General Service</v>
      </c>
    </row>
    <row r="2256" spans="1:7" x14ac:dyDescent="0.25">
      <c r="A2256">
        <v>201812</v>
      </c>
      <c r="B2256" t="s">
        <v>5</v>
      </c>
      <c r="C2256" t="s">
        <v>130</v>
      </c>
      <c r="D2256" t="s">
        <v>108</v>
      </c>
      <c r="E2256" s="10">
        <v>8</v>
      </c>
      <c r="F2256" s="12" t="str">
        <f t="shared" si="36"/>
        <v>02LGSB0036</v>
      </c>
      <c r="G2256" s="11" t="str">
        <f>IFERROR(VLOOKUP(F2256,Codes!$B$2:$E$356,4,FALSE),"NOT USED")</f>
        <v>Medium / Large General Service</v>
      </c>
    </row>
    <row r="2257" spans="1:7" x14ac:dyDescent="0.25">
      <c r="A2257">
        <v>201812</v>
      </c>
      <c r="B2257" t="s">
        <v>5</v>
      </c>
      <c r="C2257" t="s">
        <v>130</v>
      </c>
      <c r="D2257" t="s">
        <v>109</v>
      </c>
      <c r="E2257" s="10">
        <v>94</v>
      </c>
      <c r="F2257" s="12" t="str">
        <f t="shared" si="36"/>
        <v>02LGSV0036</v>
      </c>
      <c r="G2257" s="11" t="str">
        <f>IFERROR(VLOOKUP(F2257,Codes!$B$2:$E$356,4,FALSE),"NOT USED")</f>
        <v>Medium / Large General Service</v>
      </c>
    </row>
    <row r="2258" spans="1:7" x14ac:dyDescent="0.25">
      <c r="A2258">
        <v>201812</v>
      </c>
      <c r="B2258" t="s">
        <v>5</v>
      </c>
      <c r="C2258" t="s">
        <v>130</v>
      </c>
      <c r="D2258" t="s">
        <v>110</v>
      </c>
      <c r="E2258" s="10">
        <v>29</v>
      </c>
      <c r="F2258" s="12" t="str">
        <f t="shared" si="36"/>
        <v>02LGSV048T</v>
      </c>
      <c r="G2258" s="11" t="str">
        <f>IFERROR(VLOOKUP(F2258,Codes!$B$2:$E$356,4,FALSE),"NOT USED")</f>
        <v>Large Power</v>
      </c>
    </row>
    <row r="2259" spans="1:7" x14ac:dyDescent="0.25">
      <c r="A2259">
        <v>201812</v>
      </c>
      <c r="B2259" t="s">
        <v>5</v>
      </c>
      <c r="C2259" t="s">
        <v>130</v>
      </c>
      <c r="D2259" t="s">
        <v>115</v>
      </c>
      <c r="E2259" s="10">
        <v>37</v>
      </c>
      <c r="F2259" s="12" t="str">
        <f t="shared" si="36"/>
        <v>02OALT015N</v>
      </c>
      <c r="G2259" s="11" t="str">
        <f>IFERROR(VLOOKUP(F2259,Codes!$B$2:$E$356,4,FALSE),"NOT USED")</f>
        <v>Unmetered Lighting</v>
      </c>
    </row>
    <row r="2260" spans="1:7" x14ac:dyDescent="0.25">
      <c r="A2260">
        <v>201812</v>
      </c>
      <c r="B2260" t="s">
        <v>5</v>
      </c>
      <c r="C2260" t="s">
        <v>130</v>
      </c>
      <c r="D2260" t="s">
        <v>116</v>
      </c>
      <c r="E2260" s="10">
        <v>14</v>
      </c>
      <c r="F2260" s="12" t="str">
        <f t="shared" si="36"/>
        <v>02OALTB15N</v>
      </c>
      <c r="G2260" s="11" t="str">
        <f>IFERROR(VLOOKUP(F2260,Codes!$B$2:$E$356,4,FALSE),"NOT USED")</f>
        <v>Unmetered Lighting</v>
      </c>
    </row>
    <row r="2261" spans="1:7" x14ac:dyDescent="0.25">
      <c r="A2261">
        <v>201812</v>
      </c>
      <c r="B2261" t="s">
        <v>5</v>
      </c>
      <c r="C2261" t="s">
        <v>130</v>
      </c>
      <c r="D2261" t="s">
        <v>141</v>
      </c>
      <c r="E2261" s="10">
        <v>1</v>
      </c>
      <c r="F2261" s="12" t="str">
        <f t="shared" si="36"/>
        <v>02PRSV47TM</v>
      </c>
      <c r="G2261" s="11" t="str">
        <f>IFERROR(VLOOKUP(F2261,Codes!$B$2:$E$356,4,FALSE),"NOT USED")</f>
        <v>Large Power</v>
      </c>
    </row>
    <row r="2262" spans="1:7" x14ac:dyDescent="0.25">
      <c r="A2262">
        <v>201812</v>
      </c>
      <c r="B2262" t="s">
        <v>5</v>
      </c>
      <c r="C2262" t="s">
        <v>130</v>
      </c>
      <c r="D2262" t="s">
        <v>134</v>
      </c>
      <c r="E2262" s="10">
        <v>2</v>
      </c>
      <c r="F2262" s="12" t="str">
        <f t="shared" si="36"/>
        <v>301380-BLU</v>
      </c>
      <c r="G2262" s="11" t="str">
        <f>IFERROR(VLOOKUP(F2262,Codes!$B$2:$E$356,4,FALSE),"NOT USED")</f>
        <v>NOT USED</v>
      </c>
    </row>
    <row r="2263" spans="1:7" x14ac:dyDescent="0.25">
      <c r="A2263">
        <v>201901</v>
      </c>
      <c r="B2263" t="s">
        <v>5</v>
      </c>
      <c r="C2263" t="s">
        <v>130</v>
      </c>
      <c r="D2263" t="s">
        <v>103</v>
      </c>
      <c r="E2263" s="10">
        <v>44</v>
      </c>
      <c r="F2263" s="12" t="str">
        <f t="shared" si="36"/>
        <v>02GNSB0024</v>
      </c>
      <c r="G2263" s="11" t="str">
        <f>IFERROR(VLOOKUP(F2263,Codes!$B$2:$E$356,4,FALSE),"NOT USED")</f>
        <v>Small General Service</v>
      </c>
    </row>
    <row r="2264" spans="1:7" x14ac:dyDescent="0.25">
      <c r="A2264">
        <v>201901</v>
      </c>
      <c r="B2264" t="s">
        <v>5</v>
      </c>
      <c r="C2264" t="s">
        <v>130</v>
      </c>
      <c r="D2264" t="s">
        <v>105</v>
      </c>
      <c r="E2264" s="10">
        <v>1</v>
      </c>
      <c r="F2264" s="12" t="str">
        <f t="shared" si="36"/>
        <v>02GNSB24FP</v>
      </c>
      <c r="G2264" s="11" t="str">
        <f>IFERROR(VLOOKUP(F2264,Codes!$B$2:$E$356,4,FALSE),"NOT USED")</f>
        <v>Small General Service</v>
      </c>
    </row>
    <row r="2265" spans="1:7" x14ac:dyDescent="0.25">
      <c r="A2265">
        <v>201901</v>
      </c>
      <c r="B2265" t="s">
        <v>5</v>
      </c>
      <c r="C2265" t="s">
        <v>130</v>
      </c>
      <c r="D2265" t="s">
        <v>106</v>
      </c>
      <c r="E2265" s="10">
        <v>330</v>
      </c>
      <c r="F2265" s="12" t="str">
        <f t="shared" si="36"/>
        <v>02GNSV0024</v>
      </c>
      <c r="G2265" s="11" t="str">
        <f>IFERROR(VLOOKUP(F2265,Codes!$B$2:$E$356,4,FALSE),"NOT USED")</f>
        <v>Small General Service</v>
      </c>
    </row>
    <row r="2266" spans="1:7" x14ac:dyDescent="0.25">
      <c r="A2266">
        <v>201901</v>
      </c>
      <c r="B2266" t="s">
        <v>5</v>
      </c>
      <c r="C2266" t="s">
        <v>130</v>
      </c>
      <c r="D2266" t="s">
        <v>107</v>
      </c>
      <c r="E2266" s="10">
        <v>4</v>
      </c>
      <c r="F2266" s="12" t="str">
        <f t="shared" si="36"/>
        <v>02GNSV024F</v>
      </c>
      <c r="G2266" s="11" t="str">
        <f>IFERROR(VLOOKUP(F2266,Codes!$B$2:$E$356,4,FALSE),"NOT USED")</f>
        <v>Small General Service</v>
      </c>
    </row>
    <row r="2267" spans="1:7" x14ac:dyDescent="0.25">
      <c r="A2267">
        <v>201901</v>
      </c>
      <c r="B2267" t="s">
        <v>5</v>
      </c>
      <c r="C2267" t="s">
        <v>130</v>
      </c>
      <c r="D2267" t="s">
        <v>108</v>
      </c>
      <c r="E2267" s="10">
        <v>8</v>
      </c>
      <c r="F2267" s="12" t="str">
        <f t="shared" si="36"/>
        <v>02LGSB0036</v>
      </c>
      <c r="G2267" s="11" t="str">
        <f>IFERROR(VLOOKUP(F2267,Codes!$B$2:$E$356,4,FALSE),"NOT USED")</f>
        <v>Medium / Large General Service</v>
      </c>
    </row>
    <row r="2268" spans="1:7" x14ac:dyDescent="0.25">
      <c r="A2268">
        <v>201901</v>
      </c>
      <c r="B2268" t="s">
        <v>5</v>
      </c>
      <c r="C2268" t="s">
        <v>130</v>
      </c>
      <c r="D2268" t="s">
        <v>109</v>
      </c>
      <c r="E2268" s="10">
        <v>93</v>
      </c>
      <c r="F2268" s="12" t="str">
        <f t="shared" si="36"/>
        <v>02LGSV0036</v>
      </c>
      <c r="G2268" s="11" t="str">
        <f>IFERROR(VLOOKUP(F2268,Codes!$B$2:$E$356,4,FALSE),"NOT USED")</f>
        <v>Medium / Large General Service</v>
      </c>
    </row>
    <row r="2269" spans="1:7" x14ac:dyDescent="0.25">
      <c r="A2269">
        <v>201901</v>
      </c>
      <c r="B2269" t="s">
        <v>5</v>
      </c>
      <c r="C2269" t="s">
        <v>130</v>
      </c>
      <c r="D2269" t="s">
        <v>110</v>
      </c>
      <c r="E2269" s="10">
        <v>29</v>
      </c>
      <c r="F2269" s="12" t="str">
        <f t="shared" si="36"/>
        <v>02LGSV048T</v>
      </c>
      <c r="G2269" s="11" t="str">
        <f>IFERROR(VLOOKUP(F2269,Codes!$B$2:$E$356,4,FALSE),"NOT USED")</f>
        <v>Large Power</v>
      </c>
    </row>
    <row r="2270" spans="1:7" x14ac:dyDescent="0.25">
      <c r="A2270">
        <v>201901</v>
      </c>
      <c r="B2270" t="s">
        <v>5</v>
      </c>
      <c r="C2270" t="s">
        <v>130</v>
      </c>
      <c r="D2270" t="s">
        <v>115</v>
      </c>
      <c r="E2270" s="10">
        <v>37</v>
      </c>
      <c r="F2270" s="12" t="str">
        <f t="shared" si="36"/>
        <v>02OALT015N</v>
      </c>
      <c r="G2270" s="11" t="str">
        <f>IFERROR(VLOOKUP(F2270,Codes!$B$2:$E$356,4,FALSE),"NOT USED")</f>
        <v>Unmetered Lighting</v>
      </c>
    </row>
    <row r="2271" spans="1:7" x14ac:dyDescent="0.25">
      <c r="A2271">
        <v>201901</v>
      </c>
      <c r="B2271" t="s">
        <v>5</v>
      </c>
      <c r="C2271" t="s">
        <v>130</v>
      </c>
      <c r="D2271" t="s">
        <v>116</v>
      </c>
      <c r="E2271" s="10">
        <v>14</v>
      </c>
      <c r="F2271" s="12" t="str">
        <f t="shared" si="36"/>
        <v>02OALTB15N</v>
      </c>
      <c r="G2271" s="11" t="str">
        <f>IFERROR(VLOOKUP(F2271,Codes!$B$2:$E$356,4,FALSE),"NOT USED")</f>
        <v>Unmetered Lighting</v>
      </c>
    </row>
    <row r="2272" spans="1:7" x14ac:dyDescent="0.25">
      <c r="A2272">
        <v>201901</v>
      </c>
      <c r="B2272" t="s">
        <v>5</v>
      </c>
      <c r="C2272" t="s">
        <v>130</v>
      </c>
      <c r="D2272" t="s">
        <v>141</v>
      </c>
      <c r="E2272" s="10">
        <v>1</v>
      </c>
      <c r="F2272" s="12" t="str">
        <f t="shared" si="36"/>
        <v>02PRSV47TM</v>
      </c>
      <c r="G2272" s="11" t="str">
        <f>IFERROR(VLOOKUP(F2272,Codes!$B$2:$E$356,4,FALSE),"NOT USED")</f>
        <v>Large Power</v>
      </c>
    </row>
    <row r="2273" spans="1:7" x14ac:dyDescent="0.25">
      <c r="A2273">
        <v>201901</v>
      </c>
      <c r="B2273" t="s">
        <v>5</v>
      </c>
      <c r="C2273" t="s">
        <v>130</v>
      </c>
      <c r="D2273" t="s">
        <v>134</v>
      </c>
      <c r="E2273" s="10">
        <v>1</v>
      </c>
      <c r="F2273" s="12" t="str">
        <f t="shared" si="36"/>
        <v>301380-BLU</v>
      </c>
      <c r="G2273" s="11" t="str">
        <f>IFERROR(VLOOKUP(F2273,Codes!$B$2:$E$356,4,FALSE),"NOT USED")</f>
        <v>NOT USED</v>
      </c>
    </row>
    <row r="2274" spans="1:7" x14ac:dyDescent="0.25">
      <c r="A2274">
        <v>201902</v>
      </c>
      <c r="B2274" t="s">
        <v>5</v>
      </c>
      <c r="C2274" t="s">
        <v>130</v>
      </c>
      <c r="D2274" t="s">
        <v>103</v>
      </c>
      <c r="E2274" s="10">
        <v>44</v>
      </c>
      <c r="F2274" s="12" t="str">
        <f t="shared" si="36"/>
        <v>02GNSB0024</v>
      </c>
      <c r="G2274" s="11" t="str">
        <f>IFERROR(VLOOKUP(F2274,Codes!$B$2:$E$356,4,FALSE),"NOT USED")</f>
        <v>Small General Service</v>
      </c>
    </row>
    <row r="2275" spans="1:7" x14ac:dyDescent="0.25">
      <c r="A2275">
        <v>201902</v>
      </c>
      <c r="B2275" t="s">
        <v>5</v>
      </c>
      <c r="C2275" t="s">
        <v>130</v>
      </c>
      <c r="D2275" t="s">
        <v>105</v>
      </c>
      <c r="E2275" s="10">
        <v>1</v>
      </c>
      <c r="F2275" s="12" t="str">
        <f t="shared" si="36"/>
        <v>02GNSB24FP</v>
      </c>
      <c r="G2275" s="11" t="str">
        <f>IFERROR(VLOOKUP(F2275,Codes!$B$2:$E$356,4,FALSE),"NOT USED")</f>
        <v>Small General Service</v>
      </c>
    </row>
    <row r="2276" spans="1:7" x14ac:dyDescent="0.25">
      <c r="A2276">
        <v>201902</v>
      </c>
      <c r="B2276" t="s">
        <v>5</v>
      </c>
      <c r="C2276" t="s">
        <v>130</v>
      </c>
      <c r="D2276" t="s">
        <v>106</v>
      </c>
      <c r="E2276" s="10">
        <v>328</v>
      </c>
      <c r="F2276" s="12" t="str">
        <f t="shared" si="36"/>
        <v>02GNSV0024</v>
      </c>
      <c r="G2276" s="11" t="str">
        <f>IFERROR(VLOOKUP(F2276,Codes!$B$2:$E$356,4,FALSE),"NOT USED")</f>
        <v>Small General Service</v>
      </c>
    </row>
    <row r="2277" spans="1:7" x14ac:dyDescent="0.25">
      <c r="A2277">
        <v>201902</v>
      </c>
      <c r="B2277" t="s">
        <v>5</v>
      </c>
      <c r="C2277" t="s">
        <v>130</v>
      </c>
      <c r="D2277" t="s">
        <v>107</v>
      </c>
      <c r="E2277" s="10">
        <v>4</v>
      </c>
      <c r="F2277" s="12" t="str">
        <f t="shared" si="36"/>
        <v>02GNSV024F</v>
      </c>
      <c r="G2277" s="11" t="str">
        <f>IFERROR(VLOOKUP(F2277,Codes!$B$2:$E$356,4,FALSE),"NOT USED")</f>
        <v>Small General Service</v>
      </c>
    </row>
    <row r="2278" spans="1:7" x14ac:dyDescent="0.25">
      <c r="A2278">
        <v>201902</v>
      </c>
      <c r="B2278" t="s">
        <v>5</v>
      </c>
      <c r="C2278" t="s">
        <v>130</v>
      </c>
      <c r="D2278" t="s">
        <v>108</v>
      </c>
      <c r="E2278" s="10">
        <v>8</v>
      </c>
      <c r="F2278" s="12" t="str">
        <f t="shared" si="36"/>
        <v>02LGSB0036</v>
      </c>
      <c r="G2278" s="11" t="str">
        <f>IFERROR(VLOOKUP(F2278,Codes!$B$2:$E$356,4,FALSE),"NOT USED")</f>
        <v>Medium / Large General Service</v>
      </c>
    </row>
    <row r="2279" spans="1:7" x14ac:dyDescent="0.25">
      <c r="A2279">
        <v>201902</v>
      </c>
      <c r="B2279" t="s">
        <v>5</v>
      </c>
      <c r="C2279" t="s">
        <v>130</v>
      </c>
      <c r="D2279" t="s">
        <v>109</v>
      </c>
      <c r="E2279" s="10">
        <v>94</v>
      </c>
      <c r="F2279" s="12" t="str">
        <f t="shared" si="36"/>
        <v>02LGSV0036</v>
      </c>
      <c r="G2279" s="11" t="str">
        <f>IFERROR(VLOOKUP(F2279,Codes!$B$2:$E$356,4,FALSE),"NOT USED")</f>
        <v>Medium / Large General Service</v>
      </c>
    </row>
    <row r="2280" spans="1:7" x14ac:dyDescent="0.25">
      <c r="A2280">
        <v>201902</v>
      </c>
      <c r="B2280" t="s">
        <v>5</v>
      </c>
      <c r="C2280" t="s">
        <v>130</v>
      </c>
      <c r="D2280" t="s">
        <v>110</v>
      </c>
      <c r="E2280" s="10">
        <v>30</v>
      </c>
      <c r="F2280" s="12" t="str">
        <f t="shared" si="36"/>
        <v>02LGSV048T</v>
      </c>
      <c r="G2280" s="11" t="str">
        <f>IFERROR(VLOOKUP(F2280,Codes!$B$2:$E$356,4,FALSE),"NOT USED")</f>
        <v>Large Power</v>
      </c>
    </row>
    <row r="2281" spans="1:7" x14ac:dyDescent="0.25">
      <c r="A2281">
        <v>201902</v>
      </c>
      <c r="B2281" t="s">
        <v>5</v>
      </c>
      <c r="C2281" t="s">
        <v>130</v>
      </c>
      <c r="D2281" t="s">
        <v>115</v>
      </c>
      <c r="E2281" s="10">
        <v>37</v>
      </c>
      <c r="F2281" s="12" t="str">
        <f t="shared" si="36"/>
        <v>02OALT015N</v>
      </c>
      <c r="G2281" s="11" t="str">
        <f>IFERROR(VLOOKUP(F2281,Codes!$B$2:$E$356,4,FALSE),"NOT USED")</f>
        <v>Unmetered Lighting</v>
      </c>
    </row>
    <row r="2282" spans="1:7" x14ac:dyDescent="0.25">
      <c r="A2282">
        <v>201902</v>
      </c>
      <c r="B2282" t="s">
        <v>5</v>
      </c>
      <c r="C2282" t="s">
        <v>130</v>
      </c>
      <c r="D2282" t="s">
        <v>116</v>
      </c>
      <c r="E2282" s="10">
        <v>14</v>
      </c>
      <c r="F2282" s="12" t="str">
        <f t="shared" si="36"/>
        <v>02OALTB15N</v>
      </c>
      <c r="G2282" s="11" t="str">
        <f>IFERROR(VLOOKUP(F2282,Codes!$B$2:$E$356,4,FALSE),"NOT USED")</f>
        <v>Unmetered Lighting</v>
      </c>
    </row>
    <row r="2283" spans="1:7" x14ac:dyDescent="0.25">
      <c r="A2283">
        <v>201902</v>
      </c>
      <c r="B2283" t="s">
        <v>5</v>
      </c>
      <c r="C2283" t="s">
        <v>130</v>
      </c>
      <c r="D2283" t="s">
        <v>141</v>
      </c>
      <c r="E2283" s="10">
        <v>1</v>
      </c>
      <c r="F2283" s="12" t="str">
        <f t="shared" si="36"/>
        <v>02PRSV47TM</v>
      </c>
      <c r="G2283" s="11" t="str">
        <f>IFERROR(VLOOKUP(F2283,Codes!$B$2:$E$356,4,FALSE),"NOT USED")</f>
        <v>Large Power</v>
      </c>
    </row>
    <row r="2284" spans="1:7" x14ac:dyDescent="0.25">
      <c r="A2284">
        <v>201902</v>
      </c>
      <c r="B2284" t="s">
        <v>5</v>
      </c>
      <c r="C2284" t="s">
        <v>130</v>
      </c>
      <c r="D2284" t="s">
        <v>134</v>
      </c>
      <c r="E2284" s="10">
        <v>1</v>
      </c>
      <c r="F2284" s="12" t="str">
        <f t="shared" si="36"/>
        <v>301380-BLU</v>
      </c>
      <c r="G2284" s="11" t="str">
        <f>IFERROR(VLOOKUP(F2284,Codes!$B$2:$E$356,4,FALSE),"NOT USED")</f>
        <v>NOT USED</v>
      </c>
    </row>
    <row r="2285" spans="1:7" x14ac:dyDescent="0.25">
      <c r="A2285">
        <v>201903</v>
      </c>
      <c r="B2285" t="s">
        <v>5</v>
      </c>
      <c r="C2285" t="s">
        <v>130</v>
      </c>
      <c r="D2285" t="s">
        <v>103</v>
      </c>
      <c r="E2285" s="10">
        <v>44</v>
      </c>
      <c r="F2285" s="12" t="str">
        <f t="shared" si="36"/>
        <v>02GNSB0024</v>
      </c>
      <c r="G2285" s="11" t="str">
        <f>IFERROR(VLOOKUP(F2285,Codes!$B$2:$E$356,4,FALSE),"NOT USED")</f>
        <v>Small General Service</v>
      </c>
    </row>
    <row r="2286" spans="1:7" x14ac:dyDescent="0.25">
      <c r="A2286">
        <v>201903</v>
      </c>
      <c r="B2286" t="s">
        <v>5</v>
      </c>
      <c r="C2286" t="s">
        <v>130</v>
      </c>
      <c r="D2286" t="s">
        <v>105</v>
      </c>
      <c r="E2286" s="10">
        <v>1</v>
      </c>
      <c r="F2286" s="12" t="str">
        <f t="shared" si="36"/>
        <v>02GNSB24FP</v>
      </c>
      <c r="G2286" s="11" t="str">
        <f>IFERROR(VLOOKUP(F2286,Codes!$B$2:$E$356,4,FALSE),"NOT USED")</f>
        <v>Small General Service</v>
      </c>
    </row>
    <row r="2287" spans="1:7" x14ac:dyDescent="0.25">
      <c r="A2287">
        <v>201903</v>
      </c>
      <c r="B2287" t="s">
        <v>5</v>
      </c>
      <c r="C2287" t="s">
        <v>130</v>
      </c>
      <c r="D2287" t="s">
        <v>106</v>
      </c>
      <c r="E2287" s="10">
        <v>330</v>
      </c>
      <c r="F2287" s="12" t="str">
        <f t="shared" si="36"/>
        <v>02GNSV0024</v>
      </c>
      <c r="G2287" s="11" t="str">
        <f>IFERROR(VLOOKUP(F2287,Codes!$B$2:$E$356,4,FALSE),"NOT USED")</f>
        <v>Small General Service</v>
      </c>
    </row>
    <row r="2288" spans="1:7" x14ac:dyDescent="0.25">
      <c r="A2288">
        <v>201903</v>
      </c>
      <c r="B2288" t="s">
        <v>5</v>
      </c>
      <c r="C2288" t="s">
        <v>130</v>
      </c>
      <c r="D2288" t="s">
        <v>107</v>
      </c>
      <c r="E2288" s="10">
        <v>4</v>
      </c>
      <c r="F2288" s="12" t="str">
        <f t="shared" si="36"/>
        <v>02GNSV024F</v>
      </c>
      <c r="G2288" s="11" t="str">
        <f>IFERROR(VLOOKUP(F2288,Codes!$B$2:$E$356,4,FALSE),"NOT USED")</f>
        <v>Small General Service</v>
      </c>
    </row>
    <row r="2289" spans="1:7" x14ac:dyDescent="0.25">
      <c r="A2289">
        <v>201903</v>
      </c>
      <c r="B2289" t="s">
        <v>5</v>
      </c>
      <c r="C2289" t="s">
        <v>130</v>
      </c>
      <c r="D2289" t="s">
        <v>108</v>
      </c>
      <c r="E2289" s="10">
        <v>8</v>
      </c>
      <c r="F2289" s="12" t="str">
        <f t="shared" si="36"/>
        <v>02LGSB0036</v>
      </c>
      <c r="G2289" s="11" t="str">
        <f>IFERROR(VLOOKUP(F2289,Codes!$B$2:$E$356,4,FALSE),"NOT USED")</f>
        <v>Medium / Large General Service</v>
      </c>
    </row>
    <row r="2290" spans="1:7" x14ac:dyDescent="0.25">
      <c r="A2290">
        <v>201903</v>
      </c>
      <c r="B2290" t="s">
        <v>5</v>
      </c>
      <c r="C2290" t="s">
        <v>130</v>
      </c>
      <c r="D2290" t="s">
        <v>109</v>
      </c>
      <c r="E2290" s="10">
        <v>95</v>
      </c>
      <c r="F2290" s="12" t="str">
        <f t="shared" si="36"/>
        <v>02LGSV0036</v>
      </c>
      <c r="G2290" s="11" t="str">
        <f>IFERROR(VLOOKUP(F2290,Codes!$B$2:$E$356,4,FALSE),"NOT USED")</f>
        <v>Medium / Large General Service</v>
      </c>
    </row>
    <row r="2291" spans="1:7" x14ac:dyDescent="0.25">
      <c r="A2291">
        <v>201903</v>
      </c>
      <c r="B2291" t="s">
        <v>5</v>
      </c>
      <c r="C2291" t="s">
        <v>130</v>
      </c>
      <c r="D2291" t="s">
        <v>110</v>
      </c>
      <c r="E2291" s="10">
        <v>29</v>
      </c>
      <c r="F2291" s="12" t="str">
        <f t="shared" si="36"/>
        <v>02LGSV048T</v>
      </c>
      <c r="G2291" s="11" t="str">
        <f>IFERROR(VLOOKUP(F2291,Codes!$B$2:$E$356,4,FALSE),"NOT USED")</f>
        <v>Large Power</v>
      </c>
    </row>
    <row r="2292" spans="1:7" x14ac:dyDescent="0.25">
      <c r="A2292">
        <v>201903</v>
      </c>
      <c r="B2292" t="s">
        <v>5</v>
      </c>
      <c r="C2292" t="s">
        <v>130</v>
      </c>
      <c r="D2292" t="s">
        <v>115</v>
      </c>
      <c r="E2292" s="10">
        <v>37</v>
      </c>
      <c r="F2292" s="12" t="str">
        <f t="shared" si="36"/>
        <v>02OALT015N</v>
      </c>
      <c r="G2292" s="11" t="str">
        <f>IFERROR(VLOOKUP(F2292,Codes!$B$2:$E$356,4,FALSE),"NOT USED")</f>
        <v>Unmetered Lighting</v>
      </c>
    </row>
    <row r="2293" spans="1:7" x14ac:dyDescent="0.25">
      <c r="A2293">
        <v>201903</v>
      </c>
      <c r="B2293" t="s">
        <v>5</v>
      </c>
      <c r="C2293" t="s">
        <v>130</v>
      </c>
      <c r="D2293" t="s">
        <v>116</v>
      </c>
      <c r="E2293" s="10">
        <v>14</v>
      </c>
      <c r="F2293" s="12" t="str">
        <f t="shared" si="36"/>
        <v>02OALTB15N</v>
      </c>
      <c r="G2293" s="11" t="str">
        <f>IFERROR(VLOOKUP(F2293,Codes!$B$2:$E$356,4,FALSE),"NOT USED")</f>
        <v>Unmetered Lighting</v>
      </c>
    </row>
    <row r="2294" spans="1:7" x14ac:dyDescent="0.25">
      <c r="A2294">
        <v>201903</v>
      </c>
      <c r="B2294" t="s">
        <v>5</v>
      </c>
      <c r="C2294" t="s">
        <v>130</v>
      </c>
      <c r="D2294" t="s">
        <v>141</v>
      </c>
      <c r="E2294" s="10">
        <v>1</v>
      </c>
      <c r="F2294" s="12" t="str">
        <f t="shared" si="36"/>
        <v>02PRSV47TM</v>
      </c>
      <c r="G2294" s="11" t="str">
        <f>IFERROR(VLOOKUP(F2294,Codes!$B$2:$E$356,4,FALSE),"NOT USED")</f>
        <v>Large Power</v>
      </c>
    </row>
    <row r="2295" spans="1:7" x14ac:dyDescent="0.25">
      <c r="A2295">
        <v>201903</v>
      </c>
      <c r="B2295" t="s">
        <v>5</v>
      </c>
      <c r="C2295" t="s">
        <v>130</v>
      </c>
      <c r="D2295" t="s">
        <v>134</v>
      </c>
      <c r="E2295" s="10">
        <v>1</v>
      </c>
      <c r="F2295" s="12" t="str">
        <f t="shared" si="36"/>
        <v>301380-BLU</v>
      </c>
      <c r="G2295" s="11" t="str">
        <f>IFERROR(VLOOKUP(F2295,Codes!$B$2:$E$356,4,FALSE),"NOT USED")</f>
        <v>NOT USED</v>
      </c>
    </row>
    <row r="2296" spans="1:7" x14ac:dyDescent="0.25">
      <c r="A2296">
        <v>201904</v>
      </c>
      <c r="B2296" t="s">
        <v>5</v>
      </c>
      <c r="C2296" t="s">
        <v>130</v>
      </c>
      <c r="D2296" t="s">
        <v>103</v>
      </c>
      <c r="E2296" s="10">
        <v>44</v>
      </c>
      <c r="F2296" s="12" t="str">
        <f t="shared" si="36"/>
        <v>02GNSB0024</v>
      </c>
      <c r="G2296" s="11" t="str">
        <f>IFERROR(VLOOKUP(F2296,Codes!$B$2:$E$356,4,FALSE),"NOT USED")</f>
        <v>Small General Service</v>
      </c>
    </row>
    <row r="2297" spans="1:7" x14ac:dyDescent="0.25">
      <c r="A2297">
        <v>201904</v>
      </c>
      <c r="B2297" t="s">
        <v>5</v>
      </c>
      <c r="C2297" t="s">
        <v>130</v>
      </c>
      <c r="D2297" t="s">
        <v>105</v>
      </c>
      <c r="E2297" s="10">
        <v>1</v>
      </c>
      <c r="F2297" s="12" t="str">
        <f t="shared" si="36"/>
        <v>02GNSB24FP</v>
      </c>
      <c r="G2297" s="11" t="str">
        <f>IFERROR(VLOOKUP(F2297,Codes!$B$2:$E$356,4,FALSE),"NOT USED")</f>
        <v>Small General Service</v>
      </c>
    </row>
    <row r="2298" spans="1:7" x14ac:dyDescent="0.25">
      <c r="A2298">
        <v>201904</v>
      </c>
      <c r="B2298" t="s">
        <v>5</v>
      </c>
      <c r="C2298" t="s">
        <v>130</v>
      </c>
      <c r="D2298" t="s">
        <v>106</v>
      </c>
      <c r="E2298" s="10">
        <v>330</v>
      </c>
      <c r="F2298" s="12" t="str">
        <f t="shared" si="36"/>
        <v>02GNSV0024</v>
      </c>
      <c r="G2298" s="11" t="str">
        <f>IFERROR(VLOOKUP(F2298,Codes!$B$2:$E$356,4,FALSE),"NOT USED")</f>
        <v>Small General Service</v>
      </c>
    </row>
    <row r="2299" spans="1:7" x14ac:dyDescent="0.25">
      <c r="A2299">
        <v>201904</v>
      </c>
      <c r="B2299" t="s">
        <v>5</v>
      </c>
      <c r="C2299" t="s">
        <v>130</v>
      </c>
      <c r="D2299" t="s">
        <v>107</v>
      </c>
      <c r="E2299" s="10">
        <v>4</v>
      </c>
      <c r="F2299" s="12" t="str">
        <f t="shared" si="36"/>
        <v>02GNSV024F</v>
      </c>
      <c r="G2299" s="11" t="str">
        <f>IFERROR(VLOOKUP(F2299,Codes!$B$2:$E$356,4,FALSE),"NOT USED")</f>
        <v>Small General Service</v>
      </c>
    </row>
    <row r="2300" spans="1:7" x14ac:dyDescent="0.25">
      <c r="A2300">
        <v>201904</v>
      </c>
      <c r="B2300" t="s">
        <v>5</v>
      </c>
      <c r="C2300" t="s">
        <v>130</v>
      </c>
      <c r="D2300" t="s">
        <v>108</v>
      </c>
      <c r="E2300" s="10">
        <v>8</v>
      </c>
      <c r="F2300" s="12" t="str">
        <f t="shared" si="36"/>
        <v>02LGSB0036</v>
      </c>
      <c r="G2300" s="11" t="str">
        <f>IFERROR(VLOOKUP(F2300,Codes!$B$2:$E$356,4,FALSE),"NOT USED")</f>
        <v>Medium / Large General Service</v>
      </c>
    </row>
    <row r="2301" spans="1:7" x14ac:dyDescent="0.25">
      <c r="A2301">
        <v>201904</v>
      </c>
      <c r="B2301" t="s">
        <v>5</v>
      </c>
      <c r="C2301" t="s">
        <v>130</v>
      </c>
      <c r="D2301" t="s">
        <v>109</v>
      </c>
      <c r="E2301" s="10">
        <v>94</v>
      </c>
      <c r="F2301" s="12" t="str">
        <f t="shared" si="36"/>
        <v>02LGSV0036</v>
      </c>
      <c r="G2301" s="11" t="str">
        <f>IFERROR(VLOOKUP(F2301,Codes!$B$2:$E$356,4,FALSE),"NOT USED")</f>
        <v>Medium / Large General Service</v>
      </c>
    </row>
    <row r="2302" spans="1:7" x14ac:dyDescent="0.25">
      <c r="A2302">
        <v>201904</v>
      </c>
      <c r="B2302" t="s">
        <v>5</v>
      </c>
      <c r="C2302" t="s">
        <v>130</v>
      </c>
      <c r="D2302" t="s">
        <v>110</v>
      </c>
      <c r="E2302" s="10">
        <v>29</v>
      </c>
      <c r="F2302" s="12" t="str">
        <f t="shared" si="36"/>
        <v>02LGSV048T</v>
      </c>
      <c r="G2302" s="11" t="str">
        <f>IFERROR(VLOOKUP(F2302,Codes!$B$2:$E$356,4,FALSE),"NOT USED")</f>
        <v>Large Power</v>
      </c>
    </row>
    <row r="2303" spans="1:7" x14ac:dyDescent="0.25">
      <c r="A2303">
        <v>201904</v>
      </c>
      <c r="B2303" t="s">
        <v>5</v>
      </c>
      <c r="C2303" t="s">
        <v>130</v>
      </c>
      <c r="D2303" t="s">
        <v>115</v>
      </c>
      <c r="E2303" s="10">
        <v>37</v>
      </c>
      <c r="F2303" s="12" t="str">
        <f t="shared" si="36"/>
        <v>02OALT015N</v>
      </c>
      <c r="G2303" s="11" t="str">
        <f>IFERROR(VLOOKUP(F2303,Codes!$B$2:$E$356,4,FALSE),"NOT USED")</f>
        <v>Unmetered Lighting</v>
      </c>
    </row>
    <row r="2304" spans="1:7" x14ac:dyDescent="0.25">
      <c r="A2304">
        <v>201904</v>
      </c>
      <c r="B2304" t="s">
        <v>5</v>
      </c>
      <c r="C2304" t="s">
        <v>130</v>
      </c>
      <c r="D2304" t="s">
        <v>116</v>
      </c>
      <c r="E2304" s="10">
        <v>14</v>
      </c>
      <c r="F2304" s="12" t="str">
        <f t="shared" si="36"/>
        <v>02OALTB15N</v>
      </c>
      <c r="G2304" s="11" t="str">
        <f>IFERROR(VLOOKUP(F2304,Codes!$B$2:$E$356,4,FALSE),"NOT USED")</f>
        <v>Unmetered Lighting</v>
      </c>
    </row>
    <row r="2305" spans="1:7" x14ac:dyDescent="0.25">
      <c r="A2305">
        <v>201904</v>
      </c>
      <c r="B2305" t="s">
        <v>5</v>
      </c>
      <c r="C2305" t="s">
        <v>130</v>
      </c>
      <c r="D2305" t="s">
        <v>141</v>
      </c>
      <c r="E2305" s="10">
        <v>1</v>
      </c>
      <c r="F2305" s="12" t="str">
        <f t="shared" si="36"/>
        <v>02PRSV47TM</v>
      </c>
      <c r="G2305" s="11" t="str">
        <f>IFERROR(VLOOKUP(F2305,Codes!$B$2:$E$356,4,FALSE),"NOT USED")</f>
        <v>Large Power</v>
      </c>
    </row>
    <row r="2306" spans="1:7" x14ac:dyDescent="0.25">
      <c r="A2306">
        <v>201904</v>
      </c>
      <c r="B2306" t="s">
        <v>5</v>
      </c>
      <c r="C2306" t="s">
        <v>130</v>
      </c>
      <c r="D2306" t="s">
        <v>134</v>
      </c>
      <c r="E2306" s="10">
        <v>1</v>
      </c>
      <c r="F2306" s="12" t="str">
        <f t="shared" si="36"/>
        <v>301380-BLU</v>
      </c>
      <c r="G2306" s="11" t="str">
        <f>IFERROR(VLOOKUP(F2306,Codes!$B$2:$E$356,4,FALSE),"NOT USED")</f>
        <v>NOT USED</v>
      </c>
    </row>
    <row r="2307" spans="1:7" x14ac:dyDescent="0.25">
      <c r="A2307">
        <v>201905</v>
      </c>
      <c r="B2307" t="s">
        <v>5</v>
      </c>
      <c r="C2307" t="s">
        <v>130</v>
      </c>
      <c r="D2307" t="s">
        <v>103</v>
      </c>
      <c r="E2307" s="10">
        <v>44</v>
      </c>
      <c r="F2307" s="12" t="str">
        <f t="shared" si="36"/>
        <v>02GNSB0024</v>
      </c>
      <c r="G2307" s="11" t="str">
        <f>IFERROR(VLOOKUP(F2307,Codes!$B$2:$E$356,4,FALSE),"NOT USED")</f>
        <v>Small General Service</v>
      </c>
    </row>
    <row r="2308" spans="1:7" x14ac:dyDescent="0.25">
      <c r="A2308">
        <v>201905</v>
      </c>
      <c r="B2308" t="s">
        <v>5</v>
      </c>
      <c r="C2308" t="s">
        <v>130</v>
      </c>
      <c r="D2308" t="s">
        <v>105</v>
      </c>
      <c r="E2308" s="10">
        <v>1</v>
      </c>
      <c r="F2308" s="12" t="str">
        <f t="shared" si="36"/>
        <v>02GNSB24FP</v>
      </c>
      <c r="G2308" s="11" t="str">
        <f>IFERROR(VLOOKUP(F2308,Codes!$B$2:$E$356,4,FALSE),"NOT USED")</f>
        <v>Small General Service</v>
      </c>
    </row>
    <row r="2309" spans="1:7" x14ac:dyDescent="0.25">
      <c r="A2309">
        <v>201905</v>
      </c>
      <c r="B2309" t="s">
        <v>5</v>
      </c>
      <c r="C2309" t="s">
        <v>130</v>
      </c>
      <c r="D2309" t="s">
        <v>106</v>
      </c>
      <c r="E2309" s="10">
        <v>331</v>
      </c>
      <c r="F2309" s="12" t="str">
        <f t="shared" si="36"/>
        <v>02GNSV0024</v>
      </c>
      <c r="G2309" s="11" t="str">
        <f>IFERROR(VLOOKUP(F2309,Codes!$B$2:$E$356,4,FALSE),"NOT USED")</f>
        <v>Small General Service</v>
      </c>
    </row>
    <row r="2310" spans="1:7" x14ac:dyDescent="0.25">
      <c r="A2310">
        <v>201905</v>
      </c>
      <c r="B2310" t="s">
        <v>5</v>
      </c>
      <c r="C2310" t="s">
        <v>130</v>
      </c>
      <c r="D2310" t="s">
        <v>107</v>
      </c>
      <c r="E2310" s="10">
        <v>4</v>
      </c>
      <c r="F2310" s="12" t="str">
        <f t="shared" si="36"/>
        <v>02GNSV024F</v>
      </c>
      <c r="G2310" s="11" t="str">
        <f>IFERROR(VLOOKUP(F2310,Codes!$B$2:$E$356,4,FALSE),"NOT USED")</f>
        <v>Small General Service</v>
      </c>
    </row>
    <row r="2311" spans="1:7" x14ac:dyDescent="0.25">
      <c r="A2311">
        <v>201905</v>
      </c>
      <c r="B2311" t="s">
        <v>5</v>
      </c>
      <c r="C2311" t="s">
        <v>130</v>
      </c>
      <c r="D2311" t="s">
        <v>108</v>
      </c>
      <c r="E2311" s="10">
        <v>8</v>
      </c>
      <c r="F2311" s="12" t="str">
        <f t="shared" si="36"/>
        <v>02LGSB0036</v>
      </c>
      <c r="G2311" s="11" t="str">
        <f>IFERROR(VLOOKUP(F2311,Codes!$B$2:$E$356,4,FALSE),"NOT USED")</f>
        <v>Medium / Large General Service</v>
      </c>
    </row>
    <row r="2312" spans="1:7" x14ac:dyDescent="0.25">
      <c r="A2312">
        <v>201905</v>
      </c>
      <c r="B2312" t="s">
        <v>5</v>
      </c>
      <c r="C2312" t="s">
        <v>130</v>
      </c>
      <c r="D2312" t="s">
        <v>109</v>
      </c>
      <c r="E2312" s="10">
        <v>96</v>
      </c>
      <c r="F2312" s="12" t="str">
        <f t="shared" si="36"/>
        <v>02LGSV0036</v>
      </c>
      <c r="G2312" s="11" t="str">
        <f>IFERROR(VLOOKUP(F2312,Codes!$B$2:$E$356,4,FALSE),"NOT USED")</f>
        <v>Medium / Large General Service</v>
      </c>
    </row>
    <row r="2313" spans="1:7" x14ac:dyDescent="0.25">
      <c r="A2313">
        <v>201905</v>
      </c>
      <c r="B2313" t="s">
        <v>5</v>
      </c>
      <c r="C2313" t="s">
        <v>130</v>
      </c>
      <c r="D2313" t="s">
        <v>110</v>
      </c>
      <c r="E2313" s="10">
        <v>29</v>
      </c>
      <c r="F2313" s="12" t="str">
        <f t="shared" si="36"/>
        <v>02LGSV048T</v>
      </c>
      <c r="G2313" s="11" t="str">
        <f>IFERROR(VLOOKUP(F2313,Codes!$B$2:$E$356,4,FALSE),"NOT USED")</f>
        <v>Large Power</v>
      </c>
    </row>
    <row r="2314" spans="1:7" x14ac:dyDescent="0.25">
      <c r="A2314">
        <v>201905</v>
      </c>
      <c r="B2314" t="s">
        <v>5</v>
      </c>
      <c r="C2314" t="s">
        <v>130</v>
      </c>
      <c r="D2314" t="s">
        <v>115</v>
      </c>
      <c r="E2314" s="10">
        <v>37</v>
      </c>
      <c r="F2314" s="12" t="str">
        <f t="shared" si="36"/>
        <v>02OALT015N</v>
      </c>
      <c r="G2314" s="11" t="str">
        <f>IFERROR(VLOOKUP(F2314,Codes!$B$2:$E$356,4,FALSE),"NOT USED")</f>
        <v>Unmetered Lighting</v>
      </c>
    </row>
    <row r="2315" spans="1:7" x14ac:dyDescent="0.25">
      <c r="A2315">
        <v>201905</v>
      </c>
      <c r="B2315" t="s">
        <v>5</v>
      </c>
      <c r="C2315" t="s">
        <v>130</v>
      </c>
      <c r="D2315" t="s">
        <v>116</v>
      </c>
      <c r="E2315" s="10">
        <v>14</v>
      </c>
      <c r="F2315" s="12" t="str">
        <f t="shared" si="36"/>
        <v>02OALTB15N</v>
      </c>
      <c r="G2315" s="11" t="str">
        <f>IFERROR(VLOOKUP(F2315,Codes!$B$2:$E$356,4,FALSE),"NOT USED")</f>
        <v>Unmetered Lighting</v>
      </c>
    </row>
    <row r="2316" spans="1:7" x14ac:dyDescent="0.25">
      <c r="A2316">
        <v>201905</v>
      </c>
      <c r="B2316" t="s">
        <v>5</v>
      </c>
      <c r="C2316" t="s">
        <v>130</v>
      </c>
      <c r="D2316" t="s">
        <v>141</v>
      </c>
      <c r="E2316" s="10">
        <v>1</v>
      </c>
      <c r="F2316" s="12" t="str">
        <f t="shared" si="36"/>
        <v>02PRSV47TM</v>
      </c>
      <c r="G2316" s="11" t="str">
        <f>IFERROR(VLOOKUP(F2316,Codes!$B$2:$E$356,4,FALSE),"NOT USED")</f>
        <v>Large Power</v>
      </c>
    </row>
    <row r="2317" spans="1:7" x14ac:dyDescent="0.25">
      <c r="A2317">
        <v>201905</v>
      </c>
      <c r="B2317" t="s">
        <v>5</v>
      </c>
      <c r="C2317" t="s">
        <v>130</v>
      </c>
      <c r="D2317" t="s">
        <v>134</v>
      </c>
      <c r="E2317" s="10">
        <v>1</v>
      </c>
      <c r="F2317" s="12" t="str">
        <f t="shared" ref="F2317:F2380" si="37">LEFT(D2317,10)</f>
        <v>301380-BLU</v>
      </c>
      <c r="G2317" s="11" t="str">
        <f>IFERROR(VLOOKUP(F2317,Codes!$B$2:$E$356,4,FALSE),"NOT USED")</f>
        <v>NOT USED</v>
      </c>
    </row>
    <row r="2318" spans="1:7" x14ac:dyDescent="0.25">
      <c r="A2318">
        <v>201906</v>
      </c>
      <c r="B2318" t="s">
        <v>5</v>
      </c>
      <c r="C2318" t="s">
        <v>130</v>
      </c>
      <c r="D2318" t="s">
        <v>103</v>
      </c>
      <c r="E2318" s="10">
        <v>44</v>
      </c>
      <c r="F2318" s="12" t="str">
        <f t="shared" si="37"/>
        <v>02GNSB0024</v>
      </c>
      <c r="G2318" s="11" t="str">
        <f>IFERROR(VLOOKUP(F2318,Codes!$B$2:$E$356,4,FALSE),"NOT USED")</f>
        <v>Small General Service</v>
      </c>
    </row>
    <row r="2319" spans="1:7" x14ac:dyDescent="0.25">
      <c r="A2319">
        <v>201906</v>
      </c>
      <c r="B2319" t="s">
        <v>5</v>
      </c>
      <c r="C2319" t="s">
        <v>130</v>
      </c>
      <c r="D2319" t="s">
        <v>105</v>
      </c>
      <c r="E2319" s="10">
        <v>1</v>
      </c>
      <c r="F2319" s="12" t="str">
        <f t="shared" si="37"/>
        <v>02GNSB24FP</v>
      </c>
      <c r="G2319" s="11" t="str">
        <f>IFERROR(VLOOKUP(F2319,Codes!$B$2:$E$356,4,FALSE),"NOT USED")</f>
        <v>Small General Service</v>
      </c>
    </row>
    <row r="2320" spans="1:7" x14ac:dyDescent="0.25">
      <c r="A2320">
        <v>201906</v>
      </c>
      <c r="B2320" t="s">
        <v>5</v>
      </c>
      <c r="C2320" t="s">
        <v>130</v>
      </c>
      <c r="D2320" t="s">
        <v>106</v>
      </c>
      <c r="E2320" s="10">
        <v>330</v>
      </c>
      <c r="F2320" s="12" t="str">
        <f t="shared" si="37"/>
        <v>02GNSV0024</v>
      </c>
      <c r="G2320" s="11" t="str">
        <f>IFERROR(VLOOKUP(F2320,Codes!$B$2:$E$356,4,FALSE),"NOT USED")</f>
        <v>Small General Service</v>
      </c>
    </row>
    <row r="2321" spans="1:7" x14ac:dyDescent="0.25">
      <c r="A2321">
        <v>201906</v>
      </c>
      <c r="B2321" t="s">
        <v>5</v>
      </c>
      <c r="C2321" t="s">
        <v>130</v>
      </c>
      <c r="D2321" t="s">
        <v>107</v>
      </c>
      <c r="E2321" s="10">
        <v>4</v>
      </c>
      <c r="F2321" s="12" t="str">
        <f t="shared" si="37"/>
        <v>02GNSV024F</v>
      </c>
      <c r="G2321" s="11" t="str">
        <f>IFERROR(VLOOKUP(F2321,Codes!$B$2:$E$356,4,FALSE),"NOT USED")</f>
        <v>Small General Service</v>
      </c>
    </row>
    <row r="2322" spans="1:7" x14ac:dyDescent="0.25">
      <c r="A2322">
        <v>201906</v>
      </c>
      <c r="B2322" t="s">
        <v>5</v>
      </c>
      <c r="C2322" t="s">
        <v>130</v>
      </c>
      <c r="D2322" t="s">
        <v>108</v>
      </c>
      <c r="E2322" s="10">
        <v>8</v>
      </c>
      <c r="F2322" s="12" t="str">
        <f t="shared" si="37"/>
        <v>02LGSB0036</v>
      </c>
      <c r="G2322" s="11" t="str">
        <f>IFERROR(VLOOKUP(F2322,Codes!$B$2:$E$356,4,FALSE),"NOT USED")</f>
        <v>Medium / Large General Service</v>
      </c>
    </row>
    <row r="2323" spans="1:7" x14ac:dyDescent="0.25">
      <c r="A2323">
        <v>201906</v>
      </c>
      <c r="B2323" t="s">
        <v>5</v>
      </c>
      <c r="C2323" t="s">
        <v>130</v>
      </c>
      <c r="D2323" t="s">
        <v>109</v>
      </c>
      <c r="E2323" s="10">
        <v>95</v>
      </c>
      <c r="F2323" s="12" t="str">
        <f t="shared" si="37"/>
        <v>02LGSV0036</v>
      </c>
      <c r="G2323" s="11" t="str">
        <f>IFERROR(VLOOKUP(F2323,Codes!$B$2:$E$356,4,FALSE),"NOT USED")</f>
        <v>Medium / Large General Service</v>
      </c>
    </row>
    <row r="2324" spans="1:7" x14ac:dyDescent="0.25">
      <c r="A2324">
        <v>201906</v>
      </c>
      <c r="B2324" t="s">
        <v>5</v>
      </c>
      <c r="C2324" t="s">
        <v>130</v>
      </c>
      <c r="D2324" t="s">
        <v>110</v>
      </c>
      <c r="E2324" s="10">
        <v>29</v>
      </c>
      <c r="F2324" s="12" t="str">
        <f t="shared" si="37"/>
        <v>02LGSV048T</v>
      </c>
      <c r="G2324" s="11" t="str">
        <f>IFERROR(VLOOKUP(F2324,Codes!$B$2:$E$356,4,FALSE),"NOT USED")</f>
        <v>Large Power</v>
      </c>
    </row>
    <row r="2325" spans="1:7" x14ac:dyDescent="0.25">
      <c r="A2325">
        <v>201906</v>
      </c>
      <c r="B2325" t="s">
        <v>5</v>
      </c>
      <c r="C2325" t="s">
        <v>130</v>
      </c>
      <c r="D2325" t="s">
        <v>112</v>
      </c>
      <c r="E2325" s="10">
        <v>1</v>
      </c>
      <c r="F2325" s="12" t="str">
        <f t="shared" si="37"/>
        <v>02NMT24135</v>
      </c>
      <c r="G2325" s="11" t="str">
        <f>IFERROR(VLOOKUP(F2325,Codes!$B$2:$E$356,4,FALSE),"NOT USED")</f>
        <v>Small General Service</v>
      </c>
    </row>
    <row r="2326" spans="1:7" x14ac:dyDescent="0.25">
      <c r="A2326">
        <v>201906</v>
      </c>
      <c r="B2326" t="s">
        <v>5</v>
      </c>
      <c r="C2326" t="s">
        <v>130</v>
      </c>
      <c r="D2326" t="s">
        <v>115</v>
      </c>
      <c r="E2326" s="10">
        <v>37</v>
      </c>
      <c r="F2326" s="12" t="str">
        <f t="shared" si="37"/>
        <v>02OALT015N</v>
      </c>
      <c r="G2326" s="11" t="str">
        <f>IFERROR(VLOOKUP(F2326,Codes!$B$2:$E$356,4,FALSE),"NOT USED")</f>
        <v>Unmetered Lighting</v>
      </c>
    </row>
    <row r="2327" spans="1:7" x14ac:dyDescent="0.25">
      <c r="A2327">
        <v>201906</v>
      </c>
      <c r="B2327" t="s">
        <v>5</v>
      </c>
      <c r="C2327" t="s">
        <v>130</v>
      </c>
      <c r="D2327" t="s">
        <v>116</v>
      </c>
      <c r="E2327" s="10">
        <v>14</v>
      </c>
      <c r="F2327" s="12" t="str">
        <f t="shared" si="37"/>
        <v>02OALTB15N</v>
      </c>
      <c r="G2327" s="11" t="str">
        <f>IFERROR(VLOOKUP(F2327,Codes!$B$2:$E$356,4,FALSE),"NOT USED")</f>
        <v>Unmetered Lighting</v>
      </c>
    </row>
    <row r="2328" spans="1:7" x14ac:dyDescent="0.25">
      <c r="A2328">
        <v>201906</v>
      </c>
      <c r="B2328" t="s">
        <v>5</v>
      </c>
      <c r="C2328" t="s">
        <v>130</v>
      </c>
      <c r="D2328" t="s">
        <v>141</v>
      </c>
      <c r="E2328" s="10">
        <v>1</v>
      </c>
      <c r="F2328" s="12" t="str">
        <f t="shared" si="37"/>
        <v>02PRSV47TM</v>
      </c>
      <c r="G2328" s="11" t="str">
        <f>IFERROR(VLOOKUP(F2328,Codes!$B$2:$E$356,4,FALSE),"NOT USED")</f>
        <v>Large Power</v>
      </c>
    </row>
    <row r="2329" spans="1:7" x14ac:dyDescent="0.25">
      <c r="A2329">
        <v>201906</v>
      </c>
      <c r="B2329" t="s">
        <v>5</v>
      </c>
      <c r="C2329" t="s">
        <v>130</v>
      </c>
      <c r="D2329" t="s">
        <v>134</v>
      </c>
      <c r="E2329" s="10">
        <v>1</v>
      </c>
      <c r="F2329" s="12" t="str">
        <f t="shared" si="37"/>
        <v>301380-BLU</v>
      </c>
      <c r="G2329" s="11" t="str">
        <f>IFERROR(VLOOKUP(F2329,Codes!$B$2:$E$356,4,FALSE),"NOT USED")</f>
        <v>NOT USED</v>
      </c>
    </row>
    <row r="2330" spans="1:7" x14ac:dyDescent="0.25">
      <c r="A2330">
        <v>201807</v>
      </c>
      <c r="B2330" t="s">
        <v>2</v>
      </c>
      <c r="C2330" t="s">
        <v>130</v>
      </c>
      <c r="D2330" t="s">
        <v>119</v>
      </c>
      <c r="E2330" s="10">
        <v>1209</v>
      </c>
      <c r="F2330" s="12" t="str">
        <f t="shared" si="37"/>
        <v>05GNSV0025</v>
      </c>
      <c r="G2330" s="11" t="str">
        <f>IFERROR(VLOOKUP(F2330,Codes!$B$2:$E$356,4,FALSE),"NOT USED")</f>
        <v>Small General Service</v>
      </c>
    </row>
    <row r="2331" spans="1:7" x14ac:dyDescent="0.25">
      <c r="A2331">
        <v>201807</v>
      </c>
      <c r="B2331" t="s">
        <v>2</v>
      </c>
      <c r="C2331" t="s">
        <v>130</v>
      </c>
      <c r="D2331" t="s">
        <v>120</v>
      </c>
      <c r="E2331" s="10">
        <v>431</v>
      </c>
      <c r="F2331" s="12" t="str">
        <f t="shared" si="37"/>
        <v>05GNSV0028</v>
      </c>
      <c r="G2331" s="11" t="str">
        <f>IFERROR(VLOOKUP(F2331,Codes!$B$2:$E$356,4,FALSE),"NOT USED")</f>
        <v>Medium / Large General Service</v>
      </c>
    </row>
    <row r="2332" spans="1:7" x14ac:dyDescent="0.25">
      <c r="A2332">
        <v>201807</v>
      </c>
      <c r="B2332" t="s">
        <v>2</v>
      </c>
      <c r="C2332" t="s">
        <v>130</v>
      </c>
      <c r="D2332" t="s">
        <v>121</v>
      </c>
      <c r="E2332" s="10">
        <v>8</v>
      </c>
      <c r="F2332" s="12" t="str">
        <f t="shared" si="37"/>
        <v>05GNSV025F</v>
      </c>
      <c r="G2332" s="11" t="str">
        <f>IFERROR(VLOOKUP(F2332,Codes!$B$2:$E$356,4,FALSE),"NOT USED")</f>
        <v>Small General Service</v>
      </c>
    </row>
    <row r="2333" spans="1:7" x14ac:dyDescent="0.25">
      <c r="A2333">
        <v>201807</v>
      </c>
      <c r="B2333" t="s">
        <v>2</v>
      </c>
      <c r="C2333" t="s">
        <v>130</v>
      </c>
      <c r="D2333" t="s">
        <v>122</v>
      </c>
      <c r="E2333" s="10">
        <v>57</v>
      </c>
      <c r="F2333" s="12" t="str">
        <f t="shared" si="37"/>
        <v>05LGSV0046</v>
      </c>
      <c r="G2333" s="11" t="str">
        <f>IFERROR(VLOOKUP(F2333,Codes!$B$2:$E$356,4,FALSE),"NOT USED")</f>
        <v>Large Power</v>
      </c>
    </row>
    <row r="2334" spans="1:7" x14ac:dyDescent="0.25">
      <c r="A2334">
        <v>201807</v>
      </c>
      <c r="B2334" t="s">
        <v>2</v>
      </c>
      <c r="C2334" t="s">
        <v>130</v>
      </c>
      <c r="D2334" t="s">
        <v>142</v>
      </c>
      <c r="E2334" s="10">
        <v>1</v>
      </c>
      <c r="F2334" s="12" t="str">
        <f t="shared" si="37"/>
        <v>05LGSV046M</v>
      </c>
      <c r="G2334" s="11" t="str">
        <f>IFERROR(VLOOKUP(F2334,Codes!$B$2:$E$356,4,FALSE),"NOT USED")</f>
        <v>Large Power</v>
      </c>
    </row>
    <row r="2335" spans="1:7" x14ac:dyDescent="0.25">
      <c r="A2335">
        <v>201807</v>
      </c>
      <c r="B2335" t="s">
        <v>2</v>
      </c>
      <c r="C2335" t="s">
        <v>130</v>
      </c>
      <c r="D2335" t="s">
        <v>143</v>
      </c>
      <c r="E2335" s="10">
        <v>1</v>
      </c>
      <c r="F2335" s="12" t="str">
        <f t="shared" si="37"/>
        <v>05LGSV048M</v>
      </c>
      <c r="G2335" s="11" t="str">
        <f>IFERROR(VLOOKUP(F2335,Codes!$B$2:$E$356,4,FALSE),"NOT USED")</f>
        <v>Large Power</v>
      </c>
    </row>
    <row r="2336" spans="1:7" x14ac:dyDescent="0.25">
      <c r="A2336">
        <v>201807</v>
      </c>
      <c r="B2336" t="s">
        <v>2</v>
      </c>
      <c r="C2336" t="s">
        <v>130</v>
      </c>
      <c r="D2336" t="s">
        <v>123</v>
      </c>
      <c r="E2336" s="10">
        <v>11</v>
      </c>
      <c r="F2336" s="12" t="str">
        <f t="shared" si="37"/>
        <v>05LGSV048T</v>
      </c>
      <c r="G2336" s="11" t="str">
        <f>IFERROR(VLOOKUP(F2336,Codes!$B$2:$E$356,4,FALSE),"NOT USED")</f>
        <v>Large Power</v>
      </c>
    </row>
    <row r="2337" spans="1:7" x14ac:dyDescent="0.25">
      <c r="A2337">
        <v>201807</v>
      </c>
      <c r="B2337" t="s">
        <v>2</v>
      </c>
      <c r="C2337" t="s">
        <v>130</v>
      </c>
      <c r="D2337" t="s">
        <v>126</v>
      </c>
      <c r="E2337" s="10">
        <v>38</v>
      </c>
      <c r="F2337" s="12" t="str">
        <f t="shared" si="37"/>
        <v>05OALT015N</v>
      </c>
      <c r="G2337" s="11" t="str">
        <f>IFERROR(VLOOKUP(F2337,Codes!$B$2:$E$356,4,FALSE),"NOT USED")</f>
        <v>Unmetered Lighting</v>
      </c>
    </row>
    <row r="2338" spans="1:7" x14ac:dyDescent="0.25">
      <c r="A2338">
        <v>201807</v>
      </c>
      <c r="B2338" t="s">
        <v>2</v>
      </c>
      <c r="C2338" t="s">
        <v>130</v>
      </c>
      <c r="D2338" t="s">
        <v>144</v>
      </c>
      <c r="E2338" s="10">
        <v>9</v>
      </c>
      <c r="F2338" s="12" t="str">
        <f t="shared" si="37"/>
        <v>05PRSV033M</v>
      </c>
      <c r="G2338" s="11" t="str">
        <f>IFERROR(VLOOKUP(F2338,Codes!$B$2:$E$356,4,FALSE),"NOT USED")</f>
        <v>Large Power</v>
      </c>
    </row>
    <row r="2339" spans="1:7" x14ac:dyDescent="0.25">
      <c r="A2339">
        <v>201808</v>
      </c>
      <c r="B2339" t="s">
        <v>2</v>
      </c>
      <c r="C2339" t="s">
        <v>130</v>
      </c>
      <c r="D2339" t="s">
        <v>119</v>
      </c>
      <c r="E2339" s="10">
        <v>1197</v>
      </c>
      <c r="F2339" s="12" t="str">
        <f t="shared" si="37"/>
        <v>05GNSV0025</v>
      </c>
      <c r="G2339" s="11" t="str">
        <f>IFERROR(VLOOKUP(F2339,Codes!$B$2:$E$356,4,FALSE),"NOT USED")</f>
        <v>Small General Service</v>
      </c>
    </row>
    <row r="2340" spans="1:7" x14ac:dyDescent="0.25">
      <c r="A2340">
        <v>201808</v>
      </c>
      <c r="B2340" t="s">
        <v>2</v>
      </c>
      <c r="C2340" t="s">
        <v>130</v>
      </c>
      <c r="D2340" t="s">
        <v>120</v>
      </c>
      <c r="E2340" s="10">
        <v>425</v>
      </c>
      <c r="F2340" s="12" t="str">
        <f t="shared" si="37"/>
        <v>05GNSV0028</v>
      </c>
      <c r="G2340" s="11" t="str">
        <f>IFERROR(VLOOKUP(F2340,Codes!$B$2:$E$356,4,FALSE),"NOT USED")</f>
        <v>Medium / Large General Service</v>
      </c>
    </row>
    <row r="2341" spans="1:7" x14ac:dyDescent="0.25">
      <c r="A2341">
        <v>201808</v>
      </c>
      <c r="B2341" t="s">
        <v>2</v>
      </c>
      <c r="C2341" t="s">
        <v>130</v>
      </c>
      <c r="D2341" t="s">
        <v>121</v>
      </c>
      <c r="E2341" s="10">
        <v>8</v>
      </c>
      <c r="F2341" s="12" t="str">
        <f t="shared" si="37"/>
        <v>05GNSV025F</v>
      </c>
      <c r="G2341" s="11" t="str">
        <f>IFERROR(VLOOKUP(F2341,Codes!$B$2:$E$356,4,FALSE),"NOT USED")</f>
        <v>Small General Service</v>
      </c>
    </row>
    <row r="2342" spans="1:7" x14ac:dyDescent="0.25">
      <c r="A2342">
        <v>201808</v>
      </c>
      <c r="B2342" t="s">
        <v>2</v>
      </c>
      <c r="C2342" t="s">
        <v>130</v>
      </c>
      <c r="D2342" t="s">
        <v>122</v>
      </c>
      <c r="E2342" s="10">
        <v>57</v>
      </c>
      <c r="F2342" s="12" t="str">
        <f t="shared" si="37"/>
        <v>05LGSV0046</v>
      </c>
      <c r="G2342" s="11" t="str">
        <f>IFERROR(VLOOKUP(F2342,Codes!$B$2:$E$356,4,FALSE),"NOT USED")</f>
        <v>Large Power</v>
      </c>
    </row>
    <row r="2343" spans="1:7" x14ac:dyDescent="0.25">
      <c r="A2343">
        <v>201808</v>
      </c>
      <c r="B2343" t="s">
        <v>2</v>
      </c>
      <c r="C2343" t="s">
        <v>130</v>
      </c>
      <c r="D2343" t="s">
        <v>142</v>
      </c>
      <c r="E2343" s="10">
        <v>1</v>
      </c>
      <c r="F2343" s="12" t="str">
        <f t="shared" si="37"/>
        <v>05LGSV046M</v>
      </c>
      <c r="G2343" s="11" t="str">
        <f>IFERROR(VLOOKUP(F2343,Codes!$B$2:$E$356,4,FALSE),"NOT USED")</f>
        <v>Large Power</v>
      </c>
    </row>
    <row r="2344" spans="1:7" x14ac:dyDescent="0.25">
      <c r="A2344">
        <v>201808</v>
      </c>
      <c r="B2344" t="s">
        <v>2</v>
      </c>
      <c r="C2344" t="s">
        <v>130</v>
      </c>
      <c r="D2344" t="s">
        <v>143</v>
      </c>
      <c r="E2344" s="10">
        <v>1</v>
      </c>
      <c r="F2344" s="12" t="str">
        <f t="shared" si="37"/>
        <v>05LGSV048M</v>
      </c>
      <c r="G2344" s="11" t="str">
        <f>IFERROR(VLOOKUP(F2344,Codes!$B$2:$E$356,4,FALSE),"NOT USED")</f>
        <v>Large Power</v>
      </c>
    </row>
    <row r="2345" spans="1:7" x14ac:dyDescent="0.25">
      <c r="A2345">
        <v>201808</v>
      </c>
      <c r="B2345" t="s">
        <v>2</v>
      </c>
      <c r="C2345" t="s">
        <v>130</v>
      </c>
      <c r="D2345" t="s">
        <v>123</v>
      </c>
      <c r="E2345" s="10">
        <v>11</v>
      </c>
      <c r="F2345" s="12" t="str">
        <f t="shared" si="37"/>
        <v>05LGSV048T</v>
      </c>
      <c r="G2345" s="11" t="str">
        <f>IFERROR(VLOOKUP(F2345,Codes!$B$2:$E$356,4,FALSE),"NOT USED")</f>
        <v>Large Power</v>
      </c>
    </row>
    <row r="2346" spans="1:7" x14ac:dyDescent="0.25">
      <c r="A2346">
        <v>201808</v>
      </c>
      <c r="B2346" t="s">
        <v>2</v>
      </c>
      <c r="C2346" t="s">
        <v>130</v>
      </c>
      <c r="D2346" t="s">
        <v>126</v>
      </c>
      <c r="E2346" s="10">
        <v>38</v>
      </c>
      <c r="F2346" s="12" t="str">
        <f t="shared" si="37"/>
        <v>05OALT015N</v>
      </c>
      <c r="G2346" s="11" t="str">
        <f>IFERROR(VLOOKUP(F2346,Codes!$B$2:$E$356,4,FALSE),"NOT USED")</f>
        <v>Unmetered Lighting</v>
      </c>
    </row>
    <row r="2347" spans="1:7" x14ac:dyDescent="0.25">
      <c r="A2347">
        <v>201808</v>
      </c>
      <c r="B2347" t="s">
        <v>2</v>
      </c>
      <c r="C2347" t="s">
        <v>130</v>
      </c>
      <c r="D2347" t="s">
        <v>144</v>
      </c>
      <c r="E2347" s="10">
        <v>9</v>
      </c>
      <c r="F2347" s="12" t="str">
        <f t="shared" si="37"/>
        <v>05PRSV033M</v>
      </c>
      <c r="G2347" s="11" t="str">
        <f>IFERROR(VLOOKUP(F2347,Codes!$B$2:$E$356,4,FALSE),"NOT USED")</f>
        <v>Large Power</v>
      </c>
    </row>
    <row r="2348" spans="1:7" x14ac:dyDescent="0.25">
      <c r="A2348">
        <v>201809</v>
      </c>
      <c r="B2348" t="s">
        <v>2</v>
      </c>
      <c r="C2348" t="s">
        <v>130</v>
      </c>
      <c r="D2348" t="s">
        <v>119</v>
      </c>
      <c r="E2348" s="10">
        <v>1194</v>
      </c>
      <c r="F2348" s="12" t="str">
        <f t="shared" si="37"/>
        <v>05GNSV0025</v>
      </c>
      <c r="G2348" s="11" t="str">
        <f>IFERROR(VLOOKUP(F2348,Codes!$B$2:$E$356,4,FALSE),"NOT USED")</f>
        <v>Small General Service</v>
      </c>
    </row>
    <row r="2349" spans="1:7" x14ac:dyDescent="0.25">
      <c r="A2349">
        <v>201809</v>
      </c>
      <c r="B2349" t="s">
        <v>2</v>
      </c>
      <c r="C2349" t="s">
        <v>130</v>
      </c>
      <c r="D2349" t="s">
        <v>120</v>
      </c>
      <c r="E2349" s="10">
        <v>425</v>
      </c>
      <c r="F2349" s="12" t="str">
        <f t="shared" si="37"/>
        <v>05GNSV0028</v>
      </c>
      <c r="G2349" s="11" t="str">
        <f>IFERROR(VLOOKUP(F2349,Codes!$B$2:$E$356,4,FALSE),"NOT USED")</f>
        <v>Medium / Large General Service</v>
      </c>
    </row>
    <row r="2350" spans="1:7" x14ac:dyDescent="0.25">
      <c r="A2350">
        <v>201809</v>
      </c>
      <c r="B2350" t="s">
        <v>2</v>
      </c>
      <c r="C2350" t="s">
        <v>130</v>
      </c>
      <c r="D2350" t="s">
        <v>121</v>
      </c>
      <c r="E2350" s="10">
        <v>8</v>
      </c>
      <c r="F2350" s="12" t="str">
        <f t="shared" si="37"/>
        <v>05GNSV025F</v>
      </c>
      <c r="G2350" s="11" t="str">
        <f>IFERROR(VLOOKUP(F2350,Codes!$B$2:$E$356,4,FALSE),"NOT USED")</f>
        <v>Small General Service</v>
      </c>
    </row>
    <row r="2351" spans="1:7" x14ac:dyDescent="0.25">
      <c r="A2351">
        <v>201809</v>
      </c>
      <c r="B2351" t="s">
        <v>2</v>
      </c>
      <c r="C2351" t="s">
        <v>130</v>
      </c>
      <c r="D2351" t="s">
        <v>122</v>
      </c>
      <c r="E2351" s="10">
        <v>57</v>
      </c>
      <c r="F2351" s="12" t="str">
        <f t="shared" si="37"/>
        <v>05LGSV0046</v>
      </c>
      <c r="G2351" s="11" t="str">
        <f>IFERROR(VLOOKUP(F2351,Codes!$B$2:$E$356,4,FALSE),"NOT USED")</f>
        <v>Large Power</v>
      </c>
    </row>
    <row r="2352" spans="1:7" x14ac:dyDescent="0.25">
      <c r="A2352">
        <v>201809</v>
      </c>
      <c r="B2352" t="s">
        <v>2</v>
      </c>
      <c r="C2352" t="s">
        <v>130</v>
      </c>
      <c r="D2352" t="s">
        <v>142</v>
      </c>
      <c r="E2352" s="10">
        <v>1</v>
      </c>
      <c r="F2352" s="12" t="str">
        <f t="shared" si="37"/>
        <v>05LGSV046M</v>
      </c>
      <c r="G2352" s="11" t="str">
        <f>IFERROR(VLOOKUP(F2352,Codes!$B$2:$E$356,4,FALSE),"NOT USED")</f>
        <v>Large Power</v>
      </c>
    </row>
    <row r="2353" spans="1:7" x14ac:dyDescent="0.25">
      <c r="A2353">
        <v>201809</v>
      </c>
      <c r="B2353" t="s">
        <v>2</v>
      </c>
      <c r="C2353" t="s">
        <v>130</v>
      </c>
      <c r="D2353" t="s">
        <v>143</v>
      </c>
      <c r="E2353" s="10">
        <v>1</v>
      </c>
      <c r="F2353" s="12" t="str">
        <f t="shared" si="37"/>
        <v>05LGSV048M</v>
      </c>
      <c r="G2353" s="11" t="str">
        <f>IFERROR(VLOOKUP(F2353,Codes!$B$2:$E$356,4,FALSE),"NOT USED")</f>
        <v>Large Power</v>
      </c>
    </row>
    <row r="2354" spans="1:7" x14ac:dyDescent="0.25">
      <c r="A2354">
        <v>201809</v>
      </c>
      <c r="B2354" t="s">
        <v>2</v>
      </c>
      <c r="C2354" t="s">
        <v>130</v>
      </c>
      <c r="D2354" t="s">
        <v>123</v>
      </c>
      <c r="E2354" s="10">
        <v>11</v>
      </c>
      <c r="F2354" s="12" t="str">
        <f t="shared" si="37"/>
        <v>05LGSV048T</v>
      </c>
      <c r="G2354" s="11" t="str">
        <f>IFERROR(VLOOKUP(F2354,Codes!$B$2:$E$356,4,FALSE),"NOT USED")</f>
        <v>Large Power</v>
      </c>
    </row>
    <row r="2355" spans="1:7" x14ac:dyDescent="0.25">
      <c r="A2355">
        <v>201809</v>
      </c>
      <c r="B2355" t="s">
        <v>2</v>
      </c>
      <c r="C2355" t="s">
        <v>130</v>
      </c>
      <c r="D2355" t="s">
        <v>126</v>
      </c>
      <c r="E2355" s="10">
        <v>38</v>
      </c>
      <c r="F2355" s="12" t="str">
        <f t="shared" si="37"/>
        <v>05OALT015N</v>
      </c>
      <c r="G2355" s="11" t="str">
        <f>IFERROR(VLOOKUP(F2355,Codes!$B$2:$E$356,4,FALSE),"NOT USED")</f>
        <v>Unmetered Lighting</v>
      </c>
    </row>
    <row r="2356" spans="1:7" x14ac:dyDescent="0.25">
      <c r="A2356">
        <v>201809</v>
      </c>
      <c r="B2356" t="s">
        <v>2</v>
      </c>
      <c r="C2356" t="s">
        <v>130</v>
      </c>
      <c r="D2356" t="s">
        <v>144</v>
      </c>
      <c r="E2356" s="10">
        <v>9</v>
      </c>
      <c r="F2356" s="12" t="str">
        <f t="shared" si="37"/>
        <v>05PRSV033M</v>
      </c>
      <c r="G2356" s="11" t="str">
        <f>IFERROR(VLOOKUP(F2356,Codes!$B$2:$E$356,4,FALSE),"NOT USED")</f>
        <v>Large Power</v>
      </c>
    </row>
    <row r="2357" spans="1:7" x14ac:dyDescent="0.25">
      <c r="A2357">
        <v>201810</v>
      </c>
      <c r="B2357" t="s">
        <v>2</v>
      </c>
      <c r="C2357" t="s">
        <v>130</v>
      </c>
      <c r="D2357" t="s">
        <v>119</v>
      </c>
      <c r="E2357" s="10">
        <v>1195</v>
      </c>
      <c r="F2357" s="12" t="str">
        <f t="shared" si="37"/>
        <v>05GNSV0025</v>
      </c>
      <c r="G2357" s="11" t="str">
        <f>IFERROR(VLOOKUP(F2357,Codes!$B$2:$E$356,4,FALSE),"NOT USED")</f>
        <v>Small General Service</v>
      </c>
    </row>
    <row r="2358" spans="1:7" x14ac:dyDescent="0.25">
      <c r="A2358">
        <v>201810</v>
      </c>
      <c r="B2358" t="s">
        <v>2</v>
      </c>
      <c r="C2358" t="s">
        <v>130</v>
      </c>
      <c r="D2358" t="s">
        <v>120</v>
      </c>
      <c r="E2358" s="10">
        <v>422</v>
      </c>
      <c r="F2358" s="12" t="str">
        <f t="shared" si="37"/>
        <v>05GNSV0028</v>
      </c>
      <c r="G2358" s="11" t="str">
        <f>IFERROR(VLOOKUP(F2358,Codes!$B$2:$E$356,4,FALSE),"NOT USED")</f>
        <v>Medium / Large General Service</v>
      </c>
    </row>
    <row r="2359" spans="1:7" x14ac:dyDescent="0.25">
      <c r="A2359">
        <v>201810</v>
      </c>
      <c r="B2359" t="s">
        <v>2</v>
      </c>
      <c r="C2359" t="s">
        <v>130</v>
      </c>
      <c r="D2359" t="s">
        <v>121</v>
      </c>
      <c r="E2359" s="10">
        <v>8</v>
      </c>
      <c r="F2359" s="12" t="str">
        <f t="shared" si="37"/>
        <v>05GNSV025F</v>
      </c>
      <c r="G2359" s="11" t="str">
        <f>IFERROR(VLOOKUP(F2359,Codes!$B$2:$E$356,4,FALSE),"NOT USED")</f>
        <v>Small General Service</v>
      </c>
    </row>
    <row r="2360" spans="1:7" x14ac:dyDescent="0.25">
      <c r="A2360">
        <v>201810</v>
      </c>
      <c r="B2360" t="s">
        <v>2</v>
      </c>
      <c r="C2360" t="s">
        <v>130</v>
      </c>
      <c r="D2360" t="s">
        <v>122</v>
      </c>
      <c r="E2360" s="10">
        <v>57</v>
      </c>
      <c r="F2360" s="12" t="str">
        <f t="shared" si="37"/>
        <v>05LGSV0046</v>
      </c>
      <c r="G2360" s="11" t="str">
        <f>IFERROR(VLOOKUP(F2360,Codes!$B$2:$E$356,4,FALSE),"NOT USED")</f>
        <v>Large Power</v>
      </c>
    </row>
    <row r="2361" spans="1:7" x14ac:dyDescent="0.25">
      <c r="A2361">
        <v>201810</v>
      </c>
      <c r="B2361" t="s">
        <v>2</v>
      </c>
      <c r="C2361" t="s">
        <v>130</v>
      </c>
      <c r="D2361" t="s">
        <v>142</v>
      </c>
      <c r="E2361" s="10">
        <v>1</v>
      </c>
      <c r="F2361" s="12" t="str">
        <f t="shared" si="37"/>
        <v>05LGSV046M</v>
      </c>
      <c r="G2361" s="11" t="str">
        <f>IFERROR(VLOOKUP(F2361,Codes!$B$2:$E$356,4,FALSE),"NOT USED")</f>
        <v>Large Power</v>
      </c>
    </row>
    <row r="2362" spans="1:7" x14ac:dyDescent="0.25">
      <c r="A2362">
        <v>201810</v>
      </c>
      <c r="B2362" t="s">
        <v>2</v>
      </c>
      <c r="C2362" t="s">
        <v>130</v>
      </c>
      <c r="D2362" t="s">
        <v>143</v>
      </c>
      <c r="E2362" s="10">
        <v>1</v>
      </c>
      <c r="F2362" s="12" t="str">
        <f t="shared" si="37"/>
        <v>05LGSV048M</v>
      </c>
      <c r="G2362" s="11" t="str">
        <f>IFERROR(VLOOKUP(F2362,Codes!$B$2:$E$356,4,FALSE),"NOT USED")</f>
        <v>Large Power</v>
      </c>
    </row>
    <row r="2363" spans="1:7" x14ac:dyDescent="0.25">
      <c r="A2363">
        <v>201810</v>
      </c>
      <c r="B2363" t="s">
        <v>2</v>
      </c>
      <c r="C2363" t="s">
        <v>130</v>
      </c>
      <c r="D2363" t="s">
        <v>123</v>
      </c>
      <c r="E2363" s="10">
        <v>11</v>
      </c>
      <c r="F2363" s="12" t="str">
        <f t="shared" si="37"/>
        <v>05LGSV048T</v>
      </c>
      <c r="G2363" s="11" t="str">
        <f>IFERROR(VLOOKUP(F2363,Codes!$B$2:$E$356,4,FALSE),"NOT USED")</f>
        <v>Large Power</v>
      </c>
    </row>
    <row r="2364" spans="1:7" x14ac:dyDescent="0.25">
      <c r="A2364">
        <v>201810</v>
      </c>
      <c r="B2364" t="s">
        <v>2</v>
      </c>
      <c r="C2364" t="s">
        <v>130</v>
      </c>
      <c r="D2364" t="s">
        <v>126</v>
      </c>
      <c r="E2364" s="10">
        <v>38</v>
      </c>
      <c r="F2364" s="12" t="str">
        <f t="shared" si="37"/>
        <v>05OALT015N</v>
      </c>
      <c r="G2364" s="11" t="str">
        <f>IFERROR(VLOOKUP(F2364,Codes!$B$2:$E$356,4,FALSE),"NOT USED")</f>
        <v>Unmetered Lighting</v>
      </c>
    </row>
    <row r="2365" spans="1:7" x14ac:dyDescent="0.25">
      <c r="A2365">
        <v>201810</v>
      </c>
      <c r="B2365" t="s">
        <v>2</v>
      </c>
      <c r="C2365" t="s">
        <v>130</v>
      </c>
      <c r="D2365" t="s">
        <v>144</v>
      </c>
      <c r="E2365" s="10">
        <v>9</v>
      </c>
      <c r="F2365" s="12" t="str">
        <f t="shared" si="37"/>
        <v>05PRSV033M</v>
      </c>
      <c r="G2365" s="11" t="str">
        <f>IFERROR(VLOOKUP(F2365,Codes!$B$2:$E$356,4,FALSE),"NOT USED")</f>
        <v>Large Power</v>
      </c>
    </row>
    <row r="2366" spans="1:7" x14ac:dyDescent="0.25">
      <c r="A2366">
        <v>201811</v>
      </c>
      <c r="B2366" t="s">
        <v>2</v>
      </c>
      <c r="C2366" t="s">
        <v>130</v>
      </c>
      <c r="D2366" t="s">
        <v>119</v>
      </c>
      <c r="E2366" s="10">
        <v>1180</v>
      </c>
      <c r="F2366" s="12" t="str">
        <f t="shared" si="37"/>
        <v>05GNSV0025</v>
      </c>
      <c r="G2366" s="11" t="str">
        <f>IFERROR(VLOOKUP(F2366,Codes!$B$2:$E$356,4,FALSE),"NOT USED")</f>
        <v>Small General Service</v>
      </c>
    </row>
    <row r="2367" spans="1:7" x14ac:dyDescent="0.25">
      <c r="A2367">
        <v>201811</v>
      </c>
      <c r="B2367" t="s">
        <v>2</v>
      </c>
      <c r="C2367" t="s">
        <v>130</v>
      </c>
      <c r="D2367" t="s">
        <v>120</v>
      </c>
      <c r="E2367" s="10">
        <v>433</v>
      </c>
      <c r="F2367" s="12" t="str">
        <f t="shared" si="37"/>
        <v>05GNSV0028</v>
      </c>
      <c r="G2367" s="11" t="str">
        <f>IFERROR(VLOOKUP(F2367,Codes!$B$2:$E$356,4,FALSE),"NOT USED")</f>
        <v>Medium / Large General Service</v>
      </c>
    </row>
    <row r="2368" spans="1:7" x14ac:dyDescent="0.25">
      <c r="A2368">
        <v>201811</v>
      </c>
      <c r="B2368" t="s">
        <v>2</v>
      </c>
      <c r="C2368" t="s">
        <v>130</v>
      </c>
      <c r="D2368" t="s">
        <v>121</v>
      </c>
      <c r="E2368" s="10">
        <v>8</v>
      </c>
      <c r="F2368" s="12" t="str">
        <f t="shared" si="37"/>
        <v>05GNSV025F</v>
      </c>
      <c r="G2368" s="11" t="str">
        <f>IFERROR(VLOOKUP(F2368,Codes!$B$2:$E$356,4,FALSE),"NOT USED")</f>
        <v>Small General Service</v>
      </c>
    </row>
    <row r="2369" spans="1:7" x14ac:dyDescent="0.25">
      <c r="A2369">
        <v>201811</v>
      </c>
      <c r="B2369" t="s">
        <v>2</v>
      </c>
      <c r="C2369" t="s">
        <v>130</v>
      </c>
      <c r="D2369" t="s">
        <v>122</v>
      </c>
      <c r="E2369" s="10">
        <v>57</v>
      </c>
      <c r="F2369" s="12" t="str">
        <f t="shared" si="37"/>
        <v>05LGSV0046</v>
      </c>
      <c r="G2369" s="11" t="str">
        <f>IFERROR(VLOOKUP(F2369,Codes!$B$2:$E$356,4,FALSE),"NOT USED")</f>
        <v>Large Power</v>
      </c>
    </row>
    <row r="2370" spans="1:7" x14ac:dyDescent="0.25">
      <c r="A2370">
        <v>201811</v>
      </c>
      <c r="B2370" t="s">
        <v>2</v>
      </c>
      <c r="C2370" t="s">
        <v>130</v>
      </c>
      <c r="D2370" t="s">
        <v>142</v>
      </c>
      <c r="E2370" s="10">
        <v>1</v>
      </c>
      <c r="F2370" s="12" t="str">
        <f t="shared" si="37"/>
        <v>05LGSV046M</v>
      </c>
      <c r="G2370" s="11" t="str">
        <f>IFERROR(VLOOKUP(F2370,Codes!$B$2:$E$356,4,FALSE),"NOT USED")</f>
        <v>Large Power</v>
      </c>
    </row>
    <row r="2371" spans="1:7" x14ac:dyDescent="0.25">
      <c r="A2371">
        <v>201811</v>
      </c>
      <c r="B2371" t="s">
        <v>2</v>
      </c>
      <c r="C2371" t="s">
        <v>130</v>
      </c>
      <c r="D2371" t="s">
        <v>143</v>
      </c>
      <c r="E2371" s="10">
        <v>1</v>
      </c>
      <c r="F2371" s="12" t="str">
        <f t="shared" si="37"/>
        <v>05LGSV048M</v>
      </c>
      <c r="G2371" s="11" t="str">
        <f>IFERROR(VLOOKUP(F2371,Codes!$B$2:$E$356,4,FALSE),"NOT USED")</f>
        <v>Large Power</v>
      </c>
    </row>
    <row r="2372" spans="1:7" x14ac:dyDescent="0.25">
      <c r="A2372">
        <v>201811</v>
      </c>
      <c r="B2372" t="s">
        <v>2</v>
      </c>
      <c r="C2372" t="s">
        <v>130</v>
      </c>
      <c r="D2372" t="s">
        <v>123</v>
      </c>
      <c r="E2372" s="10">
        <v>11</v>
      </c>
      <c r="F2372" s="12" t="str">
        <f t="shared" si="37"/>
        <v>05LGSV048T</v>
      </c>
      <c r="G2372" s="11" t="str">
        <f>IFERROR(VLOOKUP(F2372,Codes!$B$2:$E$356,4,FALSE),"NOT USED")</f>
        <v>Large Power</v>
      </c>
    </row>
    <row r="2373" spans="1:7" x14ac:dyDescent="0.25">
      <c r="A2373">
        <v>201811</v>
      </c>
      <c r="B2373" t="s">
        <v>2</v>
      </c>
      <c r="C2373" t="s">
        <v>130</v>
      </c>
      <c r="D2373" t="s">
        <v>126</v>
      </c>
      <c r="E2373" s="10">
        <v>38</v>
      </c>
      <c r="F2373" s="12" t="str">
        <f t="shared" si="37"/>
        <v>05OALT015N</v>
      </c>
      <c r="G2373" s="11" t="str">
        <f>IFERROR(VLOOKUP(F2373,Codes!$B$2:$E$356,4,FALSE),"NOT USED")</f>
        <v>Unmetered Lighting</v>
      </c>
    </row>
    <row r="2374" spans="1:7" x14ac:dyDescent="0.25">
      <c r="A2374">
        <v>201811</v>
      </c>
      <c r="B2374" t="s">
        <v>2</v>
      </c>
      <c r="C2374" t="s">
        <v>130</v>
      </c>
      <c r="D2374" t="s">
        <v>144</v>
      </c>
      <c r="E2374" s="10">
        <v>9</v>
      </c>
      <c r="F2374" s="12" t="str">
        <f t="shared" si="37"/>
        <v>05PRSV033M</v>
      </c>
      <c r="G2374" s="11" t="str">
        <f>IFERROR(VLOOKUP(F2374,Codes!$B$2:$E$356,4,FALSE),"NOT USED")</f>
        <v>Large Power</v>
      </c>
    </row>
    <row r="2375" spans="1:7" x14ac:dyDescent="0.25">
      <c r="A2375">
        <v>201812</v>
      </c>
      <c r="B2375" t="s">
        <v>2</v>
      </c>
      <c r="C2375" t="s">
        <v>130</v>
      </c>
      <c r="D2375" t="s">
        <v>119</v>
      </c>
      <c r="E2375" s="10">
        <v>1173</v>
      </c>
      <c r="F2375" s="12" t="str">
        <f t="shared" si="37"/>
        <v>05GNSV0025</v>
      </c>
      <c r="G2375" s="11" t="str">
        <f>IFERROR(VLOOKUP(F2375,Codes!$B$2:$E$356,4,FALSE),"NOT USED")</f>
        <v>Small General Service</v>
      </c>
    </row>
    <row r="2376" spans="1:7" x14ac:dyDescent="0.25">
      <c r="A2376">
        <v>201812</v>
      </c>
      <c r="B2376" t="s">
        <v>2</v>
      </c>
      <c r="C2376" t="s">
        <v>130</v>
      </c>
      <c r="D2376" t="s">
        <v>120</v>
      </c>
      <c r="E2376" s="10">
        <v>439</v>
      </c>
      <c r="F2376" s="12" t="str">
        <f t="shared" si="37"/>
        <v>05GNSV0028</v>
      </c>
      <c r="G2376" s="11" t="str">
        <f>IFERROR(VLOOKUP(F2376,Codes!$B$2:$E$356,4,FALSE),"NOT USED")</f>
        <v>Medium / Large General Service</v>
      </c>
    </row>
    <row r="2377" spans="1:7" x14ac:dyDescent="0.25">
      <c r="A2377">
        <v>201812</v>
      </c>
      <c r="B2377" t="s">
        <v>2</v>
      </c>
      <c r="C2377" t="s">
        <v>130</v>
      </c>
      <c r="D2377" t="s">
        <v>121</v>
      </c>
      <c r="E2377" s="10">
        <v>8</v>
      </c>
      <c r="F2377" s="12" t="str">
        <f t="shared" si="37"/>
        <v>05GNSV025F</v>
      </c>
      <c r="G2377" s="11" t="str">
        <f>IFERROR(VLOOKUP(F2377,Codes!$B$2:$E$356,4,FALSE),"NOT USED")</f>
        <v>Small General Service</v>
      </c>
    </row>
    <row r="2378" spans="1:7" x14ac:dyDescent="0.25">
      <c r="A2378">
        <v>201812</v>
      </c>
      <c r="B2378" t="s">
        <v>2</v>
      </c>
      <c r="C2378" t="s">
        <v>130</v>
      </c>
      <c r="D2378" t="s">
        <v>122</v>
      </c>
      <c r="E2378" s="10">
        <v>56</v>
      </c>
      <c r="F2378" s="12" t="str">
        <f t="shared" si="37"/>
        <v>05LGSV0046</v>
      </c>
      <c r="G2378" s="11" t="str">
        <f>IFERROR(VLOOKUP(F2378,Codes!$B$2:$E$356,4,FALSE),"NOT USED")</f>
        <v>Large Power</v>
      </c>
    </row>
    <row r="2379" spans="1:7" x14ac:dyDescent="0.25">
      <c r="A2379">
        <v>201812</v>
      </c>
      <c r="B2379" t="s">
        <v>2</v>
      </c>
      <c r="C2379" t="s">
        <v>130</v>
      </c>
      <c r="D2379" t="s">
        <v>142</v>
      </c>
      <c r="E2379" s="10">
        <v>1</v>
      </c>
      <c r="F2379" s="12" t="str">
        <f t="shared" si="37"/>
        <v>05LGSV046M</v>
      </c>
      <c r="G2379" s="11" t="str">
        <f>IFERROR(VLOOKUP(F2379,Codes!$B$2:$E$356,4,FALSE),"NOT USED")</f>
        <v>Large Power</v>
      </c>
    </row>
    <row r="2380" spans="1:7" x14ac:dyDescent="0.25">
      <c r="A2380">
        <v>201812</v>
      </c>
      <c r="B2380" t="s">
        <v>2</v>
      </c>
      <c r="C2380" t="s">
        <v>130</v>
      </c>
      <c r="D2380" t="s">
        <v>143</v>
      </c>
      <c r="E2380" s="10">
        <v>1</v>
      </c>
      <c r="F2380" s="12" t="str">
        <f t="shared" si="37"/>
        <v>05LGSV048M</v>
      </c>
      <c r="G2380" s="11" t="str">
        <f>IFERROR(VLOOKUP(F2380,Codes!$B$2:$E$356,4,FALSE),"NOT USED")</f>
        <v>Large Power</v>
      </c>
    </row>
    <row r="2381" spans="1:7" x14ac:dyDescent="0.25">
      <c r="A2381">
        <v>201812</v>
      </c>
      <c r="B2381" t="s">
        <v>2</v>
      </c>
      <c r="C2381" t="s">
        <v>130</v>
      </c>
      <c r="D2381" t="s">
        <v>123</v>
      </c>
      <c r="E2381" s="10">
        <v>11</v>
      </c>
      <c r="F2381" s="12" t="str">
        <f t="shared" ref="F2381:F2444" si="38">LEFT(D2381,10)</f>
        <v>05LGSV048T</v>
      </c>
      <c r="G2381" s="11" t="str">
        <f>IFERROR(VLOOKUP(F2381,Codes!$B$2:$E$356,4,FALSE),"NOT USED")</f>
        <v>Large Power</v>
      </c>
    </row>
    <row r="2382" spans="1:7" x14ac:dyDescent="0.25">
      <c r="A2382">
        <v>201812</v>
      </c>
      <c r="B2382" t="s">
        <v>2</v>
      </c>
      <c r="C2382" t="s">
        <v>130</v>
      </c>
      <c r="D2382" t="s">
        <v>126</v>
      </c>
      <c r="E2382" s="10">
        <v>38</v>
      </c>
      <c r="F2382" s="12" t="str">
        <f t="shared" si="38"/>
        <v>05OALT015N</v>
      </c>
      <c r="G2382" s="11" t="str">
        <f>IFERROR(VLOOKUP(F2382,Codes!$B$2:$E$356,4,FALSE),"NOT USED")</f>
        <v>Unmetered Lighting</v>
      </c>
    </row>
    <row r="2383" spans="1:7" x14ac:dyDescent="0.25">
      <c r="A2383">
        <v>201812</v>
      </c>
      <c r="B2383" t="s">
        <v>2</v>
      </c>
      <c r="C2383" t="s">
        <v>130</v>
      </c>
      <c r="D2383" t="s">
        <v>144</v>
      </c>
      <c r="E2383" s="10">
        <v>9</v>
      </c>
      <c r="F2383" s="12" t="str">
        <f t="shared" si="38"/>
        <v>05PRSV033M</v>
      </c>
      <c r="G2383" s="11" t="str">
        <f>IFERROR(VLOOKUP(F2383,Codes!$B$2:$E$356,4,FALSE),"NOT USED")</f>
        <v>Large Power</v>
      </c>
    </row>
    <row r="2384" spans="1:7" x14ac:dyDescent="0.25">
      <c r="A2384">
        <v>201901</v>
      </c>
      <c r="B2384" t="s">
        <v>2</v>
      </c>
      <c r="C2384" t="s">
        <v>130</v>
      </c>
      <c r="D2384" t="s">
        <v>119</v>
      </c>
      <c r="E2384" s="10">
        <v>1166</v>
      </c>
      <c r="F2384" s="12" t="str">
        <f t="shared" si="38"/>
        <v>05GNSV0025</v>
      </c>
      <c r="G2384" s="11" t="str">
        <f>IFERROR(VLOOKUP(F2384,Codes!$B$2:$E$356,4,FALSE),"NOT USED")</f>
        <v>Small General Service</v>
      </c>
    </row>
    <row r="2385" spans="1:7" x14ac:dyDescent="0.25">
      <c r="A2385">
        <v>201901</v>
      </c>
      <c r="B2385" t="s">
        <v>2</v>
      </c>
      <c r="C2385" t="s">
        <v>130</v>
      </c>
      <c r="D2385" t="s">
        <v>120</v>
      </c>
      <c r="E2385" s="10">
        <v>449</v>
      </c>
      <c r="F2385" s="12" t="str">
        <f t="shared" si="38"/>
        <v>05GNSV0028</v>
      </c>
      <c r="G2385" s="11" t="str">
        <f>IFERROR(VLOOKUP(F2385,Codes!$B$2:$E$356,4,FALSE),"NOT USED")</f>
        <v>Medium / Large General Service</v>
      </c>
    </row>
    <row r="2386" spans="1:7" x14ac:dyDescent="0.25">
      <c r="A2386">
        <v>201901</v>
      </c>
      <c r="B2386" t="s">
        <v>2</v>
      </c>
      <c r="C2386" t="s">
        <v>130</v>
      </c>
      <c r="D2386" t="s">
        <v>121</v>
      </c>
      <c r="E2386" s="10">
        <v>8</v>
      </c>
      <c r="F2386" s="12" t="str">
        <f t="shared" si="38"/>
        <v>05GNSV025F</v>
      </c>
      <c r="G2386" s="11" t="str">
        <f>IFERROR(VLOOKUP(F2386,Codes!$B$2:$E$356,4,FALSE),"NOT USED")</f>
        <v>Small General Service</v>
      </c>
    </row>
    <row r="2387" spans="1:7" x14ac:dyDescent="0.25">
      <c r="A2387">
        <v>201901</v>
      </c>
      <c r="B2387" t="s">
        <v>2</v>
      </c>
      <c r="C2387" t="s">
        <v>130</v>
      </c>
      <c r="D2387" t="s">
        <v>122</v>
      </c>
      <c r="E2387" s="10">
        <v>56</v>
      </c>
      <c r="F2387" s="12" t="str">
        <f t="shared" si="38"/>
        <v>05LGSV0046</v>
      </c>
      <c r="G2387" s="11" t="str">
        <f>IFERROR(VLOOKUP(F2387,Codes!$B$2:$E$356,4,FALSE),"NOT USED")</f>
        <v>Large Power</v>
      </c>
    </row>
    <row r="2388" spans="1:7" x14ac:dyDescent="0.25">
      <c r="A2388">
        <v>201901</v>
      </c>
      <c r="B2388" t="s">
        <v>2</v>
      </c>
      <c r="C2388" t="s">
        <v>130</v>
      </c>
      <c r="D2388" t="s">
        <v>142</v>
      </c>
      <c r="E2388" s="10">
        <v>1</v>
      </c>
      <c r="F2388" s="12" t="str">
        <f t="shared" si="38"/>
        <v>05LGSV046M</v>
      </c>
      <c r="G2388" s="11" t="str">
        <f>IFERROR(VLOOKUP(F2388,Codes!$B$2:$E$356,4,FALSE),"NOT USED")</f>
        <v>Large Power</v>
      </c>
    </row>
    <row r="2389" spans="1:7" x14ac:dyDescent="0.25">
      <c r="A2389">
        <v>201901</v>
      </c>
      <c r="B2389" t="s">
        <v>2</v>
      </c>
      <c r="C2389" t="s">
        <v>130</v>
      </c>
      <c r="D2389" t="s">
        <v>143</v>
      </c>
      <c r="E2389" s="10">
        <v>1</v>
      </c>
      <c r="F2389" s="12" t="str">
        <f t="shared" si="38"/>
        <v>05LGSV048M</v>
      </c>
      <c r="G2389" s="11" t="str">
        <f>IFERROR(VLOOKUP(F2389,Codes!$B$2:$E$356,4,FALSE),"NOT USED")</f>
        <v>Large Power</v>
      </c>
    </row>
    <row r="2390" spans="1:7" x14ac:dyDescent="0.25">
      <c r="A2390">
        <v>201901</v>
      </c>
      <c r="B2390" t="s">
        <v>2</v>
      </c>
      <c r="C2390" t="s">
        <v>130</v>
      </c>
      <c r="D2390" t="s">
        <v>123</v>
      </c>
      <c r="E2390" s="10">
        <v>11</v>
      </c>
      <c r="F2390" s="12" t="str">
        <f t="shared" si="38"/>
        <v>05LGSV048T</v>
      </c>
      <c r="G2390" s="11" t="str">
        <f>IFERROR(VLOOKUP(F2390,Codes!$B$2:$E$356,4,FALSE),"NOT USED")</f>
        <v>Large Power</v>
      </c>
    </row>
    <row r="2391" spans="1:7" x14ac:dyDescent="0.25">
      <c r="A2391">
        <v>201901</v>
      </c>
      <c r="B2391" t="s">
        <v>2</v>
      </c>
      <c r="C2391" t="s">
        <v>130</v>
      </c>
      <c r="D2391" t="s">
        <v>126</v>
      </c>
      <c r="E2391" s="10">
        <v>38</v>
      </c>
      <c r="F2391" s="12" t="str">
        <f t="shared" si="38"/>
        <v>05OALT015N</v>
      </c>
      <c r="G2391" s="11" t="str">
        <f>IFERROR(VLOOKUP(F2391,Codes!$B$2:$E$356,4,FALSE),"NOT USED")</f>
        <v>Unmetered Lighting</v>
      </c>
    </row>
    <row r="2392" spans="1:7" x14ac:dyDescent="0.25">
      <c r="A2392">
        <v>201901</v>
      </c>
      <c r="B2392" t="s">
        <v>2</v>
      </c>
      <c r="C2392" t="s">
        <v>130</v>
      </c>
      <c r="D2392" t="s">
        <v>144</v>
      </c>
      <c r="E2392" s="10">
        <v>9</v>
      </c>
      <c r="F2392" s="12" t="str">
        <f t="shared" si="38"/>
        <v>05PRSV033M</v>
      </c>
      <c r="G2392" s="11" t="str">
        <f>IFERROR(VLOOKUP(F2392,Codes!$B$2:$E$356,4,FALSE),"NOT USED")</f>
        <v>Large Power</v>
      </c>
    </row>
    <row r="2393" spans="1:7" x14ac:dyDescent="0.25">
      <c r="A2393">
        <v>201902</v>
      </c>
      <c r="B2393" t="s">
        <v>2</v>
      </c>
      <c r="C2393" t="s">
        <v>130</v>
      </c>
      <c r="D2393" t="s">
        <v>119</v>
      </c>
      <c r="E2393" s="10">
        <v>1167</v>
      </c>
      <c r="F2393" s="12" t="str">
        <f t="shared" si="38"/>
        <v>05GNSV0025</v>
      </c>
      <c r="G2393" s="11" t="str">
        <f>IFERROR(VLOOKUP(F2393,Codes!$B$2:$E$356,4,FALSE),"NOT USED")</f>
        <v>Small General Service</v>
      </c>
    </row>
    <row r="2394" spans="1:7" x14ac:dyDescent="0.25">
      <c r="A2394">
        <v>201902</v>
      </c>
      <c r="B2394" t="s">
        <v>2</v>
      </c>
      <c r="C2394" t="s">
        <v>130</v>
      </c>
      <c r="D2394" t="s">
        <v>120</v>
      </c>
      <c r="E2394" s="10">
        <v>449</v>
      </c>
      <c r="F2394" s="12" t="str">
        <f t="shared" si="38"/>
        <v>05GNSV0028</v>
      </c>
      <c r="G2394" s="11" t="str">
        <f>IFERROR(VLOOKUP(F2394,Codes!$B$2:$E$356,4,FALSE),"NOT USED")</f>
        <v>Medium / Large General Service</v>
      </c>
    </row>
    <row r="2395" spans="1:7" x14ac:dyDescent="0.25">
      <c r="A2395">
        <v>201902</v>
      </c>
      <c r="B2395" t="s">
        <v>2</v>
      </c>
      <c r="C2395" t="s">
        <v>130</v>
      </c>
      <c r="D2395" t="s">
        <v>121</v>
      </c>
      <c r="E2395" s="10">
        <v>8</v>
      </c>
      <c r="F2395" s="12" t="str">
        <f t="shared" si="38"/>
        <v>05GNSV025F</v>
      </c>
      <c r="G2395" s="11" t="str">
        <f>IFERROR(VLOOKUP(F2395,Codes!$B$2:$E$356,4,FALSE),"NOT USED")</f>
        <v>Small General Service</v>
      </c>
    </row>
    <row r="2396" spans="1:7" x14ac:dyDescent="0.25">
      <c r="A2396">
        <v>201902</v>
      </c>
      <c r="B2396" t="s">
        <v>2</v>
      </c>
      <c r="C2396" t="s">
        <v>130</v>
      </c>
      <c r="D2396" t="s">
        <v>122</v>
      </c>
      <c r="E2396" s="10">
        <v>56</v>
      </c>
      <c r="F2396" s="12" t="str">
        <f t="shared" si="38"/>
        <v>05LGSV0046</v>
      </c>
      <c r="G2396" s="11" t="str">
        <f>IFERROR(VLOOKUP(F2396,Codes!$B$2:$E$356,4,FALSE),"NOT USED")</f>
        <v>Large Power</v>
      </c>
    </row>
    <row r="2397" spans="1:7" x14ac:dyDescent="0.25">
      <c r="A2397">
        <v>201902</v>
      </c>
      <c r="B2397" t="s">
        <v>2</v>
      </c>
      <c r="C2397" t="s">
        <v>130</v>
      </c>
      <c r="D2397" t="s">
        <v>142</v>
      </c>
      <c r="E2397" s="10">
        <v>1</v>
      </c>
      <c r="F2397" s="12" t="str">
        <f t="shared" si="38"/>
        <v>05LGSV046M</v>
      </c>
      <c r="G2397" s="11" t="str">
        <f>IFERROR(VLOOKUP(F2397,Codes!$B$2:$E$356,4,FALSE),"NOT USED")</f>
        <v>Large Power</v>
      </c>
    </row>
    <row r="2398" spans="1:7" x14ac:dyDescent="0.25">
      <c r="A2398">
        <v>201902</v>
      </c>
      <c r="B2398" t="s">
        <v>2</v>
      </c>
      <c r="C2398" t="s">
        <v>130</v>
      </c>
      <c r="D2398" t="s">
        <v>143</v>
      </c>
      <c r="E2398" s="10">
        <v>1</v>
      </c>
      <c r="F2398" s="12" t="str">
        <f t="shared" si="38"/>
        <v>05LGSV048M</v>
      </c>
      <c r="G2398" s="11" t="str">
        <f>IFERROR(VLOOKUP(F2398,Codes!$B$2:$E$356,4,FALSE),"NOT USED")</f>
        <v>Large Power</v>
      </c>
    </row>
    <row r="2399" spans="1:7" x14ac:dyDescent="0.25">
      <c r="A2399">
        <v>201902</v>
      </c>
      <c r="B2399" t="s">
        <v>2</v>
      </c>
      <c r="C2399" t="s">
        <v>130</v>
      </c>
      <c r="D2399" t="s">
        <v>123</v>
      </c>
      <c r="E2399" s="10">
        <v>11</v>
      </c>
      <c r="F2399" s="12" t="str">
        <f t="shared" si="38"/>
        <v>05LGSV048T</v>
      </c>
      <c r="G2399" s="11" t="str">
        <f>IFERROR(VLOOKUP(F2399,Codes!$B$2:$E$356,4,FALSE),"NOT USED")</f>
        <v>Large Power</v>
      </c>
    </row>
    <row r="2400" spans="1:7" x14ac:dyDescent="0.25">
      <c r="A2400">
        <v>201902</v>
      </c>
      <c r="B2400" t="s">
        <v>2</v>
      </c>
      <c r="C2400" t="s">
        <v>130</v>
      </c>
      <c r="D2400" t="s">
        <v>126</v>
      </c>
      <c r="E2400" s="10">
        <v>38</v>
      </c>
      <c r="F2400" s="12" t="str">
        <f t="shared" si="38"/>
        <v>05OALT015N</v>
      </c>
      <c r="G2400" s="11" t="str">
        <f>IFERROR(VLOOKUP(F2400,Codes!$B$2:$E$356,4,FALSE),"NOT USED")</f>
        <v>Unmetered Lighting</v>
      </c>
    </row>
    <row r="2401" spans="1:7" x14ac:dyDescent="0.25">
      <c r="A2401">
        <v>201902</v>
      </c>
      <c r="B2401" t="s">
        <v>2</v>
      </c>
      <c r="C2401" t="s">
        <v>130</v>
      </c>
      <c r="D2401" t="s">
        <v>144</v>
      </c>
      <c r="E2401" s="10">
        <v>9</v>
      </c>
      <c r="F2401" s="12" t="str">
        <f t="shared" si="38"/>
        <v>05PRSV033M</v>
      </c>
      <c r="G2401" s="11" t="str">
        <f>IFERROR(VLOOKUP(F2401,Codes!$B$2:$E$356,4,FALSE),"NOT USED")</f>
        <v>Large Power</v>
      </c>
    </row>
    <row r="2402" spans="1:7" x14ac:dyDescent="0.25">
      <c r="A2402">
        <v>201903</v>
      </c>
      <c r="B2402" t="s">
        <v>2</v>
      </c>
      <c r="C2402" t="s">
        <v>130</v>
      </c>
      <c r="D2402" t="s">
        <v>119</v>
      </c>
      <c r="E2402" s="10">
        <v>1162</v>
      </c>
      <c r="F2402" s="12" t="str">
        <f t="shared" si="38"/>
        <v>05GNSV0025</v>
      </c>
      <c r="G2402" s="11" t="str">
        <f>IFERROR(VLOOKUP(F2402,Codes!$B$2:$E$356,4,FALSE),"NOT USED")</f>
        <v>Small General Service</v>
      </c>
    </row>
    <row r="2403" spans="1:7" x14ac:dyDescent="0.25">
      <c r="A2403">
        <v>201903</v>
      </c>
      <c r="B2403" t="s">
        <v>2</v>
      </c>
      <c r="C2403" t="s">
        <v>130</v>
      </c>
      <c r="D2403" t="s">
        <v>120</v>
      </c>
      <c r="E2403" s="10">
        <v>462</v>
      </c>
      <c r="F2403" s="12" t="str">
        <f t="shared" si="38"/>
        <v>05GNSV0028</v>
      </c>
      <c r="G2403" s="11" t="str">
        <f>IFERROR(VLOOKUP(F2403,Codes!$B$2:$E$356,4,FALSE),"NOT USED")</f>
        <v>Medium / Large General Service</v>
      </c>
    </row>
    <row r="2404" spans="1:7" x14ac:dyDescent="0.25">
      <c r="A2404">
        <v>201903</v>
      </c>
      <c r="B2404" t="s">
        <v>2</v>
      </c>
      <c r="C2404" t="s">
        <v>130</v>
      </c>
      <c r="D2404" t="s">
        <v>121</v>
      </c>
      <c r="E2404" s="10">
        <v>8</v>
      </c>
      <c r="F2404" s="12" t="str">
        <f t="shared" si="38"/>
        <v>05GNSV025F</v>
      </c>
      <c r="G2404" s="11" t="str">
        <f>IFERROR(VLOOKUP(F2404,Codes!$B$2:$E$356,4,FALSE),"NOT USED")</f>
        <v>Small General Service</v>
      </c>
    </row>
    <row r="2405" spans="1:7" x14ac:dyDescent="0.25">
      <c r="A2405">
        <v>201903</v>
      </c>
      <c r="B2405" t="s">
        <v>2</v>
      </c>
      <c r="C2405" t="s">
        <v>130</v>
      </c>
      <c r="D2405" t="s">
        <v>122</v>
      </c>
      <c r="E2405" s="10">
        <v>56</v>
      </c>
      <c r="F2405" s="12" t="str">
        <f t="shared" si="38"/>
        <v>05LGSV0046</v>
      </c>
      <c r="G2405" s="11" t="str">
        <f>IFERROR(VLOOKUP(F2405,Codes!$B$2:$E$356,4,FALSE),"NOT USED")</f>
        <v>Large Power</v>
      </c>
    </row>
    <row r="2406" spans="1:7" x14ac:dyDescent="0.25">
      <c r="A2406">
        <v>201903</v>
      </c>
      <c r="B2406" t="s">
        <v>2</v>
      </c>
      <c r="C2406" t="s">
        <v>130</v>
      </c>
      <c r="D2406" t="s">
        <v>142</v>
      </c>
      <c r="E2406" s="10">
        <v>1</v>
      </c>
      <c r="F2406" s="12" t="str">
        <f t="shared" si="38"/>
        <v>05LGSV046M</v>
      </c>
      <c r="G2406" s="11" t="str">
        <f>IFERROR(VLOOKUP(F2406,Codes!$B$2:$E$356,4,FALSE),"NOT USED")</f>
        <v>Large Power</v>
      </c>
    </row>
    <row r="2407" spans="1:7" x14ac:dyDescent="0.25">
      <c r="A2407">
        <v>201903</v>
      </c>
      <c r="B2407" t="s">
        <v>2</v>
      </c>
      <c r="C2407" t="s">
        <v>130</v>
      </c>
      <c r="D2407" t="s">
        <v>143</v>
      </c>
      <c r="E2407" s="10">
        <v>1</v>
      </c>
      <c r="F2407" s="12" t="str">
        <f t="shared" si="38"/>
        <v>05LGSV048M</v>
      </c>
      <c r="G2407" s="11" t="str">
        <f>IFERROR(VLOOKUP(F2407,Codes!$B$2:$E$356,4,FALSE),"NOT USED")</f>
        <v>Large Power</v>
      </c>
    </row>
    <row r="2408" spans="1:7" x14ac:dyDescent="0.25">
      <c r="A2408">
        <v>201903</v>
      </c>
      <c r="B2408" t="s">
        <v>2</v>
      </c>
      <c r="C2408" t="s">
        <v>130</v>
      </c>
      <c r="D2408" t="s">
        <v>123</v>
      </c>
      <c r="E2408" s="10">
        <v>11</v>
      </c>
      <c r="F2408" s="12" t="str">
        <f t="shared" si="38"/>
        <v>05LGSV048T</v>
      </c>
      <c r="G2408" s="11" t="str">
        <f>IFERROR(VLOOKUP(F2408,Codes!$B$2:$E$356,4,FALSE),"NOT USED")</f>
        <v>Large Power</v>
      </c>
    </row>
    <row r="2409" spans="1:7" x14ac:dyDescent="0.25">
      <c r="A2409">
        <v>201903</v>
      </c>
      <c r="B2409" t="s">
        <v>2</v>
      </c>
      <c r="C2409" t="s">
        <v>130</v>
      </c>
      <c r="D2409" t="s">
        <v>126</v>
      </c>
      <c r="E2409" s="10">
        <v>38</v>
      </c>
      <c r="F2409" s="12" t="str">
        <f t="shared" si="38"/>
        <v>05OALT015N</v>
      </c>
      <c r="G2409" s="11" t="str">
        <f>IFERROR(VLOOKUP(F2409,Codes!$B$2:$E$356,4,FALSE),"NOT USED")</f>
        <v>Unmetered Lighting</v>
      </c>
    </row>
    <row r="2410" spans="1:7" x14ac:dyDescent="0.25">
      <c r="A2410">
        <v>201903</v>
      </c>
      <c r="B2410" t="s">
        <v>2</v>
      </c>
      <c r="C2410" t="s">
        <v>130</v>
      </c>
      <c r="D2410" t="s">
        <v>144</v>
      </c>
      <c r="E2410" s="10">
        <v>9</v>
      </c>
      <c r="F2410" s="12" t="str">
        <f t="shared" si="38"/>
        <v>05PRSV033M</v>
      </c>
      <c r="G2410" s="11" t="str">
        <f>IFERROR(VLOOKUP(F2410,Codes!$B$2:$E$356,4,FALSE),"NOT USED")</f>
        <v>Large Power</v>
      </c>
    </row>
    <row r="2411" spans="1:7" x14ac:dyDescent="0.25">
      <c r="A2411">
        <v>201904</v>
      </c>
      <c r="B2411" t="s">
        <v>2</v>
      </c>
      <c r="C2411" t="s">
        <v>130</v>
      </c>
      <c r="D2411" t="s">
        <v>119</v>
      </c>
      <c r="E2411" s="10">
        <v>1158</v>
      </c>
      <c r="F2411" s="12" t="str">
        <f t="shared" si="38"/>
        <v>05GNSV0025</v>
      </c>
      <c r="G2411" s="11" t="str">
        <f>IFERROR(VLOOKUP(F2411,Codes!$B$2:$E$356,4,FALSE),"NOT USED")</f>
        <v>Small General Service</v>
      </c>
    </row>
    <row r="2412" spans="1:7" x14ac:dyDescent="0.25">
      <c r="A2412">
        <v>201904</v>
      </c>
      <c r="B2412" t="s">
        <v>2</v>
      </c>
      <c r="C2412" t="s">
        <v>130</v>
      </c>
      <c r="D2412" t="s">
        <v>120</v>
      </c>
      <c r="E2412" s="10">
        <v>458</v>
      </c>
      <c r="F2412" s="12" t="str">
        <f t="shared" si="38"/>
        <v>05GNSV0028</v>
      </c>
      <c r="G2412" s="11" t="str">
        <f>IFERROR(VLOOKUP(F2412,Codes!$B$2:$E$356,4,FALSE),"NOT USED")</f>
        <v>Medium / Large General Service</v>
      </c>
    </row>
    <row r="2413" spans="1:7" x14ac:dyDescent="0.25">
      <c r="A2413">
        <v>201904</v>
      </c>
      <c r="B2413" t="s">
        <v>2</v>
      </c>
      <c r="C2413" t="s">
        <v>130</v>
      </c>
      <c r="D2413" t="s">
        <v>121</v>
      </c>
      <c r="E2413" s="10">
        <v>8</v>
      </c>
      <c r="F2413" s="12" t="str">
        <f t="shared" si="38"/>
        <v>05GNSV025F</v>
      </c>
      <c r="G2413" s="11" t="str">
        <f>IFERROR(VLOOKUP(F2413,Codes!$B$2:$E$356,4,FALSE),"NOT USED")</f>
        <v>Small General Service</v>
      </c>
    </row>
    <row r="2414" spans="1:7" x14ac:dyDescent="0.25">
      <c r="A2414">
        <v>201904</v>
      </c>
      <c r="B2414" t="s">
        <v>2</v>
      </c>
      <c r="C2414" t="s">
        <v>130</v>
      </c>
      <c r="D2414" t="s">
        <v>122</v>
      </c>
      <c r="E2414" s="10">
        <v>57</v>
      </c>
      <c r="F2414" s="12" t="str">
        <f t="shared" si="38"/>
        <v>05LGSV0046</v>
      </c>
      <c r="G2414" s="11" t="str">
        <f>IFERROR(VLOOKUP(F2414,Codes!$B$2:$E$356,4,FALSE),"NOT USED")</f>
        <v>Large Power</v>
      </c>
    </row>
    <row r="2415" spans="1:7" x14ac:dyDescent="0.25">
      <c r="A2415">
        <v>201904</v>
      </c>
      <c r="B2415" t="s">
        <v>2</v>
      </c>
      <c r="C2415" t="s">
        <v>130</v>
      </c>
      <c r="D2415" t="s">
        <v>142</v>
      </c>
      <c r="E2415" s="10">
        <v>1</v>
      </c>
      <c r="F2415" s="12" t="str">
        <f t="shared" si="38"/>
        <v>05LGSV046M</v>
      </c>
      <c r="G2415" s="11" t="str">
        <f>IFERROR(VLOOKUP(F2415,Codes!$B$2:$E$356,4,FALSE),"NOT USED")</f>
        <v>Large Power</v>
      </c>
    </row>
    <row r="2416" spans="1:7" x14ac:dyDescent="0.25">
      <c r="A2416">
        <v>201904</v>
      </c>
      <c r="B2416" t="s">
        <v>2</v>
      </c>
      <c r="C2416" t="s">
        <v>130</v>
      </c>
      <c r="D2416" t="s">
        <v>143</v>
      </c>
      <c r="E2416" s="10">
        <v>1</v>
      </c>
      <c r="F2416" s="12" t="str">
        <f t="shared" si="38"/>
        <v>05LGSV048M</v>
      </c>
      <c r="G2416" s="11" t="str">
        <f>IFERROR(VLOOKUP(F2416,Codes!$B$2:$E$356,4,FALSE),"NOT USED")</f>
        <v>Large Power</v>
      </c>
    </row>
    <row r="2417" spans="1:7" x14ac:dyDescent="0.25">
      <c r="A2417">
        <v>201904</v>
      </c>
      <c r="B2417" t="s">
        <v>2</v>
      </c>
      <c r="C2417" t="s">
        <v>130</v>
      </c>
      <c r="D2417" t="s">
        <v>123</v>
      </c>
      <c r="E2417" s="10">
        <v>11</v>
      </c>
      <c r="F2417" s="12" t="str">
        <f t="shared" si="38"/>
        <v>05LGSV048T</v>
      </c>
      <c r="G2417" s="11" t="str">
        <f>IFERROR(VLOOKUP(F2417,Codes!$B$2:$E$356,4,FALSE),"NOT USED")</f>
        <v>Large Power</v>
      </c>
    </row>
    <row r="2418" spans="1:7" x14ac:dyDescent="0.25">
      <c r="A2418">
        <v>201904</v>
      </c>
      <c r="B2418" t="s">
        <v>2</v>
      </c>
      <c r="C2418" t="s">
        <v>130</v>
      </c>
      <c r="D2418" t="s">
        <v>126</v>
      </c>
      <c r="E2418" s="10">
        <v>38</v>
      </c>
      <c r="F2418" s="12" t="str">
        <f t="shared" si="38"/>
        <v>05OALT015N</v>
      </c>
      <c r="G2418" s="11" t="str">
        <f>IFERROR(VLOOKUP(F2418,Codes!$B$2:$E$356,4,FALSE),"NOT USED")</f>
        <v>Unmetered Lighting</v>
      </c>
    </row>
    <row r="2419" spans="1:7" x14ac:dyDescent="0.25">
      <c r="A2419">
        <v>201904</v>
      </c>
      <c r="B2419" t="s">
        <v>2</v>
      </c>
      <c r="C2419" t="s">
        <v>130</v>
      </c>
      <c r="D2419" t="s">
        <v>144</v>
      </c>
      <c r="E2419" s="10">
        <v>9</v>
      </c>
      <c r="F2419" s="12" t="str">
        <f t="shared" si="38"/>
        <v>05PRSV033M</v>
      </c>
      <c r="G2419" s="11" t="str">
        <f>IFERROR(VLOOKUP(F2419,Codes!$B$2:$E$356,4,FALSE),"NOT USED")</f>
        <v>Large Power</v>
      </c>
    </row>
    <row r="2420" spans="1:7" x14ac:dyDescent="0.25">
      <c r="A2420">
        <v>201905</v>
      </c>
      <c r="B2420" t="s">
        <v>2</v>
      </c>
      <c r="C2420" t="s">
        <v>130</v>
      </c>
      <c r="D2420" t="s">
        <v>119</v>
      </c>
      <c r="E2420" s="10">
        <v>1159</v>
      </c>
      <c r="F2420" s="12" t="str">
        <f t="shared" si="38"/>
        <v>05GNSV0025</v>
      </c>
      <c r="G2420" s="11" t="str">
        <f>IFERROR(VLOOKUP(F2420,Codes!$B$2:$E$356,4,FALSE),"NOT USED")</f>
        <v>Small General Service</v>
      </c>
    </row>
    <row r="2421" spans="1:7" x14ac:dyDescent="0.25">
      <c r="A2421">
        <v>201905</v>
      </c>
      <c r="B2421" t="s">
        <v>2</v>
      </c>
      <c r="C2421" t="s">
        <v>130</v>
      </c>
      <c r="D2421" t="s">
        <v>120</v>
      </c>
      <c r="E2421" s="10">
        <v>449</v>
      </c>
      <c r="F2421" s="12" t="str">
        <f t="shared" si="38"/>
        <v>05GNSV0028</v>
      </c>
      <c r="G2421" s="11" t="str">
        <f>IFERROR(VLOOKUP(F2421,Codes!$B$2:$E$356,4,FALSE),"NOT USED")</f>
        <v>Medium / Large General Service</v>
      </c>
    </row>
    <row r="2422" spans="1:7" x14ac:dyDescent="0.25">
      <c r="A2422">
        <v>201905</v>
      </c>
      <c r="B2422" t="s">
        <v>2</v>
      </c>
      <c r="C2422" t="s">
        <v>130</v>
      </c>
      <c r="D2422" t="s">
        <v>121</v>
      </c>
      <c r="E2422" s="10">
        <v>8</v>
      </c>
      <c r="F2422" s="12" t="str">
        <f t="shared" si="38"/>
        <v>05GNSV025F</v>
      </c>
      <c r="G2422" s="11" t="str">
        <f>IFERROR(VLOOKUP(F2422,Codes!$B$2:$E$356,4,FALSE),"NOT USED")</f>
        <v>Small General Service</v>
      </c>
    </row>
    <row r="2423" spans="1:7" x14ac:dyDescent="0.25">
      <c r="A2423">
        <v>201905</v>
      </c>
      <c r="B2423" t="s">
        <v>2</v>
      </c>
      <c r="C2423" t="s">
        <v>130</v>
      </c>
      <c r="D2423" t="s">
        <v>122</v>
      </c>
      <c r="E2423" s="10">
        <v>58</v>
      </c>
      <c r="F2423" s="12" t="str">
        <f t="shared" si="38"/>
        <v>05LGSV0046</v>
      </c>
      <c r="G2423" s="11" t="str">
        <f>IFERROR(VLOOKUP(F2423,Codes!$B$2:$E$356,4,FALSE),"NOT USED")</f>
        <v>Large Power</v>
      </c>
    </row>
    <row r="2424" spans="1:7" x14ac:dyDescent="0.25">
      <c r="A2424">
        <v>201905</v>
      </c>
      <c r="B2424" t="s">
        <v>2</v>
      </c>
      <c r="C2424" t="s">
        <v>130</v>
      </c>
      <c r="D2424" t="s">
        <v>142</v>
      </c>
      <c r="E2424" s="10">
        <v>1</v>
      </c>
      <c r="F2424" s="12" t="str">
        <f t="shared" si="38"/>
        <v>05LGSV046M</v>
      </c>
      <c r="G2424" s="11" t="str">
        <f>IFERROR(VLOOKUP(F2424,Codes!$B$2:$E$356,4,FALSE),"NOT USED")</f>
        <v>Large Power</v>
      </c>
    </row>
    <row r="2425" spans="1:7" x14ac:dyDescent="0.25">
      <c r="A2425">
        <v>201905</v>
      </c>
      <c r="B2425" t="s">
        <v>2</v>
      </c>
      <c r="C2425" t="s">
        <v>130</v>
      </c>
      <c r="D2425" t="s">
        <v>143</v>
      </c>
      <c r="E2425" s="10">
        <v>1</v>
      </c>
      <c r="F2425" s="12" t="str">
        <f t="shared" si="38"/>
        <v>05LGSV048M</v>
      </c>
      <c r="G2425" s="11" t="str">
        <f>IFERROR(VLOOKUP(F2425,Codes!$B$2:$E$356,4,FALSE),"NOT USED")</f>
        <v>Large Power</v>
      </c>
    </row>
    <row r="2426" spans="1:7" x14ac:dyDescent="0.25">
      <c r="A2426">
        <v>201905</v>
      </c>
      <c r="B2426" t="s">
        <v>2</v>
      </c>
      <c r="C2426" t="s">
        <v>130</v>
      </c>
      <c r="D2426" t="s">
        <v>123</v>
      </c>
      <c r="E2426" s="10">
        <v>11</v>
      </c>
      <c r="F2426" s="12" t="str">
        <f t="shared" si="38"/>
        <v>05LGSV048T</v>
      </c>
      <c r="G2426" s="11" t="str">
        <f>IFERROR(VLOOKUP(F2426,Codes!$B$2:$E$356,4,FALSE),"NOT USED")</f>
        <v>Large Power</v>
      </c>
    </row>
    <row r="2427" spans="1:7" x14ac:dyDescent="0.25">
      <c r="A2427">
        <v>201905</v>
      </c>
      <c r="B2427" t="s">
        <v>2</v>
      </c>
      <c r="C2427" t="s">
        <v>130</v>
      </c>
      <c r="D2427" t="s">
        <v>126</v>
      </c>
      <c r="E2427" s="10">
        <v>38</v>
      </c>
      <c r="F2427" s="12" t="str">
        <f t="shared" si="38"/>
        <v>05OALT015N</v>
      </c>
      <c r="G2427" s="11" t="str">
        <f>IFERROR(VLOOKUP(F2427,Codes!$B$2:$E$356,4,FALSE),"NOT USED")</f>
        <v>Unmetered Lighting</v>
      </c>
    </row>
    <row r="2428" spans="1:7" x14ac:dyDescent="0.25">
      <c r="A2428">
        <v>201905</v>
      </c>
      <c r="B2428" t="s">
        <v>2</v>
      </c>
      <c r="C2428" t="s">
        <v>130</v>
      </c>
      <c r="D2428" t="s">
        <v>144</v>
      </c>
      <c r="E2428" s="10">
        <v>9</v>
      </c>
      <c r="F2428" s="12" t="str">
        <f t="shared" si="38"/>
        <v>05PRSV033M</v>
      </c>
      <c r="G2428" s="11" t="str">
        <f>IFERROR(VLOOKUP(F2428,Codes!$B$2:$E$356,4,FALSE),"NOT USED")</f>
        <v>Large Power</v>
      </c>
    </row>
    <row r="2429" spans="1:7" x14ac:dyDescent="0.25">
      <c r="A2429">
        <v>201906</v>
      </c>
      <c r="B2429" t="s">
        <v>2</v>
      </c>
      <c r="C2429" t="s">
        <v>130</v>
      </c>
      <c r="D2429" t="s">
        <v>119</v>
      </c>
      <c r="E2429" s="10">
        <v>1188</v>
      </c>
      <c r="F2429" s="12" t="str">
        <f t="shared" si="38"/>
        <v>05GNSV0025</v>
      </c>
      <c r="G2429" s="11" t="str">
        <f>IFERROR(VLOOKUP(F2429,Codes!$B$2:$E$356,4,FALSE),"NOT USED")</f>
        <v>Small General Service</v>
      </c>
    </row>
    <row r="2430" spans="1:7" x14ac:dyDescent="0.25">
      <c r="A2430">
        <v>201906</v>
      </c>
      <c r="B2430" t="s">
        <v>2</v>
      </c>
      <c r="C2430" t="s">
        <v>130</v>
      </c>
      <c r="D2430" t="s">
        <v>120</v>
      </c>
      <c r="E2430" s="10">
        <v>436</v>
      </c>
      <c r="F2430" s="12" t="str">
        <f t="shared" si="38"/>
        <v>05GNSV0028</v>
      </c>
      <c r="G2430" s="11" t="str">
        <f>IFERROR(VLOOKUP(F2430,Codes!$B$2:$E$356,4,FALSE),"NOT USED")</f>
        <v>Medium / Large General Service</v>
      </c>
    </row>
    <row r="2431" spans="1:7" x14ac:dyDescent="0.25">
      <c r="A2431">
        <v>201906</v>
      </c>
      <c r="B2431" t="s">
        <v>2</v>
      </c>
      <c r="C2431" t="s">
        <v>130</v>
      </c>
      <c r="D2431" t="s">
        <v>121</v>
      </c>
      <c r="E2431" s="10">
        <v>8</v>
      </c>
      <c r="F2431" s="12" t="str">
        <f t="shared" si="38"/>
        <v>05GNSV025F</v>
      </c>
      <c r="G2431" s="11" t="str">
        <f>IFERROR(VLOOKUP(F2431,Codes!$B$2:$E$356,4,FALSE),"NOT USED")</f>
        <v>Small General Service</v>
      </c>
    </row>
    <row r="2432" spans="1:7" x14ac:dyDescent="0.25">
      <c r="A2432">
        <v>201906</v>
      </c>
      <c r="B2432" t="s">
        <v>2</v>
      </c>
      <c r="C2432" t="s">
        <v>130</v>
      </c>
      <c r="D2432" t="s">
        <v>122</v>
      </c>
      <c r="E2432" s="10">
        <v>59</v>
      </c>
      <c r="F2432" s="12" t="str">
        <f t="shared" si="38"/>
        <v>05LGSV0046</v>
      </c>
      <c r="G2432" s="11" t="str">
        <f>IFERROR(VLOOKUP(F2432,Codes!$B$2:$E$356,4,FALSE),"NOT USED")</f>
        <v>Large Power</v>
      </c>
    </row>
    <row r="2433" spans="1:7" x14ac:dyDescent="0.25">
      <c r="A2433">
        <v>201906</v>
      </c>
      <c r="B2433" t="s">
        <v>2</v>
      </c>
      <c r="C2433" t="s">
        <v>130</v>
      </c>
      <c r="D2433" t="s">
        <v>142</v>
      </c>
      <c r="E2433" s="10">
        <v>1</v>
      </c>
      <c r="F2433" s="12" t="str">
        <f t="shared" si="38"/>
        <v>05LGSV046M</v>
      </c>
      <c r="G2433" s="11" t="str">
        <f>IFERROR(VLOOKUP(F2433,Codes!$B$2:$E$356,4,FALSE),"NOT USED")</f>
        <v>Large Power</v>
      </c>
    </row>
    <row r="2434" spans="1:7" x14ac:dyDescent="0.25">
      <c r="A2434">
        <v>201906</v>
      </c>
      <c r="B2434" t="s">
        <v>2</v>
      </c>
      <c r="C2434" t="s">
        <v>130</v>
      </c>
      <c r="D2434" t="s">
        <v>143</v>
      </c>
      <c r="E2434" s="10">
        <v>1</v>
      </c>
      <c r="F2434" s="12" t="str">
        <f t="shared" si="38"/>
        <v>05LGSV048M</v>
      </c>
      <c r="G2434" s="11" t="str">
        <f>IFERROR(VLOOKUP(F2434,Codes!$B$2:$E$356,4,FALSE),"NOT USED")</f>
        <v>Large Power</v>
      </c>
    </row>
    <row r="2435" spans="1:7" x14ac:dyDescent="0.25">
      <c r="A2435">
        <v>201906</v>
      </c>
      <c r="B2435" t="s">
        <v>2</v>
      </c>
      <c r="C2435" t="s">
        <v>130</v>
      </c>
      <c r="D2435" t="s">
        <v>123</v>
      </c>
      <c r="E2435" s="10">
        <v>11</v>
      </c>
      <c r="F2435" s="12" t="str">
        <f t="shared" si="38"/>
        <v>05LGSV048T</v>
      </c>
      <c r="G2435" s="11" t="str">
        <f>IFERROR(VLOOKUP(F2435,Codes!$B$2:$E$356,4,FALSE),"NOT USED")</f>
        <v>Large Power</v>
      </c>
    </row>
    <row r="2436" spans="1:7" x14ac:dyDescent="0.25">
      <c r="A2436">
        <v>201906</v>
      </c>
      <c r="B2436" t="s">
        <v>2</v>
      </c>
      <c r="C2436" t="s">
        <v>130</v>
      </c>
      <c r="D2436" t="s">
        <v>126</v>
      </c>
      <c r="E2436" s="10">
        <v>38</v>
      </c>
      <c r="F2436" s="12" t="str">
        <f t="shared" si="38"/>
        <v>05OALT015N</v>
      </c>
      <c r="G2436" s="11" t="str">
        <f>IFERROR(VLOOKUP(F2436,Codes!$B$2:$E$356,4,FALSE),"NOT USED")</f>
        <v>Unmetered Lighting</v>
      </c>
    </row>
    <row r="2437" spans="1:7" x14ac:dyDescent="0.25">
      <c r="A2437">
        <v>201906</v>
      </c>
      <c r="B2437" t="s">
        <v>2</v>
      </c>
      <c r="C2437" t="s">
        <v>130</v>
      </c>
      <c r="D2437" t="s">
        <v>144</v>
      </c>
      <c r="E2437" s="10">
        <v>9</v>
      </c>
      <c r="F2437" s="12" t="str">
        <f t="shared" si="38"/>
        <v>05PRSV033M</v>
      </c>
      <c r="G2437" s="11" t="str">
        <f>IFERROR(VLOOKUP(F2437,Codes!$B$2:$E$356,4,FALSE),"NOT USED")</f>
        <v>Large Power</v>
      </c>
    </row>
    <row r="2438" spans="1:7" x14ac:dyDescent="0.25">
      <c r="A2438">
        <v>201807</v>
      </c>
      <c r="B2438" t="s">
        <v>2</v>
      </c>
      <c r="C2438" t="s">
        <v>130</v>
      </c>
      <c r="D2438" t="s">
        <v>119</v>
      </c>
      <c r="E2438" s="10">
        <v>284</v>
      </c>
      <c r="F2438" s="12" t="str">
        <f t="shared" si="38"/>
        <v>05GNSV0025</v>
      </c>
      <c r="G2438" s="11" t="str">
        <f>IFERROR(VLOOKUP(F2438,Codes!$B$2:$E$356,4,FALSE),"NOT USED")</f>
        <v>Small General Service</v>
      </c>
    </row>
    <row r="2439" spans="1:7" x14ac:dyDescent="0.25">
      <c r="A2439">
        <v>201807</v>
      </c>
      <c r="B2439" t="s">
        <v>2</v>
      </c>
      <c r="C2439" t="s">
        <v>130</v>
      </c>
      <c r="D2439" t="s">
        <v>120</v>
      </c>
      <c r="E2439" s="10">
        <v>73</v>
      </c>
      <c r="F2439" s="12" t="str">
        <f t="shared" si="38"/>
        <v>05GNSV0028</v>
      </c>
      <c r="G2439" s="11" t="str">
        <f>IFERROR(VLOOKUP(F2439,Codes!$B$2:$E$356,4,FALSE),"NOT USED")</f>
        <v>Medium / Large General Service</v>
      </c>
    </row>
    <row r="2440" spans="1:7" x14ac:dyDescent="0.25">
      <c r="A2440">
        <v>201807</v>
      </c>
      <c r="B2440" t="s">
        <v>2</v>
      </c>
      <c r="C2440" t="s">
        <v>130</v>
      </c>
      <c r="D2440" t="s">
        <v>145</v>
      </c>
      <c r="E2440" s="10">
        <v>3</v>
      </c>
      <c r="F2440" s="12" t="str">
        <f t="shared" si="38"/>
        <v>05GNSV028M</v>
      </c>
      <c r="G2440" s="11" t="str">
        <f>IFERROR(VLOOKUP(F2440,Codes!$B$2:$E$356,4,FALSE),"NOT USED")</f>
        <v>Medium / Large General Service</v>
      </c>
    </row>
    <row r="2441" spans="1:7" x14ac:dyDescent="0.25">
      <c r="A2441">
        <v>201807</v>
      </c>
      <c r="B2441" t="s">
        <v>2</v>
      </c>
      <c r="C2441" t="s">
        <v>130</v>
      </c>
      <c r="D2441" t="s">
        <v>122</v>
      </c>
      <c r="E2441" s="10">
        <v>3</v>
      </c>
      <c r="F2441" s="12" t="str">
        <f t="shared" si="38"/>
        <v>05LGSV0046</v>
      </c>
      <c r="G2441" s="11" t="str">
        <f>IFERROR(VLOOKUP(F2441,Codes!$B$2:$E$356,4,FALSE),"NOT USED")</f>
        <v>Large Power</v>
      </c>
    </row>
    <row r="2442" spans="1:7" x14ac:dyDescent="0.25">
      <c r="A2442">
        <v>201807</v>
      </c>
      <c r="B2442" t="s">
        <v>2</v>
      </c>
      <c r="C2442" t="s">
        <v>130</v>
      </c>
      <c r="D2442" t="s">
        <v>143</v>
      </c>
      <c r="E2442" s="10">
        <v>3</v>
      </c>
      <c r="F2442" s="12" t="str">
        <f t="shared" si="38"/>
        <v>05LGSV048M</v>
      </c>
      <c r="G2442" s="11" t="str">
        <f>IFERROR(VLOOKUP(F2442,Codes!$B$2:$E$356,4,FALSE),"NOT USED")</f>
        <v>Large Power</v>
      </c>
    </row>
    <row r="2443" spans="1:7" x14ac:dyDescent="0.25">
      <c r="A2443">
        <v>201807</v>
      </c>
      <c r="B2443" t="s">
        <v>2</v>
      </c>
      <c r="C2443" t="s">
        <v>130</v>
      </c>
      <c r="D2443" t="s">
        <v>123</v>
      </c>
      <c r="E2443" s="10">
        <v>12</v>
      </c>
      <c r="F2443" s="12" t="str">
        <f t="shared" si="38"/>
        <v>05LGSV048T</v>
      </c>
      <c r="G2443" s="11" t="str">
        <f>IFERROR(VLOOKUP(F2443,Codes!$B$2:$E$356,4,FALSE),"NOT USED")</f>
        <v>Large Power</v>
      </c>
    </row>
    <row r="2444" spans="1:7" x14ac:dyDescent="0.25">
      <c r="A2444">
        <v>201807</v>
      </c>
      <c r="B2444" t="s">
        <v>2</v>
      </c>
      <c r="C2444" t="s">
        <v>130</v>
      </c>
      <c r="D2444" t="s">
        <v>144</v>
      </c>
      <c r="E2444" s="10">
        <v>2</v>
      </c>
      <c r="F2444" s="12" t="str">
        <f t="shared" si="38"/>
        <v>05PRSV033M</v>
      </c>
      <c r="G2444" s="11" t="str">
        <f>IFERROR(VLOOKUP(F2444,Codes!$B$2:$E$356,4,FALSE),"NOT USED")</f>
        <v>Large Power</v>
      </c>
    </row>
    <row r="2445" spans="1:7" x14ac:dyDescent="0.25">
      <c r="A2445">
        <v>201807</v>
      </c>
      <c r="B2445" t="s">
        <v>2</v>
      </c>
      <c r="C2445" t="s">
        <v>130</v>
      </c>
      <c r="D2445" t="s">
        <v>128</v>
      </c>
      <c r="E2445" s="10">
        <v>3</v>
      </c>
      <c r="F2445" s="12" t="str">
        <f t="shared" ref="F2445:F2508" si="39">LEFT(D2445,10)</f>
        <v>09OALT207N</v>
      </c>
      <c r="G2445" s="11" t="str">
        <f>IFERROR(VLOOKUP(F2445,Codes!$B$2:$E$356,4,FALSE),"NOT USED")</f>
        <v>Unmetered Lighting</v>
      </c>
    </row>
    <row r="2446" spans="1:7" x14ac:dyDescent="0.25">
      <c r="A2446">
        <v>201808</v>
      </c>
      <c r="B2446" t="s">
        <v>2</v>
      </c>
      <c r="C2446" t="s">
        <v>130</v>
      </c>
      <c r="D2446" t="s">
        <v>119</v>
      </c>
      <c r="E2446" s="10">
        <v>284</v>
      </c>
      <c r="F2446" s="12" t="str">
        <f t="shared" si="39"/>
        <v>05GNSV0025</v>
      </c>
      <c r="G2446" s="11" t="str">
        <f>IFERROR(VLOOKUP(F2446,Codes!$B$2:$E$356,4,FALSE),"NOT USED")</f>
        <v>Small General Service</v>
      </c>
    </row>
    <row r="2447" spans="1:7" x14ac:dyDescent="0.25">
      <c r="A2447">
        <v>201808</v>
      </c>
      <c r="B2447" t="s">
        <v>2</v>
      </c>
      <c r="C2447" t="s">
        <v>130</v>
      </c>
      <c r="D2447" t="s">
        <v>120</v>
      </c>
      <c r="E2447" s="10">
        <v>73</v>
      </c>
      <c r="F2447" s="12" t="str">
        <f t="shared" si="39"/>
        <v>05GNSV0028</v>
      </c>
      <c r="G2447" s="11" t="str">
        <f>IFERROR(VLOOKUP(F2447,Codes!$B$2:$E$356,4,FALSE),"NOT USED")</f>
        <v>Medium / Large General Service</v>
      </c>
    </row>
    <row r="2448" spans="1:7" x14ac:dyDescent="0.25">
      <c r="A2448">
        <v>201808</v>
      </c>
      <c r="B2448" t="s">
        <v>2</v>
      </c>
      <c r="C2448" t="s">
        <v>130</v>
      </c>
      <c r="D2448" t="s">
        <v>145</v>
      </c>
      <c r="E2448" s="10">
        <v>3</v>
      </c>
      <c r="F2448" s="12" t="str">
        <f t="shared" si="39"/>
        <v>05GNSV028M</v>
      </c>
      <c r="G2448" s="11" t="str">
        <f>IFERROR(VLOOKUP(F2448,Codes!$B$2:$E$356,4,FALSE),"NOT USED")</f>
        <v>Medium / Large General Service</v>
      </c>
    </row>
    <row r="2449" spans="1:7" x14ac:dyDescent="0.25">
      <c r="A2449">
        <v>201808</v>
      </c>
      <c r="B2449" t="s">
        <v>2</v>
      </c>
      <c r="C2449" t="s">
        <v>130</v>
      </c>
      <c r="D2449" t="s">
        <v>122</v>
      </c>
      <c r="E2449" s="10">
        <v>3</v>
      </c>
      <c r="F2449" s="12" t="str">
        <f t="shared" si="39"/>
        <v>05LGSV0046</v>
      </c>
      <c r="G2449" s="11" t="str">
        <f>IFERROR(VLOOKUP(F2449,Codes!$B$2:$E$356,4,FALSE),"NOT USED")</f>
        <v>Large Power</v>
      </c>
    </row>
    <row r="2450" spans="1:7" x14ac:dyDescent="0.25">
      <c r="A2450">
        <v>201808</v>
      </c>
      <c r="B2450" t="s">
        <v>2</v>
      </c>
      <c r="C2450" t="s">
        <v>130</v>
      </c>
      <c r="D2450" t="s">
        <v>143</v>
      </c>
      <c r="E2450" s="10">
        <v>3</v>
      </c>
      <c r="F2450" s="12" t="str">
        <f t="shared" si="39"/>
        <v>05LGSV048M</v>
      </c>
      <c r="G2450" s="11" t="str">
        <f>IFERROR(VLOOKUP(F2450,Codes!$B$2:$E$356,4,FALSE),"NOT USED")</f>
        <v>Large Power</v>
      </c>
    </row>
    <row r="2451" spans="1:7" x14ac:dyDescent="0.25">
      <c r="A2451">
        <v>201808</v>
      </c>
      <c r="B2451" t="s">
        <v>2</v>
      </c>
      <c r="C2451" t="s">
        <v>130</v>
      </c>
      <c r="D2451" t="s">
        <v>123</v>
      </c>
      <c r="E2451" s="10">
        <v>12</v>
      </c>
      <c r="F2451" s="12" t="str">
        <f t="shared" si="39"/>
        <v>05LGSV048T</v>
      </c>
      <c r="G2451" s="11" t="str">
        <f>IFERROR(VLOOKUP(F2451,Codes!$B$2:$E$356,4,FALSE),"NOT USED")</f>
        <v>Large Power</v>
      </c>
    </row>
    <row r="2452" spans="1:7" x14ac:dyDescent="0.25">
      <c r="A2452">
        <v>201808</v>
      </c>
      <c r="B2452" t="s">
        <v>2</v>
      </c>
      <c r="C2452" t="s">
        <v>130</v>
      </c>
      <c r="D2452" t="s">
        <v>144</v>
      </c>
      <c r="E2452" s="10">
        <v>2</v>
      </c>
      <c r="F2452" s="12" t="str">
        <f t="shared" si="39"/>
        <v>05PRSV033M</v>
      </c>
      <c r="G2452" s="11" t="str">
        <f>IFERROR(VLOOKUP(F2452,Codes!$B$2:$E$356,4,FALSE),"NOT USED")</f>
        <v>Large Power</v>
      </c>
    </row>
    <row r="2453" spans="1:7" x14ac:dyDescent="0.25">
      <c r="A2453">
        <v>201808</v>
      </c>
      <c r="B2453" t="s">
        <v>2</v>
      </c>
      <c r="C2453" t="s">
        <v>130</v>
      </c>
      <c r="D2453" t="s">
        <v>128</v>
      </c>
      <c r="E2453" s="10">
        <v>4</v>
      </c>
      <c r="F2453" s="12" t="str">
        <f t="shared" si="39"/>
        <v>09OALT207N</v>
      </c>
      <c r="G2453" s="11" t="str">
        <f>IFERROR(VLOOKUP(F2453,Codes!$B$2:$E$356,4,FALSE),"NOT USED")</f>
        <v>Unmetered Lighting</v>
      </c>
    </row>
    <row r="2454" spans="1:7" x14ac:dyDescent="0.25">
      <c r="A2454">
        <v>201809</v>
      </c>
      <c r="B2454" t="s">
        <v>2</v>
      </c>
      <c r="C2454" t="s">
        <v>130</v>
      </c>
      <c r="D2454" t="s">
        <v>119</v>
      </c>
      <c r="E2454" s="10">
        <v>282</v>
      </c>
      <c r="F2454" s="12" t="str">
        <f t="shared" si="39"/>
        <v>05GNSV0025</v>
      </c>
      <c r="G2454" s="11" t="str">
        <f>IFERROR(VLOOKUP(F2454,Codes!$B$2:$E$356,4,FALSE),"NOT USED")</f>
        <v>Small General Service</v>
      </c>
    </row>
    <row r="2455" spans="1:7" x14ac:dyDescent="0.25">
      <c r="A2455">
        <v>201809</v>
      </c>
      <c r="B2455" t="s">
        <v>2</v>
      </c>
      <c r="C2455" t="s">
        <v>130</v>
      </c>
      <c r="D2455" t="s">
        <v>120</v>
      </c>
      <c r="E2455" s="10">
        <v>74</v>
      </c>
      <c r="F2455" s="12" t="str">
        <f t="shared" si="39"/>
        <v>05GNSV0028</v>
      </c>
      <c r="G2455" s="11" t="str">
        <f>IFERROR(VLOOKUP(F2455,Codes!$B$2:$E$356,4,FALSE),"NOT USED")</f>
        <v>Medium / Large General Service</v>
      </c>
    </row>
    <row r="2456" spans="1:7" x14ac:dyDescent="0.25">
      <c r="A2456">
        <v>201809</v>
      </c>
      <c r="B2456" t="s">
        <v>2</v>
      </c>
      <c r="C2456" t="s">
        <v>130</v>
      </c>
      <c r="D2456" t="s">
        <v>145</v>
      </c>
      <c r="E2456" s="10">
        <v>3</v>
      </c>
      <c r="F2456" s="12" t="str">
        <f t="shared" si="39"/>
        <v>05GNSV028M</v>
      </c>
      <c r="G2456" s="11" t="str">
        <f>IFERROR(VLOOKUP(F2456,Codes!$B$2:$E$356,4,FALSE),"NOT USED")</f>
        <v>Medium / Large General Service</v>
      </c>
    </row>
    <row r="2457" spans="1:7" x14ac:dyDescent="0.25">
      <c r="A2457">
        <v>201809</v>
      </c>
      <c r="B2457" t="s">
        <v>2</v>
      </c>
      <c r="C2457" t="s">
        <v>130</v>
      </c>
      <c r="D2457" t="s">
        <v>122</v>
      </c>
      <c r="E2457" s="10">
        <v>3</v>
      </c>
      <c r="F2457" s="12" t="str">
        <f t="shared" si="39"/>
        <v>05LGSV0046</v>
      </c>
      <c r="G2457" s="11" t="str">
        <f>IFERROR(VLOOKUP(F2457,Codes!$B$2:$E$356,4,FALSE),"NOT USED")</f>
        <v>Large Power</v>
      </c>
    </row>
    <row r="2458" spans="1:7" x14ac:dyDescent="0.25">
      <c r="A2458">
        <v>201809</v>
      </c>
      <c r="B2458" t="s">
        <v>2</v>
      </c>
      <c r="C2458" t="s">
        <v>130</v>
      </c>
      <c r="D2458" t="s">
        <v>143</v>
      </c>
      <c r="E2458" s="10">
        <v>3</v>
      </c>
      <c r="F2458" s="12" t="str">
        <f t="shared" si="39"/>
        <v>05LGSV048M</v>
      </c>
      <c r="G2458" s="11" t="str">
        <f>IFERROR(VLOOKUP(F2458,Codes!$B$2:$E$356,4,FALSE),"NOT USED")</f>
        <v>Large Power</v>
      </c>
    </row>
    <row r="2459" spans="1:7" x14ac:dyDescent="0.25">
      <c r="A2459">
        <v>201809</v>
      </c>
      <c r="B2459" t="s">
        <v>2</v>
      </c>
      <c r="C2459" t="s">
        <v>130</v>
      </c>
      <c r="D2459" t="s">
        <v>123</v>
      </c>
      <c r="E2459" s="10">
        <v>12</v>
      </c>
      <c r="F2459" s="12" t="str">
        <f t="shared" si="39"/>
        <v>05LGSV048T</v>
      </c>
      <c r="G2459" s="11" t="str">
        <f>IFERROR(VLOOKUP(F2459,Codes!$B$2:$E$356,4,FALSE),"NOT USED")</f>
        <v>Large Power</v>
      </c>
    </row>
    <row r="2460" spans="1:7" x14ac:dyDescent="0.25">
      <c r="A2460">
        <v>201809</v>
      </c>
      <c r="B2460" t="s">
        <v>2</v>
      </c>
      <c r="C2460" t="s">
        <v>130</v>
      </c>
      <c r="D2460" t="s">
        <v>144</v>
      </c>
      <c r="E2460" s="10">
        <v>2</v>
      </c>
      <c r="F2460" s="12" t="str">
        <f t="shared" si="39"/>
        <v>05PRSV033M</v>
      </c>
      <c r="G2460" s="11" t="str">
        <f>IFERROR(VLOOKUP(F2460,Codes!$B$2:$E$356,4,FALSE),"NOT USED")</f>
        <v>Large Power</v>
      </c>
    </row>
    <row r="2461" spans="1:7" x14ac:dyDescent="0.25">
      <c r="A2461">
        <v>201809</v>
      </c>
      <c r="B2461" t="s">
        <v>2</v>
      </c>
      <c r="C2461" t="s">
        <v>130</v>
      </c>
      <c r="D2461" t="s">
        <v>128</v>
      </c>
      <c r="E2461" s="10">
        <v>3</v>
      </c>
      <c r="F2461" s="12" t="str">
        <f t="shared" si="39"/>
        <v>09OALT207N</v>
      </c>
      <c r="G2461" s="11" t="str">
        <f>IFERROR(VLOOKUP(F2461,Codes!$B$2:$E$356,4,FALSE),"NOT USED")</f>
        <v>Unmetered Lighting</v>
      </c>
    </row>
    <row r="2462" spans="1:7" x14ac:dyDescent="0.25">
      <c r="A2462">
        <v>201810</v>
      </c>
      <c r="B2462" t="s">
        <v>2</v>
      </c>
      <c r="C2462" t="s">
        <v>130</v>
      </c>
      <c r="D2462" t="s">
        <v>119</v>
      </c>
      <c r="E2462" s="10">
        <v>284</v>
      </c>
      <c r="F2462" s="12" t="str">
        <f t="shared" si="39"/>
        <v>05GNSV0025</v>
      </c>
      <c r="G2462" s="11" t="str">
        <f>IFERROR(VLOOKUP(F2462,Codes!$B$2:$E$356,4,FALSE),"NOT USED")</f>
        <v>Small General Service</v>
      </c>
    </row>
    <row r="2463" spans="1:7" x14ac:dyDescent="0.25">
      <c r="A2463">
        <v>201810</v>
      </c>
      <c r="B2463" t="s">
        <v>2</v>
      </c>
      <c r="C2463" t="s">
        <v>130</v>
      </c>
      <c r="D2463" t="s">
        <v>120</v>
      </c>
      <c r="E2463" s="10">
        <v>72</v>
      </c>
      <c r="F2463" s="12" t="str">
        <f t="shared" si="39"/>
        <v>05GNSV0028</v>
      </c>
      <c r="G2463" s="11" t="str">
        <f>IFERROR(VLOOKUP(F2463,Codes!$B$2:$E$356,4,FALSE),"NOT USED")</f>
        <v>Medium / Large General Service</v>
      </c>
    </row>
    <row r="2464" spans="1:7" x14ac:dyDescent="0.25">
      <c r="A2464">
        <v>201810</v>
      </c>
      <c r="B2464" t="s">
        <v>2</v>
      </c>
      <c r="C2464" t="s">
        <v>130</v>
      </c>
      <c r="D2464" t="s">
        <v>145</v>
      </c>
      <c r="E2464" s="10">
        <v>3</v>
      </c>
      <c r="F2464" s="12" t="str">
        <f t="shared" si="39"/>
        <v>05GNSV028M</v>
      </c>
      <c r="G2464" s="11" t="str">
        <f>IFERROR(VLOOKUP(F2464,Codes!$B$2:$E$356,4,FALSE),"NOT USED")</f>
        <v>Medium / Large General Service</v>
      </c>
    </row>
    <row r="2465" spans="1:7" x14ac:dyDescent="0.25">
      <c r="A2465">
        <v>201810</v>
      </c>
      <c r="B2465" t="s">
        <v>2</v>
      </c>
      <c r="C2465" t="s">
        <v>130</v>
      </c>
      <c r="D2465" t="s">
        <v>122</v>
      </c>
      <c r="E2465" s="10">
        <v>3</v>
      </c>
      <c r="F2465" s="12" t="str">
        <f t="shared" si="39"/>
        <v>05LGSV0046</v>
      </c>
      <c r="G2465" s="11" t="str">
        <f>IFERROR(VLOOKUP(F2465,Codes!$B$2:$E$356,4,FALSE),"NOT USED")</f>
        <v>Large Power</v>
      </c>
    </row>
    <row r="2466" spans="1:7" x14ac:dyDescent="0.25">
      <c r="A2466">
        <v>201810</v>
      </c>
      <c r="B2466" t="s">
        <v>2</v>
      </c>
      <c r="C2466" t="s">
        <v>130</v>
      </c>
      <c r="D2466" t="s">
        <v>143</v>
      </c>
      <c r="E2466" s="10">
        <v>3</v>
      </c>
      <c r="F2466" s="12" t="str">
        <f t="shared" si="39"/>
        <v>05LGSV048M</v>
      </c>
      <c r="G2466" s="11" t="str">
        <f>IFERROR(VLOOKUP(F2466,Codes!$B$2:$E$356,4,FALSE),"NOT USED")</f>
        <v>Large Power</v>
      </c>
    </row>
    <row r="2467" spans="1:7" x14ac:dyDescent="0.25">
      <c r="A2467">
        <v>201810</v>
      </c>
      <c r="B2467" t="s">
        <v>2</v>
      </c>
      <c r="C2467" t="s">
        <v>130</v>
      </c>
      <c r="D2467" t="s">
        <v>123</v>
      </c>
      <c r="E2467" s="10">
        <v>12</v>
      </c>
      <c r="F2467" s="12" t="str">
        <f t="shared" si="39"/>
        <v>05LGSV048T</v>
      </c>
      <c r="G2467" s="11" t="str">
        <f>IFERROR(VLOOKUP(F2467,Codes!$B$2:$E$356,4,FALSE),"NOT USED")</f>
        <v>Large Power</v>
      </c>
    </row>
    <row r="2468" spans="1:7" x14ac:dyDescent="0.25">
      <c r="A2468">
        <v>201810</v>
      </c>
      <c r="B2468" t="s">
        <v>2</v>
      </c>
      <c r="C2468" t="s">
        <v>130</v>
      </c>
      <c r="D2468" t="s">
        <v>144</v>
      </c>
      <c r="E2468" s="10">
        <v>2</v>
      </c>
      <c r="F2468" s="12" t="str">
        <f t="shared" si="39"/>
        <v>05PRSV033M</v>
      </c>
      <c r="G2468" s="11" t="str">
        <f>IFERROR(VLOOKUP(F2468,Codes!$B$2:$E$356,4,FALSE),"NOT USED")</f>
        <v>Large Power</v>
      </c>
    </row>
    <row r="2469" spans="1:7" x14ac:dyDescent="0.25">
      <c r="A2469">
        <v>201810</v>
      </c>
      <c r="B2469" t="s">
        <v>2</v>
      </c>
      <c r="C2469" t="s">
        <v>130</v>
      </c>
      <c r="D2469" t="s">
        <v>128</v>
      </c>
      <c r="E2469" s="10">
        <v>3</v>
      </c>
      <c r="F2469" s="12" t="str">
        <f t="shared" si="39"/>
        <v>09OALT207N</v>
      </c>
      <c r="G2469" s="11" t="str">
        <f>IFERROR(VLOOKUP(F2469,Codes!$B$2:$E$356,4,FALSE),"NOT USED")</f>
        <v>Unmetered Lighting</v>
      </c>
    </row>
    <row r="2470" spans="1:7" x14ac:dyDescent="0.25">
      <c r="A2470">
        <v>201811</v>
      </c>
      <c r="B2470" t="s">
        <v>2</v>
      </c>
      <c r="C2470" t="s">
        <v>130</v>
      </c>
      <c r="D2470" t="s">
        <v>119</v>
      </c>
      <c r="E2470" s="10">
        <v>284</v>
      </c>
      <c r="F2470" s="12" t="str">
        <f t="shared" si="39"/>
        <v>05GNSV0025</v>
      </c>
      <c r="G2470" s="11" t="str">
        <f>IFERROR(VLOOKUP(F2470,Codes!$B$2:$E$356,4,FALSE),"NOT USED")</f>
        <v>Small General Service</v>
      </c>
    </row>
    <row r="2471" spans="1:7" x14ac:dyDescent="0.25">
      <c r="A2471">
        <v>201811</v>
      </c>
      <c r="B2471" t="s">
        <v>2</v>
      </c>
      <c r="C2471" t="s">
        <v>130</v>
      </c>
      <c r="D2471" t="s">
        <v>120</v>
      </c>
      <c r="E2471" s="10">
        <v>73</v>
      </c>
      <c r="F2471" s="12" t="str">
        <f t="shared" si="39"/>
        <v>05GNSV0028</v>
      </c>
      <c r="G2471" s="11" t="str">
        <f>IFERROR(VLOOKUP(F2471,Codes!$B$2:$E$356,4,FALSE),"NOT USED")</f>
        <v>Medium / Large General Service</v>
      </c>
    </row>
    <row r="2472" spans="1:7" x14ac:dyDescent="0.25">
      <c r="A2472">
        <v>201811</v>
      </c>
      <c r="B2472" t="s">
        <v>2</v>
      </c>
      <c r="C2472" t="s">
        <v>130</v>
      </c>
      <c r="D2472" t="s">
        <v>145</v>
      </c>
      <c r="E2472" s="10">
        <v>3</v>
      </c>
      <c r="F2472" s="12" t="str">
        <f t="shared" si="39"/>
        <v>05GNSV028M</v>
      </c>
      <c r="G2472" s="11" t="str">
        <f>IFERROR(VLOOKUP(F2472,Codes!$B$2:$E$356,4,FALSE),"NOT USED")</f>
        <v>Medium / Large General Service</v>
      </c>
    </row>
    <row r="2473" spans="1:7" x14ac:dyDescent="0.25">
      <c r="A2473">
        <v>201811</v>
      </c>
      <c r="B2473" t="s">
        <v>2</v>
      </c>
      <c r="C2473" t="s">
        <v>130</v>
      </c>
      <c r="D2473" t="s">
        <v>122</v>
      </c>
      <c r="E2473" s="10">
        <v>3</v>
      </c>
      <c r="F2473" s="12" t="str">
        <f t="shared" si="39"/>
        <v>05LGSV0046</v>
      </c>
      <c r="G2473" s="11" t="str">
        <f>IFERROR(VLOOKUP(F2473,Codes!$B$2:$E$356,4,FALSE),"NOT USED")</f>
        <v>Large Power</v>
      </c>
    </row>
    <row r="2474" spans="1:7" x14ac:dyDescent="0.25">
      <c r="A2474">
        <v>201811</v>
      </c>
      <c r="B2474" t="s">
        <v>2</v>
      </c>
      <c r="C2474" t="s">
        <v>130</v>
      </c>
      <c r="D2474" t="s">
        <v>143</v>
      </c>
      <c r="E2474" s="10">
        <v>3</v>
      </c>
      <c r="F2474" s="12" t="str">
        <f t="shared" si="39"/>
        <v>05LGSV048M</v>
      </c>
      <c r="G2474" s="11" t="str">
        <f>IFERROR(VLOOKUP(F2474,Codes!$B$2:$E$356,4,FALSE),"NOT USED")</f>
        <v>Large Power</v>
      </c>
    </row>
    <row r="2475" spans="1:7" x14ac:dyDescent="0.25">
      <c r="A2475">
        <v>201811</v>
      </c>
      <c r="B2475" t="s">
        <v>2</v>
      </c>
      <c r="C2475" t="s">
        <v>130</v>
      </c>
      <c r="D2475" t="s">
        <v>123</v>
      </c>
      <c r="E2475" s="10">
        <v>12</v>
      </c>
      <c r="F2475" s="12" t="str">
        <f t="shared" si="39"/>
        <v>05LGSV048T</v>
      </c>
      <c r="G2475" s="11" t="str">
        <f>IFERROR(VLOOKUP(F2475,Codes!$B$2:$E$356,4,FALSE),"NOT USED")</f>
        <v>Large Power</v>
      </c>
    </row>
    <row r="2476" spans="1:7" x14ac:dyDescent="0.25">
      <c r="A2476">
        <v>201811</v>
      </c>
      <c r="B2476" t="s">
        <v>2</v>
      </c>
      <c r="C2476" t="s">
        <v>130</v>
      </c>
      <c r="D2476" t="s">
        <v>144</v>
      </c>
      <c r="E2476" s="10">
        <v>2</v>
      </c>
      <c r="F2476" s="12" t="str">
        <f t="shared" si="39"/>
        <v>05PRSV033M</v>
      </c>
      <c r="G2476" s="11" t="str">
        <f>IFERROR(VLOOKUP(F2476,Codes!$B$2:$E$356,4,FALSE),"NOT USED")</f>
        <v>Large Power</v>
      </c>
    </row>
    <row r="2477" spans="1:7" x14ac:dyDescent="0.25">
      <c r="A2477">
        <v>201811</v>
      </c>
      <c r="B2477" t="s">
        <v>2</v>
      </c>
      <c r="C2477" t="s">
        <v>130</v>
      </c>
      <c r="D2477" t="s">
        <v>128</v>
      </c>
      <c r="E2477" s="10">
        <v>3</v>
      </c>
      <c r="F2477" s="12" t="str">
        <f t="shared" si="39"/>
        <v>09OALT207N</v>
      </c>
      <c r="G2477" s="11" t="str">
        <f>IFERROR(VLOOKUP(F2477,Codes!$B$2:$E$356,4,FALSE),"NOT USED")</f>
        <v>Unmetered Lighting</v>
      </c>
    </row>
    <row r="2478" spans="1:7" x14ac:dyDescent="0.25">
      <c r="A2478">
        <v>201812</v>
      </c>
      <c r="B2478" t="s">
        <v>2</v>
      </c>
      <c r="C2478" t="s">
        <v>130</v>
      </c>
      <c r="D2478" t="s">
        <v>119</v>
      </c>
      <c r="E2478" s="10">
        <v>283</v>
      </c>
      <c r="F2478" s="12" t="str">
        <f t="shared" si="39"/>
        <v>05GNSV0025</v>
      </c>
      <c r="G2478" s="11" t="str">
        <f>IFERROR(VLOOKUP(F2478,Codes!$B$2:$E$356,4,FALSE),"NOT USED")</f>
        <v>Small General Service</v>
      </c>
    </row>
    <row r="2479" spans="1:7" x14ac:dyDescent="0.25">
      <c r="A2479">
        <v>201812</v>
      </c>
      <c r="B2479" t="s">
        <v>2</v>
      </c>
      <c r="C2479" t="s">
        <v>130</v>
      </c>
      <c r="D2479" t="s">
        <v>120</v>
      </c>
      <c r="E2479" s="10">
        <v>73</v>
      </c>
      <c r="F2479" s="12" t="str">
        <f t="shared" si="39"/>
        <v>05GNSV0028</v>
      </c>
      <c r="G2479" s="11" t="str">
        <f>IFERROR(VLOOKUP(F2479,Codes!$B$2:$E$356,4,FALSE),"NOT USED")</f>
        <v>Medium / Large General Service</v>
      </c>
    </row>
    <row r="2480" spans="1:7" x14ac:dyDescent="0.25">
      <c r="A2480">
        <v>201812</v>
      </c>
      <c r="B2480" t="s">
        <v>2</v>
      </c>
      <c r="C2480" t="s">
        <v>130</v>
      </c>
      <c r="D2480" t="s">
        <v>145</v>
      </c>
      <c r="E2480" s="10">
        <v>3</v>
      </c>
      <c r="F2480" s="12" t="str">
        <f t="shared" si="39"/>
        <v>05GNSV028M</v>
      </c>
      <c r="G2480" s="11" t="str">
        <f>IFERROR(VLOOKUP(F2480,Codes!$B$2:$E$356,4,FALSE),"NOT USED")</f>
        <v>Medium / Large General Service</v>
      </c>
    </row>
    <row r="2481" spans="1:7" x14ac:dyDescent="0.25">
      <c r="A2481">
        <v>201812</v>
      </c>
      <c r="B2481" t="s">
        <v>2</v>
      </c>
      <c r="C2481" t="s">
        <v>130</v>
      </c>
      <c r="D2481" t="s">
        <v>122</v>
      </c>
      <c r="E2481" s="10">
        <v>3</v>
      </c>
      <c r="F2481" s="12" t="str">
        <f t="shared" si="39"/>
        <v>05LGSV0046</v>
      </c>
      <c r="G2481" s="11" t="str">
        <f>IFERROR(VLOOKUP(F2481,Codes!$B$2:$E$356,4,FALSE),"NOT USED")</f>
        <v>Large Power</v>
      </c>
    </row>
    <row r="2482" spans="1:7" x14ac:dyDescent="0.25">
      <c r="A2482">
        <v>201812</v>
      </c>
      <c r="B2482" t="s">
        <v>2</v>
      </c>
      <c r="C2482" t="s">
        <v>130</v>
      </c>
      <c r="D2482" t="s">
        <v>143</v>
      </c>
      <c r="E2482" s="10">
        <v>3</v>
      </c>
      <c r="F2482" s="12" t="str">
        <f t="shared" si="39"/>
        <v>05LGSV048M</v>
      </c>
      <c r="G2482" s="11" t="str">
        <f>IFERROR(VLOOKUP(F2482,Codes!$B$2:$E$356,4,FALSE),"NOT USED")</f>
        <v>Large Power</v>
      </c>
    </row>
    <row r="2483" spans="1:7" x14ac:dyDescent="0.25">
      <c r="A2483">
        <v>201812</v>
      </c>
      <c r="B2483" t="s">
        <v>2</v>
      </c>
      <c r="C2483" t="s">
        <v>130</v>
      </c>
      <c r="D2483" t="s">
        <v>123</v>
      </c>
      <c r="E2483" s="10">
        <v>11</v>
      </c>
      <c r="F2483" s="12" t="str">
        <f t="shared" si="39"/>
        <v>05LGSV048T</v>
      </c>
      <c r="G2483" s="11" t="str">
        <f>IFERROR(VLOOKUP(F2483,Codes!$B$2:$E$356,4,FALSE),"NOT USED")</f>
        <v>Large Power</v>
      </c>
    </row>
    <row r="2484" spans="1:7" x14ac:dyDescent="0.25">
      <c r="A2484">
        <v>201812</v>
      </c>
      <c r="B2484" t="s">
        <v>2</v>
      </c>
      <c r="C2484" t="s">
        <v>130</v>
      </c>
      <c r="D2484" t="s">
        <v>144</v>
      </c>
      <c r="E2484" s="10">
        <v>2</v>
      </c>
      <c r="F2484" s="12" t="str">
        <f t="shared" si="39"/>
        <v>05PRSV033M</v>
      </c>
      <c r="G2484" s="11" t="str">
        <f>IFERROR(VLOOKUP(F2484,Codes!$B$2:$E$356,4,FALSE),"NOT USED")</f>
        <v>Large Power</v>
      </c>
    </row>
    <row r="2485" spans="1:7" x14ac:dyDescent="0.25">
      <c r="A2485">
        <v>201812</v>
      </c>
      <c r="B2485" t="s">
        <v>2</v>
      </c>
      <c r="C2485" t="s">
        <v>130</v>
      </c>
      <c r="D2485" t="s">
        <v>128</v>
      </c>
      <c r="E2485" s="10">
        <v>3</v>
      </c>
      <c r="F2485" s="12" t="str">
        <f t="shared" si="39"/>
        <v>09OALT207N</v>
      </c>
      <c r="G2485" s="11" t="str">
        <f>IFERROR(VLOOKUP(F2485,Codes!$B$2:$E$356,4,FALSE),"NOT USED")</f>
        <v>Unmetered Lighting</v>
      </c>
    </row>
    <row r="2486" spans="1:7" x14ac:dyDescent="0.25">
      <c r="A2486">
        <v>201901</v>
      </c>
      <c r="B2486" t="s">
        <v>2</v>
      </c>
      <c r="C2486" t="s">
        <v>130</v>
      </c>
      <c r="D2486" t="s">
        <v>119</v>
      </c>
      <c r="E2486" s="10">
        <v>284</v>
      </c>
      <c r="F2486" s="12" t="str">
        <f t="shared" si="39"/>
        <v>05GNSV0025</v>
      </c>
      <c r="G2486" s="11" t="str">
        <f>IFERROR(VLOOKUP(F2486,Codes!$B$2:$E$356,4,FALSE),"NOT USED")</f>
        <v>Small General Service</v>
      </c>
    </row>
    <row r="2487" spans="1:7" x14ac:dyDescent="0.25">
      <c r="A2487">
        <v>201901</v>
      </c>
      <c r="B2487" t="s">
        <v>2</v>
      </c>
      <c r="C2487" t="s">
        <v>130</v>
      </c>
      <c r="D2487" t="s">
        <v>120</v>
      </c>
      <c r="E2487" s="10">
        <v>73</v>
      </c>
      <c r="F2487" s="12" t="str">
        <f t="shared" si="39"/>
        <v>05GNSV0028</v>
      </c>
      <c r="G2487" s="11" t="str">
        <f>IFERROR(VLOOKUP(F2487,Codes!$B$2:$E$356,4,FALSE),"NOT USED")</f>
        <v>Medium / Large General Service</v>
      </c>
    </row>
    <row r="2488" spans="1:7" x14ac:dyDescent="0.25">
      <c r="A2488">
        <v>201901</v>
      </c>
      <c r="B2488" t="s">
        <v>2</v>
      </c>
      <c r="C2488" t="s">
        <v>130</v>
      </c>
      <c r="D2488" t="s">
        <v>145</v>
      </c>
      <c r="E2488" s="10">
        <v>3</v>
      </c>
      <c r="F2488" s="12" t="str">
        <f t="shared" si="39"/>
        <v>05GNSV028M</v>
      </c>
      <c r="G2488" s="11" t="str">
        <f>IFERROR(VLOOKUP(F2488,Codes!$B$2:$E$356,4,FALSE),"NOT USED")</f>
        <v>Medium / Large General Service</v>
      </c>
    </row>
    <row r="2489" spans="1:7" x14ac:dyDescent="0.25">
      <c r="A2489">
        <v>201901</v>
      </c>
      <c r="B2489" t="s">
        <v>2</v>
      </c>
      <c r="C2489" t="s">
        <v>130</v>
      </c>
      <c r="D2489" t="s">
        <v>122</v>
      </c>
      <c r="E2489" s="10">
        <v>3</v>
      </c>
      <c r="F2489" s="12" t="str">
        <f t="shared" si="39"/>
        <v>05LGSV0046</v>
      </c>
      <c r="G2489" s="11" t="str">
        <f>IFERROR(VLOOKUP(F2489,Codes!$B$2:$E$356,4,FALSE),"NOT USED")</f>
        <v>Large Power</v>
      </c>
    </row>
    <row r="2490" spans="1:7" x14ac:dyDescent="0.25">
      <c r="A2490">
        <v>201901</v>
      </c>
      <c r="B2490" t="s">
        <v>2</v>
      </c>
      <c r="C2490" t="s">
        <v>130</v>
      </c>
      <c r="D2490" t="s">
        <v>143</v>
      </c>
      <c r="E2490" s="10">
        <v>3</v>
      </c>
      <c r="F2490" s="12" t="str">
        <f t="shared" si="39"/>
        <v>05LGSV048M</v>
      </c>
      <c r="G2490" s="11" t="str">
        <f>IFERROR(VLOOKUP(F2490,Codes!$B$2:$E$356,4,FALSE),"NOT USED")</f>
        <v>Large Power</v>
      </c>
    </row>
    <row r="2491" spans="1:7" x14ac:dyDescent="0.25">
      <c r="A2491">
        <v>201901</v>
      </c>
      <c r="B2491" t="s">
        <v>2</v>
      </c>
      <c r="C2491" t="s">
        <v>130</v>
      </c>
      <c r="D2491" t="s">
        <v>123</v>
      </c>
      <c r="E2491" s="10">
        <v>11</v>
      </c>
      <c r="F2491" s="12" t="str">
        <f t="shared" si="39"/>
        <v>05LGSV048T</v>
      </c>
      <c r="G2491" s="11" t="str">
        <f>IFERROR(VLOOKUP(F2491,Codes!$B$2:$E$356,4,FALSE),"NOT USED")</f>
        <v>Large Power</v>
      </c>
    </row>
    <row r="2492" spans="1:7" x14ac:dyDescent="0.25">
      <c r="A2492">
        <v>201901</v>
      </c>
      <c r="B2492" t="s">
        <v>2</v>
      </c>
      <c r="C2492" t="s">
        <v>130</v>
      </c>
      <c r="D2492" t="s">
        <v>125</v>
      </c>
      <c r="E2492" s="10">
        <v>1</v>
      </c>
      <c r="F2492" s="12" t="str">
        <f t="shared" si="39"/>
        <v>05NMT28135</v>
      </c>
      <c r="G2492" s="11" t="str">
        <f>IFERROR(VLOOKUP(F2492,Codes!$B$2:$E$356,4,FALSE),"NOT USED")</f>
        <v>Medium / Large General Service</v>
      </c>
    </row>
    <row r="2493" spans="1:7" x14ac:dyDescent="0.25">
      <c r="A2493">
        <v>201901</v>
      </c>
      <c r="B2493" t="s">
        <v>2</v>
      </c>
      <c r="C2493" t="s">
        <v>130</v>
      </c>
      <c r="D2493" t="s">
        <v>144</v>
      </c>
      <c r="E2493" s="10">
        <v>2</v>
      </c>
      <c r="F2493" s="12" t="str">
        <f t="shared" si="39"/>
        <v>05PRSV033M</v>
      </c>
      <c r="G2493" s="11" t="str">
        <f>IFERROR(VLOOKUP(F2493,Codes!$B$2:$E$356,4,FALSE),"NOT USED")</f>
        <v>Large Power</v>
      </c>
    </row>
    <row r="2494" spans="1:7" x14ac:dyDescent="0.25">
      <c r="A2494">
        <v>201901</v>
      </c>
      <c r="B2494" t="s">
        <v>2</v>
      </c>
      <c r="C2494" t="s">
        <v>130</v>
      </c>
      <c r="D2494" t="s">
        <v>128</v>
      </c>
      <c r="E2494" s="10">
        <v>3</v>
      </c>
      <c r="F2494" s="12" t="str">
        <f t="shared" si="39"/>
        <v>09OALT207N</v>
      </c>
      <c r="G2494" s="11" t="str">
        <f>IFERROR(VLOOKUP(F2494,Codes!$B$2:$E$356,4,FALSE),"NOT USED")</f>
        <v>Unmetered Lighting</v>
      </c>
    </row>
    <row r="2495" spans="1:7" x14ac:dyDescent="0.25">
      <c r="A2495">
        <v>201902</v>
      </c>
      <c r="B2495" t="s">
        <v>2</v>
      </c>
      <c r="C2495" t="s">
        <v>130</v>
      </c>
      <c r="D2495" t="s">
        <v>119</v>
      </c>
      <c r="E2495" s="10">
        <v>283</v>
      </c>
      <c r="F2495" s="12" t="str">
        <f t="shared" si="39"/>
        <v>05GNSV0025</v>
      </c>
      <c r="G2495" s="11" t="str">
        <f>IFERROR(VLOOKUP(F2495,Codes!$B$2:$E$356,4,FALSE),"NOT USED")</f>
        <v>Small General Service</v>
      </c>
    </row>
    <row r="2496" spans="1:7" x14ac:dyDescent="0.25">
      <c r="A2496">
        <v>201902</v>
      </c>
      <c r="B2496" t="s">
        <v>2</v>
      </c>
      <c r="C2496" t="s">
        <v>130</v>
      </c>
      <c r="D2496" t="s">
        <v>120</v>
      </c>
      <c r="E2496" s="10">
        <v>73</v>
      </c>
      <c r="F2496" s="12" t="str">
        <f t="shared" si="39"/>
        <v>05GNSV0028</v>
      </c>
      <c r="G2496" s="11" t="str">
        <f>IFERROR(VLOOKUP(F2496,Codes!$B$2:$E$356,4,FALSE),"NOT USED")</f>
        <v>Medium / Large General Service</v>
      </c>
    </row>
    <row r="2497" spans="1:7" x14ac:dyDescent="0.25">
      <c r="A2497">
        <v>201902</v>
      </c>
      <c r="B2497" t="s">
        <v>2</v>
      </c>
      <c r="C2497" t="s">
        <v>130</v>
      </c>
      <c r="D2497" t="s">
        <v>145</v>
      </c>
      <c r="E2497" s="10">
        <v>3</v>
      </c>
      <c r="F2497" s="12" t="str">
        <f t="shared" si="39"/>
        <v>05GNSV028M</v>
      </c>
      <c r="G2497" s="11" t="str">
        <f>IFERROR(VLOOKUP(F2497,Codes!$B$2:$E$356,4,FALSE),"NOT USED")</f>
        <v>Medium / Large General Service</v>
      </c>
    </row>
    <row r="2498" spans="1:7" x14ac:dyDescent="0.25">
      <c r="A2498">
        <v>201902</v>
      </c>
      <c r="B2498" t="s">
        <v>2</v>
      </c>
      <c r="C2498" t="s">
        <v>130</v>
      </c>
      <c r="D2498" t="s">
        <v>122</v>
      </c>
      <c r="E2498" s="10">
        <v>3</v>
      </c>
      <c r="F2498" s="12" t="str">
        <f t="shared" si="39"/>
        <v>05LGSV0046</v>
      </c>
      <c r="G2498" s="11" t="str">
        <f>IFERROR(VLOOKUP(F2498,Codes!$B$2:$E$356,4,FALSE),"NOT USED")</f>
        <v>Large Power</v>
      </c>
    </row>
    <row r="2499" spans="1:7" x14ac:dyDescent="0.25">
      <c r="A2499">
        <v>201902</v>
      </c>
      <c r="B2499" t="s">
        <v>2</v>
      </c>
      <c r="C2499" t="s">
        <v>130</v>
      </c>
      <c r="D2499" t="s">
        <v>143</v>
      </c>
      <c r="E2499" s="10">
        <v>3</v>
      </c>
      <c r="F2499" s="12" t="str">
        <f t="shared" si="39"/>
        <v>05LGSV048M</v>
      </c>
      <c r="G2499" s="11" t="str">
        <f>IFERROR(VLOOKUP(F2499,Codes!$B$2:$E$356,4,FALSE),"NOT USED")</f>
        <v>Large Power</v>
      </c>
    </row>
    <row r="2500" spans="1:7" x14ac:dyDescent="0.25">
      <c r="A2500">
        <v>201902</v>
      </c>
      <c r="B2500" t="s">
        <v>2</v>
      </c>
      <c r="C2500" t="s">
        <v>130</v>
      </c>
      <c r="D2500" t="s">
        <v>123</v>
      </c>
      <c r="E2500" s="10">
        <v>11</v>
      </c>
      <c r="F2500" s="12" t="str">
        <f t="shared" si="39"/>
        <v>05LGSV048T</v>
      </c>
      <c r="G2500" s="11" t="str">
        <f>IFERROR(VLOOKUP(F2500,Codes!$B$2:$E$356,4,FALSE),"NOT USED")</f>
        <v>Large Power</v>
      </c>
    </row>
    <row r="2501" spans="1:7" x14ac:dyDescent="0.25">
      <c r="A2501">
        <v>201902</v>
      </c>
      <c r="B2501" t="s">
        <v>2</v>
      </c>
      <c r="C2501" t="s">
        <v>130</v>
      </c>
      <c r="D2501" t="s">
        <v>125</v>
      </c>
      <c r="E2501" s="10">
        <v>1</v>
      </c>
      <c r="F2501" s="12" t="str">
        <f t="shared" si="39"/>
        <v>05NMT28135</v>
      </c>
      <c r="G2501" s="11" t="str">
        <f>IFERROR(VLOOKUP(F2501,Codes!$B$2:$E$356,4,FALSE),"NOT USED")</f>
        <v>Medium / Large General Service</v>
      </c>
    </row>
    <row r="2502" spans="1:7" x14ac:dyDescent="0.25">
      <c r="A2502">
        <v>201902</v>
      </c>
      <c r="B2502" t="s">
        <v>2</v>
      </c>
      <c r="C2502" t="s">
        <v>130</v>
      </c>
      <c r="D2502" t="s">
        <v>144</v>
      </c>
      <c r="E2502" s="10">
        <v>2</v>
      </c>
      <c r="F2502" s="12" t="str">
        <f t="shared" si="39"/>
        <v>05PRSV033M</v>
      </c>
      <c r="G2502" s="11" t="str">
        <f>IFERROR(VLOOKUP(F2502,Codes!$B$2:$E$356,4,FALSE),"NOT USED")</f>
        <v>Large Power</v>
      </c>
    </row>
    <row r="2503" spans="1:7" x14ac:dyDescent="0.25">
      <c r="A2503">
        <v>201902</v>
      </c>
      <c r="B2503" t="s">
        <v>2</v>
      </c>
      <c r="C2503" t="s">
        <v>130</v>
      </c>
      <c r="D2503" t="s">
        <v>128</v>
      </c>
      <c r="E2503" s="10">
        <v>3</v>
      </c>
      <c r="F2503" s="12" t="str">
        <f t="shared" si="39"/>
        <v>09OALT207N</v>
      </c>
      <c r="G2503" s="11" t="str">
        <f>IFERROR(VLOOKUP(F2503,Codes!$B$2:$E$356,4,FALSE),"NOT USED")</f>
        <v>Unmetered Lighting</v>
      </c>
    </row>
    <row r="2504" spans="1:7" x14ac:dyDescent="0.25">
      <c r="A2504">
        <v>201903</v>
      </c>
      <c r="B2504" t="s">
        <v>2</v>
      </c>
      <c r="C2504" t="s">
        <v>130</v>
      </c>
      <c r="D2504" t="s">
        <v>119</v>
      </c>
      <c r="E2504" s="10">
        <v>287</v>
      </c>
      <c r="F2504" s="12" t="str">
        <f t="shared" si="39"/>
        <v>05GNSV0025</v>
      </c>
      <c r="G2504" s="11" t="str">
        <f>IFERROR(VLOOKUP(F2504,Codes!$B$2:$E$356,4,FALSE),"NOT USED")</f>
        <v>Small General Service</v>
      </c>
    </row>
    <row r="2505" spans="1:7" x14ac:dyDescent="0.25">
      <c r="A2505">
        <v>201903</v>
      </c>
      <c r="B2505" t="s">
        <v>2</v>
      </c>
      <c r="C2505" t="s">
        <v>130</v>
      </c>
      <c r="D2505" t="s">
        <v>120</v>
      </c>
      <c r="E2505" s="10">
        <v>71</v>
      </c>
      <c r="F2505" s="12" t="str">
        <f t="shared" si="39"/>
        <v>05GNSV0028</v>
      </c>
      <c r="G2505" s="11" t="str">
        <f>IFERROR(VLOOKUP(F2505,Codes!$B$2:$E$356,4,FALSE),"NOT USED")</f>
        <v>Medium / Large General Service</v>
      </c>
    </row>
    <row r="2506" spans="1:7" x14ac:dyDescent="0.25">
      <c r="A2506">
        <v>201903</v>
      </c>
      <c r="B2506" t="s">
        <v>2</v>
      </c>
      <c r="C2506" t="s">
        <v>130</v>
      </c>
      <c r="D2506" t="s">
        <v>145</v>
      </c>
      <c r="E2506" s="10">
        <v>3</v>
      </c>
      <c r="F2506" s="12" t="str">
        <f t="shared" si="39"/>
        <v>05GNSV028M</v>
      </c>
      <c r="G2506" s="11" t="str">
        <f>IFERROR(VLOOKUP(F2506,Codes!$B$2:$E$356,4,FALSE),"NOT USED")</f>
        <v>Medium / Large General Service</v>
      </c>
    </row>
    <row r="2507" spans="1:7" x14ac:dyDescent="0.25">
      <c r="A2507">
        <v>201903</v>
      </c>
      <c r="B2507" t="s">
        <v>2</v>
      </c>
      <c r="C2507" t="s">
        <v>130</v>
      </c>
      <c r="D2507" t="s">
        <v>122</v>
      </c>
      <c r="E2507" s="10">
        <v>3</v>
      </c>
      <c r="F2507" s="12" t="str">
        <f t="shared" si="39"/>
        <v>05LGSV0046</v>
      </c>
      <c r="G2507" s="11" t="str">
        <f>IFERROR(VLOOKUP(F2507,Codes!$B$2:$E$356,4,FALSE),"NOT USED")</f>
        <v>Large Power</v>
      </c>
    </row>
    <row r="2508" spans="1:7" x14ac:dyDescent="0.25">
      <c r="A2508">
        <v>201903</v>
      </c>
      <c r="B2508" t="s">
        <v>2</v>
      </c>
      <c r="C2508" t="s">
        <v>130</v>
      </c>
      <c r="D2508" t="s">
        <v>143</v>
      </c>
      <c r="E2508" s="10">
        <v>3</v>
      </c>
      <c r="F2508" s="12" t="str">
        <f t="shared" si="39"/>
        <v>05LGSV048M</v>
      </c>
      <c r="G2508" s="11" t="str">
        <f>IFERROR(VLOOKUP(F2508,Codes!$B$2:$E$356,4,FALSE),"NOT USED")</f>
        <v>Large Power</v>
      </c>
    </row>
    <row r="2509" spans="1:7" x14ac:dyDescent="0.25">
      <c r="A2509">
        <v>201903</v>
      </c>
      <c r="B2509" t="s">
        <v>2</v>
      </c>
      <c r="C2509" t="s">
        <v>130</v>
      </c>
      <c r="D2509" t="s">
        <v>123</v>
      </c>
      <c r="E2509" s="10">
        <v>11</v>
      </c>
      <c r="F2509" s="12" t="str">
        <f t="shared" ref="F2509:F2572" si="40">LEFT(D2509,10)</f>
        <v>05LGSV048T</v>
      </c>
      <c r="G2509" s="11" t="str">
        <f>IFERROR(VLOOKUP(F2509,Codes!$B$2:$E$356,4,FALSE),"NOT USED")</f>
        <v>Large Power</v>
      </c>
    </row>
    <row r="2510" spans="1:7" x14ac:dyDescent="0.25">
      <c r="A2510">
        <v>201903</v>
      </c>
      <c r="B2510" t="s">
        <v>2</v>
      </c>
      <c r="C2510" t="s">
        <v>130</v>
      </c>
      <c r="D2510" t="s">
        <v>125</v>
      </c>
      <c r="E2510" s="10">
        <v>1</v>
      </c>
      <c r="F2510" s="12" t="str">
        <f t="shared" si="40"/>
        <v>05NMT28135</v>
      </c>
      <c r="G2510" s="11" t="str">
        <f>IFERROR(VLOOKUP(F2510,Codes!$B$2:$E$356,4,FALSE),"NOT USED")</f>
        <v>Medium / Large General Service</v>
      </c>
    </row>
    <row r="2511" spans="1:7" x14ac:dyDescent="0.25">
      <c r="A2511">
        <v>201903</v>
      </c>
      <c r="B2511" t="s">
        <v>2</v>
      </c>
      <c r="C2511" t="s">
        <v>130</v>
      </c>
      <c r="D2511" t="s">
        <v>144</v>
      </c>
      <c r="E2511" s="10">
        <v>2</v>
      </c>
      <c r="F2511" s="12" t="str">
        <f t="shared" si="40"/>
        <v>05PRSV033M</v>
      </c>
      <c r="G2511" s="11" t="str">
        <f>IFERROR(VLOOKUP(F2511,Codes!$B$2:$E$356,4,FALSE),"NOT USED")</f>
        <v>Large Power</v>
      </c>
    </row>
    <row r="2512" spans="1:7" x14ac:dyDescent="0.25">
      <c r="A2512">
        <v>201903</v>
      </c>
      <c r="B2512" t="s">
        <v>2</v>
      </c>
      <c r="C2512" t="s">
        <v>130</v>
      </c>
      <c r="D2512" t="s">
        <v>128</v>
      </c>
      <c r="E2512" s="10">
        <v>3</v>
      </c>
      <c r="F2512" s="12" t="str">
        <f t="shared" si="40"/>
        <v>09OALT207N</v>
      </c>
      <c r="G2512" s="11" t="str">
        <f>IFERROR(VLOOKUP(F2512,Codes!$B$2:$E$356,4,FALSE),"NOT USED")</f>
        <v>Unmetered Lighting</v>
      </c>
    </row>
    <row r="2513" spans="1:7" x14ac:dyDescent="0.25">
      <c r="A2513">
        <v>201904</v>
      </c>
      <c r="B2513" t="s">
        <v>2</v>
      </c>
      <c r="C2513" t="s">
        <v>130</v>
      </c>
      <c r="D2513" t="s">
        <v>119</v>
      </c>
      <c r="E2513" s="10">
        <v>286</v>
      </c>
      <c r="F2513" s="12" t="str">
        <f t="shared" si="40"/>
        <v>05GNSV0025</v>
      </c>
      <c r="G2513" s="11" t="str">
        <f>IFERROR(VLOOKUP(F2513,Codes!$B$2:$E$356,4,FALSE),"NOT USED")</f>
        <v>Small General Service</v>
      </c>
    </row>
    <row r="2514" spans="1:7" x14ac:dyDescent="0.25">
      <c r="A2514">
        <v>201904</v>
      </c>
      <c r="B2514" t="s">
        <v>2</v>
      </c>
      <c r="C2514" t="s">
        <v>130</v>
      </c>
      <c r="D2514" t="s">
        <v>120</v>
      </c>
      <c r="E2514" s="10">
        <v>69</v>
      </c>
      <c r="F2514" s="12" t="str">
        <f t="shared" si="40"/>
        <v>05GNSV0028</v>
      </c>
      <c r="G2514" s="11" t="str">
        <f>IFERROR(VLOOKUP(F2514,Codes!$B$2:$E$356,4,FALSE),"NOT USED")</f>
        <v>Medium / Large General Service</v>
      </c>
    </row>
    <row r="2515" spans="1:7" x14ac:dyDescent="0.25">
      <c r="A2515">
        <v>201904</v>
      </c>
      <c r="B2515" t="s">
        <v>2</v>
      </c>
      <c r="C2515" t="s">
        <v>130</v>
      </c>
      <c r="D2515" t="s">
        <v>145</v>
      </c>
      <c r="E2515" s="10">
        <v>3</v>
      </c>
      <c r="F2515" s="12" t="str">
        <f t="shared" si="40"/>
        <v>05GNSV028M</v>
      </c>
      <c r="G2515" s="11" t="str">
        <f>IFERROR(VLOOKUP(F2515,Codes!$B$2:$E$356,4,FALSE),"NOT USED")</f>
        <v>Medium / Large General Service</v>
      </c>
    </row>
    <row r="2516" spans="1:7" x14ac:dyDescent="0.25">
      <c r="A2516">
        <v>201904</v>
      </c>
      <c r="B2516" t="s">
        <v>2</v>
      </c>
      <c r="C2516" t="s">
        <v>130</v>
      </c>
      <c r="D2516" t="s">
        <v>122</v>
      </c>
      <c r="E2516" s="10">
        <v>3</v>
      </c>
      <c r="F2516" s="12" t="str">
        <f t="shared" si="40"/>
        <v>05LGSV0046</v>
      </c>
      <c r="G2516" s="11" t="str">
        <f>IFERROR(VLOOKUP(F2516,Codes!$B$2:$E$356,4,FALSE),"NOT USED")</f>
        <v>Large Power</v>
      </c>
    </row>
    <row r="2517" spans="1:7" x14ac:dyDescent="0.25">
      <c r="A2517">
        <v>201904</v>
      </c>
      <c r="B2517" t="s">
        <v>2</v>
      </c>
      <c r="C2517" t="s">
        <v>130</v>
      </c>
      <c r="D2517" t="s">
        <v>143</v>
      </c>
      <c r="E2517" s="10">
        <v>2</v>
      </c>
      <c r="F2517" s="12" t="str">
        <f t="shared" si="40"/>
        <v>05LGSV048M</v>
      </c>
      <c r="G2517" s="11" t="str">
        <f>IFERROR(VLOOKUP(F2517,Codes!$B$2:$E$356,4,FALSE),"NOT USED")</f>
        <v>Large Power</v>
      </c>
    </row>
    <row r="2518" spans="1:7" x14ac:dyDescent="0.25">
      <c r="A2518">
        <v>201904</v>
      </c>
      <c r="B2518" t="s">
        <v>2</v>
      </c>
      <c r="C2518" t="s">
        <v>130</v>
      </c>
      <c r="D2518" t="s">
        <v>123</v>
      </c>
      <c r="E2518" s="10">
        <v>12</v>
      </c>
      <c r="F2518" s="12" t="str">
        <f t="shared" si="40"/>
        <v>05LGSV048T</v>
      </c>
      <c r="G2518" s="11" t="str">
        <f>IFERROR(VLOOKUP(F2518,Codes!$B$2:$E$356,4,FALSE),"NOT USED")</f>
        <v>Large Power</v>
      </c>
    </row>
    <row r="2519" spans="1:7" x14ac:dyDescent="0.25">
      <c r="A2519">
        <v>201904</v>
      </c>
      <c r="B2519" t="s">
        <v>2</v>
      </c>
      <c r="C2519" t="s">
        <v>130</v>
      </c>
      <c r="D2519" t="s">
        <v>125</v>
      </c>
      <c r="E2519" s="10">
        <v>1</v>
      </c>
      <c r="F2519" s="12" t="str">
        <f t="shared" si="40"/>
        <v>05NMT28135</v>
      </c>
      <c r="G2519" s="11" t="str">
        <f>IFERROR(VLOOKUP(F2519,Codes!$B$2:$E$356,4,FALSE),"NOT USED")</f>
        <v>Medium / Large General Service</v>
      </c>
    </row>
    <row r="2520" spans="1:7" x14ac:dyDescent="0.25">
      <c r="A2520">
        <v>201904</v>
      </c>
      <c r="B2520" t="s">
        <v>2</v>
      </c>
      <c r="C2520" t="s">
        <v>130</v>
      </c>
      <c r="D2520" t="s">
        <v>144</v>
      </c>
      <c r="E2520" s="10">
        <v>2</v>
      </c>
      <c r="F2520" s="12" t="str">
        <f t="shared" si="40"/>
        <v>05PRSV033M</v>
      </c>
      <c r="G2520" s="11" t="str">
        <f>IFERROR(VLOOKUP(F2520,Codes!$B$2:$E$356,4,FALSE),"NOT USED")</f>
        <v>Large Power</v>
      </c>
    </row>
    <row r="2521" spans="1:7" x14ac:dyDescent="0.25">
      <c r="A2521">
        <v>201904</v>
      </c>
      <c r="B2521" t="s">
        <v>2</v>
      </c>
      <c r="C2521" t="s">
        <v>130</v>
      </c>
      <c r="D2521" t="s">
        <v>128</v>
      </c>
      <c r="E2521" s="10">
        <v>3</v>
      </c>
      <c r="F2521" s="12" t="str">
        <f t="shared" si="40"/>
        <v>09OALT207N</v>
      </c>
      <c r="G2521" s="11" t="str">
        <f>IFERROR(VLOOKUP(F2521,Codes!$B$2:$E$356,4,FALSE),"NOT USED")</f>
        <v>Unmetered Lighting</v>
      </c>
    </row>
    <row r="2522" spans="1:7" x14ac:dyDescent="0.25">
      <c r="A2522">
        <v>201905</v>
      </c>
      <c r="B2522" t="s">
        <v>2</v>
      </c>
      <c r="C2522" t="s">
        <v>130</v>
      </c>
      <c r="D2522" t="s">
        <v>119</v>
      </c>
      <c r="E2522" s="10">
        <v>288</v>
      </c>
      <c r="F2522" s="12" t="str">
        <f t="shared" si="40"/>
        <v>05GNSV0025</v>
      </c>
      <c r="G2522" s="11" t="str">
        <f>IFERROR(VLOOKUP(F2522,Codes!$B$2:$E$356,4,FALSE),"NOT USED")</f>
        <v>Small General Service</v>
      </c>
    </row>
    <row r="2523" spans="1:7" x14ac:dyDescent="0.25">
      <c r="A2523">
        <v>201905</v>
      </c>
      <c r="B2523" t="s">
        <v>2</v>
      </c>
      <c r="C2523" t="s">
        <v>130</v>
      </c>
      <c r="D2523" t="s">
        <v>120</v>
      </c>
      <c r="E2523" s="10">
        <v>69</v>
      </c>
      <c r="F2523" s="12" t="str">
        <f t="shared" si="40"/>
        <v>05GNSV0028</v>
      </c>
      <c r="G2523" s="11" t="str">
        <f>IFERROR(VLOOKUP(F2523,Codes!$B$2:$E$356,4,FALSE),"NOT USED")</f>
        <v>Medium / Large General Service</v>
      </c>
    </row>
    <row r="2524" spans="1:7" x14ac:dyDescent="0.25">
      <c r="A2524">
        <v>201905</v>
      </c>
      <c r="B2524" t="s">
        <v>2</v>
      </c>
      <c r="C2524" t="s">
        <v>130</v>
      </c>
      <c r="D2524" t="s">
        <v>145</v>
      </c>
      <c r="E2524" s="10">
        <v>3</v>
      </c>
      <c r="F2524" s="12" t="str">
        <f t="shared" si="40"/>
        <v>05GNSV028M</v>
      </c>
      <c r="G2524" s="11" t="str">
        <f>IFERROR(VLOOKUP(F2524,Codes!$B$2:$E$356,4,FALSE),"NOT USED")</f>
        <v>Medium / Large General Service</v>
      </c>
    </row>
    <row r="2525" spans="1:7" x14ac:dyDescent="0.25">
      <c r="A2525">
        <v>201905</v>
      </c>
      <c r="B2525" t="s">
        <v>2</v>
      </c>
      <c r="C2525" t="s">
        <v>130</v>
      </c>
      <c r="D2525" t="s">
        <v>122</v>
      </c>
      <c r="E2525" s="10">
        <v>3</v>
      </c>
      <c r="F2525" s="12" t="str">
        <f t="shared" si="40"/>
        <v>05LGSV0046</v>
      </c>
      <c r="G2525" s="11" t="str">
        <f>IFERROR(VLOOKUP(F2525,Codes!$B$2:$E$356,4,FALSE),"NOT USED")</f>
        <v>Large Power</v>
      </c>
    </row>
    <row r="2526" spans="1:7" x14ac:dyDescent="0.25">
      <c r="A2526">
        <v>201905</v>
      </c>
      <c r="B2526" t="s">
        <v>2</v>
      </c>
      <c r="C2526" t="s">
        <v>130</v>
      </c>
      <c r="D2526" t="s">
        <v>143</v>
      </c>
      <c r="E2526" s="10">
        <v>2</v>
      </c>
      <c r="F2526" s="12" t="str">
        <f t="shared" si="40"/>
        <v>05LGSV048M</v>
      </c>
      <c r="G2526" s="11" t="str">
        <f>IFERROR(VLOOKUP(F2526,Codes!$B$2:$E$356,4,FALSE),"NOT USED")</f>
        <v>Large Power</v>
      </c>
    </row>
    <row r="2527" spans="1:7" x14ac:dyDescent="0.25">
      <c r="A2527">
        <v>201905</v>
      </c>
      <c r="B2527" t="s">
        <v>2</v>
      </c>
      <c r="C2527" t="s">
        <v>130</v>
      </c>
      <c r="D2527" t="s">
        <v>123</v>
      </c>
      <c r="E2527" s="10">
        <v>12</v>
      </c>
      <c r="F2527" s="12" t="str">
        <f t="shared" si="40"/>
        <v>05LGSV048T</v>
      </c>
      <c r="G2527" s="11" t="str">
        <f>IFERROR(VLOOKUP(F2527,Codes!$B$2:$E$356,4,FALSE),"NOT USED")</f>
        <v>Large Power</v>
      </c>
    </row>
    <row r="2528" spans="1:7" x14ac:dyDescent="0.25">
      <c r="A2528">
        <v>201905</v>
      </c>
      <c r="B2528" t="s">
        <v>2</v>
      </c>
      <c r="C2528" t="s">
        <v>130</v>
      </c>
      <c r="D2528" t="s">
        <v>125</v>
      </c>
      <c r="E2528" s="10">
        <v>1</v>
      </c>
      <c r="F2528" s="12" t="str">
        <f t="shared" si="40"/>
        <v>05NMT28135</v>
      </c>
      <c r="G2528" s="11" t="str">
        <f>IFERROR(VLOOKUP(F2528,Codes!$B$2:$E$356,4,FALSE),"NOT USED")</f>
        <v>Medium / Large General Service</v>
      </c>
    </row>
    <row r="2529" spans="1:7" x14ac:dyDescent="0.25">
      <c r="A2529">
        <v>201905</v>
      </c>
      <c r="B2529" t="s">
        <v>2</v>
      </c>
      <c r="C2529" t="s">
        <v>130</v>
      </c>
      <c r="D2529" t="s">
        <v>144</v>
      </c>
      <c r="E2529" s="10">
        <v>2</v>
      </c>
      <c r="F2529" s="12" t="str">
        <f t="shared" si="40"/>
        <v>05PRSV033M</v>
      </c>
      <c r="G2529" s="11" t="str">
        <f>IFERROR(VLOOKUP(F2529,Codes!$B$2:$E$356,4,FALSE),"NOT USED")</f>
        <v>Large Power</v>
      </c>
    </row>
    <row r="2530" spans="1:7" x14ac:dyDescent="0.25">
      <c r="A2530">
        <v>201905</v>
      </c>
      <c r="B2530" t="s">
        <v>2</v>
      </c>
      <c r="C2530" t="s">
        <v>130</v>
      </c>
      <c r="D2530" t="s">
        <v>128</v>
      </c>
      <c r="E2530" s="10">
        <v>3</v>
      </c>
      <c r="F2530" s="12" t="str">
        <f t="shared" si="40"/>
        <v>09OALT207N</v>
      </c>
      <c r="G2530" s="11" t="str">
        <f>IFERROR(VLOOKUP(F2530,Codes!$B$2:$E$356,4,FALSE),"NOT USED")</f>
        <v>Unmetered Lighting</v>
      </c>
    </row>
    <row r="2531" spans="1:7" x14ac:dyDescent="0.25">
      <c r="A2531">
        <v>201906</v>
      </c>
      <c r="B2531" t="s">
        <v>2</v>
      </c>
      <c r="C2531" t="s">
        <v>130</v>
      </c>
      <c r="D2531" t="s">
        <v>119</v>
      </c>
      <c r="E2531" s="10">
        <v>289</v>
      </c>
      <c r="F2531" s="12" t="str">
        <f t="shared" si="40"/>
        <v>05GNSV0025</v>
      </c>
      <c r="G2531" s="11" t="str">
        <f>IFERROR(VLOOKUP(F2531,Codes!$B$2:$E$356,4,FALSE),"NOT USED")</f>
        <v>Small General Service</v>
      </c>
    </row>
    <row r="2532" spans="1:7" x14ac:dyDescent="0.25">
      <c r="A2532">
        <v>201906</v>
      </c>
      <c r="B2532" t="s">
        <v>2</v>
      </c>
      <c r="C2532" t="s">
        <v>130</v>
      </c>
      <c r="D2532" t="s">
        <v>120</v>
      </c>
      <c r="E2532" s="10">
        <v>72</v>
      </c>
      <c r="F2532" s="12" t="str">
        <f t="shared" si="40"/>
        <v>05GNSV0028</v>
      </c>
      <c r="G2532" s="11" t="str">
        <f>IFERROR(VLOOKUP(F2532,Codes!$B$2:$E$356,4,FALSE),"NOT USED")</f>
        <v>Medium / Large General Service</v>
      </c>
    </row>
    <row r="2533" spans="1:7" x14ac:dyDescent="0.25">
      <c r="A2533">
        <v>201906</v>
      </c>
      <c r="B2533" t="s">
        <v>2</v>
      </c>
      <c r="C2533" t="s">
        <v>130</v>
      </c>
      <c r="D2533" t="s">
        <v>145</v>
      </c>
      <c r="E2533" s="10">
        <v>3</v>
      </c>
      <c r="F2533" s="12" t="str">
        <f t="shared" si="40"/>
        <v>05GNSV028M</v>
      </c>
      <c r="G2533" s="11" t="str">
        <f>IFERROR(VLOOKUP(F2533,Codes!$B$2:$E$356,4,FALSE),"NOT USED")</f>
        <v>Medium / Large General Service</v>
      </c>
    </row>
    <row r="2534" spans="1:7" x14ac:dyDescent="0.25">
      <c r="A2534">
        <v>201906</v>
      </c>
      <c r="B2534" t="s">
        <v>2</v>
      </c>
      <c r="C2534" t="s">
        <v>130</v>
      </c>
      <c r="D2534" t="s">
        <v>122</v>
      </c>
      <c r="E2534" s="10">
        <v>3</v>
      </c>
      <c r="F2534" s="12" t="str">
        <f t="shared" si="40"/>
        <v>05LGSV0046</v>
      </c>
      <c r="G2534" s="11" t="str">
        <f>IFERROR(VLOOKUP(F2534,Codes!$B$2:$E$356,4,FALSE),"NOT USED")</f>
        <v>Large Power</v>
      </c>
    </row>
    <row r="2535" spans="1:7" x14ac:dyDescent="0.25">
      <c r="A2535">
        <v>201906</v>
      </c>
      <c r="B2535" t="s">
        <v>2</v>
      </c>
      <c r="C2535" t="s">
        <v>130</v>
      </c>
      <c r="D2535" t="s">
        <v>143</v>
      </c>
      <c r="E2535" s="10">
        <v>2</v>
      </c>
      <c r="F2535" s="12" t="str">
        <f t="shared" si="40"/>
        <v>05LGSV048M</v>
      </c>
      <c r="G2535" s="11" t="str">
        <f>IFERROR(VLOOKUP(F2535,Codes!$B$2:$E$356,4,FALSE),"NOT USED")</f>
        <v>Large Power</v>
      </c>
    </row>
    <row r="2536" spans="1:7" x14ac:dyDescent="0.25">
      <c r="A2536">
        <v>201906</v>
      </c>
      <c r="B2536" t="s">
        <v>2</v>
      </c>
      <c r="C2536" t="s">
        <v>130</v>
      </c>
      <c r="D2536" t="s">
        <v>123</v>
      </c>
      <c r="E2536" s="10">
        <v>12</v>
      </c>
      <c r="F2536" s="12" t="str">
        <f t="shared" si="40"/>
        <v>05LGSV048T</v>
      </c>
      <c r="G2536" s="11" t="str">
        <f>IFERROR(VLOOKUP(F2536,Codes!$B$2:$E$356,4,FALSE),"NOT USED")</f>
        <v>Large Power</v>
      </c>
    </row>
    <row r="2537" spans="1:7" x14ac:dyDescent="0.25">
      <c r="A2537">
        <v>201906</v>
      </c>
      <c r="B2537" t="s">
        <v>2</v>
      </c>
      <c r="C2537" t="s">
        <v>130</v>
      </c>
      <c r="D2537" t="s">
        <v>125</v>
      </c>
      <c r="E2537" s="10">
        <v>1</v>
      </c>
      <c r="F2537" s="12" t="str">
        <f t="shared" si="40"/>
        <v>05NMT28135</v>
      </c>
      <c r="G2537" s="11" t="str">
        <f>IFERROR(VLOOKUP(F2537,Codes!$B$2:$E$356,4,FALSE),"NOT USED")</f>
        <v>Medium / Large General Service</v>
      </c>
    </row>
    <row r="2538" spans="1:7" x14ac:dyDescent="0.25">
      <c r="A2538">
        <v>201906</v>
      </c>
      <c r="B2538" t="s">
        <v>2</v>
      </c>
      <c r="C2538" t="s">
        <v>130</v>
      </c>
      <c r="D2538" t="s">
        <v>144</v>
      </c>
      <c r="E2538" s="10">
        <v>2</v>
      </c>
      <c r="F2538" s="12" t="str">
        <f t="shared" si="40"/>
        <v>05PRSV033M</v>
      </c>
      <c r="G2538" s="11" t="str">
        <f>IFERROR(VLOOKUP(F2538,Codes!$B$2:$E$356,4,FALSE),"NOT USED")</f>
        <v>Large Power</v>
      </c>
    </row>
    <row r="2539" spans="1:7" x14ac:dyDescent="0.25">
      <c r="A2539">
        <v>201906</v>
      </c>
      <c r="B2539" t="s">
        <v>2</v>
      </c>
      <c r="C2539" t="s">
        <v>130</v>
      </c>
      <c r="D2539" t="s">
        <v>128</v>
      </c>
      <c r="E2539" s="10">
        <v>2</v>
      </c>
      <c r="F2539" s="12" t="str">
        <f t="shared" si="40"/>
        <v>09OALT207N</v>
      </c>
      <c r="G2539" s="11" t="str">
        <f>IFERROR(VLOOKUP(F2539,Codes!$B$2:$E$356,4,FALSE),"NOT USED")</f>
        <v>Unmetered Lighting</v>
      </c>
    </row>
    <row r="2540" spans="1:7" x14ac:dyDescent="0.25">
      <c r="A2540">
        <v>201807</v>
      </c>
      <c r="B2540" t="s">
        <v>4</v>
      </c>
      <c r="C2540" t="s">
        <v>146</v>
      </c>
      <c r="D2540" t="s">
        <v>147</v>
      </c>
      <c r="E2540" s="10">
        <v>768</v>
      </c>
      <c r="F2540" s="12" t="str">
        <f t="shared" si="40"/>
        <v>06APSV0020</v>
      </c>
      <c r="G2540" s="11" t="str">
        <f>IFERROR(VLOOKUP(F2540,Codes!$B$2:$E$356,4,FALSE),"NOT USED")</f>
        <v>Irrigation</v>
      </c>
    </row>
    <row r="2541" spans="1:7" x14ac:dyDescent="0.25">
      <c r="A2541">
        <v>201807</v>
      </c>
      <c r="B2541" t="s">
        <v>4</v>
      </c>
      <c r="C2541" t="s">
        <v>146</v>
      </c>
      <c r="D2541" t="s">
        <v>148</v>
      </c>
      <c r="E2541" s="10">
        <v>3</v>
      </c>
      <c r="F2541" s="12" t="str">
        <f t="shared" si="40"/>
        <v>06APSV0115</v>
      </c>
      <c r="G2541" s="11" t="str">
        <f>IFERROR(VLOOKUP(F2541,Codes!$B$2:$E$356,4,FALSE),"NOT USED")</f>
        <v>Irrigation</v>
      </c>
    </row>
    <row r="2542" spans="1:7" x14ac:dyDescent="0.25">
      <c r="A2542">
        <v>201807</v>
      </c>
      <c r="B2542" t="s">
        <v>4</v>
      </c>
      <c r="C2542" t="s">
        <v>146</v>
      </c>
      <c r="D2542" t="s">
        <v>149</v>
      </c>
      <c r="E2542" s="10">
        <v>594</v>
      </c>
      <c r="F2542" s="12" t="str">
        <f t="shared" si="40"/>
        <v>06APSV020L</v>
      </c>
      <c r="G2542" s="11" t="str">
        <f>IFERROR(VLOOKUP(F2542,Codes!$B$2:$E$356,4,FALSE),"NOT USED")</f>
        <v>Irrigation</v>
      </c>
    </row>
    <row r="2543" spans="1:7" x14ac:dyDescent="0.25">
      <c r="A2543">
        <v>201807</v>
      </c>
      <c r="B2543" t="s">
        <v>4</v>
      </c>
      <c r="C2543" t="s">
        <v>146</v>
      </c>
      <c r="D2543" t="s">
        <v>150</v>
      </c>
      <c r="E2543" s="10">
        <v>8</v>
      </c>
      <c r="F2543" s="12" t="str">
        <f t="shared" si="40"/>
        <v>06APSV115L</v>
      </c>
      <c r="G2543" s="11" t="str">
        <f>IFERROR(VLOOKUP(F2543,Codes!$B$2:$E$356,4,FALSE),"NOT USED")</f>
        <v>Irrigation</v>
      </c>
    </row>
    <row r="2544" spans="1:7" x14ac:dyDescent="0.25">
      <c r="A2544">
        <v>201807</v>
      </c>
      <c r="B2544" t="s">
        <v>4</v>
      </c>
      <c r="C2544" t="s">
        <v>146</v>
      </c>
      <c r="D2544" t="s">
        <v>18</v>
      </c>
      <c r="E2544" s="10">
        <v>1</v>
      </c>
      <c r="F2544" s="12" t="str">
        <f t="shared" si="40"/>
        <v>06LGSV048T</v>
      </c>
      <c r="G2544" s="11" t="str">
        <f>IFERROR(VLOOKUP(F2544,Codes!$B$2:$E$356,4,FALSE),"NOT USED")</f>
        <v>Large Power</v>
      </c>
    </row>
    <row r="2545" spans="1:7" x14ac:dyDescent="0.25">
      <c r="A2545">
        <v>201807</v>
      </c>
      <c r="B2545" t="s">
        <v>4</v>
      </c>
      <c r="C2545" t="s">
        <v>146</v>
      </c>
      <c r="D2545" t="s">
        <v>151</v>
      </c>
      <c r="E2545" s="10">
        <v>18</v>
      </c>
      <c r="F2545" s="12" t="str">
        <f t="shared" si="40"/>
        <v>06NML20135</v>
      </c>
      <c r="G2545" s="11" t="str">
        <f>IFERROR(VLOOKUP(F2545,Codes!$B$2:$E$356,4,FALSE),"NOT USED")</f>
        <v>Irrigation</v>
      </c>
    </row>
    <row r="2546" spans="1:7" x14ac:dyDescent="0.25">
      <c r="A2546">
        <v>201807</v>
      </c>
      <c r="B2546" t="s">
        <v>4</v>
      </c>
      <c r="C2546" t="s">
        <v>146</v>
      </c>
      <c r="D2546" t="s">
        <v>153</v>
      </c>
      <c r="E2546" s="10">
        <v>295</v>
      </c>
      <c r="F2546" s="12" t="str">
        <f t="shared" si="40"/>
        <v>06USBR0020</v>
      </c>
      <c r="G2546" s="11" t="str">
        <f>IFERROR(VLOOKUP(F2546,Codes!$B$2:$E$356,4,FALSE),"NOT USED")</f>
        <v>Irrigation</v>
      </c>
    </row>
    <row r="2547" spans="1:7" x14ac:dyDescent="0.25">
      <c r="A2547">
        <v>201807</v>
      </c>
      <c r="B2547" t="s">
        <v>4</v>
      </c>
      <c r="C2547" t="s">
        <v>146</v>
      </c>
      <c r="D2547" t="s">
        <v>154</v>
      </c>
      <c r="E2547" s="10">
        <v>2</v>
      </c>
      <c r="F2547" s="12" t="str">
        <f t="shared" si="40"/>
        <v>06USBR0115</v>
      </c>
      <c r="G2547" s="11" t="str">
        <f>IFERROR(VLOOKUP(F2547,Codes!$B$2:$E$356,4,FALSE),"NOT USED")</f>
        <v>Irrigation</v>
      </c>
    </row>
    <row r="2548" spans="1:7" x14ac:dyDescent="0.25">
      <c r="A2548">
        <v>201807</v>
      </c>
      <c r="B2548" t="s">
        <v>4</v>
      </c>
      <c r="C2548" t="s">
        <v>146</v>
      </c>
      <c r="D2548" t="s">
        <v>155</v>
      </c>
      <c r="E2548" s="10">
        <v>320</v>
      </c>
      <c r="F2548" s="12" t="str">
        <f t="shared" si="40"/>
        <v>06USBR020L</v>
      </c>
      <c r="G2548" s="11" t="str">
        <f>IFERROR(VLOOKUP(F2548,Codes!$B$2:$E$356,4,FALSE),"NOT USED")</f>
        <v>Irrigation</v>
      </c>
    </row>
    <row r="2549" spans="1:7" x14ac:dyDescent="0.25">
      <c r="A2549">
        <v>201807</v>
      </c>
      <c r="B2549" t="s">
        <v>4</v>
      </c>
      <c r="C2549" t="s">
        <v>146</v>
      </c>
      <c r="D2549" t="s">
        <v>156</v>
      </c>
      <c r="E2549" s="10">
        <v>8</v>
      </c>
      <c r="F2549" s="12" t="str">
        <f t="shared" si="40"/>
        <v>06USBR115L</v>
      </c>
      <c r="G2549" s="11" t="str">
        <f>IFERROR(VLOOKUP(F2549,Codes!$B$2:$E$356,4,FALSE),"NOT USED")</f>
        <v>Irrigation</v>
      </c>
    </row>
    <row r="2550" spans="1:7" x14ac:dyDescent="0.25">
      <c r="A2550">
        <v>201808</v>
      </c>
      <c r="B2550" t="s">
        <v>4</v>
      </c>
      <c r="C2550" t="s">
        <v>146</v>
      </c>
      <c r="D2550" t="s">
        <v>147</v>
      </c>
      <c r="E2550" s="10">
        <v>732</v>
      </c>
      <c r="F2550" s="12" t="str">
        <f t="shared" si="40"/>
        <v>06APSV0020</v>
      </c>
      <c r="G2550" s="11" t="str">
        <f>IFERROR(VLOOKUP(F2550,Codes!$B$2:$E$356,4,FALSE),"NOT USED")</f>
        <v>Irrigation</v>
      </c>
    </row>
    <row r="2551" spans="1:7" x14ac:dyDescent="0.25">
      <c r="A2551">
        <v>201808</v>
      </c>
      <c r="B2551" t="s">
        <v>4</v>
      </c>
      <c r="C2551" t="s">
        <v>146</v>
      </c>
      <c r="D2551" t="s">
        <v>148</v>
      </c>
      <c r="E2551" s="10">
        <v>2</v>
      </c>
      <c r="F2551" s="12" t="str">
        <f t="shared" si="40"/>
        <v>06APSV0115</v>
      </c>
      <c r="G2551" s="11" t="str">
        <f>IFERROR(VLOOKUP(F2551,Codes!$B$2:$E$356,4,FALSE),"NOT USED")</f>
        <v>Irrigation</v>
      </c>
    </row>
    <row r="2552" spans="1:7" x14ac:dyDescent="0.25">
      <c r="A2552">
        <v>201808</v>
      </c>
      <c r="B2552" t="s">
        <v>4</v>
      </c>
      <c r="C2552" t="s">
        <v>146</v>
      </c>
      <c r="D2552" t="s">
        <v>149</v>
      </c>
      <c r="E2552" s="10">
        <v>625</v>
      </c>
      <c r="F2552" s="12" t="str">
        <f t="shared" si="40"/>
        <v>06APSV020L</v>
      </c>
      <c r="G2552" s="11" t="str">
        <f>IFERROR(VLOOKUP(F2552,Codes!$B$2:$E$356,4,FALSE),"NOT USED")</f>
        <v>Irrigation</v>
      </c>
    </row>
    <row r="2553" spans="1:7" x14ac:dyDescent="0.25">
      <c r="A2553">
        <v>201808</v>
      </c>
      <c r="B2553" t="s">
        <v>4</v>
      </c>
      <c r="C2553" t="s">
        <v>146</v>
      </c>
      <c r="D2553" t="s">
        <v>150</v>
      </c>
      <c r="E2553" s="10">
        <v>9</v>
      </c>
      <c r="F2553" s="12" t="str">
        <f t="shared" si="40"/>
        <v>06APSV115L</v>
      </c>
      <c r="G2553" s="11" t="str">
        <f>IFERROR(VLOOKUP(F2553,Codes!$B$2:$E$356,4,FALSE),"NOT USED")</f>
        <v>Irrigation</v>
      </c>
    </row>
    <row r="2554" spans="1:7" x14ac:dyDescent="0.25">
      <c r="A2554">
        <v>201808</v>
      </c>
      <c r="B2554" t="s">
        <v>4</v>
      </c>
      <c r="C2554" t="s">
        <v>146</v>
      </c>
      <c r="D2554" t="s">
        <v>18</v>
      </c>
      <c r="E2554" s="10">
        <v>1</v>
      </c>
      <c r="F2554" s="12" t="str">
        <f t="shared" si="40"/>
        <v>06LGSV048T</v>
      </c>
      <c r="G2554" s="11" t="str">
        <f>IFERROR(VLOOKUP(F2554,Codes!$B$2:$E$356,4,FALSE),"NOT USED")</f>
        <v>Large Power</v>
      </c>
    </row>
    <row r="2555" spans="1:7" x14ac:dyDescent="0.25">
      <c r="A2555">
        <v>201808</v>
      </c>
      <c r="B2555" t="s">
        <v>4</v>
      </c>
      <c r="C2555" t="s">
        <v>146</v>
      </c>
      <c r="D2555" t="s">
        <v>151</v>
      </c>
      <c r="E2555" s="10">
        <v>18</v>
      </c>
      <c r="F2555" s="12" t="str">
        <f t="shared" si="40"/>
        <v>06NML20135</v>
      </c>
      <c r="G2555" s="11" t="str">
        <f>IFERROR(VLOOKUP(F2555,Codes!$B$2:$E$356,4,FALSE),"NOT USED")</f>
        <v>Irrigation</v>
      </c>
    </row>
    <row r="2556" spans="1:7" x14ac:dyDescent="0.25">
      <c r="A2556">
        <v>201808</v>
      </c>
      <c r="B2556" t="s">
        <v>4</v>
      </c>
      <c r="C2556" t="s">
        <v>146</v>
      </c>
      <c r="D2556" t="s">
        <v>153</v>
      </c>
      <c r="E2556" s="10">
        <v>286</v>
      </c>
      <c r="F2556" s="12" t="str">
        <f t="shared" si="40"/>
        <v>06USBR0020</v>
      </c>
      <c r="G2556" s="11" t="str">
        <f>IFERROR(VLOOKUP(F2556,Codes!$B$2:$E$356,4,FALSE),"NOT USED")</f>
        <v>Irrigation</v>
      </c>
    </row>
    <row r="2557" spans="1:7" x14ac:dyDescent="0.25">
      <c r="A2557">
        <v>201808</v>
      </c>
      <c r="B2557" t="s">
        <v>4</v>
      </c>
      <c r="C2557" t="s">
        <v>146</v>
      </c>
      <c r="D2557" t="s">
        <v>154</v>
      </c>
      <c r="E2557" s="10">
        <v>2</v>
      </c>
      <c r="F2557" s="12" t="str">
        <f t="shared" si="40"/>
        <v>06USBR0115</v>
      </c>
      <c r="G2557" s="11" t="str">
        <f>IFERROR(VLOOKUP(F2557,Codes!$B$2:$E$356,4,FALSE),"NOT USED")</f>
        <v>Irrigation</v>
      </c>
    </row>
    <row r="2558" spans="1:7" x14ac:dyDescent="0.25">
      <c r="A2558">
        <v>201808</v>
      </c>
      <c r="B2558" t="s">
        <v>4</v>
      </c>
      <c r="C2558" t="s">
        <v>146</v>
      </c>
      <c r="D2558" t="s">
        <v>155</v>
      </c>
      <c r="E2558" s="10">
        <v>330</v>
      </c>
      <c r="F2558" s="12" t="str">
        <f t="shared" si="40"/>
        <v>06USBR020L</v>
      </c>
      <c r="G2558" s="11" t="str">
        <f>IFERROR(VLOOKUP(F2558,Codes!$B$2:$E$356,4,FALSE),"NOT USED")</f>
        <v>Irrigation</v>
      </c>
    </row>
    <row r="2559" spans="1:7" x14ac:dyDescent="0.25">
      <c r="A2559">
        <v>201808</v>
      </c>
      <c r="B2559" t="s">
        <v>4</v>
      </c>
      <c r="C2559" t="s">
        <v>146</v>
      </c>
      <c r="D2559" t="s">
        <v>156</v>
      </c>
      <c r="E2559" s="10">
        <v>8</v>
      </c>
      <c r="F2559" s="12" t="str">
        <f t="shared" si="40"/>
        <v>06USBR115L</v>
      </c>
      <c r="G2559" s="11" t="str">
        <f>IFERROR(VLOOKUP(F2559,Codes!$B$2:$E$356,4,FALSE),"NOT USED")</f>
        <v>Irrigation</v>
      </c>
    </row>
    <row r="2560" spans="1:7" x14ac:dyDescent="0.25">
      <c r="A2560">
        <v>201809</v>
      </c>
      <c r="B2560" t="s">
        <v>4</v>
      </c>
      <c r="C2560" t="s">
        <v>146</v>
      </c>
      <c r="D2560" t="s">
        <v>147</v>
      </c>
      <c r="E2560" s="10">
        <v>731</v>
      </c>
      <c r="F2560" s="12" t="str">
        <f t="shared" si="40"/>
        <v>06APSV0020</v>
      </c>
      <c r="G2560" s="11" t="str">
        <f>IFERROR(VLOOKUP(F2560,Codes!$B$2:$E$356,4,FALSE),"NOT USED")</f>
        <v>Irrigation</v>
      </c>
    </row>
    <row r="2561" spans="1:7" x14ac:dyDescent="0.25">
      <c r="A2561">
        <v>201809</v>
      </c>
      <c r="B2561" t="s">
        <v>4</v>
      </c>
      <c r="C2561" t="s">
        <v>146</v>
      </c>
      <c r="D2561" t="s">
        <v>148</v>
      </c>
      <c r="E2561" s="10">
        <v>2</v>
      </c>
      <c r="F2561" s="12" t="str">
        <f t="shared" si="40"/>
        <v>06APSV0115</v>
      </c>
      <c r="G2561" s="11" t="str">
        <f>IFERROR(VLOOKUP(F2561,Codes!$B$2:$E$356,4,FALSE),"NOT USED")</f>
        <v>Irrigation</v>
      </c>
    </row>
    <row r="2562" spans="1:7" x14ac:dyDescent="0.25">
      <c r="A2562">
        <v>201809</v>
      </c>
      <c r="B2562" t="s">
        <v>4</v>
      </c>
      <c r="C2562" t="s">
        <v>146</v>
      </c>
      <c r="D2562" t="s">
        <v>149</v>
      </c>
      <c r="E2562" s="10">
        <v>627</v>
      </c>
      <c r="F2562" s="12" t="str">
        <f t="shared" si="40"/>
        <v>06APSV020L</v>
      </c>
      <c r="G2562" s="11" t="str">
        <f>IFERROR(VLOOKUP(F2562,Codes!$B$2:$E$356,4,FALSE),"NOT USED")</f>
        <v>Irrigation</v>
      </c>
    </row>
    <row r="2563" spans="1:7" x14ac:dyDescent="0.25">
      <c r="A2563">
        <v>201809</v>
      </c>
      <c r="B2563" t="s">
        <v>4</v>
      </c>
      <c r="C2563" t="s">
        <v>146</v>
      </c>
      <c r="D2563" t="s">
        <v>150</v>
      </c>
      <c r="E2563" s="10">
        <v>9</v>
      </c>
      <c r="F2563" s="12" t="str">
        <f t="shared" si="40"/>
        <v>06APSV115L</v>
      </c>
      <c r="G2563" s="11" t="str">
        <f>IFERROR(VLOOKUP(F2563,Codes!$B$2:$E$356,4,FALSE),"NOT USED")</f>
        <v>Irrigation</v>
      </c>
    </row>
    <row r="2564" spans="1:7" x14ac:dyDescent="0.25">
      <c r="A2564">
        <v>201809</v>
      </c>
      <c r="B2564" t="s">
        <v>4</v>
      </c>
      <c r="C2564" t="s">
        <v>146</v>
      </c>
      <c r="D2564" t="s">
        <v>18</v>
      </c>
      <c r="E2564" s="10">
        <v>1</v>
      </c>
      <c r="F2564" s="12" t="str">
        <f t="shared" si="40"/>
        <v>06LGSV048T</v>
      </c>
      <c r="G2564" s="11" t="str">
        <f>IFERROR(VLOOKUP(F2564,Codes!$B$2:$E$356,4,FALSE),"NOT USED")</f>
        <v>Large Power</v>
      </c>
    </row>
    <row r="2565" spans="1:7" x14ac:dyDescent="0.25">
      <c r="A2565">
        <v>201809</v>
      </c>
      <c r="B2565" t="s">
        <v>4</v>
      </c>
      <c r="C2565" t="s">
        <v>146</v>
      </c>
      <c r="D2565" t="s">
        <v>151</v>
      </c>
      <c r="E2565" s="10">
        <v>18</v>
      </c>
      <c r="F2565" s="12" t="str">
        <f t="shared" si="40"/>
        <v>06NML20135</v>
      </c>
      <c r="G2565" s="11" t="str">
        <f>IFERROR(VLOOKUP(F2565,Codes!$B$2:$E$356,4,FALSE),"NOT USED")</f>
        <v>Irrigation</v>
      </c>
    </row>
    <row r="2566" spans="1:7" x14ac:dyDescent="0.25">
      <c r="A2566">
        <v>201809</v>
      </c>
      <c r="B2566" t="s">
        <v>4</v>
      </c>
      <c r="C2566" t="s">
        <v>146</v>
      </c>
      <c r="D2566" t="s">
        <v>153</v>
      </c>
      <c r="E2566" s="10">
        <v>271</v>
      </c>
      <c r="F2566" s="12" t="str">
        <f t="shared" si="40"/>
        <v>06USBR0020</v>
      </c>
      <c r="G2566" s="11" t="str">
        <f>IFERROR(VLOOKUP(F2566,Codes!$B$2:$E$356,4,FALSE),"NOT USED")</f>
        <v>Irrigation</v>
      </c>
    </row>
    <row r="2567" spans="1:7" x14ac:dyDescent="0.25">
      <c r="A2567">
        <v>201809</v>
      </c>
      <c r="B2567" t="s">
        <v>4</v>
      </c>
      <c r="C2567" t="s">
        <v>146</v>
      </c>
      <c r="D2567" t="s">
        <v>154</v>
      </c>
      <c r="E2567" s="10">
        <v>1</v>
      </c>
      <c r="F2567" s="12" t="str">
        <f t="shared" si="40"/>
        <v>06USBR0115</v>
      </c>
      <c r="G2567" s="11" t="str">
        <f>IFERROR(VLOOKUP(F2567,Codes!$B$2:$E$356,4,FALSE),"NOT USED")</f>
        <v>Irrigation</v>
      </c>
    </row>
    <row r="2568" spans="1:7" x14ac:dyDescent="0.25">
      <c r="A2568">
        <v>201809</v>
      </c>
      <c r="B2568" t="s">
        <v>4</v>
      </c>
      <c r="C2568" t="s">
        <v>146</v>
      </c>
      <c r="D2568" t="s">
        <v>155</v>
      </c>
      <c r="E2568" s="10">
        <v>345</v>
      </c>
      <c r="F2568" s="12" t="str">
        <f t="shared" si="40"/>
        <v>06USBR020L</v>
      </c>
      <c r="G2568" s="11" t="str">
        <f>IFERROR(VLOOKUP(F2568,Codes!$B$2:$E$356,4,FALSE),"NOT USED")</f>
        <v>Irrigation</v>
      </c>
    </row>
    <row r="2569" spans="1:7" x14ac:dyDescent="0.25">
      <c r="A2569">
        <v>201809</v>
      </c>
      <c r="B2569" t="s">
        <v>4</v>
      </c>
      <c r="C2569" t="s">
        <v>146</v>
      </c>
      <c r="D2569" t="s">
        <v>156</v>
      </c>
      <c r="E2569" s="10">
        <v>9</v>
      </c>
      <c r="F2569" s="12" t="str">
        <f t="shared" si="40"/>
        <v>06USBR115L</v>
      </c>
      <c r="G2569" s="11" t="str">
        <f>IFERROR(VLOOKUP(F2569,Codes!$B$2:$E$356,4,FALSE),"NOT USED")</f>
        <v>Irrigation</v>
      </c>
    </row>
    <row r="2570" spans="1:7" x14ac:dyDescent="0.25">
      <c r="A2570">
        <v>201810</v>
      </c>
      <c r="B2570" t="s">
        <v>4</v>
      </c>
      <c r="C2570" t="s">
        <v>146</v>
      </c>
      <c r="D2570" t="s">
        <v>147</v>
      </c>
      <c r="E2570" s="10">
        <v>735</v>
      </c>
      <c r="F2570" s="12" t="str">
        <f t="shared" si="40"/>
        <v>06APSV0020</v>
      </c>
      <c r="G2570" s="11" t="str">
        <f>IFERROR(VLOOKUP(F2570,Codes!$B$2:$E$356,4,FALSE),"NOT USED")</f>
        <v>Irrigation</v>
      </c>
    </row>
    <row r="2571" spans="1:7" x14ac:dyDescent="0.25">
      <c r="A2571">
        <v>201810</v>
      </c>
      <c r="B2571" t="s">
        <v>4</v>
      </c>
      <c r="C2571" t="s">
        <v>146</v>
      </c>
      <c r="D2571" t="s">
        <v>148</v>
      </c>
      <c r="E2571" s="10">
        <v>2</v>
      </c>
      <c r="F2571" s="12" t="str">
        <f t="shared" si="40"/>
        <v>06APSV0115</v>
      </c>
      <c r="G2571" s="11" t="str">
        <f>IFERROR(VLOOKUP(F2571,Codes!$B$2:$E$356,4,FALSE),"NOT USED")</f>
        <v>Irrigation</v>
      </c>
    </row>
    <row r="2572" spans="1:7" x14ac:dyDescent="0.25">
      <c r="A2572">
        <v>201810</v>
      </c>
      <c r="B2572" t="s">
        <v>4</v>
      </c>
      <c r="C2572" t="s">
        <v>146</v>
      </c>
      <c r="D2572" t="s">
        <v>149</v>
      </c>
      <c r="E2572" s="10">
        <v>624</v>
      </c>
      <c r="F2572" s="12" t="str">
        <f t="shared" si="40"/>
        <v>06APSV020L</v>
      </c>
      <c r="G2572" s="11" t="str">
        <f>IFERROR(VLOOKUP(F2572,Codes!$B$2:$E$356,4,FALSE),"NOT USED")</f>
        <v>Irrigation</v>
      </c>
    </row>
    <row r="2573" spans="1:7" x14ac:dyDescent="0.25">
      <c r="A2573">
        <v>201810</v>
      </c>
      <c r="B2573" t="s">
        <v>4</v>
      </c>
      <c r="C2573" t="s">
        <v>146</v>
      </c>
      <c r="D2573" t="s">
        <v>150</v>
      </c>
      <c r="E2573" s="10">
        <v>9</v>
      </c>
      <c r="F2573" s="12" t="str">
        <f t="shared" ref="F2573:F2636" si="41">LEFT(D2573,10)</f>
        <v>06APSV115L</v>
      </c>
      <c r="G2573" s="11" t="str">
        <f>IFERROR(VLOOKUP(F2573,Codes!$B$2:$E$356,4,FALSE),"NOT USED")</f>
        <v>Irrigation</v>
      </c>
    </row>
    <row r="2574" spans="1:7" x14ac:dyDescent="0.25">
      <c r="A2574">
        <v>201810</v>
      </c>
      <c r="B2574" t="s">
        <v>4</v>
      </c>
      <c r="C2574" t="s">
        <v>146</v>
      </c>
      <c r="D2574" t="s">
        <v>18</v>
      </c>
      <c r="E2574" s="10">
        <v>1</v>
      </c>
      <c r="F2574" s="12" t="str">
        <f t="shared" si="41"/>
        <v>06LGSV048T</v>
      </c>
      <c r="G2574" s="11" t="str">
        <f>IFERROR(VLOOKUP(F2574,Codes!$B$2:$E$356,4,FALSE),"NOT USED")</f>
        <v>Large Power</v>
      </c>
    </row>
    <row r="2575" spans="1:7" x14ac:dyDescent="0.25">
      <c r="A2575">
        <v>201810</v>
      </c>
      <c r="B2575" t="s">
        <v>4</v>
      </c>
      <c r="C2575" t="s">
        <v>146</v>
      </c>
      <c r="D2575" t="s">
        <v>151</v>
      </c>
      <c r="E2575" s="10">
        <v>17</v>
      </c>
      <c r="F2575" s="12" t="str">
        <f t="shared" si="41"/>
        <v>06NML20135</v>
      </c>
      <c r="G2575" s="11" t="str">
        <f>IFERROR(VLOOKUP(F2575,Codes!$B$2:$E$356,4,FALSE),"NOT USED")</f>
        <v>Irrigation</v>
      </c>
    </row>
    <row r="2576" spans="1:7" x14ac:dyDescent="0.25">
      <c r="A2576">
        <v>201810</v>
      </c>
      <c r="B2576" t="s">
        <v>4</v>
      </c>
      <c r="C2576" t="s">
        <v>146</v>
      </c>
      <c r="D2576" t="s">
        <v>152</v>
      </c>
      <c r="E2576" s="10">
        <v>2</v>
      </c>
      <c r="F2576" s="12" t="str">
        <f t="shared" si="41"/>
        <v>06NMT20135</v>
      </c>
      <c r="G2576" s="11" t="str">
        <f>IFERROR(VLOOKUP(F2576,Codes!$B$2:$E$356,4,FALSE),"NOT USED")</f>
        <v>Irrigation</v>
      </c>
    </row>
    <row r="2577" spans="1:7" x14ac:dyDescent="0.25">
      <c r="A2577">
        <v>201810</v>
      </c>
      <c r="B2577" t="s">
        <v>4</v>
      </c>
      <c r="C2577" t="s">
        <v>146</v>
      </c>
      <c r="D2577" t="s">
        <v>153</v>
      </c>
      <c r="E2577" s="10">
        <v>262</v>
      </c>
      <c r="F2577" s="12" t="str">
        <f t="shared" si="41"/>
        <v>06USBR0020</v>
      </c>
      <c r="G2577" s="11" t="str">
        <f>IFERROR(VLOOKUP(F2577,Codes!$B$2:$E$356,4,FALSE),"NOT USED")</f>
        <v>Irrigation</v>
      </c>
    </row>
    <row r="2578" spans="1:7" x14ac:dyDescent="0.25">
      <c r="A2578">
        <v>201810</v>
      </c>
      <c r="B2578" t="s">
        <v>4</v>
      </c>
      <c r="C2578" t="s">
        <v>146</v>
      </c>
      <c r="D2578" t="s">
        <v>154</v>
      </c>
      <c r="E2578" s="10">
        <v>1</v>
      </c>
      <c r="F2578" s="12" t="str">
        <f t="shared" si="41"/>
        <v>06USBR0115</v>
      </c>
      <c r="G2578" s="11" t="str">
        <f>IFERROR(VLOOKUP(F2578,Codes!$B$2:$E$356,4,FALSE),"NOT USED")</f>
        <v>Irrigation</v>
      </c>
    </row>
    <row r="2579" spans="1:7" x14ac:dyDescent="0.25">
      <c r="A2579">
        <v>201810</v>
      </c>
      <c r="B2579" t="s">
        <v>4</v>
      </c>
      <c r="C2579" t="s">
        <v>146</v>
      </c>
      <c r="D2579" t="s">
        <v>155</v>
      </c>
      <c r="E2579" s="10">
        <v>352</v>
      </c>
      <c r="F2579" s="12" t="str">
        <f t="shared" si="41"/>
        <v>06USBR020L</v>
      </c>
      <c r="G2579" s="11" t="str">
        <f>IFERROR(VLOOKUP(F2579,Codes!$B$2:$E$356,4,FALSE),"NOT USED")</f>
        <v>Irrigation</v>
      </c>
    </row>
    <row r="2580" spans="1:7" x14ac:dyDescent="0.25">
      <c r="A2580">
        <v>201810</v>
      </c>
      <c r="B2580" t="s">
        <v>4</v>
      </c>
      <c r="C2580" t="s">
        <v>146</v>
      </c>
      <c r="D2580" t="s">
        <v>156</v>
      </c>
      <c r="E2580" s="10">
        <v>9</v>
      </c>
      <c r="F2580" s="12" t="str">
        <f t="shared" si="41"/>
        <v>06USBR115L</v>
      </c>
      <c r="G2580" s="11" t="str">
        <f>IFERROR(VLOOKUP(F2580,Codes!$B$2:$E$356,4,FALSE),"NOT USED")</f>
        <v>Irrigation</v>
      </c>
    </row>
    <row r="2581" spans="1:7" x14ac:dyDescent="0.25">
      <c r="A2581">
        <v>201811</v>
      </c>
      <c r="B2581" t="s">
        <v>4</v>
      </c>
      <c r="C2581" t="s">
        <v>146</v>
      </c>
      <c r="D2581" t="s">
        <v>147</v>
      </c>
      <c r="E2581" s="10">
        <v>732</v>
      </c>
      <c r="F2581" s="12" t="str">
        <f t="shared" si="41"/>
        <v>06APSV0020</v>
      </c>
      <c r="G2581" s="11" t="str">
        <f>IFERROR(VLOOKUP(F2581,Codes!$B$2:$E$356,4,FALSE),"NOT USED")</f>
        <v>Irrigation</v>
      </c>
    </row>
    <row r="2582" spans="1:7" x14ac:dyDescent="0.25">
      <c r="A2582">
        <v>201811</v>
      </c>
      <c r="B2582" t="s">
        <v>4</v>
      </c>
      <c r="C2582" t="s">
        <v>146</v>
      </c>
      <c r="D2582" t="s">
        <v>148</v>
      </c>
      <c r="E2582" s="10">
        <v>2</v>
      </c>
      <c r="F2582" s="12" t="str">
        <f t="shared" si="41"/>
        <v>06APSV0115</v>
      </c>
      <c r="G2582" s="11" t="str">
        <f>IFERROR(VLOOKUP(F2582,Codes!$B$2:$E$356,4,FALSE),"NOT USED")</f>
        <v>Irrigation</v>
      </c>
    </row>
    <row r="2583" spans="1:7" x14ac:dyDescent="0.25">
      <c r="A2583">
        <v>201811</v>
      </c>
      <c r="B2583" t="s">
        <v>4</v>
      </c>
      <c r="C2583" t="s">
        <v>146</v>
      </c>
      <c r="D2583" t="s">
        <v>149</v>
      </c>
      <c r="E2583" s="10">
        <v>623</v>
      </c>
      <c r="F2583" s="12" t="str">
        <f t="shared" si="41"/>
        <v>06APSV020L</v>
      </c>
      <c r="G2583" s="11" t="str">
        <f>IFERROR(VLOOKUP(F2583,Codes!$B$2:$E$356,4,FALSE),"NOT USED")</f>
        <v>Irrigation</v>
      </c>
    </row>
    <row r="2584" spans="1:7" x14ac:dyDescent="0.25">
      <c r="A2584">
        <v>201811</v>
      </c>
      <c r="B2584" t="s">
        <v>4</v>
      </c>
      <c r="C2584" t="s">
        <v>146</v>
      </c>
      <c r="D2584" t="s">
        <v>150</v>
      </c>
      <c r="E2584" s="10">
        <v>9</v>
      </c>
      <c r="F2584" s="12" t="str">
        <f t="shared" si="41"/>
        <v>06APSV115L</v>
      </c>
      <c r="G2584" s="11" t="str">
        <f>IFERROR(VLOOKUP(F2584,Codes!$B$2:$E$356,4,FALSE),"NOT USED")</f>
        <v>Irrigation</v>
      </c>
    </row>
    <row r="2585" spans="1:7" x14ac:dyDescent="0.25">
      <c r="A2585">
        <v>201811</v>
      </c>
      <c r="B2585" t="s">
        <v>4</v>
      </c>
      <c r="C2585" t="s">
        <v>146</v>
      </c>
      <c r="D2585" t="s">
        <v>18</v>
      </c>
      <c r="E2585" s="10">
        <v>1</v>
      </c>
      <c r="F2585" s="12" t="str">
        <f t="shared" si="41"/>
        <v>06LGSV048T</v>
      </c>
      <c r="G2585" s="11" t="str">
        <f>IFERROR(VLOOKUP(F2585,Codes!$B$2:$E$356,4,FALSE),"NOT USED")</f>
        <v>Large Power</v>
      </c>
    </row>
    <row r="2586" spans="1:7" x14ac:dyDescent="0.25">
      <c r="A2586">
        <v>201811</v>
      </c>
      <c r="B2586" t="s">
        <v>4</v>
      </c>
      <c r="C2586" t="s">
        <v>146</v>
      </c>
      <c r="D2586" t="s">
        <v>151</v>
      </c>
      <c r="E2586" s="10">
        <v>17</v>
      </c>
      <c r="F2586" s="12" t="str">
        <f t="shared" si="41"/>
        <v>06NML20135</v>
      </c>
      <c r="G2586" s="11" t="str">
        <f>IFERROR(VLOOKUP(F2586,Codes!$B$2:$E$356,4,FALSE),"NOT USED")</f>
        <v>Irrigation</v>
      </c>
    </row>
    <row r="2587" spans="1:7" x14ac:dyDescent="0.25">
      <c r="A2587">
        <v>201811</v>
      </c>
      <c r="B2587" t="s">
        <v>4</v>
      </c>
      <c r="C2587" t="s">
        <v>146</v>
      </c>
      <c r="D2587" t="s">
        <v>152</v>
      </c>
      <c r="E2587" s="10">
        <v>2</v>
      </c>
      <c r="F2587" s="12" t="str">
        <f t="shared" si="41"/>
        <v>06NMT20135</v>
      </c>
      <c r="G2587" s="11" t="str">
        <f>IFERROR(VLOOKUP(F2587,Codes!$B$2:$E$356,4,FALSE),"NOT USED")</f>
        <v>Irrigation</v>
      </c>
    </row>
    <row r="2588" spans="1:7" x14ac:dyDescent="0.25">
      <c r="A2588">
        <v>201811</v>
      </c>
      <c r="B2588" t="s">
        <v>4</v>
      </c>
      <c r="C2588" t="s">
        <v>146</v>
      </c>
      <c r="D2588" t="s">
        <v>153</v>
      </c>
      <c r="E2588" s="10">
        <v>257</v>
      </c>
      <c r="F2588" s="12" t="str">
        <f t="shared" si="41"/>
        <v>06USBR0020</v>
      </c>
      <c r="G2588" s="11" t="str">
        <f>IFERROR(VLOOKUP(F2588,Codes!$B$2:$E$356,4,FALSE),"NOT USED")</f>
        <v>Irrigation</v>
      </c>
    </row>
    <row r="2589" spans="1:7" x14ac:dyDescent="0.25">
      <c r="A2589">
        <v>201811</v>
      </c>
      <c r="B2589" t="s">
        <v>4</v>
      </c>
      <c r="C2589" t="s">
        <v>146</v>
      </c>
      <c r="D2589" t="s">
        <v>154</v>
      </c>
      <c r="E2589" s="10">
        <v>1</v>
      </c>
      <c r="F2589" s="12" t="str">
        <f t="shared" si="41"/>
        <v>06USBR0115</v>
      </c>
      <c r="G2589" s="11" t="str">
        <f>IFERROR(VLOOKUP(F2589,Codes!$B$2:$E$356,4,FALSE),"NOT USED")</f>
        <v>Irrigation</v>
      </c>
    </row>
    <row r="2590" spans="1:7" x14ac:dyDescent="0.25">
      <c r="A2590">
        <v>201811</v>
      </c>
      <c r="B2590" t="s">
        <v>4</v>
      </c>
      <c r="C2590" t="s">
        <v>146</v>
      </c>
      <c r="D2590" t="s">
        <v>155</v>
      </c>
      <c r="E2590" s="10">
        <v>356</v>
      </c>
      <c r="F2590" s="12" t="str">
        <f t="shared" si="41"/>
        <v>06USBR020L</v>
      </c>
      <c r="G2590" s="11" t="str">
        <f>IFERROR(VLOOKUP(F2590,Codes!$B$2:$E$356,4,FALSE),"NOT USED")</f>
        <v>Irrigation</v>
      </c>
    </row>
    <row r="2591" spans="1:7" x14ac:dyDescent="0.25">
      <c r="A2591">
        <v>201811</v>
      </c>
      <c r="B2591" t="s">
        <v>4</v>
      </c>
      <c r="C2591" t="s">
        <v>146</v>
      </c>
      <c r="D2591" t="s">
        <v>156</v>
      </c>
      <c r="E2591" s="10">
        <v>9</v>
      </c>
      <c r="F2591" s="12" t="str">
        <f t="shared" si="41"/>
        <v>06USBR115L</v>
      </c>
      <c r="G2591" s="11" t="str">
        <f>IFERROR(VLOOKUP(F2591,Codes!$B$2:$E$356,4,FALSE),"NOT USED")</f>
        <v>Irrigation</v>
      </c>
    </row>
    <row r="2592" spans="1:7" x14ac:dyDescent="0.25">
      <c r="A2592">
        <v>201812</v>
      </c>
      <c r="B2592" t="s">
        <v>4</v>
      </c>
      <c r="C2592" t="s">
        <v>146</v>
      </c>
      <c r="D2592" t="s">
        <v>147</v>
      </c>
      <c r="E2592" s="10">
        <v>725</v>
      </c>
      <c r="F2592" s="12" t="str">
        <f t="shared" si="41"/>
        <v>06APSV0020</v>
      </c>
      <c r="G2592" s="11" t="str">
        <f>IFERROR(VLOOKUP(F2592,Codes!$B$2:$E$356,4,FALSE),"NOT USED")</f>
        <v>Irrigation</v>
      </c>
    </row>
    <row r="2593" spans="1:7" x14ac:dyDescent="0.25">
      <c r="A2593">
        <v>201812</v>
      </c>
      <c r="B2593" t="s">
        <v>4</v>
      </c>
      <c r="C2593" t="s">
        <v>146</v>
      </c>
      <c r="D2593" t="s">
        <v>148</v>
      </c>
      <c r="E2593" s="10">
        <v>2</v>
      </c>
      <c r="F2593" s="12" t="str">
        <f t="shared" si="41"/>
        <v>06APSV0115</v>
      </c>
      <c r="G2593" s="11" t="str">
        <f>IFERROR(VLOOKUP(F2593,Codes!$B$2:$E$356,4,FALSE),"NOT USED")</f>
        <v>Irrigation</v>
      </c>
    </row>
    <row r="2594" spans="1:7" x14ac:dyDescent="0.25">
      <c r="A2594">
        <v>201812</v>
      </c>
      <c r="B2594" t="s">
        <v>4</v>
      </c>
      <c r="C2594" t="s">
        <v>146</v>
      </c>
      <c r="D2594" t="s">
        <v>149</v>
      </c>
      <c r="E2594" s="10">
        <v>622</v>
      </c>
      <c r="F2594" s="12" t="str">
        <f t="shared" si="41"/>
        <v>06APSV020L</v>
      </c>
      <c r="G2594" s="11" t="str">
        <f>IFERROR(VLOOKUP(F2594,Codes!$B$2:$E$356,4,FALSE),"NOT USED")</f>
        <v>Irrigation</v>
      </c>
    </row>
    <row r="2595" spans="1:7" x14ac:dyDescent="0.25">
      <c r="A2595">
        <v>201812</v>
      </c>
      <c r="B2595" t="s">
        <v>4</v>
      </c>
      <c r="C2595" t="s">
        <v>146</v>
      </c>
      <c r="D2595" t="s">
        <v>150</v>
      </c>
      <c r="E2595" s="10">
        <v>9</v>
      </c>
      <c r="F2595" s="12" t="str">
        <f t="shared" si="41"/>
        <v>06APSV115L</v>
      </c>
      <c r="G2595" s="11" t="str">
        <f>IFERROR(VLOOKUP(F2595,Codes!$B$2:$E$356,4,FALSE),"NOT USED")</f>
        <v>Irrigation</v>
      </c>
    </row>
    <row r="2596" spans="1:7" x14ac:dyDescent="0.25">
      <c r="A2596">
        <v>201812</v>
      </c>
      <c r="B2596" t="s">
        <v>4</v>
      </c>
      <c r="C2596" t="s">
        <v>146</v>
      </c>
      <c r="D2596" t="s">
        <v>18</v>
      </c>
      <c r="E2596" s="10">
        <v>1</v>
      </c>
      <c r="F2596" s="12" t="str">
        <f t="shared" si="41"/>
        <v>06LGSV048T</v>
      </c>
      <c r="G2596" s="11" t="str">
        <f>IFERROR(VLOOKUP(F2596,Codes!$B$2:$E$356,4,FALSE),"NOT USED")</f>
        <v>Large Power</v>
      </c>
    </row>
    <row r="2597" spans="1:7" x14ac:dyDescent="0.25">
      <c r="A2597">
        <v>201812</v>
      </c>
      <c r="B2597" t="s">
        <v>4</v>
      </c>
      <c r="C2597" t="s">
        <v>146</v>
      </c>
      <c r="D2597" t="s">
        <v>151</v>
      </c>
      <c r="E2597" s="10">
        <v>17</v>
      </c>
      <c r="F2597" s="12" t="str">
        <f t="shared" si="41"/>
        <v>06NML20135</v>
      </c>
      <c r="G2597" s="11" t="str">
        <f>IFERROR(VLOOKUP(F2597,Codes!$B$2:$E$356,4,FALSE),"NOT USED")</f>
        <v>Irrigation</v>
      </c>
    </row>
    <row r="2598" spans="1:7" x14ac:dyDescent="0.25">
      <c r="A2598">
        <v>201812</v>
      </c>
      <c r="B2598" t="s">
        <v>4</v>
      </c>
      <c r="C2598" t="s">
        <v>146</v>
      </c>
      <c r="D2598" t="s">
        <v>152</v>
      </c>
      <c r="E2598" s="10">
        <v>2</v>
      </c>
      <c r="F2598" s="12" t="str">
        <f t="shared" si="41"/>
        <v>06NMT20135</v>
      </c>
      <c r="G2598" s="11" t="str">
        <f>IFERROR(VLOOKUP(F2598,Codes!$B$2:$E$356,4,FALSE),"NOT USED")</f>
        <v>Irrigation</v>
      </c>
    </row>
    <row r="2599" spans="1:7" x14ac:dyDescent="0.25">
      <c r="A2599">
        <v>201812</v>
      </c>
      <c r="B2599" t="s">
        <v>4</v>
      </c>
      <c r="C2599" t="s">
        <v>146</v>
      </c>
      <c r="D2599" t="s">
        <v>153</v>
      </c>
      <c r="E2599" s="10">
        <v>260</v>
      </c>
      <c r="F2599" s="12" t="str">
        <f t="shared" si="41"/>
        <v>06USBR0020</v>
      </c>
      <c r="G2599" s="11" t="str">
        <f>IFERROR(VLOOKUP(F2599,Codes!$B$2:$E$356,4,FALSE),"NOT USED")</f>
        <v>Irrigation</v>
      </c>
    </row>
    <row r="2600" spans="1:7" x14ac:dyDescent="0.25">
      <c r="A2600">
        <v>201812</v>
      </c>
      <c r="B2600" t="s">
        <v>4</v>
      </c>
      <c r="C2600" t="s">
        <v>146</v>
      </c>
      <c r="D2600" t="s">
        <v>154</v>
      </c>
      <c r="E2600" s="10">
        <v>1</v>
      </c>
      <c r="F2600" s="12" t="str">
        <f t="shared" si="41"/>
        <v>06USBR0115</v>
      </c>
      <c r="G2600" s="11" t="str">
        <f>IFERROR(VLOOKUP(F2600,Codes!$B$2:$E$356,4,FALSE),"NOT USED")</f>
        <v>Irrigation</v>
      </c>
    </row>
    <row r="2601" spans="1:7" x14ac:dyDescent="0.25">
      <c r="A2601">
        <v>201812</v>
      </c>
      <c r="B2601" t="s">
        <v>4</v>
      </c>
      <c r="C2601" t="s">
        <v>146</v>
      </c>
      <c r="D2601" t="s">
        <v>155</v>
      </c>
      <c r="E2601" s="10">
        <v>353</v>
      </c>
      <c r="F2601" s="12" t="str">
        <f t="shared" si="41"/>
        <v>06USBR020L</v>
      </c>
      <c r="G2601" s="11" t="str">
        <f>IFERROR(VLOOKUP(F2601,Codes!$B$2:$E$356,4,FALSE),"NOT USED")</f>
        <v>Irrigation</v>
      </c>
    </row>
    <row r="2602" spans="1:7" x14ac:dyDescent="0.25">
      <c r="A2602">
        <v>201812</v>
      </c>
      <c r="B2602" t="s">
        <v>4</v>
      </c>
      <c r="C2602" t="s">
        <v>146</v>
      </c>
      <c r="D2602" t="s">
        <v>156</v>
      </c>
      <c r="E2602" s="10">
        <v>9</v>
      </c>
      <c r="F2602" s="12" t="str">
        <f t="shared" si="41"/>
        <v>06USBR115L</v>
      </c>
      <c r="G2602" s="11" t="str">
        <f>IFERROR(VLOOKUP(F2602,Codes!$B$2:$E$356,4,FALSE),"NOT USED")</f>
        <v>Irrigation</v>
      </c>
    </row>
    <row r="2603" spans="1:7" x14ac:dyDescent="0.25">
      <c r="A2603">
        <v>201901</v>
      </c>
      <c r="B2603" t="s">
        <v>4</v>
      </c>
      <c r="C2603" t="s">
        <v>146</v>
      </c>
      <c r="D2603" t="s">
        <v>147</v>
      </c>
      <c r="E2603" s="10">
        <v>725</v>
      </c>
      <c r="F2603" s="12" t="str">
        <f t="shared" si="41"/>
        <v>06APSV0020</v>
      </c>
      <c r="G2603" s="11" t="str">
        <f>IFERROR(VLOOKUP(F2603,Codes!$B$2:$E$356,4,FALSE),"NOT USED")</f>
        <v>Irrigation</v>
      </c>
    </row>
    <row r="2604" spans="1:7" x14ac:dyDescent="0.25">
      <c r="A2604">
        <v>201901</v>
      </c>
      <c r="B2604" t="s">
        <v>4</v>
      </c>
      <c r="C2604" t="s">
        <v>146</v>
      </c>
      <c r="D2604" t="s">
        <v>148</v>
      </c>
      <c r="E2604" s="10">
        <v>2</v>
      </c>
      <c r="F2604" s="12" t="str">
        <f t="shared" si="41"/>
        <v>06APSV0115</v>
      </c>
      <c r="G2604" s="11" t="str">
        <f>IFERROR(VLOOKUP(F2604,Codes!$B$2:$E$356,4,FALSE),"NOT USED")</f>
        <v>Irrigation</v>
      </c>
    </row>
    <row r="2605" spans="1:7" x14ac:dyDescent="0.25">
      <c r="A2605">
        <v>201901</v>
      </c>
      <c r="B2605" t="s">
        <v>4</v>
      </c>
      <c r="C2605" t="s">
        <v>146</v>
      </c>
      <c r="D2605" t="s">
        <v>149</v>
      </c>
      <c r="E2605" s="10">
        <v>620</v>
      </c>
      <c r="F2605" s="12" t="str">
        <f t="shared" si="41"/>
        <v>06APSV020L</v>
      </c>
      <c r="G2605" s="11" t="str">
        <f>IFERROR(VLOOKUP(F2605,Codes!$B$2:$E$356,4,FALSE),"NOT USED")</f>
        <v>Irrigation</v>
      </c>
    </row>
    <row r="2606" spans="1:7" x14ac:dyDescent="0.25">
      <c r="A2606">
        <v>201901</v>
      </c>
      <c r="B2606" t="s">
        <v>4</v>
      </c>
      <c r="C2606" t="s">
        <v>146</v>
      </c>
      <c r="D2606" t="s">
        <v>150</v>
      </c>
      <c r="E2606" s="10">
        <v>9</v>
      </c>
      <c r="F2606" s="12" t="str">
        <f t="shared" si="41"/>
        <v>06APSV115L</v>
      </c>
      <c r="G2606" s="11" t="str">
        <f>IFERROR(VLOOKUP(F2606,Codes!$B$2:$E$356,4,FALSE),"NOT USED")</f>
        <v>Irrigation</v>
      </c>
    </row>
    <row r="2607" spans="1:7" x14ac:dyDescent="0.25">
      <c r="A2607">
        <v>201901</v>
      </c>
      <c r="B2607" t="s">
        <v>4</v>
      </c>
      <c r="C2607" t="s">
        <v>146</v>
      </c>
      <c r="D2607" t="s">
        <v>18</v>
      </c>
      <c r="E2607" s="10">
        <v>1</v>
      </c>
      <c r="F2607" s="12" t="str">
        <f t="shared" si="41"/>
        <v>06LGSV048T</v>
      </c>
      <c r="G2607" s="11" t="str">
        <f>IFERROR(VLOOKUP(F2607,Codes!$B$2:$E$356,4,FALSE),"NOT USED")</f>
        <v>Large Power</v>
      </c>
    </row>
    <row r="2608" spans="1:7" x14ac:dyDescent="0.25">
      <c r="A2608">
        <v>201901</v>
      </c>
      <c r="B2608" t="s">
        <v>4</v>
      </c>
      <c r="C2608" t="s">
        <v>146</v>
      </c>
      <c r="D2608" t="s">
        <v>151</v>
      </c>
      <c r="E2608" s="10">
        <v>17</v>
      </c>
      <c r="F2608" s="12" t="str">
        <f t="shared" si="41"/>
        <v>06NML20135</v>
      </c>
      <c r="G2608" s="11" t="str">
        <f>IFERROR(VLOOKUP(F2608,Codes!$B$2:$E$356,4,FALSE),"NOT USED")</f>
        <v>Irrigation</v>
      </c>
    </row>
    <row r="2609" spans="1:7" x14ac:dyDescent="0.25">
      <c r="A2609">
        <v>201901</v>
      </c>
      <c r="B2609" t="s">
        <v>4</v>
      </c>
      <c r="C2609" t="s">
        <v>146</v>
      </c>
      <c r="D2609" t="s">
        <v>152</v>
      </c>
      <c r="E2609" s="10">
        <v>2</v>
      </c>
      <c r="F2609" s="12" t="str">
        <f t="shared" si="41"/>
        <v>06NMT20135</v>
      </c>
      <c r="G2609" s="11" t="str">
        <f>IFERROR(VLOOKUP(F2609,Codes!$B$2:$E$356,4,FALSE),"NOT USED")</f>
        <v>Irrigation</v>
      </c>
    </row>
    <row r="2610" spans="1:7" x14ac:dyDescent="0.25">
      <c r="A2610">
        <v>201901</v>
      </c>
      <c r="B2610" t="s">
        <v>4</v>
      </c>
      <c r="C2610" t="s">
        <v>146</v>
      </c>
      <c r="D2610" t="s">
        <v>153</v>
      </c>
      <c r="E2610" s="10">
        <v>261</v>
      </c>
      <c r="F2610" s="12" t="str">
        <f t="shared" si="41"/>
        <v>06USBR0020</v>
      </c>
      <c r="G2610" s="11" t="str">
        <f>IFERROR(VLOOKUP(F2610,Codes!$B$2:$E$356,4,FALSE),"NOT USED")</f>
        <v>Irrigation</v>
      </c>
    </row>
    <row r="2611" spans="1:7" x14ac:dyDescent="0.25">
      <c r="A2611">
        <v>201901</v>
      </c>
      <c r="B2611" t="s">
        <v>4</v>
      </c>
      <c r="C2611" t="s">
        <v>146</v>
      </c>
      <c r="D2611" t="s">
        <v>154</v>
      </c>
      <c r="E2611" s="10">
        <v>1</v>
      </c>
      <c r="F2611" s="12" t="str">
        <f t="shared" si="41"/>
        <v>06USBR0115</v>
      </c>
      <c r="G2611" s="11" t="str">
        <f>IFERROR(VLOOKUP(F2611,Codes!$B$2:$E$356,4,FALSE),"NOT USED")</f>
        <v>Irrigation</v>
      </c>
    </row>
    <row r="2612" spans="1:7" x14ac:dyDescent="0.25">
      <c r="A2612">
        <v>201901</v>
      </c>
      <c r="B2612" t="s">
        <v>4</v>
      </c>
      <c r="C2612" t="s">
        <v>146</v>
      </c>
      <c r="D2612" t="s">
        <v>155</v>
      </c>
      <c r="E2612" s="10">
        <v>352</v>
      </c>
      <c r="F2612" s="12" t="str">
        <f t="shared" si="41"/>
        <v>06USBR020L</v>
      </c>
      <c r="G2612" s="11" t="str">
        <f>IFERROR(VLOOKUP(F2612,Codes!$B$2:$E$356,4,FALSE),"NOT USED")</f>
        <v>Irrigation</v>
      </c>
    </row>
    <row r="2613" spans="1:7" x14ac:dyDescent="0.25">
      <c r="A2613">
        <v>201901</v>
      </c>
      <c r="B2613" t="s">
        <v>4</v>
      </c>
      <c r="C2613" t="s">
        <v>146</v>
      </c>
      <c r="D2613" t="s">
        <v>156</v>
      </c>
      <c r="E2613" s="10">
        <v>9</v>
      </c>
      <c r="F2613" s="12" t="str">
        <f t="shared" si="41"/>
        <v>06USBR115L</v>
      </c>
      <c r="G2613" s="11" t="str">
        <f>IFERROR(VLOOKUP(F2613,Codes!$B$2:$E$356,4,FALSE),"NOT USED")</f>
        <v>Irrigation</v>
      </c>
    </row>
    <row r="2614" spans="1:7" x14ac:dyDescent="0.25">
      <c r="A2614">
        <v>201902</v>
      </c>
      <c r="B2614" t="s">
        <v>4</v>
      </c>
      <c r="C2614" t="s">
        <v>146</v>
      </c>
      <c r="D2614" t="s">
        <v>147</v>
      </c>
      <c r="E2614" s="10">
        <v>725</v>
      </c>
      <c r="F2614" s="12" t="str">
        <f t="shared" si="41"/>
        <v>06APSV0020</v>
      </c>
      <c r="G2614" s="11" t="str">
        <f>IFERROR(VLOOKUP(F2614,Codes!$B$2:$E$356,4,FALSE),"NOT USED")</f>
        <v>Irrigation</v>
      </c>
    </row>
    <row r="2615" spans="1:7" x14ac:dyDescent="0.25">
      <c r="A2615">
        <v>201902</v>
      </c>
      <c r="B2615" t="s">
        <v>4</v>
      </c>
      <c r="C2615" t="s">
        <v>146</v>
      </c>
      <c r="D2615" t="s">
        <v>148</v>
      </c>
      <c r="E2615" s="10">
        <v>2</v>
      </c>
      <c r="F2615" s="12" t="str">
        <f t="shared" si="41"/>
        <v>06APSV0115</v>
      </c>
      <c r="G2615" s="11" t="str">
        <f>IFERROR(VLOOKUP(F2615,Codes!$B$2:$E$356,4,FALSE),"NOT USED")</f>
        <v>Irrigation</v>
      </c>
    </row>
    <row r="2616" spans="1:7" x14ac:dyDescent="0.25">
      <c r="A2616">
        <v>201902</v>
      </c>
      <c r="B2616" t="s">
        <v>4</v>
      </c>
      <c r="C2616" t="s">
        <v>146</v>
      </c>
      <c r="D2616" t="s">
        <v>149</v>
      </c>
      <c r="E2616" s="10">
        <v>618</v>
      </c>
      <c r="F2616" s="12" t="str">
        <f t="shared" si="41"/>
        <v>06APSV020L</v>
      </c>
      <c r="G2616" s="11" t="str">
        <f>IFERROR(VLOOKUP(F2616,Codes!$B$2:$E$356,4,FALSE),"NOT USED")</f>
        <v>Irrigation</v>
      </c>
    </row>
    <row r="2617" spans="1:7" x14ac:dyDescent="0.25">
      <c r="A2617">
        <v>201902</v>
      </c>
      <c r="B2617" t="s">
        <v>4</v>
      </c>
      <c r="C2617" t="s">
        <v>146</v>
      </c>
      <c r="D2617" t="s">
        <v>150</v>
      </c>
      <c r="E2617" s="10">
        <v>9</v>
      </c>
      <c r="F2617" s="12" t="str">
        <f t="shared" si="41"/>
        <v>06APSV115L</v>
      </c>
      <c r="G2617" s="11" t="str">
        <f>IFERROR(VLOOKUP(F2617,Codes!$B$2:$E$356,4,FALSE),"NOT USED")</f>
        <v>Irrigation</v>
      </c>
    </row>
    <row r="2618" spans="1:7" x14ac:dyDescent="0.25">
      <c r="A2618">
        <v>201902</v>
      </c>
      <c r="B2618" t="s">
        <v>4</v>
      </c>
      <c r="C2618" t="s">
        <v>146</v>
      </c>
      <c r="D2618" t="s">
        <v>18</v>
      </c>
      <c r="E2618" s="10">
        <v>1</v>
      </c>
      <c r="F2618" s="12" t="str">
        <f t="shared" si="41"/>
        <v>06LGSV048T</v>
      </c>
      <c r="G2618" s="11" t="str">
        <f>IFERROR(VLOOKUP(F2618,Codes!$B$2:$E$356,4,FALSE),"NOT USED")</f>
        <v>Large Power</v>
      </c>
    </row>
    <row r="2619" spans="1:7" x14ac:dyDescent="0.25">
      <c r="A2619">
        <v>201902</v>
      </c>
      <c r="B2619" t="s">
        <v>4</v>
      </c>
      <c r="C2619" t="s">
        <v>146</v>
      </c>
      <c r="D2619" t="s">
        <v>151</v>
      </c>
      <c r="E2619" s="10">
        <v>17</v>
      </c>
      <c r="F2619" s="12" t="str">
        <f t="shared" si="41"/>
        <v>06NML20135</v>
      </c>
      <c r="G2619" s="11" t="str">
        <f>IFERROR(VLOOKUP(F2619,Codes!$B$2:$E$356,4,FALSE),"NOT USED")</f>
        <v>Irrigation</v>
      </c>
    </row>
    <row r="2620" spans="1:7" x14ac:dyDescent="0.25">
      <c r="A2620">
        <v>201902</v>
      </c>
      <c r="B2620" t="s">
        <v>4</v>
      </c>
      <c r="C2620" t="s">
        <v>146</v>
      </c>
      <c r="D2620" t="s">
        <v>152</v>
      </c>
      <c r="E2620" s="10">
        <v>2</v>
      </c>
      <c r="F2620" s="12" t="str">
        <f t="shared" si="41"/>
        <v>06NMT20135</v>
      </c>
      <c r="G2620" s="11" t="str">
        <f>IFERROR(VLOOKUP(F2620,Codes!$B$2:$E$356,4,FALSE),"NOT USED")</f>
        <v>Irrigation</v>
      </c>
    </row>
    <row r="2621" spans="1:7" x14ac:dyDescent="0.25">
      <c r="A2621">
        <v>201902</v>
      </c>
      <c r="B2621" t="s">
        <v>4</v>
      </c>
      <c r="C2621" t="s">
        <v>146</v>
      </c>
      <c r="D2621" t="s">
        <v>153</v>
      </c>
      <c r="E2621" s="10">
        <v>260</v>
      </c>
      <c r="F2621" s="12" t="str">
        <f t="shared" si="41"/>
        <v>06USBR0020</v>
      </c>
      <c r="G2621" s="11" t="str">
        <f>IFERROR(VLOOKUP(F2621,Codes!$B$2:$E$356,4,FALSE),"NOT USED")</f>
        <v>Irrigation</v>
      </c>
    </row>
    <row r="2622" spans="1:7" x14ac:dyDescent="0.25">
      <c r="A2622">
        <v>201902</v>
      </c>
      <c r="B2622" t="s">
        <v>4</v>
      </c>
      <c r="C2622" t="s">
        <v>146</v>
      </c>
      <c r="D2622" t="s">
        <v>154</v>
      </c>
      <c r="E2622" s="10">
        <v>1</v>
      </c>
      <c r="F2622" s="12" t="str">
        <f t="shared" si="41"/>
        <v>06USBR0115</v>
      </c>
      <c r="G2622" s="11" t="str">
        <f>IFERROR(VLOOKUP(F2622,Codes!$B$2:$E$356,4,FALSE),"NOT USED")</f>
        <v>Irrigation</v>
      </c>
    </row>
    <row r="2623" spans="1:7" x14ac:dyDescent="0.25">
      <c r="A2623">
        <v>201902</v>
      </c>
      <c r="B2623" t="s">
        <v>4</v>
      </c>
      <c r="C2623" t="s">
        <v>146</v>
      </c>
      <c r="D2623" t="s">
        <v>155</v>
      </c>
      <c r="E2623" s="10">
        <v>352</v>
      </c>
      <c r="F2623" s="12" t="str">
        <f t="shared" si="41"/>
        <v>06USBR020L</v>
      </c>
      <c r="G2623" s="11" t="str">
        <f>IFERROR(VLOOKUP(F2623,Codes!$B$2:$E$356,4,FALSE),"NOT USED")</f>
        <v>Irrigation</v>
      </c>
    </row>
    <row r="2624" spans="1:7" x14ac:dyDescent="0.25">
      <c r="A2624">
        <v>201902</v>
      </c>
      <c r="B2624" t="s">
        <v>4</v>
      </c>
      <c r="C2624" t="s">
        <v>146</v>
      </c>
      <c r="D2624" t="s">
        <v>156</v>
      </c>
      <c r="E2624" s="10">
        <v>9</v>
      </c>
      <c r="F2624" s="12" t="str">
        <f t="shared" si="41"/>
        <v>06USBR115L</v>
      </c>
      <c r="G2624" s="11" t="str">
        <f>IFERROR(VLOOKUP(F2624,Codes!$B$2:$E$356,4,FALSE),"NOT USED")</f>
        <v>Irrigation</v>
      </c>
    </row>
    <row r="2625" spans="1:7" x14ac:dyDescent="0.25">
      <c r="A2625">
        <v>201903</v>
      </c>
      <c r="B2625" t="s">
        <v>4</v>
      </c>
      <c r="C2625" t="s">
        <v>146</v>
      </c>
      <c r="D2625" t="s">
        <v>147</v>
      </c>
      <c r="E2625" s="10">
        <v>733</v>
      </c>
      <c r="F2625" s="12" t="str">
        <f t="shared" si="41"/>
        <v>06APSV0020</v>
      </c>
      <c r="G2625" s="11" t="str">
        <f>IFERROR(VLOOKUP(F2625,Codes!$B$2:$E$356,4,FALSE),"NOT USED")</f>
        <v>Irrigation</v>
      </c>
    </row>
    <row r="2626" spans="1:7" x14ac:dyDescent="0.25">
      <c r="A2626">
        <v>201903</v>
      </c>
      <c r="B2626" t="s">
        <v>4</v>
      </c>
      <c r="C2626" t="s">
        <v>146</v>
      </c>
      <c r="D2626" t="s">
        <v>148</v>
      </c>
      <c r="E2626" s="10">
        <v>2</v>
      </c>
      <c r="F2626" s="12" t="str">
        <f t="shared" si="41"/>
        <v>06APSV0115</v>
      </c>
      <c r="G2626" s="11" t="str">
        <f>IFERROR(VLOOKUP(F2626,Codes!$B$2:$E$356,4,FALSE),"NOT USED")</f>
        <v>Irrigation</v>
      </c>
    </row>
    <row r="2627" spans="1:7" x14ac:dyDescent="0.25">
      <c r="A2627">
        <v>201903</v>
      </c>
      <c r="B2627" t="s">
        <v>4</v>
      </c>
      <c r="C2627" t="s">
        <v>146</v>
      </c>
      <c r="D2627" t="s">
        <v>149</v>
      </c>
      <c r="E2627" s="10">
        <v>614</v>
      </c>
      <c r="F2627" s="12" t="str">
        <f t="shared" si="41"/>
        <v>06APSV020L</v>
      </c>
      <c r="G2627" s="11" t="str">
        <f>IFERROR(VLOOKUP(F2627,Codes!$B$2:$E$356,4,FALSE),"NOT USED")</f>
        <v>Irrigation</v>
      </c>
    </row>
    <row r="2628" spans="1:7" x14ac:dyDescent="0.25">
      <c r="A2628">
        <v>201903</v>
      </c>
      <c r="B2628" t="s">
        <v>4</v>
      </c>
      <c r="C2628" t="s">
        <v>146</v>
      </c>
      <c r="D2628" t="s">
        <v>150</v>
      </c>
      <c r="E2628" s="10">
        <v>9</v>
      </c>
      <c r="F2628" s="12" t="str">
        <f t="shared" si="41"/>
        <v>06APSV115L</v>
      </c>
      <c r="G2628" s="11" t="str">
        <f>IFERROR(VLOOKUP(F2628,Codes!$B$2:$E$356,4,FALSE),"NOT USED")</f>
        <v>Irrigation</v>
      </c>
    </row>
    <row r="2629" spans="1:7" x14ac:dyDescent="0.25">
      <c r="A2629">
        <v>201903</v>
      </c>
      <c r="B2629" t="s">
        <v>4</v>
      </c>
      <c r="C2629" t="s">
        <v>146</v>
      </c>
      <c r="D2629" t="s">
        <v>18</v>
      </c>
      <c r="E2629" s="10">
        <v>1</v>
      </c>
      <c r="F2629" s="12" t="str">
        <f t="shared" si="41"/>
        <v>06LGSV048T</v>
      </c>
      <c r="G2629" s="11" t="str">
        <f>IFERROR(VLOOKUP(F2629,Codes!$B$2:$E$356,4,FALSE),"NOT USED")</f>
        <v>Large Power</v>
      </c>
    </row>
    <row r="2630" spans="1:7" x14ac:dyDescent="0.25">
      <c r="A2630">
        <v>201903</v>
      </c>
      <c r="B2630" t="s">
        <v>4</v>
      </c>
      <c r="C2630" t="s">
        <v>146</v>
      </c>
      <c r="D2630" t="s">
        <v>151</v>
      </c>
      <c r="E2630" s="10">
        <v>17</v>
      </c>
      <c r="F2630" s="12" t="str">
        <f t="shared" si="41"/>
        <v>06NML20135</v>
      </c>
      <c r="G2630" s="11" t="str">
        <f>IFERROR(VLOOKUP(F2630,Codes!$B$2:$E$356,4,FALSE),"NOT USED")</f>
        <v>Irrigation</v>
      </c>
    </row>
    <row r="2631" spans="1:7" x14ac:dyDescent="0.25">
      <c r="A2631">
        <v>201903</v>
      </c>
      <c r="B2631" t="s">
        <v>4</v>
      </c>
      <c r="C2631" t="s">
        <v>146</v>
      </c>
      <c r="D2631" t="s">
        <v>152</v>
      </c>
      <c r="E2631" s="10">
        <v>2</v>
      </c>
      <c r="F2631" s="12" t="str">
        <f t="shared" si="41"/>
        <v>06NMT20135</v>
      </c>
      <c r="G2631" s="11" t="str">
        <f>IFERROR(VLOOKUP(F2631,Codes!$B$2:$E$356,4,FALSE),"NOT USED")</f>
        <v>Irrigation</v>
      </c>
    </row>
    <row r="2632" spans="1:7" x14ac:dyDescent="0.25">
      <c r="A2632">
        <v>201903</v>
      </c>
      <c r="B2632" t="s">
        <v>4</v>
      </c>
      <c r="C2632" t="s">
        <v>146</v>
      </c>
      <c r="D2632" t="s">
        <v>153</v>
      </c>
      <c r="E2632" s="10">
        <v>272</v>
      </c>
      <c r="F2632" s="12" t="str">
        <f t="shared" si="41"/>
        <v>06USBR0020</v>
      </c>
      <c r="G2632" s="11" t="str">
        <f>IFERROR(VLOOKUP(F2632,Codes!$B$2:$E$356,4,FALSE),"NOT USED")</f>
        <v>Irrigation</v>
      </c>
    </row>
    <row r="2633" spans="1:7" x14ac:dyDescent="0.25">
      <c r="A2633">
        <v>201903</v>
      </c>
      <c r="B2633" t="s">
        <v>4</v>
      </c>
      <c r="C2633" t="s">
        <v>146</v>
      </c>
      <c r="D2633" t="s">
        <v>154</v>
      </c>
      <c r="E2633" s="10">
        <v>1</v>
      </c>
      <c r="F2633" s="12" t="str">
        <f t="shared" si="41"/>
        <v>06USBR0115</v>
      </c>
      <c r="G2633" s="11" t="str">
        <f>IFERROR(VLOOKUP(F2633,Codes!$B$2:$E$356,4,FALSE),"NOT USED")</f>
        <v>Irrigation</v>
      </c>
    </row>
    <row r="2634" spans="1:7" x14ac:dyDescent="0.25">
      <c r="A2634">
        <v>201903</v>
      </c>
      <c r="B2634" t="s">
        <v>4</v>
      </c>
      <c r="C2634" t="s">
        <v>146</v>
      </c>
      <c r="D2634" t="s">
        <v>155</v>
      </c>
      <c r="E2634" s="10">
        <v>339</v>
      </c>
      <c r="F2634" s="12" t="str">
        <f t="shared" si="41"/>
        <v>06USBR020L</v>
      </c>
      <c r="G2634" s="11" t="str">
        <f>IFERROR(VLOOKUP(F2634,Codes!$B$2:$E$356,4,FALSE),"NOT USED")</f>
        <v>Irrigation</v>
      </c>
    </row>
    <row r="2635" spans="1:7" x14ac:dyDescent="0.25">
      <c r="A2635">
        <v>201903</v>
      </c>
      <c r="B2635" t="s">
        <v>4</v>
      </c>
      <c r="C2635" t="s">
        <v>146</v>
      </c>
      <c r="D2635" t="s">
        <v>156</v>
      </c>
      <c r="E2635" s="10">
        <v>9</v>
      </c>
      <c r="F2635" s="12" t="str">
        <f t="shared" si="41"/>
        <v>06USBR115L</v>
      </c>
      <c r="G2635" s="11" t="str">
        <f>IFERROR(VLOOKUP(F2635,Codes!$B$2:$E$356,4,FALSE),"NOT USED")</f>
        <v>Irrigation</v>
      </c>
    </row>
    <row r="2636" spans="1:7" x14ac:dyDescent="0.25">
      <c r="A2636">
        <v>201904</v>
      </c>
      <c r="B2636" t="s">
        <v>4</v>
      </c>
      <c r="C2636" t="s">
        <v>146</v>
      </c>
      <c r="D2636" t="s">
        <v>147</v>
      </c>
      <c r="E2636" s="10">
        <v>730</v>
      </c>
      <c r="F2636" s="12" t="str">
        <f t="shared" si="41"/>
        <v>06APSV0020</v>
      </c>
      <c r="G2636" s="11" t="str">
        <f>IFERROR(VLOOKUP(F2636,Codes!$B$2:$E$356,4,FALSE),"NOT USED")</f>
        <v>Irrigation</v>
      </c>
    </row>
    <row r="2637" spans="1:7" x14ac:dyDescent="0.25">
      <c r="A2637">
        <v>201904</v>
      </c>
      <c r="B2637" t="s">
        <v>4</v>
      </c>
      <c r="C2637" t="s">
        <v>146</v>
      </c>
      <c r="D2637" t="s">
        <v>148</v>
      </c>
      <c r="E2637" s="10">
        <v>2</v>
      </c>
      <c r="F2637" s="12" t="str">
        <f t="shared" ref="F2637:F2668" si="42">LEFT(D2637,10)</f>
        <v>06APSV0115</v>
      </c>
      <c r="G2637" s="11" t="str">
        <f>IFERROR(VLOOKUP(F2637,Codes!$B$2:$E$356,4,FALSE),"NOT USED")</f>
        <v>Irrigation</v>
      </c>
    </row>
    <row r="2638" spans="1:7" x14ac:dyDescent="0.25">
      <c r="A2638">
        <v>201904</v>
      </c>
      <c r="B2638" t="s">
        <v>4</v>
      </c>
      <c r="C2638" t="s">
        <v>146</v>
      </c>
      <c r="D2638" t="s">
        <v>149</v>
      </c>
      <c r="E2638" s="10">
        <v>606</v>
      </c>
      <c r="F2638" s="12" t="str">
        <f t="shared" si="42"/>
        <v>06APSV020L</v>
      </c>
      <c r="G2638" s="11" t="str">
        <f>IFERROR(VLOOKUP(F2638,Codes!$B$2:$E$356,4,FALSE),"NOT USED")</f>
        <v>Irrigation</v>
      </c>
    </row>
    <row r="2639" spans="1:7" x14ac:dyDescent="0.25">
      <c r="A2639">
        <v>201904</v>
      </c>
      <c r="B2639" t="s">
        <v>4</v>
      </c>
      <c r="C2639" t="s">
        <v>146</v>
      </c>
      <c r="D2639" t="s">
        <v>150</v>
      </c>
      <c r="E2639" s="10">
        <v>9</v>
      </c>
      <c r="F2639" s="12" t="str">
        <f t="shared" si="42"/>
        <v>06APSV115L</v>
      </c>
      <c r="G2639" s="11" t="str">
        <f>IFERROR(VLOOKUP(F2639,Codes!$B$2:$E$356,4,FALSE),"NOT USED")</f>
        <v>Irrigation</v>
      </c>
    </row>
    <row r="2640" spans="1:7" x14ac:dyDescent="0.25">
      <c r="A2640">
        <v>201904</v>
      </c>
      <c r="B2640" t="s">
        <v>4</v>
      </c>
      <c r="C2640" t="s">
        <v>146</v>
      </c>
      <c r="D2640" t="s">
        <v>18</v>
      </c>
      <c r="E2640" s="10">
        <v>1</v>
      </c>
      <c r="F2640" s="12" t="str">
        <f t="shared" si="42"/>
        <v>06LGSV048T</v>
      </c>
      <c r="G2640" s="11" t="str">
        <f>IFERROR(VLOOKUP(F2640,Codes!$B$2:$E$356,4,FALSE),"NOT USED")</f>
        <v>Large Power</v>
      </c>
    </row>
    <row r="2641" spans="1:7" x14ac:dyDescent="0.25">
      <c r="A2641">
        <v>201904</v>
      </c>
      <c r="B2641" t="s">
        <v>4</v>
      </c>
      <c r="C2641" t="s">
        <v>146</v>
      </c>
      <c r="D2641" t="s">
        <v>151</v>
      </c>
      <c r="E2641" s="10">
        <v>22</v>
      </c>
      <c r="F2641" s="12" t="str">
        <f t="shared" si="42"/>
        <v>06NML20135</v>
      </c>
      <c r="G2641" s="11" t="str">
        <f>IFERROR(VLOOKUP(F2641,Codes!$B$2:$E$356,4,FALSE),"NOT USED")</f>
        <v>Irrigation</v>
      </c>
    </row>
    <row r="2642" spans="1:7" x14ac:dyDescent="0.25">
      <c r="A2642">
        <v>201904</v>
      </c>
      <c r="B2642" t="s">
        <v>4</v>
      </c>
      <c r="C2642" t="s">
        <v>146</v>
      </c>
      <c r="D2642" t="s">
        <v>152</v>
      </c>
      <c r="E2642" s="10">
        <v>9</v>
      </c>
      <c r="F2642" s="12" t="str">
        <f t="shared" si="42"/>
        <v>06NMT20135</v>
      </c>
      <c r="G2642" s="11" t="str">
        <f>IFERROR(VLOOKUP(F2642,Codes!$B$2:$E$356,4,FALSE),"NOT USED")</f>
        <v>Irrigation</v>
      </c>
    </row>
    <row r="2643" spans="1:7" x14ac:dyDescent="0.25">
      <c r="A2643">
        <v>201904</v>
      </c>
      <c r="B2643" t="s">
        <v>4</v>
      </c>
      <c r="C2643" t="s">
        <v>146</v>
      </c>
      <c r="D2643" t="s">
        <v>153</v>
      </c>
      <c r="E2643" s="10">
        <v>278</v>
      </c>
      <c r="F2643" s="12" t="str">
        <f t="shared" si="42"/>
        <v>06USBR0020</v>
      </c>
      <c r="G2643" s="11" t="str">
        <f>IFERROR(VLOOKUP(F2643,Codes!$B$2:$E$356,4,FALSE),"NOT USED")</f>
        <v>Irrigation</v>
      </c>
    </row>
    <row r="2644" spans="1:7" x14ac:dyDescent="0.25">
      <c r="A2644">
        <v>201904</v>
      </c>
      <c r="B2644" t="s">
        <v>4</v>
      </c>
      <c r="C2644" t="s">
        <v>146</v>
      </c>
      <c r="D2644" t="s">
        <v>154</v>
      </c>
      <c r="E2644" s="10">
        <v>1</v>
      </c>
      <c r="F2644" s="12" t="str">
        <f t="shared" si="42"/>
        <v>06USBR0115</v>
      </c>
      <c r="G2644" s="11" t="str">
        <f>IFERROR(VLOOKUP(F2644,Codes!$B$2:$E$356,4,FALSE),"NOT USED")</f>
        <v>Irrigation</v>
      </c>
    </row>
    <row r="2645" spans="1:7" x14ac:dyDescent="0.25">
      <c r="A2645">
        <v>201904</v>
      </c>
      <c r="B2645" t="s">
        <v>4</v>
      </c>
      <c r="C2645" t="s">
        <v>146</v>
      </c>
      <c r="D2645" t="s">
        <v>155</v>
      </c>
      <c r="E2645" s="10">
        <v>332</v>
      </c>
      <c r="F2645" s="12" t="str">
        <f t="shared" si="42"/>
        <v>06USBR020L</v>
      </c>
      <c r="G2645" s="11" t="str">
        <f>IFERROR(VLOOKUP(F2645,Codes!$B$2:$E$356,4,FALSE),"NOT USED")</f>
        <v>Irrigation</v>
      </c>
    </row>
    <row r="2646" spans="1:7" x14ac:dyDescent="0.25">
      <c r="A2646">
        <v>201904</v>
      </c>
      <c r="B2646" t="s">
        <v>4</v>
      </c>
      <c r="C2646" t="s">
        <v>146</v>
      </c>
      <c r="D2646" t="s">
        <v>156</v>
      </c>
      <c r="E2646" s="10">
        <v>9</v>
      </c>
      <c r="F2646" s="12" t="str">
        <f t="shared" si="42"/>
        <v>06USBR115L</v>
      </c>
      <c r="G2646" s="11" t="str">
        <f>IFERROR(VLOOKUP(F2646,Codes!$B$2:$E$356,4,FALSE),"NOT USED")</f>
        <v>Irrigation</v>
      </c>
    </row>
    <row r="2647" spans="1:7" x14ac:dyDescent="0.25">
      <c r="A2647">
        <v>201905</v>
      </c>
      <c r="B2647" t="s">
        <v>4</v>
      </c>
      <c r="C2647" t="s">
        <v>146</v>
      </c>
      <c r="D2647" t="s">
        <v>147</v>
      </c>
      <c r="E2647" s="10">
        <v>734</v>
      </c>
      <c r="F2647" s="12" t="str">
        <f t="shared" si="42"/>
        <v>06APSV0020</v>
      </c>
      <c r="G2647" s="11" t="str">
        <f>IFERROR(VLOOKUP(F2647,Codes!$B$2:$E$356,4,FALSE),"NOT USED")</f>
        <v>Irrigation</v>
      </c>
    </row>
    <row r="2648" spans="1:7" x14ac:dyDescent="0.25">
      <c r="A2648">
        <v>201905</v>
      </c>
      <c r="B2648" t="s">
        <v>4</v>
      </c>
      <c r="C2648" t="s">
        <v>146</v>
      </c>
      <c r="D2648" t="s">
        <v>148</v>
      </c>
      <c r="E2648" s="10">
        <v>3</v>
      </c>
      <c r="F2648" s="12" t="str">
        <f t="shared" si="42"/>
        <v>06APSV0115</v>
      </c>
      <c r="G2648" s="11" t="str">
        <f>IFERROR(VLOOKUP(F2648,Codes!$B$2:$E$356,4,FALSE),"NOT USED")</f>
        <v>Irrigation</v>
      </c>
    </row>
    <row r="2649" spans="1:7" x14ac:dyDescent="0.25">
      <c r="A2649">
        <v>201905</v>
      </c>
      <c r="B2649" t="s">
        <v>4</v>
      </c>
      <c r="C2649" t="s">
        <v>146</v>
      </c>
      <c r="D2649" t="s">
        <v>149</v>
      </c>
      <c r="E2649" s="10">
        <v>598</v>
      </c>
      <c r="F2649" s="12" t="str">
        <f t="shared" si="42"/>
        <v>06APSV020L</v>
      </c>
      <c r="G2649" s="11" t="str">
        <f>IFERROR(VLOOKUP(F2649,Codes!$B$2:$E$356,4,FALSE),"NOT USED")</f>
        <v>Irrigation</v>
      </c>
    </row>
    <row r="2650" spans="1:7" x14ac:dyDescent="0.25">
      <c r="A2650">
        <v>201905</v>
      </c>
      <c r="B2650" t="s">
        <v>4</v>
      </c>
      <c r="C2650" t="s">
        <v>146</v>
      </c>
      <c r="D2650" t="s">
        <v>150</v>
      </c>
      <c r="E2650" s="10">
        <v>8</v>
      </c>
      <c r="F2650" s="12" t="str">
        <f t="shared" si="42"/>
        <v>06APSV115L</v>
      </c>
      <c r="G2650" s="11" t="str">
        <f>IFERROR(VLOOKUP(F2650,Codes!$B$2:$E$356,4,FALSE),"NOT USED")</f>
        <v>Irrigation</v>
      </c>
    </row>
    <row r="2651" spans="1:7" x14ac:dyDescent="0.25">
      <c r="A2651">
        <v>201905</v>
      </c>
      <c r="B2651" t="s">
        <v>4</v>
      </c>
      <c r="C2651" t="s">
        <v>146</v>
      </c>
      <c r="D2651" t="s">
        <v>18</v>
      </c>
      <c r="E2651" s="10">
        <v>1</v>
      </c>
      <c r="F2651" s="12" t="str">
        <f t="shared" si="42"/>
        <v>06LGSV048T</v>
      </c>
      <c r="G2651" s="11" t="str">
        <f>IFERROR(VLOOKUP(F2651,Codes!$B$2:$E$356,4,FALSE),"NOT USED")</f>
        <v>Large Power</v>
      </c>
    </row>
    <row r="2652" spans="1:7" x14ac:dyDescent="0.25">
      <c r="A2652">
        <v>201905</v>
      </c>
      <c r="B2652" t="s">
        <v>4</v>
      </c>
      <c r="C2652" t="s">
        <v>146</v>
      </c>
      <c r="D2652" t="s">
        <v>151</v>
      </c>
      <c r="E2652" s="10">
        <v>26</v>
      </c>
      <c r="F2652" s="12" t="str">
        <f t="shared" si="42"/>
        <v>06NML20135</v>
      </c>
      <c r="G2652" s="11" t="str">
        <f>IFERROR(VLOOKUP(F2652,Codes!$B$2:$E$356,4,FALSE),"NOT USED")</f>
        <v>Irrigation</v>
      </c>
    </row>
    <row r="2653" spans="1:7" x14ac:dyDescent="0.25">
      <c r="A2653">
        <v>201905</v>
      </c>
      <c r="B2653" t="s">
        <v>4</v>
      </c>
      <c r="C2653" t="s">
        <v>146</v>
      </c>
      <c r="D2653" t="s">
        <v>152</v>
      </c>
      <c r="E2653" s="10">
        <v>13</v>
      </c>
      <c r="F2653" s="12" t="str">
        <f t="shared" si="42"/>
        <v>06NMT20135</v>
      </c>
      <c r="G2653" s="11" t="str">
        <f>IFERROR(VLOOKUP(F2653,Codes!$B$2:$E$356,4,FALSE),"NOT USED")</f>
        <v>Irrigation</v>
      </c>
    </row>
    <row r="2654" spans="1:7" x14ac:dyDescent="0.25">
      <c r="A2654">
        <v>201905</v>
      </c>
      <c r="B2654" t="s">
        <v>4</v>
      </c>
      <c r="C2654" t="s">
        <v>146</v>
      </c>
      <c r="D2654" t="s">
        <v>153</v>
      </c>
      <c r="E2654" s="10">
        <v>291</v>
      </c>
      <c r="F2654" s="12" t="str">
        <f t="shared" si="42"/>
        <v>06USBR0020</v>
      </c>
      <c r="G2654" s="11" t="str">
        <f>IFERROR(VLOOKUP(F2654,Codes!$B$2:$E$356,4,FALSE),"NOT USED")</f>
        <v>Irrigation</v>
      </c>
    </row>
    <row r="2655" spans="1:7" x14ac:dyDescent="0.25">
      <c r="A2655">
        <v>201905</v>
      </c>
      <c r="B2655" t="s">
        <v>4</v>
      </c>
      <c r="C2655" t="s">
        <v>146</v>
      </c>
      <c r="D2655" t="s">
        <v>154</v>
      </c>
      <c r="E2655" s="10">
        <v>1</v>
      </c>
      <c r="F2655" s="12" t="str">
        <f t="shared" si="42"/>
        <v>06USBR0115</v>
      </c>
      <c r="G2655" s="11" t="str">
        <f>IFERROR(VLOOKUP(F2655,Codes!$B$2:$E$356,4,FALSE),"NOT USED")</f>
        <v>Irrigation</v>
      </c>
    </row>
    <row r="2656" spans="1:7" x14ac:dyDescent="0.25">
      <c r="A2656">
        <v>201905</v>
      </c>
      <c r="B2656" t="s">
        <v>4</v>
      </c>
      <c r="C2656" t="s">
        <v>146</v>
      </c>
      <c r="D2656" t="s">
        <v>155</v>
      </c>
      <c r="E2656" s="10">
        <v>329</v>
      </c>
      <c r="F2656" s="12" t="str">
        <f t="shared" si="42"/>
        <v>06USBR020L</v>
      </c>
      <c r="G2656" s="11" t="str">
        <f>IFERROR(VLOOKUP(F2656,Codes!$B$2:$E$356,4,FALSE),"NOT USED")</f>
        <v>Irrigation</v>
      </c>
    </row>
    <row r="2657" spans="1:7" x14ac:dyDescent="0.25">
      <c r="A2657">
        <v>201905</v>
      </c>
      <c r="B2657" t="s">
        <v>4</v>
      </c>
      <c r="C2657" t="s">
        <v>146</v>
      </c>
      <c r="D2657" t="s">
        <v>156</v>
      </c>
      <c r="E2657" s="10">
        <v>9</v>
      </c>
      <c r="F2657" s="12" t="str">
        <f t="shared" si="42"/>
        <v>06USBR115L</v>
      </c>
      <c r="G2657" s="11" t="str">
        <f>IFERROR(VLOOKUP(F2657,Codes!$B$2:$E$356,4,FALSE),"NOT USED")</f>
        <v>Irrigation</v>
      </c>
    </row>
    <row r="2658" spans="1:7" x14ac:dyDescent="0.25">
      <c r="A2658">
        <v>201906</v>
      </c>
      <c r="B2658" t="s">
        <v>4</v>
      </c>
      <c r="C2658" t="s">
        <v>146</v>
      </c>
      <c r="D2658" t="s">
        <v>147</v>
      </c>
      <c r="E2658" s="10">
        <v>740</v>
      </c>
      <c r="F2658" s="12" t="str">
        <f t="shared" si="42"/>
        <v>06APSV0020</v>
      </c>
      <c r="G2658" s="11" t="str">
        <f>IFERROR(VLOOKUP(F2658,Codes!$B$2:$E$356,4,FALSE),"NOT USED")</f>
        <v>Irrigation</v>
      </c>
    </row>
    <row r="2659" spans="1:7" x14ac:dyDescent="0.25">
      <c r="A2659">
        <v>201906</v>
      </c>
      <c r="B2659" t="s">
        <v>4</v>
      </c>
      <c r="C2659" t="s">
        <v>146</v>
      </c>
      <c r="D2659" t="s">
        <v>148</v>
      </c>
      <c r="E2659" s="10">
        <v>3</v>
      </c>
      <c r="F2659" s="12" t="str">
        <f t="shared" si="42"/>
        <v>06APSV0115</v>
      </c>
      <c r="G2659" s="11" t="str">
        <f>IFERROR(VLOOKUP(F2659,Codes!$B$2:$E$356,4,FALSE),"NOT USED")</f>
        <v>Irrigation</v>
      </c>
    </row>
    <row r="2660" spans="1:7" x14ac:dyDescent="0.25">
      <c r="A2660">
        <v>201906</v>
      </c>
      <c r="B2660" t="s">
        <v>4</v>
      </c>
      <c r="C2660" t="s">
        <v>146</v>
      </c>
      <c r="D2660" t="s">
        <v>149</v>
      </c>
      <c r="E2660" s="10">
        <v>594</v>
      </c>
      <c r="F2660" s="12" t="str">
        <f t="shared" si="42"/>
        <v>06APSV020L</v>
      </c>
      <c r="G2660" s="11" t="str">
        <f>IFERROR(VLOOKUP(F2660,Codes!$B$2:$E$356,4,FALSE),"NOT USED")</f>
        <v>Irrigation</v>
      </c>
    </row>
    <row r="2661" spans="1:7" x14ac:dyDescent="0.25">
      <c r="A2661">
        <v>201906</v>
      </c>
      <c r="B2661" t="s">
        <v>4</v>
      </c>
      <c r="C2661" t="s">
        <v>146</v>
      </c>
      <c r="D2661" t="s">
        <v>150</v>
      </c>
      <c r="E2661" s="10">
        <v>8</v>
      </c>
      <c r="F2661" s="12" t="str">
        <f t="shared" si="42"/>
        <v>06APSV115L</v>
      </c>
      <c r="G2661" s="11" t="str">
        <f>IFERROR(VLOOKUP(F2661,Codes!$B$2:$E$356,4,FALSE),"NOT USED")</f>
        <v>Irrigation</v>
      </c>
    </row>
    <row r="2662" spans="1:7" x14ac:dyDescent="0.25">
      <c r="A2662">
        <v>201906</v>
      </c>
      <c r="B2662" t="s">
        <v>4</v>
      </c>
      <c r="C2662" t="s">
        <v>146</v>
      </c>
      <c r="D2662" t="s">
        <v>18</v>
      </c>
      <c r="E2662" s="10">
        <v>1</v>
      </c>
      <c r="F2662" s="12" t="str">
        <f t="shared" si="42"/>
        <v>06LGSV048T</v>
      </c>
      <c r="G2662" s="11" t="str">
        <f>IFERROR(VLOOKUP(F2662,Codes!$B$2:$E$356,4,FALSE),"NOT USED")</f>
        <v>Large Power</v>
      </c>
    </row>
    <row r="2663" spans="1:7" x14ac:dyDescent="0.25">
      <c r="A2663">
        <v>201906</v>
      </c>
      <c r="B2663" t="s">
        <v>4</v>
      </c>
      <c r="C2663" t="s">
        <v>146</v>
      </c>
      <c r="D2663" t="s">
        <v>151</v>
      </c>
      <c r="E2663" s="10">
        <v>26</v>
      </c>
      <c r="F2663" s="12" t="str">
        <f t="shared" si="42"/>
        <v>06NML20135</v>
      </c>
      <c r="G2663" s="11" t="str">
        <f>IFERROR(VLOOKUP(F2663,Codes!$B$2:$E$356,4,FALSE),"NOT USED")</f>
        <v>Irrigation</v>
      </c>
    </row>
    <row r="2664" spans="1:7" x14ac:dyDescent="0.25">
      <c r="A2664">
        <v>201906</v>
      </c>
      <c r="B2664" t="s">
        <v>4</v>
      </c>
      <c r="C2664" t="s">
        <v>146</v>
      </c>
      <c r="D2664" t="s">
        <v>152</v>
      </c>
      <c r="E2664" s="10">
        <v>13</v>
      </c>
      <c r="F2664" s="12" t="str">
        <f t="shared" si="42"/>
        <v>06NMT20135</v>
      </c>
      <c r="G2664" s="11" t="str">
        <f>IFERROR(VLOOKUP(F2664,Codes!$B$2:$E$356,4,FALSE),"NOT USED")</f>
        <v>Irrigation</v>
      </c>
    </row>
    <row r="2665" spans="1:7" x14ac:dyDescent="0.25">
      <c r="A2665">
        <v>201906</v>
      </c>
      <c r="B2665" t="s">
        <v>4</v>
      </c>
      <c r="C2665" t="s">
        <v>146</v>
      </c>
      <c r="D2665" t="s">
        <v>153</v>
      </c>
      <c r="E2665" s="10">
        <v>299</v>
      </c>
      <c r="F2665" s="12" t="str">
        <f t="shared" si="42"/>
        <v>06USBR0020</v>
      </c>
      <c r="G2665" s="11" t="str">
        <f>IFERROR(VLOOKUP(F2665,Codes!$B$2:$E$356,4,FALSE),"NOT USED")</f>
        <v>Irrigation</v>
      </c>
    </row>
    <row r="2666" spans="1:7" x14ac:dyDescent="0.25">
      <c r="A2666">
        <v>201906</v>
      </c>
      <c r="B2666" t="s">
        <v>4</v>
      </c>
      <c r="C2666" t="s">
        <v>146</v>
      </c>
      <c r="D2666" t="s">
        <v>154</v>
      </c>
      <c r="E2666" s="10">
        <v>1</v>
      </c>
      <c r="F2666" s="12" t="str">
        <f t="shared" si="42"/>
        <v>06USBR0115</v>
      </c>
      <c r="G2666" s="11" t="str">
        <f>IFERROR(VLOOKUP(F2666,Codes!$B$2:$E$356,4,FALSE),"NOT USED")</f>
        <v>Irrigation</v>
      </c>
    </row>
    <row r="2667" spans="1:7" x14ac:dyDescent="0.25">
      <c r="A2667">
        <v>201906</v>
      </c>
      <c r="B2667" t="s">
        <v>4</v>
      </c>
      <c r="C2667" t="s">
        <v>146</v>
      </c>
      <c r="D2667" t="s">
        <v>155</v>
      </c>
      <c r="E2667" s="10">
        <v>321</v>
      </c>
      <c r="F2667" s="12" t="str">
        <f t="shared" si="42"/>
        <v>06USBR020L</v>
      </c>
      <c r="G2667" s="11" t="str">
        <f>IFERROR(VLOOKUP(F2667,Codes!$B$2:$E$356,4,FALSE),"NOT USED")</f>
        <v>Irrigation</v>
      </c>
    </row>
    <row r="2668" spans="1:7" x14ac:dyDescent="0.25">
      <c r="A2668">
        <v>201906</v>
      </c>
      <c r="B2668" t="s">
        <v>4</v>
      </c>
      <c r="C2668" t="s">
        <v>146</v>
      </c>
      <c r="D2668" t="s">
        <v>156</v>
      </c>
      <c r="E2668" s="10">
        <v>9</v>
      </c>
      <c r="F2668" s="12" t="str">
        <f t="shared" si="42"/>
        <v>06USBR115L</v>
      </c>
      <c r="G2668" s="11" t="str">
        <f>IFERROR(VLOOKUP(F2668,Codes!$B$2:$E$356,4,FALSE),"NOT USED")</f>
        <v>Irrigation</v>
      </c>
    </row>
    <row r="2669" spans="1:7" x14ac:dyDescent="0.25">
      <c r="A2669">
        <v>201807</v>
      </c>
      <c r="B2669" t="s">
        <v>3</v>
      </c>
      <c r="C2669" t="s">
        <v>146</v>
      </c>
      <c r="D2669" t="s">
        <v>157</v>
      </c>
      <c r="E2669" s="10">
        <v>2522</v>
      </c>
      <c r="F2669" s="12" t="str">
        <f t="shared" ref="F2669:F2700" si="43">LEFT(D2669,10)</f>
        <v>07APSA010L</v>
      </c>
      <c r="G2669" s="11" t="str">
        <f>IFERROR(VLOOKUP(F2669,Codes!$B$2:$E$356,4,FALSE),"NOT USED")</f>
        <v>Irrigation</v>
      </c>
    </row>
    <row r="2670" spans="1:7" x14ac:dyDescent="0.25">
      <c r="A2670">
        <v>201808</v>
      </c>
      <c r="B2670" t="s">
        <v>3</v>
      </c>
      <c r="C2670" t="s">
        <v>146</v>
      </c>
      <c r="D2670" t="s">
        <v>157</v>
      </c>
      <c r="E2670" s="10">
        <v>2515</v>
      </c>
      <c r="F2670" s="12" t="str">
        <f t="shared" si="43"/>
        <v>07APSA010L</v>
      </c>
      <c r="G2670" s="11" t="str">
        <f>IFERROR(VLOOKUP(F2670,Codes!$B$2:$E$356,4,FALSE),"NOT USED")</f>
        <v>Irrigation</v>
      </c>
    </row>
    <row r="2671" spans="1:7" x14ac:dyDescent="0.25">
      <c r="A2671">
        <v>201809</v>
      </c>
      <c r="B2671" t="s">
        <v>3</v>
      </c>
      <c r="C2671" t="s">
        <v>146</v>
      </c>
      <c r="D2671" t="s">
        <v>157</v>
      </c>
      <c r="E2671" s="10">
        <v>2501</v>
      </c>
      <c r="F2671" s="12" t="str">
        <f t="shared" si="43"/>
        <v>07APSA010L</v>
      </c>
      <c r="G2671" s="11" t="str">
        <f>IFERROR(VLOOKUP(F2671,Codes!$B$2:$E$356,4,FALSE),"NOT USED")</f>
        <v>Irrigation</v>
      </c>
    </row>
    <row r="2672" spans="1:7" x14ac:dyDescent="0.25">
      <c r="A2672">
        <v>201810</v>
      </c>
      <c r="B2672" t="s">
        <v>3</v>
      </c>
      <c r="C2672" t="s">
        <v>146</v>
      </c>
      <c r="D2672" t="s">
        <v>157</v>
      </c>
      <c r="E2672" s="10">
        <v>2476</v>
      </c>
      <c r="F2672" s="12" t="str">
        <f t="shared" si="43"/>
        <v>07APSA010L</v>
      </c>
      <c r="G2672" s="11" t="str">
        <f>IFERROR(VLOOKUP(F2672,Codes!$B$2:$E$356,4,FALSE),"NOT USED")</f>
        <v>Irrigation</v>
      </c>
    </row>
    <row r="2673" spans="1:7" x14ac:dyDescent="0.25">
      <c r="A2673">
        <v>201811</v>
      </c>
      <c r="B2673" t="s">
        <v>3</v>
      </c>
      <c r="C2673" t="s">
        <v>146</v>
      </c>
      <c r="D2673" t="s">
        <v>157</v>
      </c>
      <c r="E2673" s="10">
        <v>2466</v>
      </c>
      <c r="F2673" s="12" t="str">
        <f t="shared" si="43"/>
        <v>07APSA010L</v>
      </c>
      <c r="G2673" s="11" t="str">
        <f>IFERROR(VLOOKUP(F2673,Codes!$B$2:$E$356,4,FALSE),"NOT USED")</f>
        <v>Irrigation</v>
      </c>
    </row>
    <row r="2674" spans="1:7" x14ac:dyDescent="0.25">
      <c r="A2674">
        <v>201812</v>
      </c>
      <c r="B2674" t="s">
        <v>3</v>
      </c>
      <c r="C2674" t="s">
        <v>146</v>
      </c>
      <c r="D2674" t="s">
        <v>157</v>
      </c>
      <c r="E2674" s="10">
        <v>2464</v>
      </c>
      <c r="F2674" s="12" t="str">
        <f t="shared" si="43"/>
        <v>07APSA010L</v>
      </c>
      <c r="G2674" s="11" t="str">
        <f>IFERROR(VLOOKUP(F2674,Codes!$B$2:$E$356,4,FALSE),"NOT USED")</f>
        <v>Irrigation</v>
      </c>
    </row>
    <row r="2675" spans="1:7" x14ac:dyDescent="0.25">
      <c r="A2675">
        <v>201901</v>
      </c>
      <c r="B2675" t="s">
        <v>3</v>
      </c>
      <c r="C2675" t="s">
        <v>146</v>
      </c>
      <c r="D2675" t="s">
        <v>157</v>
      </c>
      <c r="E2675" s="10">
        <v>2456</v>
      </c>
      <c r="F2675" s="12" t="str">
        <f t="shared" si="43"/>
        <v>07APSA010L</v>
      </c>
      <c r="G2675" s="11" t="str">
        <f>IFERROR(VLOOKUP(F2675,Codes!$B$2:$E$356,4,FALSE),"NOT USED")</f>
        <v>Irrigation</v>
      </c>
    </row>
    <row r="2676" spans="1:7" x14ac:dyDescent="0.25">
      <c r="A2676">
        <v>201902</v>
      </c>
      <c r="B2676" t="s">
        <v>3</v>
      </c>
      <c r="C2676" t="s">
        <v>146</v>
      </c>
      <c r="D2676" t="s">
        <v>157</v>
      </c>
      <c r="E2676" s="10">
        <v>2457</v>
      </c>
      <c r="F2676" s="12" t="str">
        <f t="shared" si="43"/>
        <v>07APSA010L</v>
      </c>
      <c r="G2676" s="11" t="str">
        <f>IFERROR(VLOOKUP(F2676,Codes!$B$2:$E$356,4,FALSE),"NOT USED")</f>
        <v>Irrigation</v>
      </c>
    </row>
    <row r="2677" spans="1:7" x14ac:dyDescent="0.25">
      <c r="A2677">
        <v>201903</v>
      </c>
      <c r="B2677" t="s">
        <v>3</v>
      </c>
      <c r="C2677" t="s">
        <v>146</v>
      </c>
      <c r="D2677" t="s">
        <v>157</v>
      </c>
      <c r="E2677" s="10">
        <v>2396</v>
      </c>
      <c r="F2677" s="12" t="str">
        <f t="shared" si="43"/>
        <v>07APSA010L</v>
      </c>
      <c r="G2677" s="11" t="str">
        <f>IFERROR(VLOOKUP(F2677,Codes!$B$2:$E$356,4,FALSE),"NOT USED")</f>
        <v>Irrigation</v>
      </c>
    </row>
    <row r="2678" spans="1:7" x14ac:dyDescent="0.25">
      <c r="A2678">
        <v>201904</v>
      </c>
      <c r="B2678" t="s">
        <v>3</v>
      </c>
      <c r="C2678" t="s">
        <v>146</v>
      </c>
      <c r="D2678" t="s">
        <v>157</v>
      </c>
      <c r="E2678" s="10">
        <v>2297</v>
      </c>
      <c r="F2678" s="12" t="str">
        <f t="shared" si="43"/>
        <v>07APSA010L</v>
      </c>
      <c r="G2678" s="11" t="str">
        <f>IFERROR(VLOOKUP(F2678,Codes!$B$2:$E$356,4,FALSE),"NOT USED")</f>
        <v>Irrigation</v>
      </c>
    </row>
    <row r="2679" spans="1:7" x14ac:dyDescent="0.25">
      <c r="A2679">
        <v>201905</v>
      </c>
      <c r="B2679" t="s">
        <v>3</v>
      </c>
      <c r="C2679" t="s">
        <v>146</v>
      </c>
      <c r="D2679" t="s">
        <v>157</v>
      </c>
      <c r="E2679" s="10">
        <v>2352</v>
      </c>
      <c r="F2679" s="12" t="str">
        <f t="shared" si="43"/>
        <v>07APSA010L</v>
      </c>
      <c r="G2679" s="11" t="str">
        <f>IFERROR(VLOOKUP(F2679,Codes!$B$2:$E$356,4,FALSE),"NOT USED")</f>
        <v>Irrigation</v>
      </c>
    </row>
    <row r="2680" spans="1:7" x14ac:dyDescent="0.25">
      <c r="A2680">
        <v>201906</v>
      </c>
      <c r="B2680" t="s">
        <v>3</v>
      </c>
      <c r="C2680" t="s">
        <v>146</v>
      </c>
      <c r="D2680" t="s">
        <v>157</v>
      </c>
      <c r="E2680" s="10">
        <v>2348</v>
      </c>
      <c r="F2680" s="12" t="str">
        <f t="shared" si="43"/>
        <v>07APSA010L</v>
      </c>
      <c r="G2680" s="11" t="str">
        <f>IFERROR(VLOOKUP(F2680,Codes!$B$2:$E$356,4,FALSE),"NOT USED")</f>
        <v>Irrigation</v>
      </c>
    </row>
    <row r="2681" spans="1:7" x14ac:dyDescent="0.25">
      <c r="A2681">
        <v>201807</v>
      </c>
      <c r="B2681" t="s">
        <v>3</v>
      </c>
      <c r="C2681" t="s">
        <v>146</v>
      </c>
      <c r="D2681" t="s">
        <v>158</v>
      </c>
      <c r="E2681" s="10">
        <v>341</v>
      </c>
      <c r="F2681" s="12" t="str">
        <f t="shared" si="43"/>
        <v>07APSA010S</v>
      </c>
      <c r="G2681" s="11" t="str">
        <f>IFERROR(VLOOKUP(F2681,Codes!$B$2:$E$356,4,FALSE),"NOT USED")</f>
        <v>Irrigation</v>
      </c>
    </row>
    <row r="2682" spans="1:7" x14ac:dyDescent="0.25">
      <c r="A2682">
        <v>201808</v>
      </c>
      <c r="B2682" t="s">
        <v>3</v>
      </c>
      <c r="C2682" t="s">
        <v>146</v>
      </c>
      <c r="D2682" t="s">
        <v>158</v>
      </c>
      <c r="E2682" s="10">
        <v>343</v>
      </c>
      <c r="F2682" s="12" t="str">
        <f t="shared" si="43"/>
        <v>07APSA010S</v>
      </c>
      <c r="G2682" s="11" t="str">
        <f>IFERROR(VLOOKUP(F2682,Codes!$B$2:$E$356,4,FALSE),"NOT USED")</f>
        <v>Irrigation</v>
      </c>
    </row>
    <row r="2683" spans="1:7" x14ac:dyDescent="0.25">
      <c r="A2683">
        <v>201809</v>
      </c>
      <c r="B2683" t="s">
        <v>3</v>
      </c>
      <c r="C2683" t="s">
        <v>146</v>
      </c>
      <c r="D2683" t="s">
        <v>158</v>
      </c>
      <c r="E2683" s="10">
        <v>345</v>
      </c>
      <c r="F2683" s="12" t="str">
        <f t="shared" si="43"/>
        <v>07APSA010S</v>
      </c>
      <c r="G2683" s="11" t="str">
        <f>IFERROR(VLOOKUP(F2683,Codes!$B$2:$E$356,4,FALSE),"NOT USED")</f>
        <v>Irrigation</v>
      </c>
    </row>
    <row r="2684" spans="1:7" x14ac:dyDescent="0.25">
      <c r="A2684">
        <v>201810</v>
      </c>
      <c r="B2684" t="s">
        <v>3</v>
      </c>
      <c r="C2684" t="s">
        <v>146</v>
      </c>
      <c r="D2684" t="s">
        <v>158</v>
      </c>
      <c r="E2684" s="10">
        <v>337</v>
      </c>
      <c r="F2684" s="12" t="str">
        <f t="shared" si="43"/>
        <v>07APSA010S</v>
      </c>
      <c r="G2684" s="11" t="str">
        <f>IFERROR(VLOOKUP(F2684,Codes!$B$2:$E$356,4,FALSE),"NOT USED")</f>
        <v>Irrigation</v>
      </c>
    </row>
    <row r="2685" spans="1:7" x14ac:dyDescent="0.25">
      <c r="A2685">
        <v>201811</v>
      </c>
      <c r="B2685" t="s">
        <v>3</v>
      </c>
      <c r="C2685" t="s">
        <v>146</v>
      </c>
      <c r="D2685" t="s">
        <v>158</v>
      </c>
      <c r="E2685" s="10">
        <v>336</v>
      </c>
      <c r="F2685" s="12" t="str">
        <f t="shared" si="43"/>
        <v>07APSA010S</v>
      </c>
      <c r="G2685" s="11" t="str">
        <f>IFERROR(VLOOKUP(F2685,Codes!$B$2:$E$356,4,FALSE),"NOT USED")</f>
        <v>Irrigation</v>
      </c>
    </row>
    <row r="2686" spans="1:7" x14ac:dyDescent="0.25">
      <c r="A2686">
        <v>201812</v>
      </c>
      <c r="B2686" t="s">
        <v>3</v>
      </c>
      <c r="C2686" t="s">
        <v>146</v>
      </c>
      <c r="D2686" t="s">
        <v>158</v>
      </c>
      <c r="E2686" s="10">
        <v>335</v>
      </c>
      <c r="F2686" s="12" t="str">
        <f t="shared" si="43"/>
        <v>07APSA010S</v>
      </c>
      <c r="G2686" s="11" t="str">
        <f>IFERROR(VLOOKUP(F2686,Codes!$B$2:$E$356,4,FALSE),"NOT USED")</f>
        <v>Irrigation</v>
      </c>
    </row>
    <row r="2687" spans="1:7" x14ac:dyDescent="0.25">
      <c r="A2687">
        <v>201901</v>
      </c>
      <c r="B2687" t="s">
        <v>3</v>
      </c>
      <c r="C2687" t="s">
        <v>146</v>
      </c>
      <c r="D2687" t="s">
        <v>158</v>
      </c>
      <c r="E2687" s="10">
        <v>330</v>
      </c>
      <c r="F2687" s="12" t="str">
        <f t="shared" si="43"/>
        <v>07APSA010S</v>
      </c>
      <c r="G2687" s="11" t="str">
        <f>IFERROR(VLOOKUP(F2687,Codes!$B$2:$E$356,4,FALSE),"NOT USED")</f>
        <v>Irrigation</v>
      </c>
    </row>
    <row r="2688" spans="1:7" x14ac:dyDescent="0.25">
      <c r="A2688">
        <v>201902</v>
      </c>
      <c r="B2688" t="s">
        <v>3</v>
      </c>
      <c r="C2688" t="s">
        <v>146</v>
      </c>
      <c r="D2688" t="s">
        <v>158</v>
      </c>
      <c r="E2688" s="10">
        <v>330</v>
      </c>
      <c r="F2688" s="12" t="str">
        <f t="shared" si="43"/>
        <v>07APSA010S</v>
      </c>
      <c r="G2688" s="11" t="str">
        <f>IFERROR(VLOOKUP(F2688,Codes!$B$2:$E$356,4,FALSE),"NOT USED")</f>
        <v>Irrigation</v>
      </c>
    </row>
    <row r="2689" spans="1:7" x14ac:dyDescent="0.25">
      <c r="A2689">
        <v>201903</v>
      </c>
      <c r="B2689" t="s">
        <v>3</v>
      </c>
      <c r="C2689" t="s">
        <v>146</v>
      </c>
      <c r="D2689" t="s">
        <v>158</v>
      </c>
      <c r="E2689" s="10">
        <v>329</v>
      </c>
      <c r="F2689" s="12" t="str">
        <f t="shared" si="43"/>
        <v>07APSA010S</v>
      </c>
      <c r="G2689" s="11" t="str">
        <f>IFERROR(VLOOKUP(F2689,Codes!$B$2:$E$356,4,FALSE),"NOT USED")</f>
        <v>Irrigation</v>
      </c>
    </row>
    <row r="2690" spans="1:7" x14ac:dyDescent="0.25">
      <c r="A2690">
        <v>201904</v>
      </c>
      <c r="B2690" t="s">
        <v>3</v>
      </c>
      <c r="C2690" t="s">
        <v>146</v>
      </c>
      <c r="D2690" t="s">
        <v>158</v>
      </c>
      <c r="E2690" s="10">
        <v>330</v>
      </c>
      <c r="F2690" s="12" t="str">
        <f t="shared" si="43"/>
        <v>07APSA010S</v>
      </c>
      <c r="G2690" s="11" t="str">
        <f>IFERROR(VLOOKUP(F2690,Codes!$B$2:$E$356,4,FALSE),"NOT USED")</f>
        <v>Irrigation</v>
      </c>
    </row>
    <row r="2691" spans="1:7" x14ac:dyDescent="0.25">
      <c r="A2691">
        <v>201905</v>
      </c>
      <c r="B2691" t="s">
        <v>3</v>
      </c>
      <c r="C2691" t="s">
        <v>146</v>
      </c>
      <c r="D2691" t="s">
        <v>158</v>
      </c>
      <c r="E2691" s="10">
        <v>332</v>
      </c>
      <c r="F2691" s="12" t="str">
        <f t="shared" si="43"/>
        <v>07APSA010S</v>
      </c>
      <c r="G2691" s="11" t="str">
        <f>IFERROR(VLOOKUP(F2691,Codes!$B$2:$E$356,4,FALSE),"NOT USED")</f>
        <v>Irrigation</v>
      </c>
    </row>
    <row r="2692" spans="1:7" x14ac:dyDescent="0.25">
      <c r="A2692">
        <v>201906</v>
      </c>
      <c r="B2692" t="s">
        <v>3</v>
      </c>
      <c r="C2692" t="s">
        <v>146</v>
      </c>
      <c r="D2692" t="s">
        <v>158</v>
      </c>
      <c r="E2692" s="10">
        <v>326</v>
      </c>
      <c r="F2692" s="12" t="str">
        <f t="shared" si="43"/>
        <v>07APSA010S</v>
      </c>
      <c r="G2692" s="11" t="str">
        <f>IFERROR(VLOOKUP(F2692,Codes!$B$2:$E$356,4,FALSE),"NOT USED")</f>
        <v>Irrigation</v>
      </c>
    </row>
    <row r="2693" spans="1:7" x14ac:dyDescent="0.25">
      <c r="A2693">
        <v>201807</v>
      </c>
      <c r="B2693" t="s">
        <v>3</v>
      </c>
      <c r="C2693" t="s">
        <v>146</v>
      </c>
      <c r="D2693" t="s">
        <v>159</v>
      </c>
      <c r="E2693" s="10">
        <v>1684</v>
      </c>
      <c r="F2693" s="12" t="str">
        <f t="shared" si="43"/>
        <v>07APSAL10X</v>
      </c>
      <c r="G2693" s="11" t="str">
        <f>IFERROR(VLOOKUP(F2693,Codes!$B$2:$E$356,4,FALSE),"NOT USED")</f>
        <v>Irrigation</v>
      </c>
    </row>
    <row r="2694" spans="1:7" x14ac:dyDescent="0.25">
      <c r="A2694">
        <v>201808</v>
      </c>
      <c r="B2694" t="s">
        <v>3</v>
      </c>
      <c r="C2694" t="s">
        <v>146</v>
      </c>
      <c r="D2694" t="s">
        <v>159</v>
      </c>
      <c r="E2694" s="10">
        <v>1693</v>
      </c>
      <c r="F2694" s="12" t="str">
        <f t="shared" si="43"/>
        <v>07APSAL10X</v>
      </c>
      <c r="G2694" s="11" t="str">
        <f>IFERROR(VLOOKUP(F2694,Codes!$B$2:$E$356,4,FALSE),"NOT USED")</f>
        <v>Irrigation</v>
      </c>
    </row>
    <row r="2695" spans="1:7" x14ac:dyDescent="0.25">
      <c r="A2695">
        <v>201809</v>
      </c>
      <c r="B2695" t="s">
        <v>3</v>
      </c>
      <c r="C2695" t="s">
        <v>146</v>
      </c>
      <c r="D2695" t="s">
        <v>159</v>
      </c>
      <c r="E2695" s="10">
        <v>1711</v>
      </c>
      <c r="F2695" s="12" t="str">
        <f t="shared" si="43"/>
        <v>07APSAL10X</v>
      </c>
      <c r="G2695" s="11" t="str">
        <f>IFERROR(VLOOKUP(F2695,Codes!$B$2:$E$356,4,FALSE),"NOT USED")</f>
        <v>Irrigation</v>
      </c>
    </row>
    <row r="2696" spans="1:7" x14ac:dyDescent="0.25">
      <c r="A2696">
        <v>201810</v>
      </c>
      <c r="B2696" t="s">
        <v>3</v>
      </c>
      <c r="C2696" t="s">
        <v>146</v>
      </c>
      <c r="D2696" t="s">
        <v>159</v>
      </c>
      <c r="E2696" s="10">
        <v>1692</v>
      </c>
      <c r="F2696" s="12" t="str">
        <f t="shared" si="43"/>
        <v>07APSAL10X</v>
      </c>
      <c r="G2696" s="11" t="str">
        <f>IFERROR(VLOOKUP(F2696,Codes!$B$2:$E$356,4,FALSE),"NOT USED")</f>
        <v>Irrigation</v>
      </c>
    </row>
    <row r="2697" spans="1:7" x14ac:dyDescent="0.25">
      <c r="A2697">
        <v>201811</v>
      </c>
      <c r="B2697" t="s">
        <v>3</v>
      </c>
      <c r="C2697" t="s">
        <v>146</v>
      </c>
      <c r="D2697" t="s">
        <v>159</v>
      </c>
      <c r="E2697" s="10">
        <v>1688</v>
      </c>
      <c r="F2697" s="12" t="str">
        <f t="shared" si="43"/>
        <v>07APSAL10X</v>
      </c>
      <c r="G2697" s="11" t="str">
        <f>IFERROR(VLOOKUP(F2697,Codes!$B$2:$E$356,4,FALSE),"NOT USED")</f>
        <v>Irrigation</v>
      </c>
    </row>
    <row r="2698" spans="1:7" x14ac:dyDescent="0.25">
      <c r="A2698">
        <v>201812</v>
      </c>
      <c r="B2698" t="s">
        <v>3</v>
      </c>
      <c r="C2698" t="s">
        <v>146</v>
      </c>
      <c r="D2698" t="s">
        <v>159</v>
      </c>
      <c r="E2698" s="10">
        <v>1696</v>
      </c>
      <c r="F2698" s="12" t="str">
        <f t="shared" si="43"/>
        <v>07APSAL10X</v>
      </c>
      <c r="G2698" s="11" t="str">
        <f>IFERROR(VLOOKUP(F2698,Codes!$B$2:$E$356,4,FALSE),"NOT USED")</f>
        <v>Irrigation</v>
      </c>
    </row>
    <row r="2699" spans="1:7" x14ac:dyDescent="0.25">
      <c r="A2699">
        <v>201901</v>
      </c>
      <c r="B2699" t="s">
        <v>3</v>
      </c>
      <c r="C2699" t="s">
        <v>146</v>
      </c>
      <c r="D2699" t="s">
        <v>159</v>
      </c>
      <c r="E2699" s="10">
        <v>1693</v>
      </c>
      <c r="F2699" s="12" t="str">
        <f t="shared" si="43"/>
        <v>07APSAL10X</v>
      </c>
      <c r="G2699" s="11" t="str">
        <f>IFERROR(VLOOKUP(F2699,Codes!$B$2:$E$356,4,FALSE),"NOT USED")</f>
        <v>Irrigation</v>
      </c>
    </row>
    <row r="2700" spans="1:7" x14ac:dyDescent="0.25">
      <c r="A2700">
        <v>201902</v>
      </c>
      <c r="B2700" t="s">
        <v>3</v>
      </c>
      <c r="C2700" t="s">
        <v>146</v>
      </c>
      <c r="D2700" t="s">
        <v>159</v>
      </c>
      <c r="E2700" s="10">
        <v>1690</v>
      </c>
      <c r="F2700" s="12" t="str">
        <f t="shared" si="43"/>
        <v>07APSAL10X</v>
      </c>
      <c r="G2700" s="11" t="str">
        <f>IFERROR(VLOOKUP(F2700,Codes!$B$2:$E$356,4,FALSE),"NOT USED")</f>
        <v>Irrigation</v>
      </c>
    </row>
    <row r="2701" spans="1:7" x14ac:dyDescent="0.25">
      <c r="A2701">
        <v>201903</v>
      </c>
      <c r="B2701" t="s">
        <v>3</v>
      </c>
      <c r="C2701" t="s">
        <v>146</v>
      </c>
      <c r="D2701" t="s">
        <v>159</v>
      </c>
      <c r="E2701" s="10">
        <v>1759</v>
      </c>
      <c r="F2701" s="12" t="str">
        <f t="shared" ref="F2701:F2732" si="44">LEFT(D2701,10)</f>
        <v>07APSAL10X</v>
      </c>
      <c r="G2701" s="11" t="str">
        <f>IFERROR(VLOOKUP(F2701,Codes!$B$2:$E$356,4,FALSE),"NOT USED")</f>
        <v>Irrigation</v>
      </c>
    </row>
    <row r="2702" spans="1:7" x14ac:dyDescent="0.25">
      <c r="A2702">
        <v>201904</v>
      </c>
      <c r="B2702" t="s">
        <v>3</v>
      </c>
      <c r="C2702" t="s">
        <v>146</v>
      </c>
      <c r="D2702" t="s">
        <v>159</v>
      </c>
      <c r="E2702" s="10">
        <v>1869</v>
      </c>
      <c r="F2702" s="12" t="str">
        <f t="shared" si="44"/>
        <v>07APSAL10X</v>
      </c>
      <c r="G2702" s="11" t="str">
        <f>IFERROR(VLOOKUP(F2702,Codes!$B$2:$E$356,4,FALSE),"NOT USED")</f>
        <v>Irrigation</v>
      </c>
    </row>
    <row r="2703" spans="1:7" x14ac:dyDescent="0.25">
      <c r="A2703">
        <v>201905</v>
      </c>
      <c r="B2703" t="s">
        <v>3</v>
      </c>
      <c r="C2703" t="s">
        <v>146</v>
      </c>
      <c r="D2703" t="s">
        <v>159</v>
      </c>
      <c r="E2703" s="10">
        <v>1841</v>
      </c>
      <c r="F2703" s="12" t="str">
        <f t="shared" si="44"/>
        <v>07APSAL10X</v>
      </c>
      <c r="G2703" s="11" t="str">
        <f>IFERROR(VLOOKUP(F2703,Codes!$B$2:$E$356,4,FALSE),"NOT USED")</f>
        <v>Irrigation</v>
      </c>
    </row>
    <row r="2704" spans="1:7" x14ac:dyDescent="0.25">
      <c r="A2704">
        <v>201906</v>
      </c>
      <c r="B2704" t="s">
        <v>3</v>
      </c>
      <c r="C2704" t="s">
        <v>146</v>
      </c>
      <c r="D2704" t="s">
        <v>159</v>
      </c>
      <c r="E2704" s="10">
        <v>1859</v>
      </c>
      <c r="F2704" s="12" t="str">
        <f t="shared" si="44"/>
        <v>07APSAL10X</v>
      </c>
      <c r="G2704" s="11" t="str">
        <f>IFERROR(VLOOKUP(F2704,Codes!$B$2:$E$356,4,FALSE),"NOT USED")</f>
        <v>Irrigation</v>
      </c>
    </row>
    <row r="2705" spans="1:7" x14ac:dyDescent="0.25">
      <c r="A2705">
        <v>201807</v>
      </c>
      <c r="B2705" t="s">
        <v>3</v>
      </c>
      <c r="C2705" t="s">
        <v>146</v>
      </c>
      <c r="D2705" t="s">
        <v>160</v>
      </c>
      <c r="E2705" s="10">
        <v>503</v>
      </c>
      <c r="F2705" s="12" t="str">
        <f t="shared" si="44"/>
        <v>07APSAS10X</v>
      </c>
      <c r="G2705" s="11" t="str">
        <f>IFERROR(VLOOKUP(F2705,Codes!$B$2:$E$356,4,FALSE),"NOT USED")</f>
        <v>Irrigation</v>
      </c>
    </row>
    <row r="2706" spans="1:7" x14ac:dyDescent="0.25">
      <c r="A2706">
        <v>201808</v>
      </c>
      <c r="B2706" t="s">
        <v>3</v>
      </c>
      <c r="C2706" t="s">
        <v>146</v>
      </c>
      <c r="D2706" t="s">
        <v>160</v>
      </c>
      <c r="E2706" s="10">
        <v>501</v>
      </c>
      <c r="F2706" s="12" t="str">
        <f t="shared" si="44"/>
        <v>07APSAS10X</v>
      </c>
      <c r="G2706" s="11" t="str">
        <f>IFERROR(VLOOKUP(F2706,Codes!$B$2:$E$356,4,FALSE),"NOT USED")</f>
        <v>Irrigation</v>
      </c>
    </row>
    <row r="2707" spans="1:7" x14ac:dyDescent="0.25">
      <c r="A2707">
        <v>201809</v>
      </c>
      <c r="B2707" t="s">
        <v>3</v>
      </c>
      <c r="C2707" t="s">
        <v>146</v>
      </c>
      <c r="D2707" t="s">
        <v>160</v>
      </c>
      <c r="E2707" s="10">
        <v>502</v>
      </c>
      <c r="F2707" s="12" t="str">
        <f t="shared" si="44"/>
        <v>07APSAS10X</v>
      </c>
      <c r="G2707" s="11" t="str">
        <f>IFERROR(VLOOKUP(F2707,Codes!$B$2:$E$356,4,FALSE),"NOT USED")</f>
        <v>Irrigation</v>
      </c>
    </row>
    <row r="2708" spans="1:7" x14ac:dyDescent="0.25">
      <c r="A2708">
        <v>201810</v>
      </c>
      <c r="B2708" t="s">
        <v>3</v>
      </c>
      <c r="C2708" t="s">
        <v>146</v>
      </c>
      <c r="D2708" t="s">
        <v>160</v>
      </c>
      <c r="E2708" s="10">
        <v>502</v>
      </c>
      <c r="F2708" s="12" t="str">
        <f t="shared" si="44"/>
        <v>07APSAS10X</v>
      </c>
      <c r="G2708" s="11" t="str">
        <f>IFERROR(VLOOKUP(F2708,Codes!$B$2:$E$356,4,FALSE),"NOT USED")</f>
        <v>Irrigation</v>
      </c>
    </row>
    <row r="2709" spans="1:7" x14ac:dyDescent="0.25">
      <c r="A2709">
        <v>201811</v>
      </c>
      <c r="B2709" t="s">
        <v>3</v>
      </c>
      <c r="C2709" t="s">
        <v>146</v>
      </c>
      <c r="D2709" t="s">
        <v>160</v>
      </c>
      <c r="E2709" s="10">
        <v>501</v>
      </c>
      <c r="F2709" s="12" t="str">
        <f t="shared" si="44"/>
        <v>07APSAS10X</v>
      </c>
      <c r="G2709" s="11" t="str">
        <f>IFERROR(VLOOKUP(F2709,Codes!$B$2:$E$356,4,FALSE),"NOT USED")</f>
        <v>Irrigation</v>
      </c>
    </row>
    <row r="2710" spans="1:7" x14ac:dyDescent="0.25">
      <c r="A2710">
        <v>201812</v>
      </c>
      <c r="B2710" t="s">
        <v>3</v>
      </c>
      <c r="C2710" t="s">
        <v>146</v>
      </c>
      <c r="D2710" t="s">
        <v>160</v>
      </c>
      <c r="E2710" s="10">
        <v>505</v>
      </c>
      <c r="F2710" s="12" t="str">
        <f t="shared" si="44"/>
        <v>07APSAS10X</v>
      </c>
      <c r="G2710" s="11" t="str">
        <f>IFERROR(VLOOKUP(F2710,Codes!$B$2:$E$356,4,FALSE),"NOT USED")</f>
        <v>Irrigation</v>
      </c>
    </row>
    <row r="2711" spans="1:7" x14ac:dyDescent="0.25">
      <c r="A2711">
        <v>201901</v>
      </c>
      <c r="B2711" t="s">
        <v>3</v>
      </c>
      <c r="C2711" t="s">
        <v>146</v>
      </c>
      <c r="D2711" t="s">
        <v>160</v>
      </c>
      <c r="E2711" s="10">
        <v>510</v>
      </c>
      <c r="F2711" s="12" t="str">
        <f t="shared" si="44"/>
        <v>07APSAS10X</v>
      </c>
      <c r="G2711" s="11" t="str">
        <f>IFERROR(VLOOKUP(F2711,Codes!$B$2:$E$356,4,FALSE),"NOT USED")</f>
        <v>Irrigation</v>
      </c>
    </row>
    <row r="2712" spans="1:7" x14ac:dyDescent="0.25">
      <c r="A2712">
        <v>201902</v>
      </c>
      <c r="B2712" t="s">
        <v>3</v>
      </c>
      <c r="C2712" t="s">
        <v>146</v>
      </c>
      <c r="D2712" t="s">
        <v>160</v>
      </c>
      <c r="E2712" s="10">
        <v>510</v>
      </c>
      <c r="F2712" s="12" t="str">
        <f t="shared" si="44"/>
        <v>07APSAS10X</v>
      </c>
      <c r="G2712" s="11" t="str">
        <f>IFERROR(VLOOKUP(F2712,Codes!$B$2:$E$356,4,FALSE),"NOT USED")</f>
        <v>Irrigation</v>
      </c>
    </row>
    <row r="2713" spans="1:7" x14ac:dyDescent="0.25">
      <c r="A2713">
        <v>201903</v>
      </c>
      <c r="B2713" t="s">
        <v>3</v>
      </c>
      <c r="C2713" t="s">
        <v>146</v>
      </c>
      <c r="D2713" t="s">
        <v>160</v>
      </c>
      <c r="E2713" s="10">
        <v>518</v>
      </c>
      <c r="F2713" s="12" t="str">
        <f t="shared" si="44"/>
        <v>07APSAS10X</v>
      </c>
      <c r="G2713" s="11" t="str">
        <f>IFERROR(VLOOKUP(F2713,Codes!$B$2:$E$356,4,FALSE),"NOT USED")</f>
        <v>Irrigation</v>
      </c>
    </row>
    <row r="2714" spans="1:7" x14ac:dyDescent="0.25">
      <c r="A2714">
        <v>201904</v>
      </c>
      <c r="B2714" t="s">
        <v>3</v>
      </c>
      <c r="C2714" t="s">
        <v>146</v>
      </c>
      <c r="D2714" t="s">
        <v>160</v>
      </c>
      <c r="E2714" s="10">
        <v>517</v>
      </c>
      <c r="F2714" s="12" t="str">
        <f t="shared" si="44"/>
        <v>07APSAS10X</v>
      </c>
      <c r="G2714" s="11" t="str">
        <f>IFERROR(VLOOKUP(F2714,Codes!$B$2:$E$356,4,FALSE),"NOT USED")</f>
        <v>Irrigation</v>
      </c>
    </row>
    <row r="2715" spans="1:7" x14ac:dyDescent="0.25">
      <c r="A2715">
        <v>201905</v>
      </c>
      <c r="B2715" t="s">
        <v>3</v>
      </c>
      <c r="C2715" t="s">
        <v>146</v>
      </c>
      <c r="D2715" t="s">
        <v>160</v>
      </c>
      <c r="E2715" s="10">
        <v>522</v>
      </c>
      <c r="F2715" s="12" t="str">
        <f t="shared" si="44"/>
        <v>07APSAS10X</v>
      </c>
      <c r="G2715" s="11" t="str">
        <f>IFERROR(VLOOKUP(F2715,Codes!$B$2:$E$356,4,FALSE),"NOT USED")</f>
        <v>Irrigation</v>
      </c>
    </row>
    <row r="2716" spans="1:7" x14ac:dyDescent="0.25">
      <c r="A2716">
        <v>201906</v>
      </c>
      <c r="B2716" t="s">
        <v>3</v>
      </c>
      <c r="C2716" t="s">
        <v>146</v>
      </c>
      <c r="D2716" t="s">
        <v>160</v>
      </c>
      <c r="E2716" s="10">
        <v>532</v>
      </c>
      <c r="F2716" s="12" t="str">
        <f t="shared" si="44"/>
        <v>07APSAS10X</v>
      </c>
      <c r="G2716" s="11" t="str">
        <f>IFERROR(VLOOKUP(F2716,Codes!$B$2:$E$356,4,FALSE),"NOT USED")</f>
        <v>Irrigation</v>
      </c>
    </row>
    <row r="2717" spans="1:7" x14ac:dyDescent="0.25">
      <c r="A2717">
        <v>201807</v>
      </c>
      <c r="B2717" t="s">
        <v>3</v>
      </c>
      <c r="C2717" t="s">
        <v>146</v>
      </c>
      <c r="D2717" t="s">
        <v>161</v>
      </c>
      <c r="E2717" s="10">
        <v>35</v>
      </c>
      <c r="F2717" s="12" t="str">
        <f t="shared" si="44"/>
        <v>07APSN010L</v>
      </c>
      <c r="G2717" s="11" t="str">
        <f>IFERROR(VLOOKUP(F2717,Codes!$B$2:$E$356,4,FALSE),"NOT USED")</f>
        <v>Irrigation</v>
      </c>
    </row>
    <row r="2718" spans="1:7" x14ac:dyDescent="0.25">
      <c r="A2718">
        <v>201808</v>
      </c>
      <c r="B2718" t="s">
        <v>3</v>
      </c>
      <c r="C2718" t="s">
        <v>146</v>
      </c>
      <c r="D2718" t="s">
        <v>161</v>
      </c>
      <c r="E2718" s="10">
        <v>35</v>
      </c>
      <c r="F2718" s="12" t="str">
        <f t="shared" si="44"/>
        <v>07APSN010L</v>
      </c>
      <c r="G2718" s="11" t="str">
        <f>IFERROR(VLOOKUP(F2718,Codes!$B$2:$E$356,4,FALSE),"NOT USED")</f>
        <v>Irrigation</v>
      </c>
    </row>
    <row r="2719" spans="1:7" x14ac:dyDescent="0.25">
      <c r="A2719">
        <v>201809</v>
      </c>
      <c r="B2719" t="s">
        <v>3</v>
      </c>
      <c r="C2719" t="s">
        <v>146</v>
      </c>
      <c r="D2719" t="s">
        <v>161</v>
      </c>
      <c r="E2719" s="10">
        <v>35</v>
      </c>
      <c r="F2719" s="12" t="str">
        <f t="shared" si="44"/>
        <v>07APSN010L</v>
      </c>
      <c r="G2719" s="11" t="str">
        <f>IFERROR(VLOOKUP(F2719,Codes!$B$2:$E$356,4,FALSE),"NOT USED")</f>
        <v>Irrigation</v>
      </c>
    </row>
    <row r="2720" spans="1:7" x14ac:dyDescent="0.25">
      <c r="A2720">
        <v>201810</v>
      </c>
      <c r="B2720" t="s">
        <v>3</v>
      </c>
      <c r="C2720" t="s">
        <v>146</v>
      </c>
      <c r="D2720" t="s">
        <v>161</v>
      </c>
      <c r="E2720" s="10">
        <v>35</v>
      </c>
      <c r="F2720" s="12" t="str">
        <f t="shared" si="44"/>
        <v>07APSN010L</v>
      </c>
      <c r="G2720" s="11" t="str">
        <f>IFERROR(VLOOKUP(F2720,Codes!$B$2:$E$356,4,FALSE),"NOT USED")</f>
        <v>Irrigation</v>
      </c>
    </row>
    <row r="2721" spans="1:7" x14ac:dyDescent="0.25">
      <c r="A2721">
        <v>201811</v>
      </c>
      <c r="B2721" t="s">
        <v>3</v>
      </c>
      <c r="C2721" t="s">
        <v>146</v>
      </c>
      <c r="D2721" t="s">
        <v>161</v>
      </c>
      <c r="E2721" s="10">
        <v>34</v>
      </c>
      <c r="F2721" s="12" t="str">
        <f t="shared" si="44"/>
        <v>07APSN010L</v>
      </c>
      <c r="G2721" s="11" t="str">
        <f>IFERROR(VLOOKUP(F2721,Codes!$B$2:$E$356,4,FALSE),"NOT USED")</f>
        <v>Irrigation</v>
      </c>
    </row>
    <row r="2722" spans="1:7" x14ac:dyDescent="0.25">
      <c r="A2722">
        <v>201812</v>
      </c>
      <c r="B2722" t="s">
        <v>3</v>
      </c>
      <c r="C2722" t="s">
        <v>146</v>
      </c>
      <c r="D2722" t="s">
        <v>161</v>
      </c>
      <c r="E2722" s="10">
        <v>33</v>
      </c>
      <c r="F2722" s="12" t="str">
        <f t="shared" si="44"/>
        <v>07APSN010L</v>
      </c>
      <c r="G2722" s="11" t="str">
        <f>IFERROR(VLOOKUP(F2722,Codes!$B$2:$E$356,4,FALSE),"NOT USED")</f>
        <v>Irrigation</v>
      </c>
    </row>
    <row r="2723" spans="1:7" x14ac:dyDescent="0.25">
      <c r="A2723">
        <v>201901</v>
      </c>
      <c r="B2723" t="s">
        <v>3</v>
      </c>
      <c r="C2723" t="s">
        <v>146</v>
      </c>
      <c r="D2723" t="s">
        <v>161</v>
      </c>
      <c r="E2723" s="10">
        <v>36</v>
      </c>
      <c r="F2723" s="12" t="str">
        <f t="shared" si="44"/>
        <v>07APSN010L</v>
      </c>
      <c r="G2723" s="11" t="str">
        <f>IFERROR(VLOOKUP(F2723,Codes!$B$2:$E$356,4,FALSE),"NOT USED")</f>
        <v>Irrigation</v>
      </c>
    </row>
    <row r="2724" spans="1:7" x14ac:dyDescent="0.25">
      <c r="A2724">
        <v>201902</v>
      </c>
      <c r="B2724" t="s">
        <v>3</v>
      </c>
      <c r="C2724" t="s">
        <v>146</v>
      </c>
      <c r="D2724" t="s">
        <v>161</v>
      </c>
      <c r="E2724" s="10">
        <v>36</v>
      </c>
      <c r="F2724" s="12" t="str">
        <f t="shared" si="44"/>
        <v>07APSN010L</v>
      </c>
      <c r="G2724" s="11" t="str">
        <f>IFERROR(VLOOKUP(F2724,Codes!$B$2:$E$356,4,FALSE),"NOT USED")</f>
        <v>Irrigation</v>
      </c>
    </row>
    <row r="2725" spans="1:7" x14ac:dyDescent="0.25">
      <c r="A2725">
        <v>201903</v>
      </c>
      <c r="B2725" t="s">
        <v>3</v>
      </c>
      <c r="C2725" t="s">
        <v>146</v>
      </c>
      <c r="D2725" t="s">
        <v>161</v>
      </c>
      <c r="E2725" s="10">
        <v>36</v>
      </c>
      <c r="F2725" s="12" t="str">
        <f t="shared" si="44"/>
        <v>07APSN010L</v>
      </c>
      <c r="G2725" s="11" t="str">
        <f>IFERROR(VLOOKUP(F2725,Codes!$B$2:$E$356,4,FALSE),"NOT USED")</f>
        <v>Irrigation</v>
      </c>
    </row>
    <row r="2726" spans="1:7" x14ac:dyDescent="0.25">
      <c r="A2726">
        <v>201904</v>
      </c>
      <c r="B2726" t="s">
        <v>3</v>
      </c>
      <c r="C2726" t="s">
        <v>146</v>
      </c>
      <c r="D2726" t="s">
        <v>161</v>
      </c>
      <c r="E2726" s="10">
        <v>35</v>
      </c>
      <c r="F2726" s="12" t="str">
        <f t="shared" si="44"/>
        <v>07APSN010L</v>
      </c>
      <c r="G2726" s="11" t="str">
        <f>IFERROR(VLOOKUP(F2726,Codes!$B$2:$E$356,4,FALSE),"NOT USED")</f>
        <v>Irrigation</v>
      </c>
    </row>
    <row r="2727" spans="1:7" x14ac:dyDescent="0.25">
      <c r="A2727">
        <v>201905</v>
      </c>
      <c r="B2727" t="s">
        <v>3</v>
      </c>
      <c r="C2727" t="s">
        <v>146</v>
      </c>
      <c r="D2727" t="s">
        <v>161</v>
      </c>
      <c r="E2727" s="10">
        <v>36</v>
      </c>
      <c r="F2727" s="12" t="str">
        <f t="shared" si="44"/>
        <v>07APSN010L</v>
      </c>
      <c r="G2727" s="11" t="str">
        <f>IFERROR(VLOOKUP(F2727,Codes!$B$2:$E$356,4,FALSE),"NOT USED")</f>
        <v>Irrigation</v>
      </c>
    </row>
    <row r="2728" spans="1:7" x14ac:dyDescent="0.25">
      <c r="A2728">
        <v>201906</v>
      </c>
      <c r="B2728" t="s">
        <v>3</v>
      </c>
      <c r="C2728" t="s">
        <v>146</v>
      </c>
      <c r="D2728" t="s">
        <v>161</v>
      </c>
      <c r="E2728" s="10">
        <v>35</v>
      </c>
      <c r="F2728" s="12" t="str">
        <f t="shared" si="44"/>
        <v>07APSN010L</v>
      </c>
      <c r="G2728" s="11" t="str">
        <f>IFERROR(VLOOKUP(F2728,Codes!$B$2:$E$356,4,FALSE),"NOT USED")</f>
        <v>Irrigation</v>
      </c>
    </row>
    <row r="2729" spans="1:7" x14ac:dyDescent="0.25">
      <c r="A2729">
        <v>201807</v>
      </c>
      <c r="B2729" t="s">
        <v>3</v>
      </c>
      <c r="C2729" t="s">
        <v>146</v>
      </c>
      <c r="D2729" t="s">
        <v>162</v>
      </c>
      <c r="E2729" s="10">
        <v>3</v>
      </c>
      <c r="F2729" s="12" t="str">
        <f t="shared" si="44"/>
        <v>07APSN010S</v>
      </c>
      <c r="G2729" s="11" t="str">
        <f>IFERROR(VLOOKUP(F2729,Codes!$B$2:$E$356,4,FALSE),"NOT USED")</f>
        <v>Irrigation</v>
      </c>
    </row>
    <row r="2730" spans="1:7" x14ac:dyDescent="0.25">
      <c r="A2730">
        <v>201808</v>
      </c>
      <c r="B2730" t="s">
        <v>3</v>
      </c>
      <c r="C2730" t="s">
        <v>146</v>
      </c>
      <c r="D2730" t="s">
        <v>162</v>
      </c>
      <c r="E2730" s="10">
        <v>3</v>
      </c>
      <c r="F2730" s="12" t="str">
        <f t="shared" si="44"/>
        <v>07APSN010S</v>
      </c>
      <c r="G2730" s="11" t="str">
        <f>IFERROR(VLOOKUP(F2730,Codes!$B$2:$E$356,4,FALSE),"NOT USED")</f>
        <v>Irrigation</v>
      </c>
    </row>
    <row r="2731" spans="1:7" x14ac:dyDescent="0.25">
      <c r="A2731">
        <v>201809</v>
      </c>
      <c r="B2731" t="s">
        <v>3</v>
      </c>
      <c r="C2731" t="s">
        <v>146</v>
      </c>
      <c r="D2731" t="s">
        <v>162</v>
      </c>
      <c r="E2731" s="10">
        <v>3</v>
      </c>
      <c r="F2731" s="12" t="str">
        <f t="shared" si="44"/>
        <v>07APSN010S</v>
      </c>
      <c r="G2731" s="11" t="str">
        <f>IFERROR(VLOOKUP(F2731,Codes!$B$2:$E$356,4,FALSE),"NOT USED")</f>
        <v>Irrigation</v>
      </c>
    </row>
    <row r="2732" spans="1:7" x14ac:dyDescent="0.25">
      <c r="A2732">
        <v>201810</v>
      </c>
      <c r="B2732" t="s">
        <v>3</v>
      </c>
      <c r="C2732" t="s">
        <v>146</v>
      </c>
      <c r="D2732" t="s">
        <v>162</v>
      </c>
      <c r="E2732" s="10">
        <v>3</v>
      </c>
      <c r="F2732" s="12" t="str">
        <f t="shared" si="44"/>
        <v>07APSN010S</v>
      </c>
      <c r="G2732" s="11" t="str">
        <f>IFERROR(VLOOKUP(F2732,Codes!$B$2:$E$356,4,FALSE),"NOT USED")</f>
        <v>Irrigation</v>
      </c>
    </row>
    <row r="2733" spans="1:7" x14ac:dyDescent="0.25">
      <c r="A2733">
        <v>201811</v>
      </c>
      <c r="B2733" t="s">
        <v>3</v>
      </c>
      <c r="C2733" t="s">
        <v>146</v>
      </c>
      <c r="D2733" t="s">
        <v>162</v>
      </c>
      <c r="E2733" s="10">
        <v>3</v>
      </c>
      <c r="F2733" s="12" t="str">
        <f t="shared" ref="F2733:F2764" si="45">LEFT(D2733,10)</f>
        <v>07APSN010S</v>
      </c>
      <c r="G2733" s="11" t="str">
        <f>IFERROR(VLOOKUP(F2733,Codes!$B$2:$E$356,4,FALSE),"NOT USED")</f>
        <v>Irrigation</v>
      </c>
    </row>
    <row r="2734" spans="1:7" x14ac:dyDescent="0.25">
      <c r="A2734">
        <v>201812</v>
      </c>
      <c r="B2734" t="s">
        <v>3</v>
      </c>
      <c r="C2734" t="s">
        <v>146</v>
      </c>
      <c r="D2734" t="s">
        <v>162</v>
      </c>
      <c r="E2734" s="10">
        <v>3</v>
      </c>
      <c r="F2734" s="12" t="str">
        <f t="shared" si="45"/>
        <v>07APSN010S</v>
      </c>
      <c r="G2734" s="11" t="str">
        <f>IFERROR(VLOOKUP(F2734,Codes!$B$2:$E$356,4,FALSE),"NOT USED")</f>
        <v>Irrigation</v>
      </c>
    </row>
    <row r="2735" spans="1:7" x14ac:dyDescent="0.25">
      <c r="A2735">
        <v>201901</v>
      </c>
      <c r="B2735" t="s">
        <v>3</v>
      </c>
      <c r="C2735" t="s">
        <v>146</v>
      </c>
      <c r="D2735" t="s">
        <v>162</v>
      </c>
      <c r="E2735" s="10">
        <v>3</v>
      </c>
      <c r="F2735" s="12" t="str">
        <f t="shared" si="45"/>
        <v>07APSN010S</v>
      </c>
      <c r="G2735" s="11" t="str">
        <f>IFERROR(VLOOKUP(F2735,Codes!$B$2:$E$356,4,FALSE),"NOT USED")</f>
        <v>Irrigation</v>
      </c>
    </row>
    <row r="2736" spans="1:7" x14ac:dyDescent="0.25">
      <c r="A2736">
        <v>201902</v>
      </c>
      <c r="B2736" t="s">
        <v>3</v>
      </c>
      <c r="C2736" t="s">
        <v>146</v>
      </c>
      <c r="D2736" t="s">
        <v>162</v>
      </c>
      <c r="E2736" s="10">
        <v>3</v>
      </c>
      <c r="F2736" s="12" t="str">
        <f t="shared" si="45"/>
        <v>07APSN010S</v>
      </c>
      <c r="G2736" s="11" t="str">
        <f>IFERROR(VLOOKUP(F2736,Codes!$B$2:$E$356,4,FALSE),"NOT USED")</f>
        <v>Irrigation</v>
      </c>
    </row>
    <row r="2737" spans="1:7" x14ac:dyDescent="0.25">
      <c r="A2737">
        <v>201903</v>
      </c>
      <c r="B2737" t="s">
        <v>3</v>
      </c>
      <c r="C2737" t="s">
        <v>146</v>
      </c>
      <c r="D2737" t="s">
        <v>162</v>
      </c>
      <c r="E2737" s="10">
        <v>3</v>
      </c>
      <c r="F2737" s="12" t="str">
        <f t="shared" si="45"/>
        <v>07APSN010S</v>
      </c>
      <c r="G2737" s="11" t="str">
        <f>IFERROR(VLOOKUP(F2737,Codes!$B$2:$E$356,4,FALSE),"NOT USED")</f>
        <v>Irrigation</v>
      </c>
    </row>
    <row r="2738" spans="1:7" x14ac:dyDescent="0.25">
      <c r="A2738">
        <v>201904</v>
      </c>
      <c r="B2738" t="s">
        <v>3</v>
      </c>
      <c r="C2738" t="s">
        <v>146</v>
      </c>
      <c r="D2738" t="s">
        <v>162</v>
      </c>
      <c r="E2738" s="10">
        <v>3</v>
      </c>
      <c r="F2738" s="12" t="str">
        <f t="shared" si="45"/>
        <v>07APSN010S</v>
      </c>
      <c r="G2738" s="11" t="str">
        <f>IFERROR(VLOOKUP(F2738,Codes!$B$2:$E$356,4,FALSE),"NOT USED")</f>
        <v>Irrigation</v>
      </c>
    </row>
    <row r="2739" spans="1:7" x14ac:dyDescent="0.25">
      <c r="A2739">
        <v>201905</v>
      </c>
      <c r="B2739" t="s">
        <v>3</v>
      </c>
      <c r="C2739" t="s">
        <v>146</v>
      </c>
      <c r="D2739" t="s">
        <v>162</v>
      </c>
      <c r="E2739" s="10">
        <v>3</v>
      </c>
      <c r="F2739" s="12" t="str">
        <f t="shared" si="45"/>
        <v>07APSN010S</v>
      </c>
      <c r="G2739" s="11" t="str">
        <f>IFERROR(VLOOKUP(F2739,Codes!$B$2:$E$356,4,FALSE),"NOT USED")</f>
        <v>Irrigation</v>
      </c>
    </row>
    <row r="2740" spans="1:7" x14ac:dyDescent="0.25">
      <c r="A2740">
        <v>201906</v>
      </c>
      <c r="B2740" t="s">
        <v>3</v>
      </c>
      <c r="C2740" t="s">
        <v>146</v>
      </c>
      <c r="D2740" t="s">
        <v>162</v>
      </c>
      <c r="E2740" s="10">
        <v>3</v>
      </c>
      <c r="F2740" s="12" t="str">
        <f t="shared" si="45"/>
        <v>07APSN010S</v>
      </c>
      <c r="G2740" s="11" t="str">
        <f>IFERROR(VLOOKUP(F2740,Codes!$B$2:$E$356,4,FALSE),"NOT USED")</f>
        <v>Irrigation</v>
      </c>
    </row>
    <row r="2741" spans="1:7" x14ac:dyDescent="0.25">
      <c r="A2741">
        <v>201807</v>
      </c>
      <c r="B2741" t="s">
        <v>3</v>
      </c>
      <c r="C2741" t="s">
        <v>146</v>
      </c>
      <c r="D2741" t="s">
        <v>163</v>
      </c>
      <c r="E2741" s="10">
        <v>14</v>
      </c>
      <c r="F2741" s="12" t="str">
        <f t="shared" si="45"/>
        <v>07APSNS10X</v>
      </c>
      <c r="G2741" s="11" t="str">
        <f>IFERROR(VLOOKUP(F2741,Codes!$B$2:$E$356,4,FALSE),"NOT USED")</f>
        <v>Irrigation</v>
      </c>
    </row>
    <row r="2742" spans="1:7" x14ac:dyDescent="0.25">
      <c r="A2742">
        <v>201808</v>
      </c>
      <c r="B2742" t="s">
        <v>3</v>
      </c>
      <c r="C2742" t="s">
        <v>146</v>
      </c>
      <c r="D2742" t="s">
        <v>163</v>
      </c>
      <c r="E2742" s="10">
        <v>14</v>
      </c>
      <c r="F2742" s="12" t="str">
        <f t="shared" si="45"/>
        <v>07APSNS10X</v>
      </c>
      <c r="G2742" s="11" t="str">
        <f>IFERROR(VLOOKUP(F2742,Codes!$B$2:$E$356,4,FALSE),"NOT USED")</f>
        <v>Irrigation</v>
      </c>
    </row>
    <row r="2743" spans="1:7" x14ac:dyDescent="0.25">
      <c r="A2743">
        <v>201809</v>
      </c>
      <c r="B2743" t="s">
        <v>3</v>
      </c>
      <c r="C2743" t="s">
        <v>146</v>
      </c>
      <c r="D2743" t="s">
        <v>163</v>
      </c>
      <c r="E2743" s="10">
        <v>14</v>
      </c>
      <c r="F2743" s="12" t="str">
        <f t="shared" si="45"/>
        <v>07APSNS10X</v>
      </c>
      <c r="G2743" s="11" t="str">
        <f>IFERROR(VLOOKUP(F2743,Codes!$B$2:$E$356,4,FALSE),"NOT USED")</f>
        <v>Irrigation</v>
      </c>
    </row>
    <row r="2744" spans="1:7" x14ac:dyDescent="0.25">
      <c r="A2744">
        <v>201810</v>
      </c>
      <c r="B2744" t="s">
        <v>3</v>
      </c>
      <c r="C2744" t="s">
        <v>146</v>
      </c>
      <c r="D2744" t="s">
        <v>163</v>
      </c>
      <c r="E2744" s="10">
        <v>14</v>
      </c>
      <c r="F2744" s="12" t="str">
        <f t="shared" si="45"/>
        <v>07APSNS10X</v>
      </c>
      <c r="G2744" s="11" t="str">
        <f>IFERROR(VLOOKUP(F2744,Codes!$B$2:$E$356,4,FALSE),"NOT USED")</f>
        <v>Irrigation</v>
      </c>
    </row>
    <row r="2745" spans="1:7" x14ac:dyDescent="0.25">
      <c r="A2745">
        <v>201811</v>
      </c>
      <c r="B2745" t="s">
        <v>3</v>
      </c>
      <c r="C2745" t="s">
        <v>146</v>
      </c>
      <c r="D2745" t="s">
        <v>163</v>
      </c>
      <c r="E2745" s="10">
        <v>15</v>
      </c>
      <c r="F2745" s="12" t="str">
        <f t="shared" si="45"/>
        <v>07APSNS10X</v>
      </c>
      <c r="G2745" s="11" t="str">
        <f>IFERROR(VLOOKUP(F2745,Codes!$B$2:$E$356,4,FALSE),"NOT USED")</f>
        <v>Irrigation</v>
      </c>
    </row>
    <row r="2746" spans="1:7" x14ac:dyDescent="0.25">
      <c r="A2746">
        <v>201812</v>
      </c>
      <c r="B2746" t="s">
        <v>3</v>
      </c>
      <c r="C2746" t="s">
        <v>146</v>
      </c>
      <c r="D2746" t="s">
        <v>163</v>
      </c>
      <c r="E2746" s="10">
        <v>15</v>
      </c>
      <c r="F2746" s="12" t="str">
        <f t="shared" si="45"/>
        <v>07APSNS10X</v>
      </c>
      <c r="G2746" s="11" t="str">
        <f>IFERROR(VLOOKUP(F2746,Codes!$B$2:$E$356,4,FALSE),"NOT USED")</f>
        <v>Irrigation</v>
      </c>
    </row>
    <row r="2747" spans="1:7" x14ac:dyDescent="0.25">
      <c r="A2747">
        <v>201901</v>
      </c>
      <c r="B2747" t="s">
        <v>3</v>
      </c>
      <c r="C2747" t="s">
        <v>146</v>
      </c>
      <c r="D2747" t="s">
        <v>163</v>
      </c>
      <c r="E2747" s="10">
        <v>16</v>
      </c>
      <c r="F2747" s="12" t="str">
        <f t="shared" si="45"/>
        <v>07APSNS10X</v>
      </c>
      <c r="G2747" s="11" t="str">
        <f>IFERROR(VLOOKUP(F2747,Codes!$B$2:$E$356,4,FALSE),"NOT USED")</f>
        <v>Irrigation</v>
      </c>
    </row>
    <row r="2748" spans="1:7" x14ac:dyDescent="0.25">
      <c r="A2748">
        <v>201902</v>
      </c>
      <c r="B2748" t="s">
        <v>3</v>
      </c>
      <c r="C2748" t="s">
        <v>146</v>
      </c>
      <c r="D2748" t="s">
        <v>163</v>
      </c>
      <c r="E2748" s="10">
        <v>16</v>
      </c>
      <c r="F2748" s="12" t="str">
        <f t="shared" si="45"/>
        <v>07APSNS10X</v>
      </c>
      <c r="G2748" s="11" t="str">
        <f>IFERROR(VLOOKUP(F2748,Codes!$B$2:$E$356,4,FALSE),"NOT USED")</f>
        <v>Irrigation</v>
      </c>
    </row>
    <row r="2749" spans="1:7" x14ac:dyDescent="0.25">
      <c r="A2749">
        <v>201903</v>
      </c>
      <c r="B2749" t="s">
        <v>3</v>
      </c>
      <c r="C2749" t="s">
        <v>146</v>
      </c>
      <c r="D2749" t="s">
        <v>163</v>
      </c>
      <c r="E2749" s="10">
        <v>16</v>
      </c>
      <c r="F2749" s="12" t="str">
        <f t="shared" si="45"/>
        <v>07APSNS10X</v>
      </c>
      <c r="G2749" s="11" t="str">
        <f>IFERROR(VLOOKUP(F2749,Codes!$B$2:$E$356,4,FALSE),"NOT USED")</f>
        <v>Irrigation</v>
      </c>
    </row>
    <row r="2750" spans="1:7" x14ac:dyDescent="0.25">
      <c r="A2750">
        <v>201904</v>
      </c>
      <c r="B2750" t="s">
        <v>3</v>
      </c>
      <c r="C2750" t="s">
        <v>146</v>
      </c>
      <c r="D2750" t="s">
        <v>163</v>
      </c>
      <c r="E2750" s="10">
        <v>16</v>
      </c>
      <c r="F2750" s="12" t="str">
        <f t="shared" si="45"/>
        <v>07APSNS10X</v>
      </c>
      <c r="G2750" s="11" t="str">
        <f>IFERROR(VLOOKUP(F2750,Codes!$B$2:$E$356,4,FALSE),"NOT USED")</f>
        <v>Irrigation</v>
      </c>
    </row>
    <row r="2751" spans="1:7" x14ac:dyDescent="0.25">
      <c r="A2751">
        <v>201905</v>
      </c>
      <c r="B2751" t="s">
        <v>3</v>
      </c>
      <c r="C2751" t="s">
        <v>146</v>
      </c>
      <c r="D2751" t="s">
        <v>163</v>
      </c>
      <c r="E2751" s="10">
        <v>16</v>
      </c>
      <c r="F2751" s="12" t="str">
        <f t="shared" si="45"/>
        <v>07APSNS10X</v>
      </c>
      <c r="G2751" s="11" t="str">
        <f>IFERROR(VLOOKUP(F2751,Codes!$B$2:$E$356,4,FALSE),"NOT USED")</f>
        <v>Irrigation</v>
      </c>
    </row>
    <row r="2752" spans="1:7" x14ac:dyDescent="0.25">
      <c r="A2752">
        <v>201906</v>
      </c>
      <c r="B2752" t="s">
        <v>3</v>
      </c>
      <c r="C2752" t="s">
        <v>146</v>
      </c>
      <c r="D2752" t="s">
        <v>163</v>
      </c>
      <c r="E2752" s="10">
        <v>17</v>
      </c>
      <c r="F2752" s="12" t="str">
        <f t="shared" si="45"/>
        <v>07APSNS10X</v>
      </c>
      <c r="G2752" s="11" t="str">
        <f>IFERROR(VLOOKUP(F2752,Codes!$B$2:$E$356,4,FALSE),"NOT USED")</f>
        <v>Irrigation</v>
      </c>
    </row>
    <row r="2753" spans="1:7" x14ac:dyDescent="0.25">
      <c r="A2753">
        <v>201807</v>
      </c>
      <c r="B2753" t="s">
        <v>3</v>
      </c>
      <c r="C2753" t="s">
        <v>146</v>
      </c>
      <c r="D2753" t="s">
        <v>164</v>
      </c>
      <c r="E2753" s="10">
        <v>1</v>
      </c>
      <c r="F2753" s="12" t="str">
        <f t="shared" si="45"/>
        <v>07APSV006A</v>
      </c>
      <c r="G2753" s="11" t="str">
        <f>IFERROR(VLOOKUP(F2753,Codes!$B$2:$E$356,4,FALSE),"NOT USED")</f>
        <v>Medium / Large General Service</v>
      </c>
    </row>
    <row r="2754" spans="1:7" x14ac:dyDescent="0.25">
      <c r="A2754">
        <v>201808</v>
      </c>
      <c r="B2754" t="s">
        <v>3</v>
      </c>
      <c r="C2754" t="s">
        <v>146</v>
      </c>
      <c r="D2754" t="s">
        <v>164</v>
      </c>
      <c r="E2754" s="10">
        <v>1</v>
      </c>
      <c r="F2754" s="12" t="str">
        <f t="shared" si="45"/>
        <v>07APSV006A</v>
      </c>
      <c r="G2754" s="11" t="str">
        <f>IFERROR(VLOOKUP(F2754,Codes!$B$2:$E$356,4,FALSE),"NOT USED")</f>
        <v>Medium / Large General Service</v>
      </c>
    </row>
    <row r="2755" spans="1:7" x14ac:dyDescent="0.25">
      <c r="A2755">
        <v>201809</v>
      </c>
      <c r="B2755" t="s">
        <v>3</v>
      </c>
      <c r="C2755" t="s">
        <v>146</v>
      </c>
      <c r="D2755" t="s">
        <v>164</v>
      </c>
      <c r="E2755" s="10">
        <v>1</v>
      </c>
      <c r="F2755" s="12" t="str">
        <f t="shared" si="45"/>
        <v>07APSV006A</v>
      </c>
      <c r="G2755" s="11" t="str">
        <f>IFERROR(VLOOKUP(F2755,Codes!$B$2:$E$356,4,FALSE),"NOT USED")</f>
        <v>Medium / Large General Service</v>
      </c>
    </row>
    <row r="2756" spans="1:7" x14ac:dyDescent="0.25">
      <c r="A2756">
        <v>201810</v>
      </c>
      <c r="B2756" t="s">
        <v>3</v>
      </c>
      <c r="C2756" t="s">
        <v>146</v>
      </c>
      <c r="D2756" t="s">
        <v>164</v>
      </c>
      <c r="E2756" s="10">
        <v>1</v>
      </c>
      <c r="F2756" s="12" t="str">
        <f t="shared" si="45"/>
        <v>07APSV006A</v>
      </c>
      <c r="G2756" s="11" t="str">
        <f>IFERROR(VLOOKUP(F2756,Codes!$B$2:$E$356,4,FALSE),"NOT USED")</f>
        <v>Medium / Large General Service</v>
      </c>
    </row>
    <row r="2757" spans="1:7" x14ac:dyDescent="0.25">
      <c r="A2757">
        <v>201811</v>
      </c>
      <c r="B2757" t="s">
        <v>3</v>
      </c>
      <c r="C2757" t="s">
        <v>146</v>
      </c>
      <c r="D2757" t="s">
        <v>164</v>
      </c>
      <c r="E2757" s="10">
        <v>1</v>
      </c>
      <c r="F2757" s="12" t="str">
        <f t="shared" si="45"/>
        <v>07APSV006A</v>
      </c>
      <c r="G2757" s="11" t="str">
        <f>IFERROR(VLOOKUP(F2757,Codes!$B$2:$E$356,4,FALSE),"NOT USED")</f>
        <v>Medium / Large General Service</v>
      </c>
    </row>
    <row r="2758" spans="1:7" x14ac:dyDescent="0.25">
      <c r="A2758">
        <v>201812</v>
      </c>
      <c r="B2758" t="s">
        <v>3</v>
      </c>
      <c r="C2758" t="s">
        <v>146</v>
      </c>
      <c r="D2758" t="s">
        <v>164</v>
      </c>
      <c r="E2758" s="10">
        <v>1</v>
      </c>
      <c r="F2758" s="12" t="str">
        <f t="shared" si="45"/>
        <v>07APSV006A</v>
      </c>
      <c r="G2758" s="11" t="str">
        <f>IFERROR(VLOOKUP(F2758,Codes!$B$2:$E$356,4,FALSE),"NOT USED")</f>
        <v>Medium / Large General Service</v>
      </c>
    </row>
    <row r="2759" spans="1:7" x14ac:dyDescent="0.25">
      <c r="A2759">
        <v>201901</v>
      </c>
      <c r="B2759" t="s">
        <v>3</v>
      </c>
      <c r="C2759" t="s">
        <v>146</v>
      </c>
      <c r="D2759" t="s">
        <v>164</v>
      </c>
      <c r="E2759" s="10">
        <v>1</v>
      </c>
      <c r="F2759" s="12" t="str">
        <f t="shared" si="45"/>
        <v>07APSV006A</v>
      </c>
      <c r="G2759" s="11" t="str">
        <f>IFERROR(VLOOKUP(F2759,Codes!$B$2:$E$356,4,FALSE),"NOT USED")</f>
        <v>Medium / Large General Service</v>
      </c>
    </row>
    <row r="2760" spans="1:7" x14ac:dyDescent="0.25">
      <c r="A2760">
        <v>201902</v>
      </c>
      <c r="B2760" t="s">
        <v>3</v>
      </c>
      <c r="C2760" t="s">
        <v>146</v>
      </c>
      <c r="D2760" t="s">
        <v>164</v>
      </c>
      <c r="E2760" s="10">
        <v>1</v>
      </c>
      <c r="F2760" s="12" t="str">
        <f t="shared" si="45"/>
        <v>07APSV006A</v>
      </c>
      <c r="G2760" s="11" t="str">
        <f>IFERROR(VLOOKUP(F2760,Codes!$B$2:$E$356,4,FALSE),"NOT USED")</f>
        <v>Medium / Large General Service</v>
      </c>
    </row>
    <row r="2761" spans="1:7" x14ac:dyDescent="0.25">
      <c r="A2761">
        <v>201903</v>
      </c>
      <c r="B2761" t="s">
        <v>3</v>
      </c>
      <c r="C2761" t="s">
        <v>146</v>
      </c>
      <c r="D2761" t="s">
        <v>164</v>
      </c>
      <c r="E2761" s="10">
        <v>1</v>
      </c>
      <c r="F2761" s="12" t="str">
        <f t="shared" si="45"/>
        <v>07APSV006A</v>
      </c>
      <c r="G2761" s="11" t="str">
        <f>IFERROR(VLOOKUP(F2761,Codes!$B$2:$E$356,4,FALSE),"NOT USED")</f>
        <v>Medium / Large General Service</v>
      </c>
    </row>
    <row r="2762" spans="1:7" x14ac:dyDescent="0.25">
      <c r="A2762">
        <v>201904</v>
      </c>
      <c r="B2762" t="s">
        <v>3</v>
      </c>
      <c r="C2762" t="s">
        <v>146</v>
      </c>
      <c r="D2762" t="s">
        <v>164</v>
      </c>
      <c r="E2762" s="10">
        <v>1</v>
      </c>
      <c r="F2762" s="12" t="str">
        <f t="shared" si="45"/>
        <v>07APSV006A</v>
      </c>
      <c r="G2762" s="11" t="str">
        <f>IFERROR(VLOOKUP(F2762,Codes!$B$2:$E$356,4,FALSE),"NOT USED")</f>
        <v>Medium / Large General Service</v>
      </c>
    </row>
    <row r="2763" spans="1:7" x14ac:dyDescent="0.25">
      <c r="A2763">
        <v>201905</v>
      </c>
      <c r="B2763" t="s">
        <v>3</v>
      </c>
      <c r="C2763" t="s">
        <v>146</v>
      </c>
      <c r="D2763" t="s">
        <v>164</v>
      </c>
      <c r="E2763" s="10">
        <v>1</v>
      </c>
      <c r="F2763" s="12" t="str">
        <f t="shared" si="45"/>
        <v>07APSV006A</v>
      </c>
      <c r="G2763" s="11" t="str">
        <f>IFERROR(VLOOKUP(F2763,Codes!$B$2:$E$356,4,FALSE),"NOT USED")</f>
        <v>Medium / Large General Service</v>
      </c>
    </row>
    <row r="2764" spans="1:7" x14ac:dyDescent="0.25">
      <c r="A2764">
        <v>201906</v>
      </c>
      <c r="B2764" t="s">
        <v>3</v>
      </c>
      <c r="C2764" t="s">
        <v>146</v>
      </c>
      <c r="D2764" t="s">
        <v>164</v>
      </c>
      <c r="E2764" s="10">
        <v>1</v>
      </c>
      <c r="F2764" s="12" t="str">
        <f t="shared" si="45"/>
        <v>07APSV006A</v>
      </c>
      <c r="G2764" s="11" t="str">
        <f>IFERROR(VLOOKUP(F2764,Codes!$B$2:$E$356,4,FALSE),"NOT USED")</f>
        <v>Medium / Large General Service</v>
      </c>
    </row>
    <row r="2765" spans="1:7" x14ac:dyDescent="0.25">
      <c r="A2765">
        <v>201807</v>
      </c>
      <c r="B2765" t="s">
        <v>3</v>
      </c>
      <c r="C2765" t="s">
        <v>146</v>
      </c>
      <c r="D2765" t="s">
        <v>165</v>
      </c>
      <c r="E2765" s="10">
        <v>4</v>
      </c>
      <c r="F2765" s="12" t="str">
        <f t="shared" ref="F2765:F2796" si="46">LEFT(D2765,10)</f>
        <v>07APSV023A</v>
      </c>
      <c r="G2765" s="11" t="str">
        <f>IFERROR(VLOOKUP(F2765,Codes!$B$2:$E$356,4,FALSE),"NOT USED")</f>
        <v>Small General Service</v>
      </c>
    </row>
    <row r="2766" spans="1:7" x14ac:dyDescent="0.25">
      <c r="A2766">
        <v>201808</v>
      </c>
      <c r="B2766" t="s">
        <v>3</v>
      </c>
      <c r="C2766" t="s">
        <v>146</v>
      </c>
      <c r="D2766" t="s">
        <v>165</v>
      </c>
      <c r="E2766" s="10">
        <v>4</v>
      </c>
      <c r="F2766" s="12" t="str">
        <f t="shared" si="46"/>
        <v>07APSV023A</v>
      </c>
      <c r="G2766" s="11" t="str">
        <f>IFERROR(VLOOKUP(F2766,Codes!$B$2:$E$356,4,FALSE),"NOT USED")</f>
        <v>Small General Service</v>
      </c>
    </row>
    <row r="2767" spans="1:7" x14ac:dyDescent="0.25">
      <c r="A2767">
        <v>201809</v>
      </c>
      <c r="B2767" t="s">
        <v>3</v>
      </c>
      <c r="C2767" t="s">
        <v>146</v>
      </c>
      <c r="D2767" t="s">
        <v>165</v>
      </c>
      <c r="E2767" s="10">
        <v>4</v>
      </c>
      <c r="F2767" s="12" t="str">
        <f t="shared" si="46"/>
        <v>07APSV023A</v>
      </c>
      <c r="G2767" s="11" t="str">
        <f>IFERROR(VLOOKUP(F2767,Codes!$B$2:$E$356,4,FALSE),"NOT USED")</f>
        <v>Small General Service</v>
      </c>
    </row>
    <row r="2768" spans="1:7" x14ac:dyDescent="0.25">
      <c r="A2768">
        <v>201810</v>
      </c>
      <c r="B2768" t="s">
        <v>3</v>
      </c>
      <c r="C2768" t="s">
        <v>146</v>
      </c>
      <c r="D2768" t="s">
        <v>165</v>
      </c>
      <c r="E2768" s="10">
        <v>4</v>
      </c>
      <c r="F2768" s="12" t="str">
        <f t="shared" si="46"/>
        <v>07APSV023A</v>
      </c>
      <c r="G2768" s="11" t="str">
        <f>IFERROR(VLOOKUP(F2768,Codes!$B$2:$E$356,4,FALSE),"NOT USED")</f>
        <v>Small General Service</v>
      </c>
    </row>
    <row r="2769" spans="1:7" x14ac:dyDescent="0.25">
      <c r="A2769">
        <v>201811</v>
      </c>
      <c r="B2769" t="s">
        <v>3</v>
      </c>
      <c r="C2769" t="s">
        <v>146</v>
      </c>
      <c r="D2769" t="s">
        <v>165</v>
      </c>
      <c r="E2769" s="10">
        <v>4</v>
      </c>
      <c r="F2769" s="12" t="str">
        <f t="shared" si="46"/>
        <v>07APSV023A</v>
      </c>
      <c r="G2769" s="11" t="str">
        <f>IFERROR(VLOOKUP(F2769,Codes!$B$2:$E$356,4,FALSE),"NOT USED")</f>
        <v>Small General Service</v>
      </c>
    </row>
    <row r="2770" spans="1:7" x14ac:dyDescent="0.25">
      <c r="A2770">
        <v>201812</v>
      </c>
      <c r="B2770" t="s">
        <v>3</v>
      </c>
      <c r="C2770" t="s">
        <v>146</v>
      </c>
      <c r="D2770" t="s">
        <v>165</v>
      </c>
      <c r="E2770" s="10">
        <v>4</v>
      </c>
      <c r="F2770" s="12" t="str">
        <f t="shared" si="46"/>
        <v>07APSV023A</v>
      </c>
      <c r="G2770" s="11" t="str">
        <f>IFERROR(VLOOKUP(F2770,Codes!$B$2:$E$356,4,FALSE),"NOT USED")</f>
        <v>Small General Service</v>
      </c>
    </row>
    <row r="2771" spans="1:7" x14ac:dyDescent="0.25">
      <c r="A2771">
        <v>201901</v>
      </c>
      <c r="B2771" t="s">
        <v>3</v>
      </c>
      <c r="C2771" t="s">
        <v>146</v>
      </c>
      <c r="D2771" t="s">
        <v>165</v>
      </c>
      <c r="E2771" s="10">
        <v>4</v>
      </c>
      <c r="F2771" s="12" t="str">
        <f t="shared" si="46"/>
        <v>07APSV023A</v>
      </c>
      <c r="G2771" s="11" t="str">
        <f>IFERROR(VLOOKUP(F2771,Codes!$B$2:$E$356,4,FALSE),"NOT USED")</f>
        <v>Small General Service</v>
      </c>
    </row>
    <row r="2772" spans="1:7" x14ac:dyDescent="0.25">
      <c r="A2772">
        <v>201902</v>
      </c>
      <c r="B2772" t="s">
        <v>3</v>
      </c>
      <c r="C2772" t="s">
        <v>146</v>
      </c>
      <c r="D2772" t="s">
        <v>165</v>
      </c>
      <c r="E2772" s="10">
        <v>4</v>
      </c>
      <c r="F2772" s="12" t="str">
        <f t="shared" si="46"/>
        <v>07APSV023A</v>
      </c>
      <c r="G2772" s="11" t="str">
        <f>IFERROR(VLOOKUP(F2772,Codes!$B$2:$E$356,4,FALSE),"NOT USED")</f>
        <v>Small General Service</v>
      </c>
    </row>
    <row r="2773" spans="1:7" x14ac:dyDescent="0.25">
      <c r="A2773">
        <v>201903</v>
      </c>
      <c r="B2773" t="s">
        <v>3</v>
      </c>
      <c r="C2773" t="s">
        <v>146</v>
      </c>
      <c r="D2773" t="s">
        <v>165</v>
      </c>
      <c r="E2773" s="10">
        <v>4</v>
      </c>
      <c r="F2773" s="12" t="str">
        <f t="shared" si="46"/>
        <v>07APSV023A</v>
      </c>
      <c r="G2773" s="11" t="str">
        <f>IFERROR(VLOOKUP(F2773,Codes!$B$2:$E$356,4,FALSE),"NOT USED")</f>
        <v>Small General Service</v>
      </c>
    </row>
    <row r="2774" spans="1:7" x14ac:dyDescent="0.25">
      <c r="A2774">
        <v>201904</v>
      </c>
      <c r="B2774" t="s">
        <v>3</v>
      </c>
      <c r="C2774" t="s">
        <v>146</v>
      </c>
      <c r="D2774" t="s">
        <v>165</v>
      </c>
      <c r="E2774" s="10">
        <v>4</v>
      </c>
      <c r="F2774" s="12" t="str">
        <f t="shared" si="46"/>
        <v>07APSV023A</v>
      </c>
      <c r="G2774" s="11" t="str">
        <f>IFERROR(VLOOKUP(F2774,Codes!$B$2:$E$356,4,FALSE),"NOT USED")</f>
        <v>Small General Service</v>
      </c>
    </row>
    <row r="2775" spans="1:7" x14ac:dyDescent="0.25">
      <c r="A2775">
        <v>201905</v>
      </c>
      <c r="B2775" t="s">
        <v>3</v>
      </c>
      <c r="C2775" t="s">
        <v>146</v>
      </c>
      <c r="D2775" t="s">
        <v>165</v>
      </c>
      <c r="E2775" s="10">
        <v>4</v>
      </c>
      <c r="F2775" s="12" t="str">
        <f t="shared" si="46"/>
        <v>07APSV023A</v>
      </c>
      <c r="G2775" s="11" t="str">
        <f>IFERROR(VLOOKUP(F2775,Codes!$B$2:$E$356,4,FALSE),"NOT USED")</f>
        <v>Small General Service</v>
      </c>
    </row>
    <row r="2776" spans="1:7" x14ac:dyDescent="0.25">
      <c r="A2776">
        <v>201906</v>
      </c>
      <c r="B2776" t="s">
        <v>3</v>
      </c>
      <c r="C2776" t="s">
        <v>146</v>
      </c>
      <c r="D2776" t="s">
        <v>165</v>
      </c>
      <c r="E2776" s="10">
        <v>4</v>
      </c>
      <c r="F2776" s="12" t="str">
        <f t="shared" si="46"/>
        <v>07APSV023A</v>
      </c>
      <c r="G2776" s="11" t="str">
        <f>IFERROR(VLOOKUP(F2776,Codes!$B$2:$E$356,4,FALSE),"NOT USED")</f>
        <v>Small General Service</v>
      </c>
    </row>
    <row r="2777" spans="1:7" x14ac:dyDescent="0.25">
      <c r="A2777">
        <v>201807</v>
      </c>
      <c r="B2777" t="s">
        <v>3</v>
      </c>
      <c r="C2777" t="s">
        <v>146</v>
      </c>
      <c r="D2777" t="s">
        <v>166</v>
      </c>
      <c r="E2777" s="10">
        <v>37</v>
      </c>
      <c r="F2777" s="12" t="str">
        <f t="shared" si="46"/>
        <v>07APSVCNLL</v>
      </c>
      <c r="G2777" s="11" t="str">
        <f>IFERROR(VLOOKUP(F2777,Codes!$B$2:$E$356,4,FALSE),"NOT USED")</f>
        <v>Irrigation</v>
      </c>
    </row>
    <row r="2778" spans="1:7" x14ac:dyDescent="0.25">
      <c r="A2778">
        <v>201808</v>
      </c>
      <c r="B2778" t="s">
        <v>3</v>
      </c>
      <c r="C2778" t="s">
        <v>146</v>
      </c>
      <c r="D2778" t="s">
        <v>166</v>
      </c>
      <c r="E2778" s="10">
        <v>37</v>
      </c>
      <c r="F2778" s="12" t="str">
        <f t="shared" si="46"/>
        <v>07APSVCNLL</v>
      </c>
      <c r="G2778" s="11" t="str">
        <f>IFERROR(VLOOKUP(F2778,Codes!$B$2:$E$356,4,FALSE),"NOT USED")</f>
        <v>Irrigation</v>
      </c>
    </row>
    <row r="2779" spans="1:7" x14ac:dyDescent="0.25">
      <c r="A2779">
        <v>201809</v>
      </c>
      <c r="B2779" t="s">
        <v>3</v>
      </c>
      <c r="C2779" t="s">
        <v>146</v>
      </c>
      <c r="D2779" t="s">
        <v>166</v>
      </c>
      <c r="E2779" s="10">
        <v>37</v>
      </c>
      <c r="F2779" s="12" t="str">
        <f t="shared" si="46"/>
        <v>07APSVCNLL</v>
      </c>
      <c r="G2779" s="11" t="str">
        <f>IFERROR(VLOOKUP(F2779,Codes!$B$2:$E$356,4,FALSE),"NOT USED")</f>
        <v>Irrigation</v>
      </c>
    </row>
    <row r="2780" spans="1:7" x14ac:dyDescent="0.25">
      <c r="A2780">
        <v>201810</v>
      </c>
      <c r="B2780" t="s">
        <v>3</v>
      </c>
      <c r="C2780" t="s">
        <v>146</v>
      </c>
      <c r="D2780" t="s">
        <v>166</v>
      </c>
      <c r="E2780" s="10">
        <v>37</v>
      </c>
      <c r="F2780" s="12" t="str">
        <f t="shared" si="46"/>
        <v>07APSVCNLL</v>
      </c>
      <c r="G2780" s="11" t="str">
        <f>IFERROR(VLOOKUP(F2780,Codes!$B$2:$E$356,4,FALSE),"NOT USED")</f>
        <v>Irrigation</v>
      </c>
    </row>
    <row r="2781" spans="1:7" x14ac:dyDescent="0.25">
      <c r="A2781">
        <v>201811</v>
      </c>
      <c r="B2781" t="s">
        <v>3</v>
      </c>
      <c r="C2781" t="s">
        <v>146</v>
      </c>
      <c r="D2781" t="s">
        <v>166</v>
      </c>
      <c r="E2781" s="10">
        <v>37</v>
      </c>
      <c r="F2781" s="12" t="str">
        <f t="shared" si="46"/>
        <v>07APSVCNLL</v>
      </c>
      <c r="G2781" s="11" t="str">
        <f>IFERROR(VLOOKUP(F2781,Codes!$B$2:$E$356,4,FALSE),"NOT USED")</f>
        <v>Irrigation</v>
      </c>
    </row>
    <row r="2782" spans="1:7" x14ac:dyDescent="0.25">
      <c r="A2782">
        <v>201812</v>
      </c>
      <c r="B2782" t="s">
        <v>3</v>
      </c>
      <c r="C2782" t="s">
        <v>146</v>
      </c>
      <c r="D2782" t="s">
        <v>166</v>
      </c>
      <c r="E2782" s="10">
        <v>37</v>
      </c>
      <c r="F2782" s="12" t="str">
        <f t="shared" si="46"/>
        <v>07APSVCNLL</v>
      </c>
      <c r="G2782" s="11" t="str">
        <f>IFERROR(VLOOKUP(F2782,Codes!$B$2:$E$356,4,FALSE),"NOT USED")</f>
        <v>Irrigation</v>
      </c>
    </row>
    <row r="2783" spans="1:7" x14ac:dyDescent="0.25">
      <c r="A2783">
        <v>201901</v>
      </c>
      <c r="B2783" t="s">
        <v>3</v>
      </c>
      <c r="C2783" t="s">
        <v>146</v>
      </c>
      <c r="D2783" t="s">
        <v>166</v>
      </c>
      <c r="E2783" s="10">
        <v>37</v>
      </c>
      <c r="F2783" s="12" t="str">
        <f t="shared" si="46"/>
        <v>07APSVCNLL</v>
      </c>
      <c r="G2783" s="11" t="str">
        <f>IFERROR(VLOOKUP(F2783,Codes!$B$2:$E$356,4,FALSE),"NOT USED")</f>
        <v>Irrigation</v>
      </c>
    </row>
    <row r="2784" spans="1:7" x14ac:dyDescent="0.25">
      <c r="A2784">
        <v>201902</v>
      </c>
      <c r="B2784" t="s">
        <v>3</v>
      </c>
      <c r="C2784" t="s">
        <v>146</v>
      </c>
      <c r="D2784" t="s">
        <v>166</v>
      </c>
      <c r="E2784" s="10">
        <v>37</v>
      </c>
      <c r="F2784" s="12" t="str">
        <f t="shared" si="46"/>
        <v>07APSVCNLL</v>
      </c>
      <c r="G2784" s="11" t="str">
        <f>IFERROR(VLOOKUP(F2784,Codes!$B$2:$E$356,4,FALSE),"NOT USED")</f>
        <v>Irrigation</v>
      </c>
    </row>
    <row r="2785" spans="1:7" x14ac:dyDescent="0.25">
      <c r="A2785">
        <v>201903</v>
      </c>
      <c r="B2785" t="s">
        <v>3</v>
      </c>
      <c r="C2785" t="s">
        <v>146</v>
      </c>
      <c r="D2785" t="s">
        <v>166</v>
      </c>
      <c r="E2785" s="10">
        <v>37</v>
      </c>
      <c r="F2785" s="12" t="str">
        <f t="shared" si="46"/>
        <v>07APSVCNLL</v>
      </c>
      <c r="G2785" s="11" t="str">
        <f>IFERROR(VLOOKUP(F2785,Codes!$B$2:$E$356,4,FALSE),"NOT USED")</f>
        <v>Irrigation</v>
      </c>
    </row>
    <row r="2786" spans="1:7" x14ac:dyDescent="0.25">
      <c r="A2786">
        <v>201904</v>
      </c>
      <c r="B2786" t="s">
        <v>3</v>
      </c>
      <c r="C2786" t="s">
        <v>146</v>
      </c>
      <c r="D2786" t="s">
        <v>166</v>
      </c>
      <c r="E2786" s="10">
        <v>37</v>
      </c>
      <c r="F2786" s="12" t="str">
        <f t="shared" si="46"/>
        <v>07APSVCNLL</v>
      </c>
      <c r="G2786" s="11" t="str">
        <f>IFERROR(VLOOKUP(F2786,Codes!$B$2:$E$356,4,FALSE),"NOT USED")</f>
        <v>Irrigation</v>
      </c>
    </row>
    <row r="2787" spans="1:7" x14ac:dyDescent="0.25">
      <c r="A2787">
        <v>201905</v>
      </c>
      <c r="B2787" t="s">
        <v>3</v>
      </c>
      <c r="C2787" t="s">
        <v>146</v>
      </c>
      <c r="D2787" t="s">
        <v>166</v>
      </c>
      <c r="E2787" s="10">
        <v>37</v>
      </c>
      <c r="F2787" s="12" t="str">
        <f t="shared" si="46"/>
        <v>07APSVCNLL</v>
      </c>
      <c r="G2787" s="11" t="str">
        <f>IFERROR(VLOOKUP(F2787,Codes!$B$2:$E$356,4,FALSE),"NOT USED")</f>
        <v>Irrigation</v>
      </c>
    </row>
    <row r="2788" spans="1:7" x14ac:dyDescent="0.25">
      <c r="A2788">
        <v>201906</v>
      </c>
      <c r="B2788" t="s">
        <v>3</v>
      </c>
      <c r="C2788" t="s">
        <v>146</v>
      </c>
      <c r="D2788" t="s">
        <v>166</v>
      </c>
      <c r="E2788" s="10">
        <v>37</v>
      </c>
      <c r="F2788" s="12" t="str">
        <f t="shared" si="46"/>
        <v>07APSVCNLL</v>
      </c>
      <c r="G2788" s="11" t="str">
        <f>IFERROR(VLOOKUP(F2788,Codes!$B$2:$E$356,4,FALSE),"NOT USED")</f>
        <v>Irrigation</v>
      </c>
    </row>
    <row r="2789" spans="1:7" x14ac:dyDescent="0.25">
      <c r="A2789">
        <v>201807</v>
      </c>
      <c r="B2789" t="s">
        <v>3</v>
      </c>
      <c r="C2789" t="s">
        <v>146</v>
      </c>
      <c r="D2789" t="s">
        <v>167</v>
      </c>
      <c r="E2789" s="10">
        <v>11</v>
      </c>
      <c r="F2789" s="12" t="str">
        <f t="shared" si="46"/>
        <v>07APSVCNLS</v>
      </c>
      <c r="G2789" s="11" t="str">
        <f>IFERROR(VLOOKUP(F2789,Codes!$B$2:$E$356,4,FALSE),"NOT USED")</f>
        <v>Irrigation</v>
      </c>
    </row>
    <row r="2790" spans="1:7" x14ac:dyDescent="0.25">
      <c r="A2790">
        <v>201808</v>
      </c>
      <c r="B2790" t="s">
        <v>3</v>
      </c>
      <c r="C2790" t="s">
        <v>146</v>
      </c>
      <c r="D2790" t="s">
        <v>167</v>
      </c>
      <c r="E2790" s="10">
        <v>11</v>
      </c>
      <c r="F2790" s="12" t="str">
        <f t="shared" si="46"/>
        <v>07APSVCNLS</v>
      </c>
      <c r="G2790" s="11" t="str">
        <f>IFERROR(VLOOKUP(F2790,Codes!$B$2:$E$356,4,FALSE),"NOT USED")</f>
        <v>Irrigation</v>
      </c>
    </row>
    <row r="2791" spans="1:7" x14ac:dyDescent="0.25">
      <c r="A2791">
        <v>201809</v>
      </c>
      <c r="B2791" t="s">
        <v>3</v>
      </c>
      <c r="C2791" t="s">
        <v>146</v>
      </c>
      <c r="D2791" t="s">
        <v>167</v>
      </c>
      <c r="E2791" s="10">
        <v>11</v>
      </c>
      <c r="F2791" s="12" t="str">
        <f t="shared" si="46"/>
        <v>07APSVCNLS</v>
      </c>
      <c r="G2791" s="11" t="str">
        <f>IFERROR(VLOOKUP(F2791,Codes!$B$2:$E$356,4,FALSE),"NOT USED")</f>
        <v>Irrigation</v>
      </c>
    </row>
    <row r="2792" spans="1:7" x14ac:dyDescent="0.25">
      <c r="A2792">
        <v>201810</v>
      </c>
      <c r="B2792" t="s">
        <v>3</v>
      </c>
      <c r="C2792" t="s">
        <v>146</v>
      </c>
      <c r="D2792" t="s">
        <v>167</v>
      </c>
      <c r="E2792" s="10">
        <v>11</v>
      </c>
      <c r="F2792" s="12" t="str">
        <f t="shared" si="46"/>
        <v>07APSVCNLS</v>
      </c>
      <c r="G2792" s="11" t="str">
        <f>IFERROR(VLOOKUP(F2792,Codes!$B$2:$E$356,4,FALSE),"NOT USED")</f>
        <v>Irrigation</v>
      </c>
    </row>
    <row r="2793" spans="1:7" x14ac:dyDescent="0.25">
      <c r="A2793">
        <v>201811</v>
      </c>
      <c r="B2793" t="s">
        <v>3</v>
      </c>
      <c r="C2793" t="s">
        <v>146</v>
      </c>
      <c r="D2793" t="s">
        <v>167</v>
      </c>
      <c r="E2793" s="10">
        <v>11</v>
      </c>
      <c r="F2793" s="12" t="str">
        <f t="shared" si="46"/>
        <v>07APSVCNLS</v>
      </c>
      <c r="G2793" s="11" t="str">
        <f>IFERROR(VLOOKUP(F2793,Codes!$B$2:$E$356,4,FALSE),"NOT USED")</f>
        <v>Irrigation</v>
      </c>
    </row>
    <row r="2794" spans="1:7" x14ac:dyDescent="0.25">
      <c r="A2794">
        <v>201812</v>
      </c>
      <c r="B2794" t="s">
        <v>3</v>
      </c>
      <c r="C2794" t="s">
        <v>146</v>
      </c>
      <c r="D2794" t="s">
        <v>167</v>
      </c>
      <c r="E2794" s="10">
        <v>11</v>
      </c>
      <c r="F2794" s="12" t="str">
        <f t="shared" si="46"/>
        <v>07APSVCNLS</v>
      </c>
      <c r="G2794" s="11" t="str">
        <f>IFERROR(VLOOKUP(F2794,Codes!$B$2:$E$356,4,FALSE),"NOT USED")</f>
        <v>Irrigation</v>
      </c>
    </row>
    <row r="2795" spans="1:7" x14ac:dyDescent="0.25">
      <c r="A2795">
        <v>201901</v>
      </c>
      <c r="B2795" t="s">
        <v>3</v>
      </c>
      <c r="C2795" t="s">
        <v>146</v>
      </c>
      <c r="D2795" t="s">
        <v>167</v>
      </c>
      <c r="E2795" s="10">
        <v>11</v>
      </c>
      <c r="F2795" s="12" t="str">
        <f t="shared" si="46"/>
        <v>07APSVCNLS</v>
      </c>
      <c r="G2795" s="11" t="str">
        <f>IFERROR(VLOOKUP(F2795,Codes!$B$2:$E$356,4,FALSE),"NOT USED")</f>
        <v>Irrigation</v>
      </c>
    </row>
    <row r="2796" spans="1:7" x14ac:dyDescent="0.25">
      <c r="A2796">
        <v>201902</v>
      </c>
      <c r="B2796" t="s">
        <v>3</v>
      </c>
      <c r="C2796" t="s">
        <v>146</v>
      </c>
      <c r="D2796" t="s">
        <v>167</v>
      </c>
      <c r="E2796" s="10">
        <v>11</v>
      </c>
      <c r="F2796" s="12" t="str">
        <f t="shared" si="46"/>
        <v>07APSVCNLS</v>
      </c>
      <c r="G2796" s="11" t="str">
        <f>IFERROR(VLOOKUP(F2796,Codes!$B$2:$E$356,4,FALSE),"NOT USED")</f>
        <v>Irrigation</v>
      </c>
    </row>
    <row r="2797" spans="1:7" x14ac:dyDescent="0.25">
      <c r="A2797">
        <v>201903</v>
      </c>
      <c r="B2797" t="s">
        <v>3</v>
      </c>
      <c r="C2797" t="s">
        <v>146</v>
      </c>
      <c r="D2797" t="s">
        <v>167</v>
      </c>
      <c r="E2797" s="10">
        <v>11</v>
      </c>
      <c r="F2797" s="12" t="str">
        <f t="shared" ref="F2797:F2812" si="47">LEFT(D2797,10)</f>
        <v>07APSVCNLS</v>
      </c>
      <c r="G2797" s="11" t="str">
        <f>IFERROR(VLOOKUP(F2797,Codes!$B$2:$E$356,4,FALSE),"NOT USED")</f>
        <v>Irrigation</v>
      </c>
    </row>
    <row r="2798" spans="1:7" x14ac:dyDescent="0.25">
      <c r="A2798">
        <v>201904</v>
      </c>
      <c r="B2798" t="s">
        <v>3</v>
      </c>
      <c r="C2798" t="s">
        <v>146</v>
      </c>
      <c r="D2798" t="s">
        <v>167</v>
      </c>
      <c r="E2798" s="10">
        <v>11</v>
      </c>
      <c r="F2798" s="12" t="str">
        <f t="shared" si="47"/>
        <v>07APSVCNLS</v>
      </c>
      <c r="G2798" s="11" t="str">
        <f>IFERROR(VLOOKUP(F2798,Codes!$B$2:$E$356,4,FALSE),"NOT USED")</f>
        <v>Irrigation</v>
      </c>
    </row>
    <row r="2799" spans="1:7" x14ac:dyDescent="0.25">
      <c r="A2799">
        <v>201905</v>
      </c>
      <c r="B2799" t="s">
        <v>3</v>
      </c>
      <c r="C2799" t="s">
        <v>146</v>
      </c>
      <c r="D2799" t="s">
        <v>167</v>
      </c>
      <c r="E2799" s="10">
        <v>11</v>
      </c>
      <c r="F2799" s="12" t="str">
        <f t="shared" si="47"/>
        <v>07APSVCNLS</v>
      </c>
      <c r="G2799" s="11" t="str">
        <f>IFERROR(VLOOKUP(F2799,Codes!$B$2:$E$356,4,FALSE),"NOT USED")</f>
        <v>Irrigation</v>
      </c>
    </row>
    <row r="2800" spans="1:7" x14ac:dyDescent="0.25">
      <c r="A2800">
        <v>201906</v>
      </c>
      <c r="B2800" t="s">
        <v>3</v>
      </c>
      <c r="C2800" t="s">
        <v>146</v>
      </c>
      <c r="D2800" t="s">
        <v>167</v>
      </c>
      <c r="E2800" s="10">
        <v>11</v>
      </c>
      <c r="F2800" s="12" t="str">
        <f t="shared" si="47"/>
        <v>07APSVCNLS</v>
      </c>
      <c r="G2800" s="11" t="str">
        <f>IFERROR(VLOOKUP(F2800,Codes!$B$2:$E$356,4,FALSE),"NOT USED")</f>
        <v>Irrigation</v>
      </c>
    </row>
    <row r="2801" spans="1:7" x14ac:dyDescent="0.25">
      <c r="A2801">
        <v>201807</v>
      </c>
      <c r="B2801" t="s">
        <v>3</v>
      </c>
      <c r="C2801" t="s">
        <v>146</v>
      </c>
      <c r="D2801" t="s">
        <v>32</v>
      </c>
      <c r="E2801" s="10">
        <v>1</v>
      </c>
      <c r="F2801" s="12" t="str">
        <f t="shared" si="47"/>
        <v>07GNSV023A</v>
      </c>
      <c r="G2801" s="11" t="str">
        <f>IFERROR(VLOOKUP(F2801,Codes!$B$2:$E$356,4,FALSE),"NOT USED")</f>
        <v>Small General Service</v>
      </c>
    </row>
    <row r="2802" spans="1:7" x14ac:dyDescent="0.25">
      <c r="A2802">
        <v>201808</v>
      </c>
      <c r="B2802" t="s">
        <v>3</v>
      </c>
      <c r="C2802" t="s">
        <v>146</v>
      </c>
      <c r="D2802" t="s">
        <v>32</v>
      </c>
      <c r="E2802" s="10">
        <v>1</v>
      </c>
      <c r="F2802" s="12" t="str">
        <f t="shared" si="47"/>
        <v>07GNSV023A</v>
      </c>
      <c r="G2802" s="11" t="str">
        <f>IFERROR(VLOOKUP(F2802,Codes!$B$2:$E$356,4,FALSE),"NOT USED")</f>
        <v>Small General Service</v>
      </c>
    </row>
    <row r="2803" spans="1:7" x14ac:dyDescent="0.25">
      <c r="A2803">
        <v>201809</v>
      </c>
      <c r="B2803" t="s">
        <v>3</v>
      </c>
      <c r="C2803" t="s">
        <v>146</v>
      </c>
      <c r="D2803" t="s">
        <v>32</v>
      </c>
      <c r="E2803" s="10">
        <v>1</v>
      </c>
      <c r="F2803" s="12" t="str">
        <f t="shared" si="47"/>
        <v>07GNSV023A</v>
      </c>
      <c r="G2803" s="11" t="str">
        <f>IFERROR(VLOOKUP(F2803,Codes!$B$2:$E$356,4,FALSE),"NOT USED")</f>
        <v>Small General Service</v>
      </c>
    </row>
    <row r="2804" spans="1:7" x14ac:dyDescent="0.25">
      <c r="A2804">
        <v>201810</v>
      </c>
      <c r="B2804" t="s">
        <v>3</v>
      </c>
      <c r="C2804" t="s">
        <v>146</v>
      </c>
      <c r="D2804" t="s">
        <v>32</v>
      </c>
      <c r="E2804" s="10">
        <v>1</v>
      </c>
      <c r="F2804" s="12" t="str">
        <f t="shared" si="47"/>
        <v>07GNSV023A</v>
      </c>
      <c r="G2804" s="11" t="str">
        <f>IFERROR(VLOOKUP(F2804,Codes!$B$2:$E$356,4,FALSE),"NOT USED")</f>
        <v>Small General Service</v>
      </c>
    </row>
    <row r="2805" spans="1:7" x14ac:dyDescent="0.25">
      <c r="A2805">
        <v>201811</v>
      </c>
      <c r="B2805" t="s">
        <v>3</v>
      </c>
      <c r="C2805" t="s">
        <v>146</v>
      </c>
      <c r="D2805" t="s">
        <v>32</v>
      </c>
      <c r="E2805" s="10">
        <v>1</v>
      </c>
      <c r="F2805" s="12" t="str">
        <f t="shared" si="47"/>
        <v>07GNSV023A</v>
      </c>
      <c r="G2805" s="11" t="str">
        <f>IFERROR(VLOOKUP(F2805,Codes!$B$2:$E$356,4,FALSE),"NOT USED")</f>
        <v>Small General Service</v>
      </c>
    </row>
    <row r="2806" spans="1:7" x14ac:dyDescent="0.25">
      <c r="A2806">
        <v>201812</v>
      </c>
      <c r="B2806" t="s">
        <v>3</v>
      </c>
      <c r="C2806" t="s">
        <v>146</v>
      </c>
      <c r="D2806" t="s">
        <v>32</v>
      </c>
      <c r="E2806" s="10">
        <v>1</v>
      </c>
      <c r="F2806" s="12" t="str">
        <f t="shared" si="47"/>
        <v>07GNSV023A</v>
      </c>
      <c r="G2806" s="11" t="str">
        <f>IFERROR(VLOOKUP(F2806,Codes!$B$2:$E$356,4,FALSE),"NOT USED")</f>
        <v>Small General Service</v>
      </c>
    </row>
    <row r="2807" spans="1:7" x14ac:dyDescent="0.25">
      <c r="A2807">
        <v>201901</v>
      </c>
      <c r="B2807" t="s">
        <v>3</v>
      </c>
      <c r="C2807" t="s">
        <v>146</v>
      </c>
      <c r="D2807" t="s">
        <v>32</v>
      </c>
      <c r="E2807" s="10">
        <v>1</v>
      </c>
      <c r="F2807" s="12" t="str">
        <f t="shared" si="47"/>
        <v>07GNSV023A</v>
      </c>
      <c r="G2807" s="11" t="str">
        <f>IFERROR(VLOOKUP(F2807,Codes!$B$2:$E$356,4,FALSE),"NOT USED")</f>
        <v>Small General Service</v>
      </c>
    </row>
    <row r="2808" spans="1:7" x14ac:dyDescent="0.25">
      <c r="A2808">
        <v>201902</v>
      </c>
      <c r="B2808" t="s">
        <v>3</v>
      </c>
      <c r="C2808" t="s">
        <v>146</v>
      </c>
      <c r="D2808" t="s">
        <v>32</v>
      </c>
      <c r="E2808" s="10">
        <v>1</v>
      </c>
      <c r="F2808" s="12" t="str">
        <f t="shared" si="47"/>
        <v>07GNSV023A</v>
      </c>
      <c r="G2808" s="11" t="str">
        <f>IFERROR(VLOOKUP(F2808,Codes!$B$2:$E$356,4,FALSE),"NOT USED")</f>
        <v>Small General Service</v>
      </c>
    </row>
    <row r="2809" spans="1:7" x14ac:dyDescent="0.25">
      <c r="A2809">
        <v>201903</v>
      </c>
      <c r="B2809" t="s">
        <v>3</v>
      </c>
      <c r="C2809" t="s">
        <v>146</v>
      </c>
      <c r="D2809" t="s">
        <v>32</v>
      </c>
      <c r="E2809" s="10">
        <v>1</v>
      </c>
      <c r="F2809" s="12" t="str">
        <f t="shared" si="47"/>
        <v>07GNSV023A</v>
      </c>
      <c r="G2809" s="11" t="str">
        <f>IFERROR(VLOOKUP(F2809,Codes!$B$2:$E$356,4,FALSE),"NOT USED")</f>
        <v>Small General Service</v>
      </c>
    </row>
    <row r="2810" spans="1:7" x14ac:dyDescent="0.25">
      <c r="A2810">
        <v>201904</v>
      </c>
      <c r="B2810" t="s">
        <v>3</v>
      </c>
      <c r="C2810" t="s">
        <v>146</v>
      </c>
      <c r="D2810" t="s">
        <v>32</v>
      </c>
      <c r="E2810" s="10">
        <v>1</v>
      </c>
      <c r="F2810" s="12" t="str">
        <f t="shared" si="47"/>
        <v>07GNSV023A</v>
      </c>
      <c r="G2810" s="11" t="str">
        <f>IFERROR(VLOOKUP(F2810,Codes!$B$2:$E$356,4,FALSE),"NOT USED")</f>
        <v>Small General Service</v>
      </c>
    </row>
    <row r="2811" spans="1:7" x14ac:dyDescent="0.25">
      <c r="A2811">
        <v>201905</v>
      </c>
      <c r="B2811" t="s">
        <v>3</v>
      </c>
      <c r="C2811" t="s">
        <v>146</v>
      </c>
      <c r="D2811" t="s">
        <v>32</v>
      </c>
      <c r="E2811" s="10">
        <v>1</v>
      </c>
      <c r="F2811" s="12" t="str">
        <f t="shared" si="47"/>
        <v>07GNSV023A</v>
      </c>
      <c r="G2811" s="11" t="str">
        <f>IFERROR(VLOOKUP(F2811,Codes!$B$2:$E$356,4,FALSE),"NOT USED")</f>
        <v>Small General Service</v>
      </c>
    </row>
    <row r="2812" spans="1:7" x14ac:dyDescent="0.25">
      <c r="A2812">
        <v>201906</v>
      </c>
      <c r="B2812" t="s">
        <v>3</v>
      </c>
      <c r="C2812" t="s">
        <v>146</v>
      </c>
      <c r="D2812" t="s">
        <v>32</v>
      </c>
      <c r="E2812" s="10">
        <v>1</v>
      </c>
      <c r="F2812" s="12" t="str">
        <f t="shared" si="47"/>
        <v>07GNSV023A</v>
      </c>
      <c r="G2812" s="11" t="str">
        <f>IFERROR(VLOOKUP(F2812,Codes!$B$2:$E$356,4,FALSE),"NOT USED")</f>
        <v>Small General Service</v>
      </c>
    </row>
    <row r="2813" spans="1:7" x14ac:dyDescent="0.25">
      <c r="A2813">
        <v>201807</v>
      </c>
      <c r="B2813" t="s">
        <v>1</v>
      </c>
      <c r="C2813" t="s">
        <v>146</v>
      </c>
      <c r="D2813" t="s">
        <v>168</v>
      </c>
      <c r="E2813" s="10">
        <v>2628</v>
      </c>
      <c r="F2813" s="12" t="str">
        <f t="shared" ref="F2813:F2828" si="48">LEFT(D2813,10)</f>
        <v>01APSV0041</v>
      </c>
      <c r="G2813" s="11" t="str">
        <f>IFERROR(VLOOKUP(F2813,Codes!$B$2:$E$356,4,FALSE),"NOT USED")</f>
        <v>Irrigation</v>
      </c>
    </row>
    <row r="2814" spans="1:7" x14ac:dyDescent="0.25">
      <c r="A2814">
        <v>201807</v>
      </c>
      <c r="B2814" t="s">
        <v>1</v>
      </c>
      <c r="C2814" t="s">
        <v>146</v>
      </c>
      <c r="D2814" t="s">
        <v>169</v>
      </c>
      <c r="E2814" s="10">
        <v>11</v>
      </c>
      <c r="F2814" s="12" t="str">
        <f t="shared" si="48"/>
        <v>01APSV0215</v>
      </c>
      <c r="G2814" s="11" t="str">
        <f>IFERROR(VLOOKUP(F2814,Codes!$B$2:$E$356,4,FALSE),"NOT USED")</f>
        <v>Irrigation</v>
      </c>
    </row>
    <row r="2815" spans="1:7" x14ac:dyDescent="0.25">
      <c r="A2815">
        <v>201807</v>
      </c>
      <c r="B2815" t="s">
        <v>1</v>
      </c>
      <c r="C2815" t="s">
        <v>146</v>
      </c>
      <c r="D2815" t="s">
        <v>170</v>
      </c>
      <c r="E2815" s="10">
        <v>763</v>
      </c>
      <c r="F2815" s="12" t="str">
        <f t="shared" si="48"/>
        <v>01APSV041L</v>
      </c>
      <c r="G2815" s="11" t="str">
        <f>IFERROR(VLOOKUP(F2815,Codes!$B$2:$E$356,4,FALSE),"NOT USED")</f>
        <v>Irrigation</v>
      </c>
    </row>
    <row r="2816" spans="1:7" x14ac:dyDescent="0.25">
      <c r="A2816">
        <v>201807</v>
      </c>
      <c r="B2816" t="s">
        <v>1</v>
      </c>
      <c r="C2816" t="s">
        <v>146</v>
      </c>
      <c r="D2816" t="s">
        <v>171</v>
      </c>
      <c r="E2816" s="10">
        <v>55</v>
      </c>
      <c r="F2816" s="12" t="str">
        <f t="shared" si="48"/>
        <v>01APSV041T</v>
      </c>
      <c r="G2816" s="11" t="str">
        <f>IFERROR(VLOOKUP(F2816,Codes!$B$2:$E$356,4,FALSE),"NOT USED")</f>
        <v>Irrigation</v>
      </c>
    </row>
    <row r="2817" spans="1:7" x14ac:dyDescent="0.25">
      <c r="A2817">
        <v>201807</v>
      </c>
      <c r="B2817" t="s">
        <v>1</v>
      </c>
      <c r="C2817" t="s">
        <v>146</v>
      </c>
      <c r="D2817" t="s">
        <v>172</v>
      </c>
      <c r="E2817" s="10">
        <v>2283</v>
      </c>
      <c r="F2817" s="12" t="str">
        <f t="shared" si="48"/>
        <v>01APSV041X</v>
      </c>
      <c r="G2817" s="11" t="str">
        <f>IFERROR(VLOOKUP(F2817,Codes!$B$2:$E$356,4,FALSE),"NOT USED")</f>
        <v>Irrigation</v>
      </c>
    </row>
    <row r="2818" spans="1:7" x14ac:dyDescent="0.25">
      <c r="A2818">
        <v>201807</v>
      </c>
      <c r="B2818" t="s">
        <v>1</v>
      </c>
      <c r="C2818" t="s">
        <v>146</v>
      </c>
      <c r="D2818" t="s">
        <v>173</v>
      </c>
      <c r="E2818" s="10">
        <v>438</v>
      </c>
      <c r="F2818" s="12" t="str">
        <f t="shared" si="48"/>
        <v>01APSV41XL</v>
      </c>
      <c r="G2818" s="11" t="str">
        <f>IFERROR(VLOOKUP(F2818,Codes!$B$2:$E$356,4,FALSE),"NOT USED")</f>
        <v>Irrigation</v>
      </c>
    </row>
    <row r="2819" spans="1:7" x14ac:dyDescent="0.25">
      <c r="A2819">
        <v>201807</v>
      </c>
      <c r="B2819" t="s">
        <v>1</v>
      </c>
      <c r="C2819" t="s">
        <v>146</v>
      </c>
      <c r="D2819" t="s">
        <v>47</v>
      </c>
      <c r="E2819" s="10">
        <v>1</v>
      </c>
      <c r="F2819" s="12" t="str">
        <f t="shared" si="48"/>
        <v>01GNSV023T</v>
      </c>
      <c r="G2819" s="11" t="str">
        <f>IFERROR(VLOOKUP(F2819,Codes!$B$2:$E$356,4,FALSE),"NOT USED")</f>
        <v>Small General Service</v>
      </c>
    </row>
    <row r="2820" spans="1:7" x14ac:dyDescent="0.25">
      <c r="A2820">
        <v>201807</v>
      </c>
      <c r="B2820" t="s">
        <v>1</v>
      </c>
      <c r="C2820" t="s">
        <v>146</v>
      </c>
      <c r="D2820" t="s">
        <v>53</v>
      </c>
      <c r="E2820" s="10">
        <v>3</v>
      </c>
      <c r="F2820" s="12" t="str">
        <f t="shared" si="48"/>
        <v>01LGSB0048</v>
      </c>
      <c r="G2820" s="11" t="str">
        <f>IFERROR(VLOOKUP(F2820,Codes!$B$2:$E$356,4,FALSE),"NOT USED")</f>
        <v>Large Power</v>
      </c>
    </row>
    <row r="2821" spans="1:7" x14ac:dyDescent="0.25">
      <c r="A2821">
        <v>201807</v>
      </c>
      <c r="B2821" t="s">
        <v>1</v>
      </c>
      <c r="C2821" t="s">
        <v>146</v>
      </c>
      <c r="D2821" t="s">
        <v>55</v>
      </c>
      <c r="E2821" s="10">
        <v>3</v>
      </c>
      <c r="F2821" s="12" t="str">
        <f t="shared" si="48"/>
        <v>01LGSV0048</v>
      </c>
      <c r="G2821" s="11" t="str">
        <f>IFERROR(VLOOKUP(F2821,Codes!$B$2:$E$356,4,FALSE),"NOT USED")</f>
        <v>Large Power</v>
      </c>
    </row>
    <row r="2822" spans="1:7" x14ac:dyDescent="0.25">
      <c r="A2822">
        <v>201807</v>
      </c>
      <c r="B2822" t="s">
        <v>1</v>
      </c>
      <c r="C2822" t="s">
        <v>146</v>
      </c>
      <c r="D2822" t="s">
        <v>174</v>
      </c>
      <c r="E2822" s="10">
        <v>23</v>
      </c>
      <c r="F2822" s="12" t="str">
        <f t="shared" si="48"/>
        <v>01NMT41135</v>
      </c>
      <c r="G2822" s="11" t="str">
        <f>IFERROR(VLOOKUP(F2822,Codes!$B$2:$E$356,4,FALSE),"NOT USED")</f>
        <v>Irrigation</v>
      </c>
    </row>
    <row r="2823" spans="1:7" x14ac:dyDescent="0.25">
      <c r="A2823">
        <v>201807</v>
      </c>
      <c r="B2823" t="s">
        <v>1</v>
      </c>
      <c r="C2823" t="s">
        <v>146</v>
      </c>
      <c r="D2823" t="s">
        <v>175</v>
      </c>
      <c r="E2823" s="10">
        <v>12</v>
      </c>
      <c r="F2823" s="12" t="str">
        <f t="shared" si="48"/>
        <v>01NMU41135</v>
      </c>
      <c r="G2823" s="11" t="str">
        <f>IFERROR(VLOOKUP(F2823,Codes!$B$2:$E$356,4,FALSE),"NOT USED")</f>
        <v>Irrigation</v>
      </c>
    </row>
    <row r="2824" spans="1:7" x14ac:dyDescent="0.25">
      <c r="A2824">
        <v>201807</v>
      </c>
      <c r="B2824" t="s">
        <v>1</v>
      </c>
      <c r="C2824" t="s">
        <v>146</v>
      </c>
      <c r="D2824" t="s">
        <v>176</v>
      </c>
      <c r="E2824" s="10">
        <v>75</v>
      </c>
      <c r="F2824" s="12" t="str">
        <f t="shared" si="48"/>
        <v>01USBR0215</v>
      </c>
      <c r="G2824" s="11" t="str">
        <f>IFERROR(VLOOKUP(F2824,Codes!$B$2:$E$356,4,FALSE),"NOT USED")</f>
        <v>Irrigation</v>
      </c>
    </row>
    <row r="2825" spans="1:7" x14ac:dyDescent="0.25">
      <c r="A2825">
        <v>201807</v>
      </c>
      <c r="B2825" t="s">
        <v>1</v>
      </c>
      <c r="C2825" t="s">
        <v>146</v>
      </c>
      <c r="D2825" t="s">
        <v>177</v>
      </c>
      <c r="E2825" s="10">
        <v>9</v>
      </c>
      <c r="F2825" s="12" t="str">
        <f t="shared" si="48"/>
        <v>01USBRGV41</v>
      </c>
      <c r="G2825" s="11" t="str">
        <f>IFERROR(VLOOKUP(F2825,Codes!$B$2:$E$356,4,FALSE),"NOT USED")</f>
        <v>Irrigation</v>
      </c>
    </row>
    <row r="2826" spans="1:7" x14ac:dyDescent="0.25">
      <c r="A2826">
        <v>201807</v>
      </c>
      <c r="B2826" t="s">
        <v>1</v>
      </c>
      <c r="C2826" t="s">
        <v>146</v>
      </c>
      <c r="D2826" t="s">
        <v>178</v>
      </c>
      <c r="E2826" s="10">
        <v>480</v>
      </c>
      <c r="F2826" s="12" t="str">
        <f t="shared" si="48"/>
        <v>01USBROF41</v>
      </c>
      <c r="G2826" s="11" t="str">
        <f>IFERROR(VLOOKUP(F2826,Codes!$B$2:$E$356,4,FALSE),"NOT USED")</f>
        <v>Irrigation</v>
      </c>
    </row>
    <row r="2827" spans="1:7" x14ac:dyDescent="0.25">
      <c r="A2827">
        <v>201807</v>
      </c>
      <c r="B2827" t="s">
        <v>1</v>
      </c>
      <c r="C2827" t="s">
        <v>146</v>
      </c>
      <c r="D2827" t="s">
        <v>179</v>
      </c>
      <c r="E2827" s="10">
        <v>1116</v>
      </c>
      <c r="F2827" s="12" t="str">
        <f t="shared" si="48"/>
        <v>01USBRON41</v>
      </c>
      <c r="G2827" s="11" t="str">
        <f>IFERROR(VLOOKUP(F2827,Codes!$B$2:$E$356,4,FALSE),"NOT USED")</f>
        <v>Irrigation</v>
      </c>
    </row>
    <row r="2828" spans="1:7" x14ac:dyDescent="0.25">
      <c r="A2828">
        <v>201807</v>
      </c>
      <c r="B2828" t="s">
        <v>1</v>
      </c>
      <c r="C2828" t="s">
        <v>146</v>
      </c>
      <c r="D2828" t="s">
        <v>180</v>
      </c>
      <c r="E2828" s="10">
        <v>26</v>
      </c>
      <c r="F2828" s="12" t="str">
        <f t="shared" si="48"/>
        <v>01VIR41136</v>
      </c>
      <c r="G2828" s="11" t="str">
        <f>IFERROR(VLOOKUP(F2828,Codes!$B$2:$E$356,4,FALSE),"NOT USED")</f>
        <v>Irrigation</v>
      </c>
    </row>
    <row r="2829" spans="1:7" x14ac:dyDescent="0.25">
      <c r="A2829">
        <v>201807</v>
      </c>
      <c r="B2829" t="s">
        <v>1</v>
      </c>
      <c r="C2829" t="s">
        <v>146</v>
      </c>
      <c r="D2829" t="s">
        <v>181</v>
      </c>
      <c r="E2829" s="10">
        <v>104</v>
      </c>
      <c r="F2829" s="12" t="str">
        <f t="shared" ref="F2829:F2892" si="49">LEFT(D2829,10)</f>
        <v>01VRU41136</v>
      </c>
      <c r="G2829" s="11" t="str">
        <f>IFERROR(VLOOKUP(F2829,Codes!$B$2:$E$356,4,FALSE),"NOT USED")</f>
        <v>Irrigation</v>
      </c>
    </row>
    <row r="2830" spans="1:7" x14ac:dyDescent="0.25">
      <c r="A2830">
        <v>201807</v>
      </c>
      <c r="B2830" t="s">
        <v>1</v>
      </c>
      <c r="C2830" t="s">
        <v>146</v>
      </c>
      <c r="D2830" t="s">
        <v>182</v>
      </c>
      <c r="E2830" s="10">
        <v>6</v>
      </c>
      <c r="F2830" s="12" t="str">
        <f t="shared" si="49"/>
        <v>01VRU41215</v>
      </c>
      <c r="G2830" s="11" t="str">
        <f>IFERROR(VLOOKUP(F2830,Codes!$B$2:$E$356,4,FALSE),"NOT USED")</f>
        <v>Irrigation</v>
      </c>
    </row>
    <row r="2831" spans="1:7" x14ac:dyDescent="0.25">
      <c r="A2831">
        <v>201808</v>
      </c>
      <c r="B2831" t="s">
        <v>1</v>
      </c>
      <c r="C2831" t="s">
        <v>146</v>
      </c>
      <c r="D2831" t="s">
        <v>168</v>
      </c>
      <c r="E2831" s="10">
        <v>2608</v>
      </c>
      <c r="F2831" s="12" t="str">
        <f t="shared" si="49"/>
        <v>01APSV0041</v>
      </c>
      <c r="G2831" s="11" t="str">
        <f>IFERROR(VLOOKUP(F2831,Codes!$B$2:$E$356,4,FALSE),"NOT USED")</f>
        <v>Irrigation</v>
      </c>
    </row>
    <row r="2832" spans="1:7" x14ac:dyDescent="0.25">
      <c r="A2832">
        <v>201808</v>
      </c>
      <c r="B2832" t="s">
        <v>1</v>
      </c>
      <c r="C2832" t="s">
        <v>146</v>
      </c>
      <c r="D2832" t="s">
        <v>169</v>
      </c>
      <c r="E2832" s="10">
        <v>11</v>
      </c>
      <c r="F2832" s="12" t="str">
        <f t="shared" si="49"/>
        <v>01APSV0215</v>
      </c>
      <c r="G2832" s="11" t="str">
        <f>IFERROR(VLOOKUP(F2832,Codes!$B$2:$E$356,4,FALSE),"NOT USED")</f>
        <v>Irrigation</v>
      </c>
    </row>
    <row r="2833" spans="1:7" x14ac:dyDescent="0.25">
      <c r="A2833">
        <v>201808</v>
      </c>
      <c r="B2833" t="s">
        <v>1</v>
      </c>
      <c r="C2833" t="s">
        <v>146</v>
      </c>
      <c r="D2833" t="s">
        <v>170</v>
      </c>
      <c r="E2833" s="10">
        <v>766</v>
      </c>
      <c r="F2833" s="12" t="str">
        <f t="shared" si="49"/>
        <v>01APSV041L</v>
      </c>
      <c r="G2833" s="11" t="str">
        <f>IFERROR(VLOOKUP(F2833,Codes!$B$2:$E$356,4,FALSE),"NOT USED")</f>
        <v>Irrigation</v>
      </c>
    </row>
    <row r="2834" spans="1:7" x14ac:dyDescent="0.25">
      <c r="A2834">
        <v>201808</v>
      </c>
      <c r="B2834" t="s">
        <v>1</v>
      </c>
      <c r="C2834" t="s">
        <v>146</v>
      </c>
      <c r="D2834" t="s">
        <v>171</v>
      </c>
      <c r="E2834" s="10">
        <v>55</v>
      </c>
      <c r="F2834" s="12" t="str">
        <f t="shared" si="49"/>
        <v>01APSV041T</v>
      </c>
      <c r="G2834" s="11" t="str">
        <f>IFERROR(VLOOKUP(F2834,Codes!$B$2:$E$356,4,FALSE),"NOT USED")</f>
        <v>Irrigation</v>
      </c>
    </row>
    <row r="2835" spans="1:7" x14ac:dyDescent="0.25">
      <c r="A2835">
        <v>201808</v>
      </c>
      <c r="B2835" t="s">
        <v>1</v>
      </c>
      <c r="C2835" t="s">
        <v>146</v>
      </c>
      <c r="D2835" t="s">
        <v>172</v>
      </c>
      <c r="E2835" s="10">
        <v>2287</v>
      </c>
      <c r="F2835" s="12" t="str">
        <f t="shared" si="49"/>
        <v>01APSV041X</v>
      </c>
      <c r="G2835" s="11" t="str">
        <f>IFERROR(VLOOKUP(F2835,Codes!$B$2:$E$356,4,FALSE),"NOT USED")</f>
        <v>Irrigation</v>
      </c>
    </row>
    <row r="2836" spans="1:7" x14ac:dyDescent="0.25">
      <c r="A2836">
        <v>201808</v>
      </c>
      <c r="B2836" t="s">
        <v>1</v>
      </c>
      <c r="C2836" t="s">
        <v>146</v>
      </c>
      <c r="D2836" t="s">
        <v>173</v>
      </c>
      <c r="E2836" s="10">
        <v>454</v>
      </c>
      <c r="F2836" s="12" t="str">
        <f t="shared" si="49"/>
        <v>01APSV41XL</v>
      </c>
      <c r="G2836" s="11" t="str">
        <f>IFERROR(VLOOKUP(F2836,Codes!$B$2:$E$356,4,FALSE),"NOT USED")</f>
        <v>Irrigation</v>
      </c>
    </row>
    <row r="2837" spans="1:7" x14ac:dyDescent="0.25">
      <c r="A2837">
        <v>201808</v>
      </c>
      <c r="B2837" t="s">
        <v>1</v>
      </c>
      <c r="C2837" t="s">
        <v>146</v>
      </c>
      <c r="D2837" t="s">
        <v>47</v>
      </c>
      <c r="E2837" s="10">
        <v>1</v>
      </c>
      <c r="F2837" s="12" t="str">
        <f t="shared" si="49"/>
        <v>01GNSV023T</v>
      </c>
      <c r="G2837" s="11" t="str">
        <f>IFERROR(VLOOKUP(F2837,Codes!$B$2:$E$356,4,FALSE),"NOT USED")</f>
        <v>Small General Service</v>
      </c>
    </row>
    <row r="2838" spans="1:7" x14ac:dyDescent="0.25">
      <c r="A2838">
        <v>201808</v>
      </c>
      <c r="B2838" t="s">
        <v>1</v>
      </c>
      <c r="C2838" t="s">
        <v>146</v>
      </c>
      <c r="D2838" t="s">
        <v>53</v>
      </c>
      <c r="E2838" s="10">
        <v>3</v>
      </c>
      <c r="F2838" s="12" t="str">
        <f t="shared" si="49"/>
        <v>01LGSB0048</v>
      </c>
      <c r="G2838" s="11" t="str">
        <f>IFERROR(VLOOKUP(F2838,Codes!$B$2:$E$356,4,FALSE),"NOT USED")</f>
        <v>Large Power</v>
      </c>
    </row>
    <row r="2839" spans="1:7" x14ac:dyDescent="0.25">
      <c r="A2839">
        <v>201808</v>
      </c>
      <c r="B2839" t="s">
        <v>1</v>
      </c>
      <c r="C2839" t="s">
        <v>146</v>
      </c>
      <c r="D2839" t="s">
        <v>55</v>
      </c>
      <c r="E2839" s="10">
        <v>3</v>
      </c>
      <c r="F2839" s="12" t="str">
        <f t="shared" si="49"/>
        <v>01LGSV0048</v>
      </c>
      <c r="G2839" s="11" t="str">
        <f>IFERROR(VLOOKUP(F2839,Codes!$B$2:$E$356,4,FALSE),"NOT USED")</f>
        <v>Large Power</v>
      </c>
    </row>
    <row r="2840" spans="1:7" x14ac:dyDescent="0.25">
      <c r="A2840">
        <v>201808</v>
      </c>
      <c r="B2840" t="s">
        <v>1</v>
      </c>
      <c r="C2840" t="s">
        <v>146</v>
      </c>
      <c r="D2840" t="s">
        <v>174</v>
      </c>
      <c r="E2840" s="10">
        <v>23</v>
      </c>
      <c r="F2840" s="12" t="str">
        <f t="shared" si="49"/>
        <v>01NMT41135</v>
      </c>
      <c r="G2840" s="11" t="str">
        <f>IFERROR(VLOOKUP(F2840,Codes!$B$2:$E$356,4,FALSE),"NOT USED")</f>
        <v>Irrigation</v>
      </c>
    </row>
    <row r="2841" spans="1:7" x14ac:dyDescent="0.25">
      <c r="A2841">
        <v>201808</v>
      </c>
      <c r="B2841" t="s">
        <v>1</v>
      </c>
      <c r="C2841" t="s">
        <v>146</v>
      </c>
      <c r="D2841" t="s">
        <v>175</v>
      </c>
      <c r="E2841" s="10">
        <v>12</v>
      </c>
      <c r="F2841" s="12" t="str">
        <f t="shared" si="49"/>
        <v>01NMU41135</v>
      </c>
      <c r="G2841" s="11" t="str">
        <f>IFERROR(VLOOKUP(F2841,Codes!$B$2:$E$356,4,FALSE),"NOT USED")</f>
        <v>Irrigation</v>
      </c>
    </row>
    <row r="2842" spans="1:7" x14ac:dyDescent="0.25">
      <c r="A2842">
        <v>201808</v>
      </c>
      <c r="B2842" t="s">
        <v>1</v>
      </c>
      <c r="C2842" t="s">
        <v>146</v>
      </c>
      <c r="D2842" t="s">
        <v>176</v>
      </c>
      <c r="E2842" s="10">
        <v>74</v>
      </c>
      <c r="F2842" s="12" t="str">
        <f t="shared" si="49"/>
        <v>01USBR0215</v>
      </c>
      <c r="G2842" s="11" t="str">
        <f>IFERROR(VLOOKUP(F2842,Codes!$B$2:$E$356,4,FALSE),"NOT USED")</f>
        <v>Irrigation</v>
      </c>
    </row>
    <row r="2843" spans="1:7" x14ac:dyDescent="0.25">
      <c r="A2843">
        <v>201808</v>
      </c>
      <c r="B2843" t="s">
        <v>1</v>
      </c>
      <c r="C2843" t="s">
        <v>146</v>
      </c>
      <c r="D2843" t="s">
        <v>177</v>
      </c>
      <c r="E2843" s="10">
        <v>9</v>
      </c>
      <c r="F2843" s="12" t="str">
        <f t="shared" si="49"/>
        <v>01USBRGV41</v>
      </c>
      <c r="G2843" s="11" t="str">
        <f>IFERROR(VLOOKUP(F2843,Codes!$B$2:$E$356,4,FALSE),"NOT USED")</f>
        <v>Irrigation</v>
      </c>
    </row>
    <row r="2844" spans="1:7" x14ac:dyDescent="0.25">
      <c r="A2844">
        <v>201808</v>
      </c>
      <c r="B2844" t="s">
        <v>1</v>
      </c>
      <c r="C2844" t="s">
        <v>146</v>
      </c>
      <c r="D2844" t="s">
        <v>178</v>
      </c>
      <c r="E2844" s="10">
        <v>483</v>
      </c>
      <c r="F2844" s="12" t="str">
        <f t="shared" si="49"/>
        <v>01USBROF41</v>
      </c>
      <c r="G2844" s="11" t="str">
        <f>IFERROR(VLOOKUP(F2844,Codes!$B$2:$E$356,4,FALSE),"NOT USED")</f>
        <v>Irrigation</v>
      </c>
    </row>
    <row r="2845" spans="1:7" x14ac:dyDescent="0.25">
      <c r="A2845">
        <v>201808</v>
      </c>
      <c r="B2845" t="s">
        <v>1</v>
      </c>
      <c r="C2845" t="s">
        <v>146</v>
      </c>
      <c r="D2845" t="s">
        <v>179</v>
      </c>
      <c r="E2845" s="10">
        <v>1122</v>
      </c>
      <c r="F2845" s="12" t="str">
        <f t="shared" si="49"/>
        <v>01USBRON41</v>
      </c>
      <c r="G2845" s="11" t="str">
        <f>IFERROR(VLOOKUP(F2845,Codes!$B$2:$E$356,4,FALSE),"NOT USED")</f>
        <v>Irrigation</v>
      </c>
    </row>
    <row r="2846" spans="1:7" x14ac:dyDescent="0.25">
      <c r="A2846">
        <v>201808</v>
      </c>
      <c r="B2846" t="s">
        <v>1</v>
      </c>
      <c r="C2846" t="s">
        <v>146</v>
      </c>
      <c r="D2846" t="s">
        <v>180</v>
      </c>
      <c r="E2846" s="10">
        <v>26</v>
      </c>
      <c r="F2846" s="12" t="str">
        <f t="shared" si="49"/>
        <v>01VIR41136</v>
      </c>
      <c r="G2846" s="11" t="str">
        <f>IFERROR(VLOOKUP(F2846,Codes!$B$2:$E$356,4,FALSE),"NOT USED")</f>
        <v>Irrigation</v>
      </c>
    </row>
    <row r="2847" spans="1:7" x14ac:dyDescent="0.25">
      <c r="A2847">
        <v>201808</v>
      </c>
      <c r="B2847" t="s">
        <v>1</v>
      </c>
      <c r="C2847" t="s">
        <v>146</v>
      </c>
      <c r="D2847" t="s">
        <v>181</v>
      </c>
      <c r="E2847" s="10">
        <v>104</v>
      </c>
      <c r="F2847" s="12" t="str">
        <f t="shared" si="49"/>
        <v>01VRU41136</v>
      </c>
      <c r="G2847" s="11" t="str">
        <f>IFERROR(VLOOKUP(F2847,Codes!$B$2:$E$356,4,FALSE),"NOT USED")</f>
        <v>Irrigation</v>
      </c>
    </row>
    <row r="2848" spans="1:7" x14ac:dyDescent="0.25">
      <c r="A2848">
        <v>201808</v>
      </c>
      <c r="B2848" t="s">
        <v>1</v>
      </c>
      <c r="C2848" t="s">
        <v>146</v>
      </c>
      <c r="D2848" t="s">
        <v>182</v>
      </c>
      <c r="E2848" s="10">
        <v>6</v>
      </c>
      <c r="F2848" s="12" t="str">
        <f t="shared" si="49"/>
        <v>01VRU41215</v>
      </c>
      <c r="G2848" s="11" t="str">
        <f>IFERROR(VLOOKUP(F2848,Codes!$B$2:$E$356,4,FALSE),"NOT USED")</f>
        <v>Irrigation</v>
      </c>
    </row>
    <row r="2849" spans="1:7" x14ac:dyDescent="0.25">
      <c r="A2849">
        <v>201809</v>
      </c>
      <c r="B2849" t="s">
        <v>1</v>
      </c>
      <c r="C2849" t="s">
        <v>146</v>
      </c>
      <c r="D2849" t="s">
        <v>168</v>
      </c>
      <c r="E2849" s="10">
        <v>2596</v>
      </c>
      <c r="F2849" s="12" t="str">
        <f t="shared" si="49"/>
        <v>01APSV0041</v>
      </c>
      <c r="G2849" s="11" t="str">
        <f>IFERROR(VLOOKUP(F2849,Codes!$B$2:$E$356,4,FALSE),"NOT USED")</f>
        <v>Irrigation</v>
      </c>
    </row>
    <row r="2850" spans="1:7" x14ac:dyDescent="0.25">
      <c r="A2850">
        <v>201809</v>
      </c>
      <c r="B2850" t="s">
        <v>1</v>
      </c>
      <c r="C2850" t="s">
        <v>146</v>
      </c>
      <c r="D2850" t="s">
        <v>169</v>
      </c>
      <c r="E2850" s="10">
        <v>11</v>
      </c>
      <c r="F2850" s="12" t="str">
        <f t="shared" si="49"/>
        <v>01APSV0215</v>
      </c>
      <c r="G2850" s="11" t="str">
        <f>IFERROR(VLOOKUP(F2850,Codes!$B$2:$E$356,4,FALSE),"NOT USED")</f>
        <v>Irrigation</v>
      </c>
    </row>
    <row r="2851" spans="1:7" x14ac:dyDescent="0.25">
      <c r="A2851">
        <v>201809</v>
      </c>
      <c r="B2851" t="s">
        <v>1</v>
      </c>
      <c r="C2851" t="s">
        <v>146</v>
      </c>
      <c r="D2851" t="s">
        <v>170</v>
      </c>
      <c r="E2851" s="10">
        <v>759</v>
      </c>
      <c r="F2851" s="12" t="str">
        <f t="shared" si="49"/>
        <v>01APSV041L</v>
      </c>
      <c r="G2851" s="11" t="str">
        <f>IFERROR(VLOOKUP(F2851,Codes!$B$2:$E$356,4,FALSE),"NOT USED")</f>
        <v>Irrigation</v>
      </c>
    </row>
    <row r="2852" spans="1:7" x14ac:dyDescent="0.25">
      <c r="A2852">
        <v>201809</v>
      </c>
      <c r="B2852" t="s">
        <v>1</v>
      </c>
      <c r="C2852" t="s">
        <v>146</v>
      </c>
      <c r="D2852" t="s">
        <v>171</v>
      </c>
      <c r="E2852" s="10">
        <v>55</v>
      </c>
      <c r="F2852" s="12" t="str">
        <f t="shared" si="49"/>
        <v>01APSV041T</v>
      </c>
      <c r="G2852" s="11" t="str">
        <f>IFERROR(VLOOKUP(F2852,Codes!$B$2:$E$356,4,FALSE),"NOT USED")</f>
        <v>Irrigation</v>
      </c>
    </row>
    <row r="2853" spans="1:7" x14ac:dyDescent="0.25">
      <c r="A2853">
        <v>201809</v>
      </c>
      <c r="B2853" t="s">
        <v>1</v>
      </c>
      <c r="C2853" t="s">
        <v>146</v>
      </c>
      <c r="D2853" t="s">
        <v>172</v>
      </c>
      <c r="E2853" s="10">
        <v>2294</v>
      </c>
      <c r="F2853" s="12" t="str">
        <f t="shared" si="49"/>
        <v>01APSV041X</v>
      </c>
      <c r="G2853" s="11" t="str">
        <f>IFERROR(VLOOKUP(F2853,Codes!$B$2:$E$356,4,FALSE),"NOT USED")</f>
        <v>Irrigation</v>
      </c>
    </row>
    <row r="2854" spans="1:7" x14ac:dyDescent="0.25">
      <c r="A2854">
        <v>201809</v>
      </c>
      <c r="B2854" t="s">
        <v>1</v>
      </c>
      <c r="C2854" t="s">
        <v>146</v>
      </c>
      <c r="D2854" t="s">
        <v>173</v>
      </c>
      <c r="E2854" s="10">
        <v>459</v>
      </c>
      <c r="F2854" s="12" t="str">
        <f t="shared" si="49"/>
        <v>01APSV41XL</v>
      </c>
      <c r="G2854" s="11" t="str">
        <f>IFERROR(VLOOKUP(F2854,Codes!$B$2:$E$356,4,FALSE),"NOT USED")</f>
        <v>Irrigation</v>
      </c>
    </row>
    <row r="2855" spans="1:7" x14ac:dyDescent="0.25">
      <c r="A2855">
        <v>201809</v>
      </c>
      <c r="B2855" t="s">
        <v>1</v>
      </c>
      <c r="C2855" t="s">
        <v>146</v>
      </c>
      <c r="D2855" t="s">
        <v>47</v>
      </c>
      <c r="E2855" s="10">
        <v>1</v>
      </c>
      <c r="F2855" s="12" t="str">
        <f t="shared" si="49"/>
        <v>01GNSV023T</v>
      </c>
      <c r="G2855" s="11" t="str">
        <f>IFERROR(VLOOKUP(F2855,Codes!$B$2:$E$356,4,FALSE),"NOT USED")</f>
        <v>Small General Service</v>
      </c>
    </row>
    <row r="2856" spans="1:7" x14ac:dyDescent="0.25">
      <c r="A2856">
        <v>201809</v>
      </c>
      <c r="B2856" t="s">
        <v>1</v>
      </c>
      <c r="C2856" t="s">
        <v>146</v>
      </c>
      <c r="D2856" t="s">
        <v>53</v>
      </c>
      <c r="E2856" s="10">
        <v>3</v>
      </c>
      <c r="F2856" s="12" t="str">
        <f t="shared" si="49"/>
        <v>01LGSB0048</v>
      </c>
      <c r="G2856" s="11" t="str">
        <f>IFERROR(VLOOKUP(F2856,Codes!$B$2:$E$356,4,FALSE),"NOT USED")</f>
        <v>Large Power</v>
      </c>
    </row>
    <row r="2857" spans="1:7" x14ac:dyDescent="0.25">
      <c r="A2857">
        <v>201809</v>
      </c>
      <c r="B2857" t="s">
        <v>1</v>
      </c>
      <c r="C2857" t="s">
        <v>146</v>
      </c>
      <c r="D2857" t="s">
        <v>55</v>
      </c>
      <c r="E2857" s="10">
        <v>3</v>
      </c>
      <c r="F2857" s="12" t="str">
        <f t="shared" si="49"/>
        <v>01LGSV0048</v>
      </c>
      <c r="G2857" s="11" t="str">
        <f>IFERROR(VLOOKUP(F2857,Codes!$B$2:$E$356,4,FALSE),"NOT USED")</f>
        <v>Large Power</v>
      </c>
    </row>
    <row r="2858" spans="1:7" x14ac:dyDescent="0.25">
      <c r="A2858">
        <v>201809</v>
      </c>
      <c r="B2858" t="s">
        <v>1</v>
      </c>
      <c r="C2858" t="s">
        <v>146</v>
      </c>
      <c r="D2858" t="s">
        <v>174</v>
      </c>
      <c r="E2858" s="10">
        <v>23</v>
      </c>
      <c r="F2858" s="12" t="str">
        <f t="shared" si="49"/>
        <v>01NMT41135</v>
      </c>
      <c r="G2858" s="11" t="str">
        <f>IFERROR(VLOOKUP(F2858,Codes!$B$2:$E$356,4,FALSE),"NOT USED")</f>
        <v>Irrigation</v>
      </c>
    </row>
    <row r="2859" spans="1:7" x14ac:dyDescent="0.25">
      <c r="A2859">
        <v>201809</v>
      </c>
      <c r="B2859" t="s">
        <v>1</v>
      </c>
      <c r="C2859" t="s">
        <v>146</v>
      </c>
      <c r="D2859" t="s">
        <v>175</v>
      </c>
      <c r="E2859" s="10">
        <v>12</v>
      </c>
      <c r="F2859" s="12" t="str">
        <f t="shared" si="49"/>
        <v>01NMU41135</v>
      </c>
      <c r="G2859" s="11" t="str">
        <f>IFERROR(VLOOKUP(F2859,Codes!$B$2:$E$356,4,FALSE),"NOT USED")</f>
        <v>Irrigation</v>
      </c>
    </row>
    <row r="2860" spans="1:7" x14ac:dyDescent="0.25">
      <c r="A2860">
        <v>201809</v>
      </c>
      <c r="B2860" t="s">
        <v>1</v>
      </c>
      <c r="C2860" t="s">
        <v>146</v>
      </c>
      <c r="D2860" t="s">
        <v>176</v>
      </c>
      <c r="E2860" s="10">
        <v>75</v>
      </c>
      <c r="F2860" s="12" t="str">
        <f t="shared" si="49"/>
        <v>01USBR0215</v>
      </c>
      <c r="G2860" s="11" t="str">
        <f>IFERROR(VLOOKUP(F2860,Codes!$B$2:$E$356,4,FALSE),"NOT USED")</f>
        <v>Irrigation</v>
      </c>
    </row>
    <row r="2861" spans="1:7" x14ac:dyDescent="0.25">
      <c r="A2861">
        <v>201809</v>
      </c>
      <c r="B2861" t="s">
        <v>1</v>
      </c>
      <c r="C2861" t="s">
        <v>146</v>
      </c>
      <c r="D2861" t="s">
        <v>177</v>
      </c>
      <c r="E2861" s="10">
        <v>9</v>
      </c>
      <c r="F2861" s="12" t="str">
        <f t="shared" si="49"/>
        <v>01USBRGV41</v>
      </c>
      <c r="G2861" s="11" t="str">
        <f>IFERROR(VLOOKUP(F2861,Codes!$B$2:$E$356,4,FALSE),"NOT USED")</f>
        <v>Irrigation</v>
      </c>
    </row>
    <row r="2862" spans="1:7" x14ac:dyDescent="0.25">
      <c r="A2862">
        <v>201809</v>
      </c>
      <c r="B2862" t="s">
        <v>1</v>
      </c>
      <c r="C2862" t="s">
        <v>146</v>
      </c>
      <c r="D2862" t="s">
        <v>178</v>
      </c>
      <c r="E2862" s="10">
        <v>481</v>
      </c>
      <c r="F2862" s="12" t="str">
        <f t="shared" si="49"/>
        <v>01USBROF41</v>
      </c>
      <c r="G2862" s="11" t="str">
        <f>IFERROR(VLOOKUP(F2862,Codes!$B$2:$E$356,4,FALSE),"NOT USED")</f>
        <v>Irrigation</v>
      </c>
    </row>
    <row r="2863" spans="1:7" x14ac:dyDescent="0.25">
      <c r="A2863">
        <v>201809</v>
      </c>
      <c r="B2863" t="s">
        <v>1</v>
      </c>
      <c r="C2863" t="s">
        <v>146</v>
      </c>
      <c r="D2863" t="s">
        <v>179</v>
      </c>
      <c r="E2863" s="10">
        <v>1123</v>
      </c>
      <c r="F2863" s="12" t="str">
        <f t="shared" si="49"/>
        <v>01USBRON41</v>
      </c>
      <c r="G2863" s="11" t="str">
        <f>IFERROR(VLOOKUP(F2863,Codes!$B$2:$E$356,4,FALSE),"NOT USED")</f>
        <v>Irrigation</v>
      </c>
    </row>
    <row r="2864" spans="1:7" x14ac:dyDescent="0.25">
      <c r="A2864">
        <v>201809</v>
      </c>
      <c r="B2864" t="s">
        <v>1</v>
      </c>
      <c r="C2864" t="s">
        <v>146</v>
      </c>
      <c r="D2864" t="s">
        <v>180</v>
      </c>
      <c r="E2864" s="10">
        <v>26</v>
      </c>
      <c r="F2864" s="12" t="str">
        <f t="shared" si="49"/>
        <v>01VIR41136</v>
      </c>
      <c r="G2864" s="11" t="str">
        <f>IFERROR(VLOOKUP(F2864,Codes!$B$2:$E$356,4,FALSE),"NOT USED")</f>
        <v>Irrigation</v>
      </c>
    </row>
    <row r="2865" spans="1:7" x14ac:dyDescent="0.25">
      <c r="A2865">
        <v>201809</v>
      </c>
      <c r="B2865" t="s">
        <v>1</v>
      </c>
      <c r="C2865" t="s">
        <v>146</v>
      </c>
      <c r="D2865" t="s">
        <v>181</v>
      </c>
      <c r="E2865" s="10">
        <v>101</v>
      </c>
      <c r="F2865" s="12" t="str">
        <f t="shared" si="49"/>
        <v>01VRU41136</v>
      </c>
      <c r="G2865" s="11" t="str">
        <f>IFERROR(VLOOKUP(F2865,Codes!$B$2:$E$356,4,FALSE),"NOT USED")</f>
        <v>Irrigation</v>
      </c>
    </row>
    <row r="2866" spans="1:7" x14ac:dyDescent="0.25">
      <c r="A2866">
        <v>201809</v>
      </c>
      <c r="B2866" t="s">
        <v>1</v>
      </c>
      <c r="C2866" t="s">
        <v>146</v>
      </c>
      <c r="D2866" t="s">
        <v>182</v>
      </c>
      <c r="E2866" s="10">
        <v>6</v>
      </c>
      <c r="F2866" s="12" t="str">
        <f t="shared" si="49"/>
        <v>01VRU41215</v>
      </c>
      <c r="G2866" s="11" t="str">
        <f>IFERROR(VLOOKUP(F2866,Codes!$B$2:$E$356,4,FALSE),"NOT USED")</f>
        <v>Irrigation</v>
      </c>
    </row>
    <row r="2867" spans="1:7" x14ac:dyDescent="0.25">
      <c r="A2867">
        <v>201810</v>
      </c>
      <c r="B2867" t="s">
        <v>1</v>
      </c>
      <c r="C2867" t="s">
        <v>146</v>
      </c>
      <c r="D2867" t="s">
        <v>168</v>
      </c>
      <c r="E2867" s="10">
        <v>2601</v>
      </c>
      <c r="F2867" s="12" t="str">
        <f t="shared" si="49"/>
        <v>01APSV0041</v>
      </c>
      <c r="G2867" s="11" t="str">
        <f>IFERROR(VLOOKUP(F2867,Codes!$B$2:$E$356,4,FALSE),"NOT USED")</f>
        <v>Irrigation</v>
      </c>
    </row>
    <row r="2868" spans="1:7" x14ac:dyDescent="0.25">
      <c r="A2868">
        <v>201810</v>
      </c>
      <c r="B2868" t="s">
        <v>1</v>
      </c>
      <c r="C2868" t="s">
        <v>146</v>
      </c>
      <c r="D2868" t="s">
        <v>169</v>
      </c>
      <c r="E2868" s="10">
        <v>11</v>
      </c>
      <c r="F2868" s="12" t="str">
        <f t="shared" si="49"/>
        <v>01APSV0215</v>
      </c>
      <c r="G2868" s="11" t="str">
        <f>IFERROR(VLOOKUP(F2868,Codes!$B$2:$E$356,4,FALSE),"NOT USED")</f>
        <v>Irrigation</v>
      </c>
    </row>
    <row r="2869" spans="1:7" x14ac:dyDescent="0.25">
      <c r="A2869">
        <v>201810</v>
      </c>
      <c r="B2869" t="s">
        <v>1</v>
      </c>
      <c r="C2869" t="s">
        <v>146</v>
      </c>
      <c r="D2869" t="s">
        <v>170</v>
      </c>
      <c r="E2869" s="10">
        <v>743</v>
      </c>
      <c r="F2869" s="12" t="str">
        <f t="shared" si="49"/>
        <v>01APSV041L</v>
      </c>
      <c r="G2869" s="11" t="str">
        <f>IFERROR(VLOOKUP(F2869,Codes!$B$2:$E$356,4,FALSE),"NOT USED")</f>
        <v>Irrigation</v>
      </c>
    </row>
    <row r="2870" spans="1:7" x14ac:dyDescent="0.25">
      <c r="A2870">
        <v>201810</v>
      </c>
      <c r="B2870" t="s">
        <v>1</v>
      </c>
      <c r="C2870" t="s">
        <v>146</v>
      </c>
      <c r="D2870" t="s">
        <v>171</v>
      </c>
      <c r="E2870" s="10">
        <v>55</v>
      </c>
      <c r="F2870" s="12" t="str">
        <f t="shared" si="49"/>
        <v>01APSV041T</v>
      </c>
      <c r="G2870" s="11" t="str">
        <f>IFERROR(VLOOKUP(F2870,Codes!$B$2:$E$356,4,FALSE),"NOT USED")</f>
        <v>Irrigation</v>
      </c>
    </row>
    <row r="2871" spans="1:7" x14ac:dyDescent="0.25">
      <c r="A2871">
        <v>201810</v>
      </c>
      <c r="B2871" t="s">
        <v>1</v>
      </c>
      <c r="C2871" t="s">
        <v>146</v>
      </c>
      <c r="D2871" t="s">
        <v>172</v>
      </c>
      <c r="E2871" s="10">
        <v>2298</v>
      </c>
      <c r="F2871" s="12" t="str">
        <f t="shared" si="49"/>
        <v>01APSV041X</v>
      </c>
      <c r="G2871" s="11" t="str">
        <f>IFERROR(VLOOKUP(F2871,Codes!$B$2:$E$356,4,FALSE),"NOT USED")</f>
        <v>Irrigation</v>
      </c>
    </row>
    <row r="2872" spans="1:7" x14ac:dyDescent="0.25">
      <c r="A2872">
        <v>201810</v>
      </c>
      <c r="B2872" t="s">
        <v>1</v>
      </c>
      <c r="C2872" t="s">
        <v>146</v>
      </c>
      <c r="D2872" t="s">
        <v>173</v>
      </c>
      <c r="E2872" s="10">
        <v>455</v>
      </c>
      <c r="F2872" s="12" t="str">
        <f t="shared" si="49"/>
        <v>01APSV41XL</v>
      </c>
      <c r="G2872" s="11" t="str">
        <f>IFERROR(VLOOKUP(F2872,Codes!$B$2:$E$356,4,FALSE),"NOT USED")</f>
        <v>Irrigation</v>
      </c>
    </row>
    <row r="2873" spans="1:7" x14ac:dyDescent="0.25">
      <c r="A2873">
        <v>201810</v>
      </c>
      <c r="B2873" t="s">
        <v>1</v>
      </c>
      <c r="C2873" t="s">
        <v>146</v>
      </c>
      <c r="D2873" t="s">
        <v>47</v>
      </c>
      <c r="E2873" s="10">
        <v>1</v>
      </c>
      <c r="F2873" s="12" t="str">
        <f t="shared" si="49"/>
        <v>01GNSV023T</v>
      </c>
      <c r="G2873" s="11" t="str">
        <f>IFERROR(VLOOKUP(F2873,Codes!$B$2:$E$356,4,FALSE),"NOT USED")</f>
        <v>Small General Service</v>
      </c>
    </row>
    <row r="2874" spans="1:7" x14ac:dyDescent="0.25">
      <c r="A2874">
        <v>201810</v>
      </c>
      <c r="B2874" t="s">
        <v>1</v>
      </c>
      <c r="C2874" t="s">
        <v>146</v>
      </c>
      <c r="D2874" t="s">
        <v>53</v>
      </c>
      <c r="E2874" s="10">
        <v>3</v>
      </c>
      <c r="F2874" s="12" t="str">
        <f t="shared" si="49"/>
        <v>01LGSB0048</v>
      </c>
      <c r="G2874" s="11" t="str">
        <f>IFERROR(VLOOKUP(F2874,Codes!$B$2:$E$356,4,FALSE),"NOT USED")</f>
        <v>Large Power</v>
      </c>
    </row>
    <row r="2875" spans="1:7" x14ac:dyDescent="0.25">
      <c r="A2875">
        <v>201810</v>
      </c>
      <c r="B2875" t="s">
        <v>1</v>
      </c>
      <c r="C2875" t="s">
        <v>146</v>
      </c>
      <c r="D2875" t="s">
        <v>55</v>
      </c>
      <c r="E2875" s="10">
        <v>3</v>
      </c>
      <c r="F2875" s="12" t="str">
        <f t="shared" si="49"/>
        <v>01LGSV0048</v>
      </c>
      <c r="G2875" s="11" t="str">
        <f>IFERROR(VLOOKUP(F2875,Codes!$B$2:$E$356,4,FALSE),"NOT USED")</f>
        <v>Large Power</v>
      </c>
    </row>
    <row r="2876" spans="1:7" x14ac:dyDescent="0.25">
      <c r="A2876">
        <v>201810</v>
      </c>
      <c r="B2876" t="s">
        <v>1</v>
      </c>
      <c r="C2876" t="s">
        <v>146</v>
      </c>
      <c r="D2876" t="s">
        <v>174</v>
      </c>
      <c r="E2876" s="10">
        <v>23</v>
      </c>
      <c r="F2876" s="12" t="str">
        <f t="shared" si="49"/>
        <v>01NMT41135</v>
      </c>
      <c r="G2876" s="11" t="str">
        <f>IFERROR(VLOOKUP(F2876,Codes!$B$2:$E$356,4,FALSE),"NOT USED")</f>
        <v>Irrigation</v>
      </c>
    </row>
    <row r="2877" spans="1:7" x14ac:dyDescent="0.25">
      <c r="A2877">
        <v>201810</v>
      </c>
      <c r="B2877" t="s">
        <v>1</v>
      </c>
      <c r="C2877" t="s">
        <v>146</v>
      </c>
      <c r="D2877" t="s">
        <v>175</v>
      </c>
      <c r="E2877" s="10">
        <v>12</v>
      </c>
      <c r="F2877" s="12" t="str">
        <f t="shared" si="49"/>
        <v>01NMU41135</v>
      </c>
      <c r="G2877" s="11" t="str">
        <f>IFERROR(VLOOKUP(F2877,Codes!$B$2:$E$356,4,FALSE),"NOT USED")</f>
        <v>Irrigation</v>
      </c>
    </row>
    <row r="2878" spans="1:7" x14ac:dyDescent="0.25">
      <c r="A2878">
        <v>201810</v>
      </c>
      <c r="B2878" t="s">
        <v>1</v>
      </c>
      <c r="C2878" t="s">
        <v>146</v>
      </c>
      <c r="D2878" t="s">
        <v>176</v>
      </c>
      <c r="E2878" s="10">
        <v>75</v>
      </c>
      <c r="F2878" s="12" t="str">
        <f t="shared" si="49"/>
        <v>01USBR0215</v>
      </c>
      <c r="G2878" s="11" t="str">
        <f>IFERROR(VLOOKUP(F2878,Codes!$B$2:$E$356,4,FALSE),"NOT USED")</f>
        <v>Irrigation</v>
      </c>
    </row>
    <row r="2879" spans="1:7" x14ac:dyDescent="0.25">
      <c r="A2879">
        <v>201810</v>
      </c>
      <c r="B2879" t="s">
        <v>1</v>
      </c>
      <c r="C2879" t="s">
        <v>146</v>
      </c>
      <c r="D2879" t="s">
        <v>177</v>
      </c>
      <c r="E2879" s="10">
        <v>9</v>
      </c>
      <c r="F2879" s="12" t="str">
        <f t="shared" si="49"/>
        <v>01USBRGV41</v>
      </c>
      <c r="G2879" s="11" t="str">
        <f>IFERROR(VLOOKUP(F2879,Codes!$B$2:$E$356,4,FALSE),"NOT USED")</f>
        <v>Irrigation</v>
      </c>
    </row>
    <row r="2880" spans="1:7" x14ac:dyDescent="0.25">
      <c r="A2880">
        <v>201810</v>
      </c>
      <c r="B2880" t="s">
        <v>1</v>
      </c>
      <c r="C2880" t="s">
        <v>146</v>
      </c>
      <c r="D2880" t="s">
        <v>178</v>
      </c>
      <c r="E2880" s="10">
        <v>479</v>
      </c>
      <c r="F2880" s="12" t="str">
        <f t="shared" si="49"/>
        <v>01USBROF41</v>
      </c>
      <c r="G2880" s="11" t="str">
        <f>IFERROR(VLOOKUP(F2880,Codes!$B$2:$E$356,4,FALSE),"NOT USED")</f>
        <v>Irrigation</v>
      </c>
    </row>
    <row r="2881" spans="1:7" x14ac:dyDescent="0.25">
      <c r="A2881">
        <v>201810</v>
      </c>
      <c r="B2881" t="s">
        <v>1</v>
      </c>
      <c r="C2881" t="s">
        <v>146</v>
      </c>
      <c r="D2881" t="s">
        <v>179</v>
      </c>
      <c r="E2881" s="10">
        <v>1120</v>
      </c>
      <c r="F2881" s="12" t="str">
        <f t="shared" si="49"/>
        <v>01USBRON41</v>
      </c>
      <c r="G2881" s="11" t="str">
        <f>IFERROR(VLOOKUP(F2881,Codes!$B$2:$E$356,4,FALSE),"NOT USED")</f>
        <v>Irrigation</v>
      </c>
    </row>
    <row r="2882" spans="1:7" x14ac:dyDescent="0.25">
      <c r="A2882">
        <v>201810</v>
      </c>
      <c r="B2882" t="s">
        <v>1</v>
      </c>
      <c r="C2882" t="s">
        <v>146</v>
      </c>
      <c r="D2882" t="s">
        <v>180</v>
      </c>
      <c r="E2882" s="10">
        <v>26</v>
      </c>
      <c r="F2882" s="12" t="str">
        <f t="shared" si="49"/>
        <v>01VIR41136</v>
      </c>
      <c r="G2882" s="11" t="str">
        <f>IFERROR(VLOOKUP(F2882,Codes!$B$2:$E$356,4,FALSE),"NOT USED")</f>
        <v>Irrigation</v>
      </c>
    </row>
    <row r="2883" spans="1:7" x14ac:dyDescent="0.25">
      <c r="A2883">
        <v>201810</v>
      </c>
      <c r="B2883" t="s">
        <v>1</v>
      </c>
      <c r="C2883" t="s">
        <v>146</v>
      </c>
      <c r="D2883" t="s">
        <v>181</v>
      </c>
      <c r="E2883" s="10">
        <v>104</v>
      </c>
      <c r="F2883" s="12" t="str">
        <f t="shared" si="49"/>
        <v>01VRU41136</v>
      </c>
      <c r="G2883" s="11" t="str">
        <f>IFERROR(VLOOKUP(F2883,Codes!$B$2:$E$356,4,FALSE),"NOT USED")</f>
        <v>Irrigation</v>
      </c>
    </row>
    <row r="2884" spans="1:7" x14ac:dyDescent="0.25">
      <c r="A2884">
        <v>201810</v>
      </c>
      <c r="B2884" t="s">
        <v>1</v>
      </c>
      <c r="C2884" t="s">
        <v>146</v>
      </c>
      <c r="D2884" t="s">
        <v>182</v>
      </c>
      <c r="E2884" s="10">
        <v>6</v>
      </c>
      <c r="F2884" s="12" t="str">
        <f t="shared" si="49"/>
        <v>01VRU41215</v>
      </c>
      <c r="G2884" s="11" t="str">
        <f>IFERROR(VLOOKUP(F2884,Codes!$B$2:$E$356,4,FALSE),"NOT USED")</f>
        <v>Irrigation</v>
      </c>
    </row>
    <row r="2885" spans="1:7" x14ac:dyDescent="0.25">
      <c r="A2885">
        <v>201811</v>
      </c>
      <c r="B2885" t="s">
        <v>1</v>
      </c>
      <c r="C2885" t="s">
        <v>146</v>
      </c>
      <c r="D2885" t="s">
        <v>168</v>
      </c>
      <c r="E2885" s="10">
        <v>2592</v>
      </c>
      <c r="F2885" s="12" t="str">
        <f t="shared" si="49"/>
        <v>01APSV0041</v>
      </c>
      <c r="G2885" s="11" t="str">
        <f>IFERROR(VLOOKUP(F2885,Codes!$B$2:$E$356,4,FALSE),"NOT USED")</f>
        <v>Irrigation</v>
      </c>
    </row>
    <row r="2886" spans="1:7" x14ac:dyDescent="0.25">
      <c r="A2886">
        <v>201811</v>
      </c>
      <c r="B2886" t="s">
        <v>1</v>
      </c>
      <c r="C2886" t="s">
        <v>146</v>
      </c>
      <c r="D2886" t="s">
        <v>169</v>
      </c>
      <c r="E2886" s="10">
        <v>11</v>
      </c>
      <c r="F2886" s="12" t="str">
        <f t="shared" si="49"/>
        <v>01APSV0215</v>
      </c>
      <c r="G2886" s="11" t="str">
        <f>IFERROR(VLOOKUP(F2886,Codes!$B$2:$E$356,4,FALSE),"NOT USED")</f>
        <v>Irrigation</v>
      </c>
    </row>
    <row r="2887" spans="1:7" x14ac:dyDescent="0.25">
      <c r="A2887">
        <v>201811</v>
      </c>
      <c r="B2887" t="s">
        <v>1</v>
      </c>
      <c r="C2887" t="s">
        <v>146</v>
      </c>
      <c r="D2887" t="s">
        <v>170</v>
      </c>
      <c r="E2887" s="10">
        <v>735</v>
      </c>
      <c r="F2887" s="12" t="str">
        <f t="shared" si="49"/>
        <v>01APSV041L</v>
      </c>
      <c r="G2887" s="11" t="str">
        <f>IFERROR(VLOOKUP(F2887,Codes!$B$2:$E$356,4,FALSE),"NOT USED")</f>
        <v>Irrigation</v>
      </c>
    </row>
    <row r="2888" spans="1:7" x14ac:dyDescent="0.25">
      <c r="A2888">
        <v>201811</v>
      </c>
      <c r="B2888" t="s">
        <v>1</v>
      </c>
      <c r="C2888" t="s">
        <v>146</v>
      </c>
      <c r="D2888" t="s">
        <v>171</v>
      </c>
      <c r="E2888" s="10">
        <v>54</v>
      </c>
      <c r="F2888" s="12" t="str">
        <f t="shared" si="49"/>
        <v>01APSV041T</v>
      </c>
      <c r="G2888" s="11" t="str">
        <f>IFERROR(VLOOKUP(F2888,Codes!$B$2:$E$356,4,FALSE),"NOT USED")</f>
        <v>Irrigation</v>
      </c>
    </row>
    <row r="2889" spans="1:7" x14ac:dyDescent="0.25">
      <c r="A2889">
        <v>201811</v>
      </c>
      <c r="B2889" t="s">
        <v>1</v>
      </c>
      <c r="C2889" t="s">
        <v>146</v>
      </c>
      <c r="D2889" t="s">
        <v>172</v>
      </c>
      <c r="E2889" s="10">
        <v>2298</v>
      </c>
      <c r="F2889" s="12" t="str">
        <f t="shared" si="49"/>
        <v>01APSV041X</v>
      </c>
      <c r="G2889" s="11" t="str">
        <f>IFERROR(VLOOKUP(F2889,Codes!$B$2:$E$356,4,FALSE),"NOT USED")</f>
        <v>Irrigation</v>
      </c>
    </row>
    <row r="2890" spans="1:7" x14ac:dyDescent="0.25">
      <c r="A2890">
        <v>201811</v>
      </c>
      <c r="B2890" t="s">
        <v>1</v>
      </c>
      <c r="C2890" t="s">
        <v>146</v>
      </c>
      <c r="D2890" t="s">
        <v>173</v>
      </c>
      <c r="E2890" s="10">
        <v>456</v>
      </c>
      <c r="F2890" s="12" t="str">
        <f t="shared" si="49"/>
        <v>01APSV41XL</v>
      </c>
      <c r="G2890" s="11" t="str">
        <f>IFERROR(VLOOKUP(F2890,Codes!$B$2:$E$356,4,FALSE),"NOT USED")</f>
        <v>Irrigation</v>
      </c>
    </row>
    <row r="2891" spans="1:7" x14ac:dyDescent="0.25">
      <c r="A2891">
        <v>201811</v>
      </c>
      <c r="B2891" t="s">
        <v>1</v>
      </c>
      <c r="C2891" t="s">
        <v>146</v>
      </c>
      <c r="D2891" t="s">
        <v>47</v>
      </c>
      <c r="E2891" s="10">
        <v>1</v>
      </c>
      <c r="F2891" s="12" t="str">
        <f t="shared" si="49"/>
        <v>01GNSV023T</v>
      </c>
      <c r="G2891" s="11" t="str">
        <f>IFERROR(VLOOKUP(F2891,Codes!$B$2:$E$356,4,FALSE),"NOT USED")</f>
        <v>Small General Service</v>
      </c>
    </row>
    <row r="2892" spans="1:7" x14ac:dyDescent="0.25">
      <c r="A2892">
        <v>201811</v>
      </c>
      <c r="B2892" t="s">
        <v>1</v>
      </c>
      <c r="C2892" t="s">
        <v>146</v>
      </c>
      <c r="D2892" t="s">
        <v>53</v>
      </c>
      <c r="E2892" s="10">
        <v>3</v>
      </c>
      <c r="F2892" s="12" t="str">
        <f t="shared" si="49"/>
        <v>01LGSB0048</v>
      </c>
      <c r="G2892" s="11" t="str">
        <f>IFERROR(VLOOKUP(F2892,Codes!$B$2:$E$356,4,FALSE),"NOT USED")</f>
        <v>Large Power</v>
      </c>
    </row>
    <row r="2893" spans="1:7" x14ac:dyDescent="0.25">
      <c r="A2893">
        <v>201811</v>
      </c>
      <c r="B2893" t="s">
        <v>1</v>
      </c>
      <c r="C2893" t="s">
        <v>146</v>
      </c>
      <c r="D2893" t="s">
        <v>55</v>
      </c>
      <c r="E2893" s="10">
        <v>3</v>
      </c>
      <c r="F2893" s="12" t="str">
        <f t="shared" ref="F2893:F2956" si="50">LEFT(D2893,10)</f>
        <v>01LGSV0048</v>
      </c>
      <c r="G2893" s="11" t="str">
        <f>IFERROR(VLOOKUP(F2893,Codes!$B$2:$E$356,4,FALSE),"NOT USED")</f>
        <v>Large Power</v>
      </c>
    </row>
    <row r="2894" spans="1:7" x14ac:dyDescent="0.25">
      <c r="A2894">
        <v>201811</v>
      </c>
      <c r="B2894" t="s">
        <v>1</v>
      </c>
      <c r="C2894" t="s">
        <v>146</v>
      </c>
      <c r="D2894" t="s">
        <v>174</v>
      </c>
      <c r="E2894" s="10">
        <v>23</v>
      </c>
      <c r="F2894" s="12" t="str">
        <f t="shared" si="50"/>
        <v>01NMT41135</v>
      </c>
      <c r="G2894" s="11" t="str">
        <f>IFERROR(VLOOKUP(F2894,Codes!$B$2:$E$356,4,FALSE),"NOT USED")</f>
        <v>Irrigation</v>
      </c>
    </row>
    <row r="2895" spans="1:7" x14ac:dyDescent="0.25">
      <c r="A2895">
        <v>201811</v>
      </c>
      <c r="B2895" t="s">
        <v>1</v>
      </c>
      <c r="C2895" t="s">
        <v>146</v>
      </c>
      <c r="D2895" t="s">
        <v>175</v>
      </c>
      <c r="E2895" s="10">
        <v>12</v>
      </c>
      <c r="F2895" s="12" t="str">
        <f t="shared" si="50"/>
        <v>01NMU41135</v>
      </c>
      <c r="G2895" s="11" t="str">
        <f>IFERROR(VLOOKUP(F2895,Codes!$B$2:$E$356,4,FALSE),"NOT USED")</f>
        <v>Irrigation</v>
      </c>
    </row>
    <row r="2896" spans="1:7" x14ac:dyDescent="0.25">
      <c r="A2896">
        <v>201811</v>
      </c>
      <c r="B2896" t="s">
        <v>1</v>
      </c>
      <c r="C2896" t="s">
        <v>146</v>
      </c>
      <c r="D2896" t="s">
        <v>176</v>
      </c>
      <c r="E2896" s="10">
        <v>75</v>
      </c>
      <c r="F2896" s="12" t="str">
        <f t="shared" si="50"/>
        <v>01USBR0215</v>
      </c>
      <c r="G2896" s="11" t="str">
        <f>IFERROR(VLOOKUP(F2896,Codes!$B$2:$E$356,4,FALSE),"NOT USED")</f>
        <v>Irrigation</v>
      </c>
    </row>
    <row r="2897" spans="1:7" x14ac:dyDescent="0.25">
      <c r="A2897">
        <v>201811</v>
      </c>
      <c r="B2897" t="s">
        <v>1</v>
      </c>
      <c r="C2897" t="s">
        <v>146</v>
      </c>
      <c r="D2897" t="s">
        <v>177</v>
      </c>
      <c r="E2897" s="10">
        <v>9</v>
      </c>
      <c r="F2897" s="12" t="str">
        <f t="shared" si="50"/>
        <v>01USBRGV41</v>
      </c>
      <c r="G2897" s="11" t="str">
        <f>IFERROR(VLOOKUP(F2897,Codes!$B$2:$E$356,4,FALSE),"NOT USED")</f>
        <v>Irrigation</v>
      </c>
    </row>
    <row r="2898" spans="1:7" x14ac:dyDescent="0.25">
      <c r="A2898">
        <v>201811</v>
      </c>
      <c r="B2898" t="s">
        <v>1</v>
      </c>
      <c r="C2898" t="s">
        <v>146</v>
      </c>
      <c r="D2898" t="s">
        <v>178</v>
      </c>
      <c r="E2898" s="10">
        <v>478</v>
      </c>
      <c r="F2898" s="12" t="str">
        <f t="shared" si="50"/>
        <v>01USBROF41</v>
      </c>
      <c r="G2898" s="11" t="str">
        <f>IFERROR(VLOOKUP(F2898,Codes!$B$2:$E$356,4,FALSE),"NOT USED")</f>
        <v>Irrigation</v>
      </c>
    </row>
    <row r="2899" spans="1:7" x14ac:dyDescent="0.25">
      <c r="A2899">
        <v>201811</v>
      </c>
      <c r="B2899" t="s">
        <v>1</v>
      </c>
      <c r="C2899" t="s">
        <v>146</v>
      </c>
      <c r="D2899" t="s">
        <v>179</v>
      </c>
      <c r="E2899" s="10">
        <v>1117</v>
      </c>
      <c r="F2899" s="12" t="str">
        <f t="shared" si="50"/>
        <v>01USBRON41</v>
      </c>
      <c r="G2899" s="11" t="str">
        <f>IFERROR(VLOOKUP(F2899,Codes!$B$2:$E$356,4,FALSE),"NOT USED")</f>
        <v>Irrigation</v>
      </c>
    </row>
    <row r="2900" spans="1:7" x14ac:dyDescent="0.25">
      <c r="A2900">
        <v>201811</v>
      </c>
      <c r="B2900" t="s">
        <v>1</v>
      </c>
      <c r="C2900" t="s">
        <v>146</v>
      </c>
      <c r="D2900" t="s">
        <v>180</v>
      </c>
      <c r="E2900" s="10">
        <v>26</v>
      </c>
      <c r="F2900" s="12" t="str">
        <f t="shared" si="50"/>
        <v>01VIR41136</v>
      </c>
      <c r="G2900" s="11" t="str">
        <f>IFERROR(VLOOKUP(F2900,Codes!$B$2:$E$356,4,FALSE),"NOT USED")</f>
        <v>Irrigation</v>
      </c>
    </row>
    <row r="2901" spans="1:7" x14ac:dyDescent="0.25">
      <c r="A2901">
        <v>201811</v>
      </c>
      <c r="B2901" t="s">
        <v>1</v>
      </c>
      <c r="C2901" t="s">
        <v>146</v>
      </c>
      <c r="D2901" t="s">
        <v>181</v>
      </c>
      <c r="E2901" s="10">
        <v>104</v>
      </c>
      <c r="F2901" s="12" t="str">
        <f t="shared" si="50"/>
        <v>01VRU41136</v>
      </c>
      <c r="G2901" s="11" t="str">
        <f>IFERROR(VLOOKUP(F2901,Codes!$B$2:$E$356,4,FALSE),"NOT USED")</f>
        <v>Irrigation</v>
      </c>
    </row>
    <row r="2902" spans="1:7" x14ac:dyDescent="0.25">
      <c r="A2902">
        <v>201811</v>
      </c>
      <c r="B2902" t="s">
        <v>1</v>
      </c>
      <c r="C2902" t="s">
        <v>146</v>
      </c>
      <c r="D2902" t="s">
        <v>182</v>
      </c>
      <c r="E2902" s="10">
        <v>6</v>
      </c>
      <c r="F2902" s="12" t="str">
        <f t="shared" si="50"/>
        <v>01VRU41215</v>
      </c>
      <c r="G2902" s="11" t="str">
        <f>IFERROR(VLOOKUP(F2902,Codes!$B$2:$E$356,4,FALSE),"NOT USED")</f>
        <v>Irrigation</v>
      </c>
    </row>
    <row r="2903" spans="1:7" x14ac:dyDescent="0.25">
      <c r="A2903">
        <v>201812</v>
      </c>
      <c r="B2903" t="s">
        <v>1</v>
      </c>
      <c r="C2903" t="s">
        <v>146</v>
      </c>
      <c r="D2903" t="s">
        <v>168</v>
      </c>
      <c r="E2903" s="10">
        <v>2575</v>
      </c>
      <c r="F2903" s="12" t="str">
        <f t="shared" si="50"/>
        <v>01APSV0041</v>
      </c>
      <c r="G2903" s="11" t="str">
        <f>IFERROR(VLOOKUP(F2903,Codes!$B$2:$E$356,4,FALSE),"NOT USED")</f>
        <v>Irrigation</v>
      </c>
    </row>
    <row r="2904" spans="1:7" x14ac:dyDescent="0.25">
      <c r="A2904">
        <v>201812</v>
      </c>
      <c r="B2904" t="s">
        <v>1</v>
      </c>
      <c r="C2904" t="s">
        <v>146</v>
      </c>
      <c r="D2904" t="s">
        <v>169</v>
      </c>
      <c r="E2904" s="10">
        <v>11</v>
      </c>
      <c r="F2904" s="12" t="str">
        <f t="shared" si="50"/>
        <v>01APSV0215</v>
      </c>
      <c r="G2904" s="11" t="str">
        <f>IFERROR(VLOOKUP(F2904,Codes!$B$2:$E$356,4,FALSE),"NOT USED")</f>
        <v>Irrigation</v>
      </c>
    </row>
    <row r="2905" spans="1:7" x14ac:dyDescent="0.25">
      <c r="A2905">
        <v>201812</v>
      </c>
      <c r="B2905" t="s">
        <v>1</v>
      </c>
      <c r="C2905" t="s">
        <v>146</v>
      </c>
      <c r="D2905" t="s">
        <v>170</v>
      </c>
      <c r="E2905" s="10">
        <v>732</v>
      </c>
      <c r="F2905" s="12" t="str">
        <f t="shared" si="50"/>
        <v>01APSV041L</v>
      </c>
      <c r="G2905" s="11" t="str">
        <f>IFERROR(VLOOKUP(F2905,Codes!$B$2:$E$356,4,FALSE),"NOT USED")</f>
        <v>Irrigation</v>
      </c>
    </row>
    <row r="2906" spans="1:7" x14ac:dyDescent="0.25">
      <c r="A2906">
        <v>201812</v>
      </c>
      <c r="B2906" t="s">
        <v>1</v>
      </c>
      <c r="C2906" t="s">
        <v>146</v>
      </c>
      <c r="D2906" t="s">
        <v>171</v>
      </c>
      <c r="E2906" s="10">
        <v>54</v>
      </c>
      <c r="F2906" s="12" t="str">
        <f t="shared" si="50"/>
        <v>01APSV041T</v>
      </c>
      <c r="G2906" s="11" t="str">
        <f>IFERROR(VLOOKUP(F2906,Codes!$B$2:$E$356,4,FALSE),"NOT USED")</f>
        <v>Irrigation</v>
      </c>
    </row>
    <row r="2907" spans="1:7" x14ac:dyDescent="0.25">
      <c r="A2907">
        <v>201812</v>
      </c>
      <c r="B2907" t="s">
        <v>1</v>
      </c>
      <c r="C2907" t="s">
        <v>146</v>
      </c>
      <c r="D2907" t="s">
        <v>172</v>
      </c>
      <c r="E2907" s="10">
        <v>2300</v>
      </c>
      <c r="F2907" s="12" t="str">
        <f t="shared" si="50"/>
        <v>01APSV041X</v>
      </c>
      <c r="G2907" s="11" t="str">
        <f>IFERROR(VLOOKUP(F2907,Codes!$B$2:$E$356,4,FALSE),"NOT USED")</f>
        <v>Irrigation</v>
      </c>
    </row>
    <row r="2908" spans="1:7" x14ac:dyDescent="0.25">
      <c r="A2908">
        <v>201812</v>
      </c>
      <c r="B2908" t="s">
        <v>1</v>
      </c>
      <c r="C2908" t="s">
        <v>146</v>
      </c>
      <c r="D2908" t="s">
        <v>173</v>
      </c>
      <c r="E2908" s="10">
        <v>446</v>
      </c>
      <c r="F2908" s="12" t="str">
        <f t="shared" si="50"/>
        <v>01APSV41XL</v>
      </c>
      <c r="G2908" s="11" t="str">
        <f>IFERROR(VLOOKUP(F2908,Codes!$B$2:$E$356,4,FALSE),"NOT USED")</f>
        <v>Irrigation</v>
      </c>
    </row>
    <row r="2909" spans="1:7" x14ac:dyDescent="0.25">
      <c r="A2909">
        <v>201812</v>
      </c>
      <c r="B2909" t="s">
        <v>1</v>
      </c>
      <c r="C2909" t="s">
        <v>146</v>
      </c>
      <c r="D2909" t="s">
        <v>47</v>
      </c>
      <c r="E2909" s="10">
        <v>1</v>
      </c>
      <c r="F2909" s="12" t="str">
        <f t="shared" si="50"/>
        <v>01GNSV023T</v>
      </c>
      <c r="G2909" s="11" t="str">
        <f>IFERROR(VLOOKUP(F2909,Codes!$B$2:$E$356,4,FALSE),"NOT USED")</f>
        <v>Small General Service</v>
      </c>
    </row>
    <row r="2910" spans="1:7" x14ac:dyDescent="0.25">
      <c r="A2910">
        <v>201812</v>
      </c>
      <c r="B2910" t="s">
        <v>1</v>
      </c>
      <c r="C2910" t="s">
        <v>146</v>
      </c>
      <c r="D2910" t="s">
        <v>53</v>
      </c>
      <c r="E2910" s="10">
        <v>3</v>
      </c>
      <c r="F2910" s="12" t="str">
        <f t="shared" si="50"/>
        <v>01LGSB0048</v>
      </c>
      <c r="G2910" s="11" t="str">
        <f>IFERROR(VLOOKUP(F2910,Codes!$B$2:$E$356,4,FALSE),"NOT USED")</f>
        <v>Large Power</v>
      </c>
    </row>
    <row r="2911" spans="1:7" x14ac:dyDescent="0.25">
      <c r="A2911">
        <v>201812</v>
      </c>
      <c r="B2911" t="s">
        <v>1</v>
      </c>
      <c r="C2911" t="s">
        <v>146</v>
      </c>
      <c r="D2911" t="s">
        <v>55</v>
      </c>
      <c r="E2911" s="10">
        <v>3</v>
      </c>
      <c r="F2911" s="12" t="str">
        <f t="shared" si="50"/>
        <v>01LGSV0048</v>
      </c>
      <c r="G2911" s="11" t="str">
        <f>IFERROR(VLOOKUP(F2911,Codes!$B$2:$E$356,4,FALSE),"NOT USED")</f>
        <v>Large Power</v>
      </c>
    </row>
    <row r="2912" spans="1:7" x14ac:dyDescent="0.25">
      <c r="A2912">
        <v>201812</v>
      </c>
      <c r="B2912" t="s">
        <v>1</v>
      </c>
      <c r="C2912" t="s">
        <v>146</v>
      </c>
      <c r="D2912" t="s">
        <v>174</v>
      </c>
      <c r="E2912" s="10">
        <v>23</v>
      </c>
      <c r="F2912" s="12" t="str">
        <f t="shared" si="50"/>
        <v>01NMT41135</v>
      </c>
      <c r="G2912" s="11" t="str">
        <f>IFERROR(VLOOKUP(F2912,Codes!$B$2:$E$356,4,FALSE),"NOT USED")</f>
        <v>Irrigation</v>
      </c>
    </row>
    <row r="2913" spans="1:7" x14ac:dyDescent="0.25">
      <c r="A2913">
        <v>201812</v>
      </c>
      <c r="B2913" t="s">
        <v>1</v>
      </c>
      <c r="C2913" t="s">
        <v>146</v>
      </c>
      <c r="D2913" t="s">
        <v>175</v>
      </c>
      <c r="E2913" s="10">
        <v>12</v>
      </c>
      <c r="F2913" s="12" t="str">
        <f t="shared" si="50"/>
        <v>01NMU41135</v>
      </c>
      <c r="G2913" s="11" t="str">
        <f>IFERROR(VLOOKUP(F2913,Codes!$B$2:$E$356,4,FALSE),"NOT USED")</f>
        <v>Irrigation</v>
      </c>
    </row>
    <row r="2914" spans="1:7" x14ac:dyDescent="0.25">
      <c r="A2914">
        <v>201812</v>
      </c>
      <c r="B2914" t="s">
        <v>1</v>
      </c>
      <c r="C2914" t="s">
        <v>146</v>
      </c>
      <c r="D2914" t="s">
        <v>176</v>
      </c>
      <c r="E2914" s="10">
        <v>75</v>
      </c>
      <c r="F2914" s="12" t="str">
        <f t="shared" si="50"/>
        <v>01USBR0215</v>
      </c>
      <c r="G2914" s="11" t="str">
        <f>IFERROR(VLOOKUP(F2914,Codes!$B$2:$E$356,4,FALSE),"NOT USED")</f>
        <v>Irrigation</v>
      </c>
    </row>
    <row r="2915" spans="1:7" x14ac:dyDescent="0.25">
      <c r="A2915">
        <v>201812</v>
      </c>
      <c r="B2915" t="s">
        <v>1</v>
      </c>
      <c r="C2915" t="s">
        <v>146</v>
      </c>
      <c r="D2915" t="s">
        <v>177</v>
      </c>
      <c r="E2915" s="10">
        <v>9</v>
      </c>
      <c r="F2915" s="12" t="str">
        <f t="shared" si="50"/>
        <v>01USBRGV41</v>
      </c>
      <c r="G2915" s="11" t="str">
        <f>IFERROR(VLOOKUP(F2915,Codes!$B$2:$E$356,4,FALSE),"NOT USED")</f>
        <v>Irrigation</v>
      </c>
    </row>
    <row r="2916" spans="1:7" x14ac:dyDescent="0.25">
      <c r="A2916">
        <v>201812</v>
      </c>
      <c r="B2916" t="s">
        <v>1</v>
      </c>
      <c r="C2916" t="s">
        <v>146</v>
      </c>
      <c r="D2916" t="s">
        <v>178</v>
      </c>
      <c r="E2916" s="10">
        <v>481</v>
      </c>
      <c r="F2916" s="12" t="str">
        <f t="shared" si="50"/>
        <v>01USBROF41</v>
      </c>
      <c r="G2916" s="11" t="str">
        <f>IFERROR(VLOOKUP(F2916,Codes!$B$2:$E$356,4,FALSE),"NOT USED")</f>
        <v>Irrigation</v>
      </c>
    </row>
    <row r="2917" spans="1:7" x14ac:dyDescent="0.25">
      <c r="A2917">
        <v>201812</v>
      </c>
      <c r="B2917" t="s">
        <v>1</v>
      </c>
      <c r="C2917" t="s">
        <v>146</v>
      </c>
      <c r="D2917" t="s">
        <v>179</v>
      </c>
      <c r="E2917" s="10">
        <v>1117</v>
      </c>
      <c r="F2917" s="12" t="str">
        <f t="shared" si="50"/>
        <v>01USBRON41</v>
      </c>
      <c r="G2917" s="11" t="str">
        <f>IFERROR(VLOOKUP(F2917,Codes!$B$2:$E$356,4,FALSE),"NOT USED")</f>
        <v>Irrigation</v>
      </c>
    </row>
    <row r="2918" spans="1:7" x14ac:dyDescent="0.25">
      <c r="A2918">
        <v>201812</v>
      </c>
      <c r="B2918" t="s">
        <v>1</v>
      </c>
      <c r="C2918" t="s">
        <v>146</v>
      </c>
      <c r="D2918" t="s">
        <v>180</v>
      </c>
      <c r="E2918" s="10">
        <v>26</v>
      </c>
      <c r="F2918" s="12" t="str">
        <f t="shared" si="50"/>
        <v>01VIR41136</v>
      </c>
      <c r="G2918" s="11" t="str">
        <f>IFERROR(VLOOKUP(F2918,Codes!$B$2:$E$356,4,FALSE),"NOT USED")</f>
        <v>Irrigation</v>
      </c>
    </row>
    <row r="2919" spans="1:7" x14ac:dyDescent="0.25">
      <c r="A2919">
        <v>201812</v>
      </c>
      <c r="B2919" t="s">
        <v>1</v>
      </c>
      <c r="C2919" t="s">
        <v>146</v>
      </c>
      <c r="D2919" t="s">
        <v>181</v>
      </c>
      <c r="E2919" s="10">
        <v>104</v>
      </c>
      <c r="F2919" s="12" t="str">
        <f t="shared" si="50"/>
        <v>01VRU41136</v>
      </c>
      <c r="G2919" s="11" t="str">
        <f>IFERROR(VLOOKUP(F2919,Codes!$B$2:$E$356,4,FALSE),"NOT USED")</f>
        <v>Irrigation</v>
      </c>
    </row>
    <row r="2920" spans="1:7" x14ac:dyDescent="0.25">
      <c r="A2920">
        <v>201812</v>
      </c>
      <c r="B2920" t="s">
        <v>1</v>
      </c>
      <c r="C2920" t="s">
        <v>146</v>
      </c>
      <c r="D2920" t="s">
        <v>182</v>
      </c>
      <c r="E2920" s="10">
        <v>6</v>
      </c>
      <c r="F2920" s="12" t="str">
        <f t="shared" si="50"/>
        <v>01VRU41215</v>
      </c>
      <c r="G2920" s="11" t="str">
        <f>IFERROR(VLOOKUP(F2920,Codes!$B$2:$E$356,4,FALSE),"NOT USED")</f>
        <v>Irrigation</v>
      </c>
    </row>
    <row r="2921" spans="1:7" x14ac:dyDescent="0.25">
      <c r="A2921">
        <v>201901</v>
      </c>
      <c r="B2921" t="s">
        <v>1</v>
      </c>
      <c r="C2921" t="s">
        <v>146</v>
      </c>
      <c r="D2921" t="s">
        <v>168</v>
      </c>
      <c r="E2921" s="10">
        <v>2574</v>
      </c>
      <c r="F2921" s="12" t="str">
        <f t="shared" si="50"/>
        <v>01APSV0041</v>
      </c>
      <c r="G2921" s="11" t="str">
        <f>IFERROR(VLOOKUP(F2921,Codes!$B$2:$E$356,4,FALSE),"NOT USED")</f>
        <v>Irrigation</v>
      </c>
    </row>
    <row r="2922" spans="1:7" x14ac:dyDescent="0.25">
      <c r="A2922">
        <v>201901</v>
      </c>
      <c r="B2922" t="s">
        <v>1</v>
      </c>
      <c r="C2922" t="s">
        <v>146</v>
      </c>
      <c r="D2922" t="s">
        <v>169</v>
      </c>
      <c r="E2922" s="10">
        <v>11</v>
      </c>
      <c r="F2922" s="12" t="str">
        <f t="shared" si="50"/>
        <v>01APSV0215</v>
      </c>
      <c r="G2922" s="11" t="str">
        <f>IFERROR(VLOOKUP(F2922,Codes!$B$2:$E$356,4,FALSE),"NOT USED")</f>
        <v>Irrigation</v>
      </c>
    </row>
    <row r="2923" spans="1:7" x14ac:dyDescent="0.25">
      <c r="A2923">
        <v>201901</v>
      </c>
      <c r="B2923" t="s">
        <v>1</v>
      </c>
      <c r="C2923" t="s">
        <v>146</v>
      </c>
      <c r="D2923" t="s">
        <v>170</v>
      </c>
      <c r="E2923" s="10">
        <v>730</v>
      </c>
      <c r="F2923" s="12" t="str">
        <f t="shared" si="50"/>
        <v>01APSV041L</v>
      </c>
      <c r="G2923" s="11" t="str">
        <f>IFERROR(VLOOKUP(F2923,Codes!$B$2:$E$356,4,FALSE),"NOT USED")</f>
        <v>Irrigation</v>
      </c>
    </row>
    <row r="2924" spans="1:7" x14ac:dyDescent="0.25">
      <c r="A2924">
        <v>201901</v>
      </c>
      <c r="B2924" t="s">
        <v>1</v>
      </c>
      <c r="C2924" t="s">
        <v>146</v>
      </c>
      <c r="D2924" t="s">
        <v>171</v>
      </c>
      <c r="E2924" s="10">
        <v>55</v>
      </c>
      <c r="F2924" s="12" t="str">
        <f t="shared" si="50"/>
        <v>01APSV041T</v>
      </c>
      <c r="G2924" s="11" t="str">
        <f>IFERROR(VLOOKUP(F2924,Codes!$B$2:$E$356,4,FALSE),"NOT USED")</f>
        <v>Irrigation</v>
      </c>
    </row>
    <row r="2925" spans="1:7" x14ac:dyDescent="0.25">
      <c r="A2925">
        <v>201901</v>
      </c>
      <c r="B2925" t="s">
        <v>1</v>
      </c>
      <c r="C2925" t="s">
        <v>146</v>
      </c>
      <c r="D2925" t="s">
        <v>172</v>
      </c>
      <c r="E2925" s="10">
        <v>2292</v>
      </c>
      <c r="F2925" s="12" t="str">
        <f t="shared" si="50"/>
        <v>01APSV041X</v>
      </c>
      <c r="G2925" s="11" t="str">
        <f>IFERROR(VLOOKUP(F2925,Codes!$B$2:$E$356,4,FALSE),"NOT USED")</f>
        <v>Irrigation</v>
      </c>
    </row>
    <row r="2926" spans="1:7" x14ac:dyDescent="0.25">
      <c r="A2926">
        <v>201901</v>
      </c>
      <c r="B2926" t="s">
        <v>1</v>
      </c>
      <c r="C2926" t="s">
        <v>146</v>
      </c>
      <c r="D2926" t="s">
        <v>173</v>
      </c>
      <c r="E2926" s="10">
        <v>446</v>
      </c>
      <c r="F2926" s="12" t="str">
        <f t="shared" si="50"/>
        <v>01APSV41XL</v>
      </c>
      <c r="G2926" s="11" t="str">
        <f>IFERROR(VLOOKUP(F2926,Codes!$B$2:$E$356,4,FALSE),"NOT USED")</f>
        <v>Irrigation</v>
      </c>
    </row>
    <row r="2927" spans="1:7" x14ac:dyDescent="0.25">
      <c r="A2927">
        <v>201901</v>
      </c>
      <c r="B2927" t="s">
        <v>1</v>
      </c>
      <c r="C2927" t="s">
        <v>146</v>
      </c>
      <c r="D2927" t="s">
        <v>47</v>
      </c>
      <c r="E2927" s="10">
        <v>1</v>
      </c>
      <c r="F2927" s="12" t="str">
        <f t="shared" si="50"/>
        <v>01GNSV023T</v>
      </c>
      <c r="G2927" s="11" t="str">
        <f>IFERROR(VLOOKUP(F2927,Codes!$B$2:$E$356,4,FALSE),"NOT USED")</f>
        <v>Small General Service</v>
      </c>
    </row>
    <row r="2928" spans="1:7" x14ac:dyDescent="0.25">
      <c r="A2928">
        <v>201901</v>
      </c>
      <c r="B2928" t="s">
        <v>1</v>
      </c>
      <c r="C2928" t="s">
        <v>146</v>
      </c>
      <c r="D2928" t="s">
        <v>53</v>
      </c>
      <c r="E2928" s="10">
        <v>3</v>
      </c>
      <c r="F2928" s="12" t="str">
        <f t="shared" si="50"/>
        <v>01LGSB0048</v>
      </c>
      <c r="G2928" s="11" t="str">
        <f>IFERROR(VLOOKUP(F2928,Codes!$B$2:$E$356,4,FALSE),"NOT USED")</f>
        <v>Large Power</v>
      </c>
    </row>
    <row r="2929" spans="1:7" x14ac:dyDescent="0.25">
      <c r="A2929">
        <v>201901</v>
      </c>
      <c r="B2929" t="s">
        <v>1</v>
      </c>
      <c r="C2929" t="s">
        <v>146</v>
      </c>
      <c r="D2929" t="s">
        <v>55</v>
      </c>
      <c r="E2929" s="10">
        <v>3</v>
      </c>
      <c r="F2929" s="12" t="str">
        <f t="shared" si="50"/>
        <v>01LGSV0048</v>
      </c>
      <c r="G2929" s="11" t="str">
        <f>IFERROR(VLOOKUP(F2929,Codes!$B$2:$E$356,4,FALSE),"NOT USED")</f>
        <v>Large Power</v>
      </c>
    </row>
    <row r="2930" spans="1:7" x14ac:dyDescent="0.25">
      <c r="A2930">
        <v>201901</v>
      </c>
      <c r="B2930" t="s">
        <v>1</v>
      </c>
      <c r="C2930" t="s">
        <v>146</v>
      </c>
      <c r="D2930" t="s">
        <v>174</v>
      </c>
      <c r="E2930" s="10">
        <v>24</v>
      </c>
      <c r="F2930" s="12" t="str">
        <f t="shared" si="50"/>
        <v>01NMT41135</v>
      </c>
      <c r="G2930" s="11" t="str">
        <f>IFERROR(VLOOKUP(F2930,Codes!$B$2:$E$356,4,FALSE),"NOT USED")</f>
        <v>Irrigation</v>
      </c>
    </row>
    <row r="2931" spans="1:7" x14ac:dyDescent="0.25">
      <c r="A2931">
        <v>201901</v>
      </c>
      <c r="B2931" t="s">
        <v>1</v>
      </c>
      <c r="C2931" t="s">
        <v>146</v>
      </c>
      <c r="D2931" t="s">
        <v>175</v>
      </c>
      <c r="E2931" s="10">
        <v>12</v>
      </c>
      <c r="F2931" s="12" t="str">
        <f t="shared" si="50"/>
        <v>01NMU41135</v>
      </c>
      <c r="G2931" s="11" t="str">
        <f>IFERROR(VLOOKUP(F2931,Codes!$B$2:$E$356,4,FALSE),"NOT USED")</f>
        <v>Irrigation</v>
      </c>
    </row>
    <row r="2932" spans="1:7" x14ac:dyDescent="0.25">
      <c r="A2932">
        <v>201901</v>
      </c>
      <c r="B2932" t="s">
        <v>1</v>
      </c>
      <c r="C2932" t="s">
        <v>146</v>
      </c>
      <c r="D2932" t="s">
        <v>176</v>
      </c>
      <c r="E2932" s="10">
        <v>75</v>
      </c>
      <c r="F2932" s="12" t="str">
        <f t="shared" si="50"/>
        <v>01USBR0215</v>
      </c>
      <c r="G2932" s="11" t="str">
        <f>IFERROR(VLOOKUP(F2932,Codes!$B$2:$E$356,4,FALSE),"NOT USED")</f>
        <v>Irrigation</v>
      </c>
    </row>
    <row r="2933" spans="1:7" x14ac:dyDescent="0.25">
      <c r="A2933">
        <v>201901</v>
      </c>
      <c r="B2933" t="s">
        <v>1</v>
      </c>
      <c r="C2933" t="s">
        <v>146</v>
      </c>
      <c r="D2933" t="s">
        <v>177</v>
      </c>
      <c r="E2933" s="10">
        <v>9</v>
      </c>
      <c r="F2933" s="12" t="str">
        <f t="shared" si="50"/>
        <v>01USBRGV41</v>
      </c>
      <c r="G2933" s="11" t="str">
        <f>IFERROR(VLOOKUP(F2933,Codes!$B$2:$E$356,4,FALSE),"NOT USED")</f>
        <v>Irrigation</v>
      </c>
    </row>
    <row r="2934" spans="1:7" x14ac:dyDescent="0.25">
      <c r="A2934">
        <v>201901</v>
      </c>
      <c r="B2934" t="s">
        <v>1</v>
      </c>
      <c r="C2934" t="s">
        <v>146</v>
      </c>
      <c r="D2934" t="s">
        <v>178</v>
      </c>
      <c r="E2934" s="10">
        <v>475</v>
      </c>
      <c r="F2934" s="12" t="str">
        <f t="shared" si="50"/>
        <v>01USBROF41</v>
      </c>
      <c r="G2934" s="11" t="str">
        <f>IFERROR(VLOOKUP(F2934,Codes!$B$2:$E$356,4,FALSE),"NOT USED")</f>
        <v>Irrigation</v>
      </c>
    </row>
    <row r="2935" spans="1:7" x14ac:dyDescent="0.25">
      <c r="A2935">
        <v>201901</v>
      </c>
      <c r="B2935" t="s">
        <v>1</v>
      </c>
      <c r="C2935" t="s">
        <v>146</v>
      </c>
      <c r="D2935" t="s">
        <v>179</v>
      </c>
      <c r="E2935" s="10">
        <v>1112</v>
      </c>
      <c r="F2935" s="12" t="str">
        <f t="shared" si="50"/>
        <v>01USBRON41</v>
      </c>
      <c r="G2935" s="11" t="str">
        <f>IFERROR(VLOOKUP(F2935,Codes!$B$2:$E$356,4,FALSE),"NOT USED")</f>
        <v>Irrigation</v>
      </c>
    </row>
    <row r="2936" spans="1:7" x14ac:dyDescent="0.25">
      <c r="A2936">
        <v>201901</v>
      </c>
      <c r="B2936" t="s">
        <v>1</v>
      </c>
      <c r="C2936" t="s">
        <v>146</v>
      </c>
      <c r="D2936" t="s">
        <v>180</v>
      </c>
      <c r="E2936" s="10">
        <v>26</v>
      </c>
      <c r="F2936" s="12" t="str">
        <f t="shared" si="50"/>
        <v>01VIR41136</v>
      </c>
      <c r="G2936" s="11" t="str">
        <f>IFERROR(VLOOKUP(F2936,Codes!$B$2:$E$356,4,FALSE),"NOT USED")</f>
        <v>Irrigation</v>
      </c>
    </row>
    <row r="2937" spans="1:7" x14ac:dyDescent="0.25">
      <c r="A2937">
        <v>201901</v>
      </c>
      <c r="B2937" t="s">
        <v>1</v>
      </c>
      <c r="C2937" t="s">
        <v>146</v>
      </c>
      <c r="D2937" t="s">
        <v>181</v>
      </c>
      <c r="E2937" s="10">
        <v>104</v>
      </c>
      <c r="F2937" s="12" t="str">
        <f t="shared" si="50"/>
        <v>01VRU41136</v>
      </c>
      <c r="G2937" s="11" t="str">
        <f>IFERROR(VLOOKUP(F2937,Codes!$B$2:$E$356,4,FALSE),"NOT USED")</f>
        <v>Irrigation</v>
      </c>
    </row>
    <row r="2938" spans="1:7" x14ac:dyDescent="0.25">
      <c r="A2938">
        <v>201901</v>
      </c>
      <c r="B2938" t="s">
        <v>1</v>
      </c>
      <c r="C2938" t="s">
        <v>146</v>
      </c>
      <c r="D2938" t="s">
        <v>182</v>
      </c>
      <c r="E2938" s="10">
        <v>6</v>
      </c>
      <c r="F2938" s="12" t="str">
        <f t="shared" si="50"/>
        <v>01VRU41215</v>
      </c>
      <c r="G2938" s="11" t="str">
        <f>IFERROR(VLOOKUP(F2938,Codes!$B$2:$E$356,4,FALSE),"NOT USED")</f>
        <v>Irrigation</v>
      </c>
    </row>
    <row r="2939" spans="1:7" x14ac:dyDescent="0.25">
      <c r="A2939">
        <v>201902</v>
      </c>
      <c r="B2939" t="s">
        <v>1</v>
      </c>
      <c r="C2939" t="s">
        <v>146</v>
      </c>
      <c r="D2939" t="s">
        <v>168</v>
      </c>
      <c r="E2939" s="10">
        <v>2560</v>
      </c>
      <c r="F2939" s="12" t="str">
        <f t="shared" si="50"/>
        <v>01APSV0041</v>
      </c>
      <c r="G2939" s="11" t="str">
        <f>IFERROR(VLOOKUP(F2939,Codes!$B$2:$E$356,4,FALSE),"NOT USED")</f>
        <v>Irrigation</v>
      </c>
    </row>
    <row r="2940" spans="1:7" x14ac:dyDescent="0.25">
      <c r="A2940">
        <v>201902</v>
      </c>
      <c r="B2940" t="s">
        <v>1</v>
      </c>
      <c r="C2940" t="s">
        <v>146</v>
      </c>
      <c r="D2940" t="s">
        <v>169</v>
      </c>
      <c r="E2940" s="10">
        <v>11</v>
      </c>
      <c r="F2940" s="12" t="str">
        <f t="shared" si="50"/>
        <v>01APSV0215</v>
      </c>
      <c r="G2940" s="11" t="str">
        <f>IFERROR(VLOOKUP(F2940,Codes!$B$2:$E$356,4,FALSE),"NOT USED")</f>
        <v>Irrigation</v>
      </c>
    </row>
    <row r="2941" spans="1:7" x14ac:dyDescent="0.25">
      <c r="A2941">
        <v>201902</v>
      </c>
      <c r="B2941" t="s">
        <v>1</v>
      </c>
      <c r="C2941" t="s">
        <v>146</v>
      </c>
      <c r="D2941" t="s">
        <v>170</v>
      </c>
      <c r="E2941" s="10">
        <v>728</v>
      </c>
      <c r="F2941" s="12" t="str">
        <f t="shared" si="50"/>
        <v>01APSV041L</v>
      </c>
      <c r="G2941" s="11" t="str">
        <f>IFERROR(VLOOKUP(F2941,Codes!$B$2:$E$356,4,FALSE),"NOT USED")</f>
        <v>Irrigation</v>
      </c>
    </row>
    <row r="2942" spans="1:7" x14ac:dyDescent="0.25">
      <c r="A2942">
        <v>201902</v>
      </c>
      <c r="B2942" t="s">
        <v>1</v>
      </c>
      <c r="C2942" t="s">
        <v>146</v>
      </c>
      <c r="D2942" t="s">
        <v>171</v>
      </c>
      <c r="E2942" s="10">
        <v>53</v>
      </c>
      <c r="F2942" s="12" t="str">
        <f t="shared" si="50"/>
        <v>01APSV041T</v>
      </c>
      <c r="G2942" s="11" t="str">
        <f>IFERROR(VLOOKUP(F2942,Codes!$B$2:$E$356,4,FALSE),"NOT USED")</f>
        <v>Irrigation</v>
      </c>
    </row>
    <row r="2943" spans="1:7" x14ac:dyDescent="0.25">
      <c r="A2943">
        <v>201902</v>
      </c>
      <c r="B2943" t="s">
        <v>1</v>
      </c>
      <c r="C2943" t="s">
        <v>146</v>
      </c>
      <c r="D2943" t="s">
        <v>172</v>
      </c>
      <c r="E2943" s="10">
        <v>2295</v>
      </c>
      <c r="F2943" s="12" t="str">
        <f t="shared" si="50"/>
        <v>01APSV041X</v>
      </c>
      <c r="G2943" s="11" t="str">
        <f>IFERROR(VLOOKUP(F2943,Codes!$B$2:$E$356,4,FALSE),"NOT USED")</f>
        <v>Irrigation</v>
      </c>
    </row>
    <row r="2944" spans="1:7" x14ac:dyDescent="0.25">
      <c r="A2944">
        <v>201902</v>
      </c>
      <c r="B2944" t="s">
        <v>1</v>
      </c>
      <c r="C2944" t="s">
        <v>146</v>
      </c>
      <c r="D2944" t="s">
        <v>173</v>
      </c>
      <c r="E2944" s="10">
        <v>447</v>
      </c>
      <c r="F2944" s="12" t="str">
        <f t="shared" si="50"/>
        <v>01APSV41XL</v>
      </c>
      <c r="G2944" s="11" t="str">
        <f>IFERROR(VLOOKUP(F2944,Codes!$B$2:$E$356,4,FALSE),"NOT USED")</f>
        <v>Irrigation</v>
      </c>
    </row>
    <row r="2945" spans="1:7" x14ac:dyDescent="0.25">
      <c r="A2945">
        <v>201902</v>
      </c>
      <c r="B2945" t="s">
        <v>1</v>
      </c>
      <c r="C2945" t="s">
        <v>146</v>
      </c>
      <c r="D2945" t="s">
        <v>47</v>
      </c>
      <c r="E2945" s="10">
        <v>1</v>
      </c>
      <c r="F2945" s="12" t="str">
        <f t="shared" si="50"/>
        <v>01GNSV023T</v>
      </c>
      <c r="G2945" s="11" t="str">
        <f>IFERROR(VLOOKUP(F2945,Codes!$B$2:$E$356,4,FALSE),"NOT USED")</f>
        <v>Small General Service</v>
      </c>
    </row>
    <row r="2946" spans="1:7" x14ac:dyDescent="0.25">
      <c r="A2946">
        <v>201902</v>
      </c>
      <c r="B2946" t="s">
        <v>1</v>
      </c>
      <c r="C2946" t="s">
        <v>146</v>
      </c>
      <c r="D2946" t="s">
        <v>53</v>
      </c>
      <c r="E2946" s="10">
        <v>3</v>
      </c>
      <c r="F2946" s="12" t="str">
        <f t="shared" si="50"/>
        <v>01LGSB0048</v>
      </c>
      <c r="G2946" s="11" t="str">
        <f>IFERROR(VLOOKUP(F2946,Codes!$B$2:$E$356,4,FALSE),"NOT USED")</f>
        <v>Large Power</v>
      </c>
    </row>
    <row r="2947" spans="1:7" x14ac:dyDescent="0.25">
      <c r="A2947">
        <v>201902</v>
      </c>
      <c r="B2947" t="s">
        <v>1</v>
      </c>
      <c r="C2947" t="s">
        <v>146</v>
      </c>
      <c r="D2947" t="s">
        <v>55</v>
      </c>
      <c r="E2947" s="10">
        <v>3</v>
      </c>
      <c r="F2947" s="12" t="str">
        <f t="shared" si="50"/>
        <v>01LGSV0048</v>
      </c>
      <c r="G2947" s="11" t="str">
        <f>IFERROR(VLOOKUP(F2947,Codes!$B$2:$E$356,4,FALSE),"NOT USED")</f>
        <v>Large Power</v>
      </c>
    </row>
    <row r="2948" spans="1:7" x14ac:dyDescent="0.25">
      <c r="A2948">
        <v>201902</v>
      </c>
      <c r="B2948" t="s">
        <v>1</v>
      </c>
      <c r="C2948" t="s">
        <v>146</v>
      </c>
      <c r="D2948" t="s">
        <v>174</v>
      </c>
      <c r="E2948" s="10">
        <v>26</v>
      </c>
      <c r="F2948" s="12" t="str">
        <f t="shared" si="50"/>
        <v>01NMT41135</v>
      </c>
      <c r="G2948" s="11" t="str">
        <f>IFERROR(VLOOKUP(F2948,Codes!$B$2:$E$356,4,FALSE),"NOT USED")</f>
        <v>Irrigation</v>
      </c>
    </row>
    <row r="2949" spans="1:7" x14ac:dyDescent="0.25">
      <c r="A2949">
        <v>201902</v>
      </c>
      <c r="B2949" t="s">
        <v>1</v>
      </c>
      <c r="C2949" t="s">
        <v>146</v>
      </c>
      <c r="D2949" t="s">
        <v>175</v>
      </c>
      <c r="E2949" s="10">
        <v>12</v>
      </c>
      <c r="F2949" s="12" t="str">
        <f t="shared" si="50"/>
        <v>01NMU41135</v>
      </c>
      <c r="G2949" s="11" t="str">
        <f>IFERROR(VLOOKUP(F2949,Codes!$B$2:$E$356,4,FALSE),"NOT USED")</f>
        <v>Irrigation</v>
      </c>
    </row>
    <row r="2950" spans="1:7" x14ac:dyDescent="0.25">
      <c r="A2950">
        <v>201902</v>
      </c>
      <c r="B2950" t="s">
        <v>1</v>
      </c>
      <c r="C2950" t="s">
        <v>146</v>
      </c>
      <c r="D2950" t="s">
        <v>176</v>
      </c>
      <c r="E2950" s="10">
        <v>75</v>
      </c>
      <c r="F2950" s="12" t="str">
        <f t="shared" si="50"/>
        <v>01USBR0215</v>
      </c>
      <c r="G2950" s="11" t="str">
        <f>IFERROR(VLOOKUP(F2950,Codes!$B$2:$E$356,4,FALSE),"NOT USED")</f>
        <v>Irrigation</v>
      </c>
    </row>
    <row r="2951" spans="1:7" x14ac:dyDescent="0.25">
      <c r="A2951">
        <v>201902</v>
      </c>
      <c r="B2951" t="s">
        <v>1</v>
      </c>
      <c r="C2951" t="s">
        <v>146</v>
      </c>
      <c r="D2951" t="s">
        <v>177</v>
      </c>
      <c r="E2951" s="10">
        <v>9</v>
      </c>
      <c r="F2951" s="12" t="str">
        <f t="shared" si="50"/>
        <v>01USBRGV41</v>
      </c>
      <c r="G2951" s="11" t="str">
        <f>IFERROR(VLOOKUP(F2951,Codes!$B$2:$E$356,4,FALSE),"NOT USED")</f>
        <v>Irrigation</v>
      </c>
    </row>
    <row r="2952" spans="1:7" x14ac:dyDescent="0.25">
      <c r="A2952">
        <v>201902</v>
      </c>
      <c r="B2952" t="s">
        <v>1</v>
      </c>
      <c r="C2952" t="s">
        <v>146</v>
      </c>
      <c r="D2952" t="s">
        <v>178</v>
      </c>
      <c r="E2952" s="10">
        <v>478</v>
      </c>
      <c r="F2952" s="12" t="str">
        <f t="shared" si="50"/>
        <v>01USBROF41</v>
      </c>
      <c r="G2952" s="11" t="str">
        <f>IFERROR(VLOOKUP(F2952,Codes!$B$2:$E$356,4,FALSE),"NOT USED")</f>
        <v>Irrigation</v>
      </c>
    </row>
    <row r="2953" spans="1:7" x14ac:dyDescent="0.25">
      <c r="A2953">
        <v>201902</v>
      </c>
      <c r="B2953" t="s">
        <v>1</v>
      </c>
      <c r="C2953" t="s">
        <v>146</v>
      </c>
      <c r="D2953" t="s">
        <v>179</v>
      </c>
      <c r="E2953" s="10">
        <v>1111</v>
      </c>
      <c r="F2953" s="12" t="str">
        <f t="shared" si="50"/>
        <v>01USBRON41</v>
      </c>
      <c r="G2953" s="11" t="str">
        <f>IFERROR(VLOOKUP(F2953,Codes!$B$2:$E$356,4,FALSE),"NOT USED")</f>
        <v>Irrigation</v>
      </c>
    </row>
    <row r="2954" spans="1:7" x14ac:dyDescent="0.25">
      <c r="A2954">
        <v>201902</v>
      </c>
      <c r="B2954" t="s">
        <v>1</v>
      </c>
      <c r="C2954" t="s">
        <v>146</v>
      </c>
      <c r="D2954" t="s">
        <v>180</v>
      </c>
      <c r="E2954" s="10">
        <v>26</v>
      </c>
      <c r="F2954" s="12" t="str">
        <f t="shared" si="50"/>
        <v>01VIR41136</v>
      </c>
      <c r="G2954" s="11" t="str">
        <f>IFERROR(VLOOKUP(F2954,Codes!$B$2:$E$356,4,FALSE),"NOT USED")</f>
        <v>Irrigation</v>
      </c>
    </row>
    <row r="2955" spans="1:7" x14ac:dyDescent="0.25">
      <c r="A2955">
        <v>201902</v>
      </c>
      <c r="B2955" t="s">
        <v>1</v>
      </c>
      <c r="C2955" t="s">
        <v>146</v>
      </c>
      <c r="D2955" t="s">
        <v>181</v>
      </c>
      <c r="E2955" s="10">
        <v>104</v>
      </c>
      <c r="F2955" s="12" t="str">
        <f t="shared" si="50"/>
        <v>01VRU41136</v>
      </c>
      <c r="G2955" s="11" t="str">
        <f>IFERROR(VLOOKUP(F2955,Codes!$B$2:$E$356,4,FALSE),"NOT USED")</f>
        <v>Irrigation</v>
      </c>
    </row>
    <row r="2956" spans="1:7" x14ac:dyDescent="0.25">
      <c r="A2956">
        <v>201902</v>
      </c>
      <c r="B2956" t="s">
        <v>1</v>
      </c>
      <c r="C2956" t="s">
        <v>146</v>
      </c>
      <c r="D2956" t="s">
        <v>182</v>
      </c>
      <c r="E2956" s="10">
        <v>6</v>
      </c>
      <c r="F2956" s="12" t="str">
        <f t="shared" si="50"/>
        <v>01VRU41215</v>
      </c>
      <c r="G2956" s="11" t="str">
        <f>IFERROR(VLOOKUP(F2956,Codes!$B$2:$E$356,4,FALSE),"NOT USED")</f>
        <v>Irrigation</v>
      </c>
    </row>
    <row r="2957" spans="1:7" x14ac:dyDescent="0.25">
      <c r="A2957">
        <v>201903</v>
      </c>
      <c r="B2957" t="s">
        <v>1</v>
      </c>
      <c r="C2957" t="s">
        <v>146</v>
      </c>
      <c r="D2957" t="s">
        <v>168</v>
      </c>
      <c r="E2957" s="10">
        <v>2544</v>
      </c>
      <c r="F2957" s="12" t="str">
        <f t="shared" ref="F2957:F3020" si="51">LEFT(D2957,10)</f>
        <v>01APSV0041</v>
      </c>
      <c r="G2957" s="11" t="str">
        <f>IFERROR(VLOOKUP(F2957,Codes!$B$2:$E$356,4,FALSE),"NOT USED")</f>
        <v>Irrigation</v>
      </c>
    </row>
    <row r="2958" spans="1:7" x14ac:dyDescent="0.25">
      <c r="A2958">
        <v>201903</v>
      </c>
      <c r="B2958" t="s">
        <v>1</v>
      </c>
      <c r="C2958" t="s">
        <v>146</v>
      </c>
      <c r="D2958" t="s">
        <v>169</v>
      </c>
      <c r="E2958" s="10">
        <v>11</v>
      </c>
      <c r="F2958" s="12" t="str">
        <f t="shared" si="51"/>
        <v>01APSV0215</v>
      </c>
      <c r="G2958" s="11" t="str">
        <f>IFERROR(VLOOKUP(F2958,Codes!$B$2:$E$356,4,FALSE),"NOT USED")</f>
        <v>Irrigation</v>
      </c>
    </row>
    <row r="2959" spans="1:7" x14ac:dyDescent="0.25">
      <c r="A2959">
        <v>201903</v>
      </c>
      <c r="B2959" t="s">
        <v>1</v>
      </c>
      <c r="C2959" t="s">
        <v>146</v>
      </c>
      <c r="D2959" t="s">
        <v>170</v>
      </c>
      <c r="E2959" s="10">
        <v>725</v>
      </c>
      <c r="F2959" s="12" t="str">
        <f t="shared" si="51"/>
        <v>01APSV041L</v>
      </c>
      <c r="G2959" s="11" t="str">
        <f>IFERROR(VLOOKUP(F2959,Codes!$B$2:$E$356,4,FALSE),"NOT USED")</f>
        <v>Irrigation</v>
      </c>
    </row>
    <row r="2960" spans="1:7" x14ac:dyDescent="0.25">
      <c r="A2960">
        <v>201903</v>
      </c>
      <c r="B2960" t="s">
        <v>1</v>
      </c>
      <c r="C2960" t="s">
        <v>146</v>
      </c>
      <c r="D2960" t="s">
        <v>171</v>
      </c>
      <c r="E2960" s="10">
        <v>53</v>
      </c>
      <c r="F2960" s="12" t="str">
        <f t="shared" si="51"/>
        <v>01APSV041T</v>
      </c>
      <c r="G2960" s="11" t="str">
        <f>IFERROR(VLOOKUP(F2960,Codes!$B$2:$E$356,4,FALSE),"NOT USED")</f>
        <v>Irrigation</v>
      </c>
    </row>
    <row r="2961" spans="1:7" x14ac:dyDescent="0.25">
      <c r="A2961">
        <v>201903</v>
      </c>
      <c r="B2961" t="s">
        <v>1</v>
      </c>
      <c r="C2961" t="s">
        <v>146</v>
      </c>
      <c r="D2961" t="s">
        <v>172</v>
      </c>
      <c r="E2961" s="10">
        <v>2303</v>
      </c>
      <c r="F2961" s="12" t="str">
        <f t="shared" si="51"/>
        <v>01APSV041X</v>
      </c>
      <c r="G2961" s="11" t="str">
        <f>IFERROR(VLOOKUP(F2961,Codes!$B$2:$E$356,4,FALSE),"NOT USED")</f>
        <v>Irrigation</v>
      </c>
    </row>
    <row r="2962" spans="1:7" x14ac:dyDescent="0.25">
      <c r="A2962">
        <v>201903</v>
      </c>
      <c r="B2962" t="s">
        <v>1</v>
      </c>
      <c r="C2962" t="s">
        <v>146</v>
      </c>
      <c r="D2962" t="s">
        <v>173</v>
      </c>
      <c r="E2962" s="10">
        <v>443</v>
      </c>
      <c r="F2962" s="12" t="str">
        <f t="shared" si="51"/>
        <v>01APSV41XL</v>
      </c>
      <c r="G2962" s="11" t="str">
        <f>IFERROR(VLOOKUP(F2962,Codes!$B$2:$E$356,4,FALSE),"NOT USED")</f>
        <v>Irrigation</v>
      </c>
    </row>
    <row r="2963" spans="1:7" x14ac:dyDescent="0.25">
      <c r="A2963">
        <v>201903</v>
      </c>
      <c r="B2963" t="s">
        <v>1</v>
      </c>
      <c r="C2963" t="s">
        <v>146</v>
      </c>
      <c r="D2963" t="s">
        <v>47</v>
      </c>
      <c r="E2963" s="10">
        <v>1</v>
      </c>
      <c r="F2963" s="12" t="str">
        <f t="shared" si="51"/>
        <v>01GNSV023T</v>
      </c>
      <c r="G2963" s="11" t="str">
        <f>IFERROR(VLOOKUP(F2963,Codes!$B$2:$E$356,4,FALSE),"NOT USED")</f>
        <v>Small General Service</v>
      </c>
    </row>
    <row r="2964" spans="1:7" x14ac:dyDescent="0.25">
      <c r="A2964">
        <v>201903</v>
      </c>
      <c r="B2964" t="s">
        <v>1</v>
      </c>
      <c r="C2964" t="s">
        <v>146</v>
      </c>
      <c r="D2964" t="s">
        <v>53</v>
      </c>
      <c r="E2964" s="10">
        <v>3</v>
      </c>
      <c r="F2964" s="12" t="str">
        <f t="shared" si="51"/>
        <v>01LGSB0048</v>
      </c>
      <c r="G2964" s="11" t="str">
        <f>IFERROR(VLOOKUP(F2964,Codes!$B$2:$E$356,4,FALSE),"NOT USED")</f>
        <v>Large Power</v>
      </c>
    </row>
    <row r="2965" spans="1:7" x14ac:dyDescent="0.25">
      <c r="A2965">
        <v>201903</v>
      </c>
      <c r="B2965" t="s">
        <v>1</v>
      </c>
      <c r="C2965" t="s">
        <v>146</v>
      </c>
      <c r="D2965" t="s">
        <v>55</v>
      </c>
      <c r="E2965" s="10">
        <v>3</v>
      </c>
      <c r="F2965" s="12" t="str">
        <f t="shared" si="51"/>
        <v>01LGSV0048</v>
      </c>
      <c r="G2965" s="11" t="str">
        <f>IFERROR(VLOOKUP(F2965,Codes!$B$2:$E$356,4,FALSE),"NOT USED")</f>
        <v>Large Power</v>
      </c>
    </row>
    <row r="2966" spans="1:7" x14ac:dyDescent="0.25">
      <c r="A2966">
        <v>201903</v>
      </c>
      <c r="B2966" t="s">
        <v>1</v>
      </c>
      <c r="C2966" t="s">
        <v>146</v>
      </c>
      <c r="D2966" t="s">
        <v>174</v>
      </c>
      <c r="E2966" s="10">
        <v>26</v>
      </c>
      <c r="F2966" s="12" t="str">
        <f t="shared" si="51"/>
        <v>01NMT41135</v>
      </c>
      <c r="G2966" s="11" t="str">
        <f>IFERROR(VLOOKUP(F2966,Codes!$B$2:$E$356,4,FALSE),"NOT USED")</f>
        <v>Irrigation</v>
      </c>
    </row>
    <row r="2967" spans="1:7" x14ac:dyDescent="0.25">
      <c r="A2967">
        <v>201903</v>
      </c>
      <c r="B2967" t="s">
        <v>1</v>
      </c>
      <c r="C2967" t="s">
        <v>146</v>
      </c>
      <c r="D2967" t="s">
        <v>175</v>
      </c>
      <c r="E2967" s="10">
        <v>12</v>
      </c>
      <c r="F2967" s="12" t="str">
        <f t="shared" si="51"/>
        <v>01NMU41135</v>
      </c>
      <c r="G2967" s="11" t="str">
        <f>IFERROR(VLOOKUP(F2967,Codes!$B$2:$E$356,4,FALSE),"NOT USED")</f>
        <v>Irrigation</v>
      </c>
    </row>
    <row r="2968" spans="1:7" x14ac:dyDescent="0.25">
      <c r="A2968">
        <v>201903</v>
      </c>
      <c r="B2968" t="s">
        <v>1</v>
      </c>
      <c r="C2968" t="s">
        <v>146</v>
      </c>
      <c r="D2968" t="s">
        <v>176</v>
      </c>
      <c r="E2968" s="10">
        <v>75</v>
      </c>
      <c r="F2968" s="12" t="str">
        <f t="shared" si="51"/>
        <v>01USBR0215</v>
      </c>
      <c r="G2968" s="11" t="str">
        <f>IFERROR(VLOOKUP(F2968,Codes!$B$2:$E$356,4,FALSE),"NOT USED")</f>
        <v>Irrigation</v>
      </c>
    </row>
    <row r="2969" spans="1:7" x14ac:dyDescent="0.25">
      <c r="A2969">
        <v>201903</v>
      </c>
      <c r="B2969" t="s">
        <v>1</v>
      </c>
      <c r="C2969" t="s">
        <v>146</v>
      </c>
      <c r="D2969" t="s">
        <v>177</v>
      </c>
      <c r="E2969" s="10">
        <v>9</v>
      </c>
      <c r="F2969" s="12" t="str">
        <f t="shared" si="51"/>
        <v>01USBRGV41</v>
      </c>
      <c r="G2969" s="11" t="str">
        <f>IFERROR(VLOOKUP(F2969,Codes!$B$2:$E$356,4,FALSE),"NOT USED")</f>
        <v>Irrigation</v>
      </c>
    </row>
    <row r="2970" spans="1:7" x14ac:dyDescent="0.25">
      <c r="A2970">
        <v>201903</v>
      </c>
      <c r="B2970" t="s">
        <v>1</v>
      </c>
      <c r="C2970" t="s">
        <v>146</v>
      </c>
      <c r="D2970" t="s">
        <v>178</v>
      </c>
      <c r="E2970" s="10">
        <v>477</v>
      </c>
      <c r="F2970" s="12" t="str">
        <f t="shared" si="51"/>
        <v>01USBROF41</v>
      </c>
      <c r="G2970" s="11" t="str">
        <f>IFERROR(VLOOKUP(F2970,Codes!$B$2:$E$356,4,FALSE),"NOT USED")</f>
        <v>Irrigation</v>
      </c>
    </row>
    <row r="2971" spans="1:7" x14ac:dyDescent="0.25">
      <c r="A2971">
        <v>201903</v>
      </c>
      <c r="B2971" t="s">
        <v>1</v>
      </c>
      <c r="C2971" t="s">
        <v>146</v>
      </c>
      <c r="D2971" t="s">
        <v>179</v>
      </c>
      <c r="E2971" s="10">
        <v>1096</v>
      </c>
      <c r="F2971" s="12" t="str">
        <f t="shared" si="51"/>
        <v>01USBRON41</v>
      </c>
      <c r="G2971" s="11" t="str">
        <f>IFERROR(VLOOKUP(F2971,Codes!$B$2:$E$356,4,FALSE),"NOT USED")</f>
        <v>Irrigation</v>
      </c>
    </row>
    <row r="2972" spans="1:7" x14ac:dyDescent="0.25">
      <c r="A2972">
        <v>201903</v>
      </c>
      <c r="B2972" t="s">
        <v>1</v>
      </c>
      <c r="C2972" t="s">
        <v>146</v>
      </c>
      <c r="D2972" t="s">
        <v>180</v>
      </c>
      <c r="E2972" s="10">
        <v>26</v>
      </c>
      <c r="F2972" s="12" t="str">
        <f t="shared" si="51"/>
        <v>01VIR41136</v>
      </c>
      <c r="G2972" s="11" t="str">
        <f>IFERROR(VLOOKUP(F2972,Codes!$B$2:$E$356,4,FALSE),"NOT USED")</f>
        <v>Irrigation</v>
      </c>
    </row>
    <row r="2973" spans="1:7" x14ac:dyDescent="0.25">
      <c r="A2973">
        <v>201903</v>
      </c>
      <c r="B2973" t="s">
        <v>1</v>
      </c>
      <c r="C2973" t="s">
        <v>146</v>
      </c>
      <c r="D2973" t="s">
        <v>181</v>
      </c>
      <c r="E2973" s="10">
        <v>104</v>
      </c>
      <c r="F2973" s="12" t="str">
        <f t="shared" si="51"/>
        <v>01VRU41136</v>
      </c>
      <c r="G2973" s="11" t="str">
        <f>IFERROR(VLOOKUP(F2973,Codes!$B$2:$E$356,4,FALSE),"NOT USED")</f>
        <v>Irrigation</v>
      </c>
    </row>
    <row r="2974" spans="1:7" x14ac:dyDescent="0.25">
      <c r="A2974">
        <v>201903</v>
      </c>
      <c r="B2974" t="s">
        <v>1</v>
      </c>
      <c r="C2974" t="s">
        <v>146</v>
      </c>
      <c r="D2974" t="s">
        <v>182</v>
      </c>
      <c r="E2974" s="10">
        <v>6</v>
      </c>
      <c r="F2974" s="12" t="str">
        <f t="shared" si="51"/>
        <v>01VRU41215</v>
      </c>
      <c r="G2974" s="11" t="str">
        <f>IFERROR(VLOOKUP(F2974,Codes!$B$2:$E$356,4,FALSE),"NOT USED")</f>
        <v>Irrigation</v>
      </c>
    </row>
    <row r="2975" spans="1:7" x14ac:dyDescent="0.25">
      <c r="A2975">
        <v>201904</v>
      </c>
      <c r="B2975" t="s">
        <v>1</v>
      </c>
      <c r="C2975" t="s">
        <v>146</v>
      </c>
      <c r="D2975" t="s">
        <v>168</v>
      </c>
      <c r="E2975" s="10">
        <v>2530</v>
      </c>
      <c r="F2975" s="12" t="str">
        <f t="shared" si="51"/>
        <v>01APSV0041</v>
      </c>
      <c r="G2975" s="11" t="str">
        <f>IFERROR(VLOOKUP(F2975,Codes!$B$2:$E$356,4,FALSE),"NOT USED")</f>
        <v>Irrigation</v>
      </c>
    </row>
    <row r="2976" spans="1:7" x14ac:dyDescent="0.25">
      <c r="A2976">
        <v>201904</v>
      </c>
      <c r="B2976" t="s">
        <v>1</v>
      </c>
      <c r="C2976" t="s">
        <v>146</v>
      </c>
      <c r="D2976" t="s">
        <v>169</v>
      </c>
      <c r="E2976" s="10">
        <v>11</v>
      </c>
      <c r="F2976" s="12" t="str">
        <f t="shared" si="51"/>
        <v>01APSV0215</v>
      </c>
      <c r="G2976" s="11" t="str">
        <f>IFERROR(VLOOKUP(F2976,Codes!$B$2:$E$356,4,FALSE),"NOT USED")</f>
        <v>Irrigation</v>
      </c>
    </row>
    <row r="2977" spans="1:7" x14ac:dyDescent="0.25">
      <c r="A2977">
        <v>201904</v>
      </c>
      <c r="B2977" t="s">
        <v>1</v>
      </c>
      <c r="C2977" t="s">
        <v>146</v>
      </c>
      <c r="D2977" t="s">
        <v>170</v>
      </c>
      <c r="E2977" s="10">
        <v>721</v>
      </c>
      <c r="F2977" s="12" t="str">
        <f t="shared" si="51"/>
        <v>01APSV041L</v>
      </c>
      <c r="G2977" s="11" t="str">
        <f>IFERROR(VLOOKUP(F2977,Codes!$B$2:$E$356,4,FALSE),"NOT USED")</f>
        <v>Irrigation</v>
      </c>
    </row>
    <row r="2978" spans="1:7" x14ac:dyDescent="0.25">
      <c r="A2978">
        <v>201904</v>
      </c>
      <c r="B2978" t="s">
        <v>1</v>
      </c>
      <c r="C2978" t="s">
        <v>146</v>
      </c>
      <c r="D2978" t="s">
        <v>171</v>
      </c>
      <c r="E2978" s="10">
        <v>51</v>
      </c>
      <c r="F2978" s="12" t="str">
        <f t="shared" si="51"/>
        <v>01APSV041T</v>
      </c>
      <c r="G2978" s="11" t="str">
        <f>IFERROR(VLOOKUP(F2978,Codes!$B$2:$E$356,4,FALSE),"NOT USED")</f>
        <v>Irrigation</v>
      </c>
    </row>
    <row r="2979" spans="1:7" x14ac:dyDescent="0.25">
      <c r="A2979">
        <v>201904</v>
      </c>
      <c r="B2979" t="s">
        <v>1</v>
      </c>
      <c r="C2979" t="s">
        <v>146</v>
      </c>
      <c r="D2979" t="s">
        <v>172</v>
      </c>
      <c r="E2979" s="10">
        <v>2317</v>
      </c>
      <c r="F2979" s="12" t="str">
        <f t="shared" si="51"/>
        <v>01APSV041X</v>
      </c>
      <c r="G2979" s="11" t="str">
        <f>IFERROR(VLOOKUP(F2979,Codes!$B$2:$E$356,4,FALSE),"NOT USED")</f>
        <v>Irrigation</v>
      </c>
    </row>
    <row r="2980" spans="1:7" x14ac:dyDescent="0.25">
      <c r="A2980">
        <v>201904</v>
      </c>
      <c r="B2980" t="s">
        <v>1</v>
      </c>
      <c r="C2980" t="s">
        <v>146</v>
      </c>
      <c r="D2980" t="s">
        <v>173</v>
      </c>
      <c r="E2980" s="10">
        <v>446</v>
      </c>
      <c r="F2980" s="12" t="str">
        <f t="shared" si="51"/>
        <v>01APSV41XL</v>
      </c>
      <c r="G2980" s="11" t="str">
        <f>IFERROR(VLOOKUP(F2980,Codes!$B$2:$E$356,4,FALSE),"NOT USED")</f>
        <v>Irrigation</v>
      </c>
    </row>
    <row r="2981" spans="1:7" x14ac:dyDescent="0.25">
      <c r="A2981">
        <v>201904</v>
      </c>
      <c r="B2981" t="s">
        <v>1</v>
      </c>
      <c r="C2981" t="s">
        <v>146</v>
      </c>
      <c r="D2981" t="s">
        <v>47</v>
      </c>
      <c r="E2981" s="10">
        <v>1</v>
      </c>
      <c r="F2981" s="12" t="str">
        <f t="shared" si="51"/>
        <v>01GNSV023T</v>
      </c>
      <c r="G2981" s="11" t="str">
        <f>IFERROR(VLOOKUP(F2981,Codes!$B$2:$E$356,4,FALSE),"NOT USED")</f>
        <v>Small General Service</v>
      </c>
    </row>
    <row r="2982" spans="1:7" x14ac:dyDescent="0.25">
      <c r="A2982">
        <v>201904</v>
      </c>
      <c r="B2982" t="s">
        <v>1</v>
      </c>
      <c r="C2982" t="s">
        <v>146</v>
      </c>
      <c r="D2982" t="s">
        <v>53</v>
      </c>
      <c r="E2982" s="10">
        <v>3</v>
      </c>
      <c r="F2982" s="12" t="str">
        <f t="shared" si="51"/>
        <v>01LGSB0048</v>
      </c>
      <c r="G2982" s="11" t="str">
        <f>IFERROR(VLOOKUP(F2982,Codes!$B$2:$E$356,4,FALSE),"NOT USED")</f>
        <v>Large Power</v>
      </c>
    </row>
    <row r="2983" spans="1:7" x14ac:dyDescent="0.25">
      <c r="A2983">
        <v>201904</v>
      </c>
      <c r="B2983" t="s">
        <v>1</v>
      </c>
      <c r="C2983" t="s">
        <v>146</v>
      </c>
      <c r="D2983" t="s">
        <v>55</v>
      </c>
      <c r="E2983" s="10">
        <v>3</v>
      </c>
      <c r="F2983" s="12" t="str">
        <f t="shared" si="51"/>
        <v>01LGSV0048</v>
      </c>
      <c r="G2983" s="11" t="str">
        <f>IFERROR(VLOOKUP(F2983,Codes!$B$2:$E$356,4,FALSE),"NOT USED")</f>
        <v>Large Power</v>
      </c>
    </row>
    <row r="2984" spans="1:7" x14ac:dyDescent="0.25">
      <c r="A2984">
        <v>201904</v>
      </c>
      <c r="B2984" t="s">
        <v>1</v>
      </c>
      <c r="C2984" t="s">
        <v>146</v>
      </c>
      <c r="D2984" t="s">
        <v>174</v>
      </c>
      <c r="E2984" s="10">
        <v>26</v>
      </c>
      <c r="F2984" s="12" t="str">
        <f t="shared" si="51"/>
        <v>01NMT41135</v>
      </c>
      <c r="G2984" s="11" t="str">
        <f>IFERROR(VLOOKUP(F2984,Codes!$B$2:$E$356,4,FALSE),"NOT USED")</f>
        <v>Irrigation</v>
      </c>
    </row>
    <row r="2985" spans="1:7" x14ac:dyDescent="0.25">
      <c r="A2985">
        <v>201904</v>
      </c>
      <c r="B2985" t="s">
        <v>1</v>
      </c>
      <c r="C2985" t="s">
        <v>146</v>
      </c>
      <c r="D2985" t="s">
        <v>175</v>
      </c>
      <c r="E2985" s="10">
        <v>12</v>
      </c>
      <c r="F2985" s="12" t="str">
        <f t="shared" si="51"/>
        <v>01NMU41135</v>
      </c>
      <c r="G2985" s="11" t="str">
        <f>IFERROR(VLOOKUP(F2985,Codes!$B$2:$E$356,4,FALSE),"NOT USED")</f>
        <v>Irrigation</v>
      </c>
    </row>
    <row r="2986" spans="1:7" x14ac:dyDescent="0.25">
      <c r="A2986">
        <v>201904</v>
      </c>
      <c r="B2986" t="s">
        <v>1</v>
      </c>
      <c r="C2986" t="s">
        <v>146</v>
      </c>
      <c r="D2986" t="s">
        <v>176</v>
      </c>
      <c r="E2986" s="10">
        <v>73</v>
      </c>
      <c r="F2986" s="12" t="str">
        <f t="shared" si="51"/>
        <v>01USBR0215</v>
      </c>
      <c r="G2986" s="11" t="str">
        <f>IFERROR(VLOOKUP(F2986,Codes!$B$2:$E$356,4,FALSE),"NOT USED")</f>
        <v>Irrigation</v>
      </c>
    </row>
    <row r="2987" spans="1:7" x14ac:dyDescent="0.25">
      <c r="A2987">
        <v>201904</v>
      </c>
      <c r="B2987" t="s">
        <v>1</v>
      </c>
      <c r="C2987" t="s">
        <v>146</v>
      </c>
      <c r="D2987" t="s">
        <v>177</v>
      </c>
      <c r="E2987" s="10">
        <v>9</v>
      </c>
      <c r="F2987" s="12" t="str">
        <f t="shared" si="51"/>
        <v>01USBRGV41</v>
      </c>
      <c r="G2987" s="11" t="str">
        <f>IFERROR(VLOOKUP(F2987,Codes!$B$2:$E$356,4,FALSE),"NOT USED")</f>
        <v>Irrigation</v>
      </c>
    </row>
    <row r="2988" spans="1:7" x14ac:dyDescent="0.25">
      <c r="A2988">
        <v>201904</v>
      </c>
      <c r="B2988" t="s">
        <v>1</v>
      </c>
      <c r="C2988" t="s">
        <v>146</v>
      </c>
      <c r="D2988" t="s">
        <v>178</v>
      </c>
      <c r="E2988" s="10">
        <v>478</v>
      </c>
      <c r="F2988" s="12" t="str">
        <f t="shared" si="51"/>
        <v>01USBROF41</v>
      </c>
      <c r="G2988" s="11" t="str">
        <f>IFERROR(VLOOKUP(F2988,Codes!$B$2:$E$356,4,FALSE),"NOT USED")</f>
        <v>Irrigation</v>
      </c>
    </row>
    <row r="2989" spans="1:7" x14ac:dyDescent="0.25">
      <c r="A2989">
        <v>201904</v>
      </c>
      <c r="B2989" t="s">
        <v>1</v>
      </c>
      <c r="C2989" t="s">
        <v>146</v>
      </c>
      <c r="D2989" t="s">
        <v>179</v>
      </c>
      <c r="E2989" s="10">
        <v>1097</v>
      </c>
      <c r="F2989" s="12" t="str">
        <f t="shared" si="51"/>
        <v>01USBRON41</v>
      </c>
      <c r="G2989" s="11" t="str">
        <f>IFERROR(VLOOKUP(F2989,Codes!$B$2:$E$356,4,FALSE),"NOT USED")</f>
        <v>Irrigation</v>
      </c>
    </row>
    <row r="2990" spans="1:7" x14ac:dyDescent="0.25">
      <c r="A2990">
        <v>201904</v>
      </c>
      <c r="B2990" t="s">
        <v>1</v>
      </c>
      <c r="C2990" t="s">
        <v>146</v>
      </c>
      <c r="D2990" t="s">
        <v>180</v>
      </c>
      <c r="E2990" s="10">
        <v>27</v>
      </c>
      <c r="F2990" s="12" t="str">
        <f t="shared" si="51"/>
        <v>01VIR41136</v>
      </c>
      <c r="G2990" s="11" t="str">
        <f>IFERROR(VLOOKUP(F2990,Codes!$B$2:$E$356,4,FALSE),"NOT USED")</f>
        <v>Irrigation</v>
      </c>
    </row>
    <row r="2991" spans="1:7" x14ac:dyDescent="0.25">
      <c r="A2991">
        <v>201904</v>
      </c>
      <c r="B2991" t="s">
        <v>1</v>
      </c>
      <c r="C2991" t="s">
        <v>146</v>
      </c>
      <c r="D2991" t="s">
        <v>181</v>
      </c>
      <c r="E2991" s="10">
        <v>104</v>
      </c>
      <c r="F2991" s="12" t="str">
        <f t="shared" si="51"/>
        <v>01VRU41136</v>
      </c>
      <c r="G2991" s="11" t="str">
        <f>IFERROR(VLOOKUP(F2991,Codes!$B$2:$E$356,4,FALSE),"NOT USED")</f>
        <v>Irrigation</v>
      </c>
    </row>
    <row r="2992" spans="1:7" x14ac:dyDescent="0.25">
      <c r="A2992">
        <v>201904</v>
      </c>
      <c r="B2992" t="s">
        <v>1</v>
      </c>
      <c r="C2992" t="s">
        <v>146</v>
      </c>
      <c r="D2992" t="s">
        <v>182</v>
      </c>
      <c r="E2992" s="10">
        <v>6</v>
      </c>
      <c r="F2992" s="12" t="str">
        <f t="shared" si="51"/>
        <v>01VRU41215</v>
      </c>
      <c r="G2992" s="11" t="str">
        <f>IFERROR(VLOOKUP(F2992,Codes!$B$2:$E$356,4,FALSE),"NOT USED")</f>
        <v>Irrigation</v>
      </c>
    </row>
    <row r="2993" spans="1:7" x14ac:dyDescent="0.25">
      <c r="A2993">
        <v>201905</v>
      </c>
      <c r="B2993" t="s">
        <v>1</v>
      </c>
      <c r="C2993" t="s">
        <v>146</v>
      </c>
      <c r="D2993" t="s">
        <v>168</v>
      </c>
      <c r="E2993" s="10">
        <v>2518</v>
      </c>
      <c r="F2993" s="12" t="str">
        <f t="shared" si="51"/>
        <v>01APSV0041</v>
      </c>
      <c r="G2993" s="11" t="str">
        <f>IFERROR(VLOOKUP(F2993,Codes!$B$2:$E$356,4,FALSE),"NOT USED")</f>
        <v>Irrigation</v>
      </c>
    </row>
    <row r="2994" spans="1:7" x14ac:dyDescent="0.25">
      <c r="A2994">
        <v>201905</v>
      </c>
      <c r="B2994" t="s">
        <v>1</v>
      </c>
      <c r="C2994" t="s">
        <v>146</v>
      </c>
      <c r="D2994" t="s">
        <v>169</v>
      </c>
      <c r="E2994" s="10">
        <v>11</v>
      </c>
      <c r="F2994" s="12" t="str">
        <f t="shared" si="51"/>
        <v>01APSV0215</v>
      </c>
      <c r="G2994" s="11" t="str">
        <f>IFERROR(VLOOKUP(F2994,Codes!$B$2:$E$356,4,FALSE),"NOT USED")</f>
        <v>Irrigation</v>
      </c>
    </row>
    <row r="2995" spans="1:7" x14ac:dyDescent="0.25">
      <c r="A2995">
        <v>201905</v>
      </c>
      <c r="B2995" t="s">
        <v>1</v>
      </c>
      <c r="C2995" t="s">
        <v>146</v>
      </c>
      <c r="D2995" t="s">
        <v>170</v>
      </c>
      <c r="E2995" s="10">
        <v>723</v>
      </c>
      <c r="F2995" s="12" t="str">
        <f t="shared" si="51"/>
        <v>01APSV041L</v>
      </c>
      <c r="G2995" s="11" t="str">
        <f>IFERROR(VLOOKUP(F2995,Codes!$B$2:$E$356,4,FALSE),"NOT USED")</f>
        <v>Irrigation</v>
      </c>
    </row>
    <row r="2996" spans="1:7" x14ac:dyDescent="0.25">
      <c r="A2996">
        <v>201905</v>
      </c>
      <c r="B2996" t="s">
        <v>1</v>
      </c>
      <c r="C2996" t="s">
        <v>146</v>
      </c>
      <c r="D2996" t="s">
        <v>171</v>
      </c>
      <c r="E2996" s="10">
        <v>51</v>
      </c>
      <c r="F2996" s="12" t="str">
        <f t="shared" si="51"/>
        <v>01APSV041T</v>
      </c>
      <c r="G2996" s="11" t="str">
        <f>IFERROR(VLOOKUP(F2996,Codes!$B$2:$E$356,4,FALSE),"NOT USED")</f>
        <v>Irrigation</v>
      </c>
    </row>
    <row r="2997" spans="1:7" x14ac:dyDescent="0.25">
      <c r="A2997">
        <v>201905</v>
      </c>
      <c r="B2997" t="s">
        <v>1</v>
      </c>
      <c r="C2997" t="s">
        <v>146</v>
      </c>
      <c r="D2997" t="s">
        <v>172</v>
      </c>
      <c r="E2997" s="10">
        <v>2352</v>
      </c>
      <c r="F2997" s="12" t="str">
        <f t="shared" si="51"/>
        <v>01APSV041X</v>
      </c>
      <c r="G2997" s="11" t="str">
        <f>IFERROR(VLOOKUP(F2997,Codes!$B$2:$E$356,4,FALSE),"NOT USED")</f>
        <v>Irrigation</v>
      </c>
    </row>
    <row r="2998" spans="1:7" x14ac:dyDescent="0.25">
      <c r="A2998">
        <v>201905</v>
      </c>
      <c r="B2998" t="s">
        <v>1</v>
      </c>
      <c r="C2998" t="s">
        <v>146</v>
      </c>
      <c r="D2998" t="s">
        <v>173</v>
      </c>
      <c r="E2998" s="10">
        <v>447</v>
      </c>
      <c r="F2998" s="12" t="str">
        <f t="shared" si="51"/>
        <v>01APSV41XL</v>
      </c>
      <c r="G2998" s="11" t="str">
        <f>IFERROR(VLOOKUP(F2998,Codes!$B$2:$E$356,4,FALSE),"NOT USED")</f>
        <v>Irrigation</v>
      </c>
    </row>
    <row r="2999" spans="1:7" x14ac:dyDescent="0.25">
      <c r="A2999">
        <v>201905</v>
      </c>
      <c r="B2999" t="s">
        <v>1</v>
      </c>
      <c r="C2999" t="s">
        <v>146</v>
      </c>
      <c r="D2999" t="s">
        <v>47</v>
      </c>
      <c r="E2999" s="10">
        <v>1</v>
      </c>
      <c r="F2999" s="12" t="str">
        <f t="shared" si="51"/>
        <v>01GNSV023T</v>
      </c>
      <c r="G2999" s="11" t="str">
        <f>IFERROR(VLOOKUP(F2999,Codes!$B$2:$E$356,4,FALSE),"NOT USED")</f>
        <v>Small General Service</v>
      </c>
    </row>
    <row r="3000" spans="1:7" x14ac:dyDescent="0.25">
      <c r="A3000">
        <v>201905</v>
      </c>
      <c r="B3000" t="s">
        <v>1</v>
      </c>
      <c r="C3000" t="s">
        <v>146</v>
      </c>
      <c r="D3000" t="s">
        <v>53</v>
      </c>
      <c r="E3000" s="10">
        <v>3</v>
      </c>
      <c r="F3000" s="12" t="str">
        <f t="shared" si="51"/>
        <v>01LGSB0048</v>
      </c>
      <c r="G3000" s="11" t="str">
        <f>IFERROR(VLOOKUP(F3000,Codes!$B$2:$E$356,4,FALSE),"NOT USED")</f>
        <v>Large Power</v>
      </c>
    </row>
    <row r="3001" spans="1:7" x14ac:dyDescent="0.25">
      <c r="A3001">
        <v>201905</v>
      </c>
      <c r="B3001" t="s">
        <v>1</v>
      </c>
      <c r="C3001" t="s">
        <v>146</v>
      </c>
      <c r="D3001" t="s">
        <v>55</v>
      </c>
      <c r="E3001" s="10">
        <v>3</v>
      </c>
      <c r="F3001" s="12" t="str">
        <f t="shared" si="51"/>
        <v>01LGSV0048</v>
      </c>
      <c r="G3001" s="11" t="str">
        <f>IFERROR(VLOOKUP(F3001,Codes!$B$2:$E$356,4,FALSE),"NOT USED")</f>
        <v>Large Power</v>
      </c>
    </row>
    <row r="3002" spans="1:7" x14ac:dyDescent="0.25">
      <c r="A3002">
        <v>201905</v>
      </c>
      <c r="B3002" t="s">
        <v>1</v>
      </c>
      <c r="C3002" t="s">
        <v>146</v>
      </c>
      <c r="D3002" t="s">
        <v>174</v>
      </c>
      <c r="E3002" s="10">
        <v>26</v>
      </c>
      <c r="F3002" s="12" t="str">
        <f t="shared" si="51"/>
        <v>01NMT41135</v>
      </c>
      <c r="G3002" s="11" t="str">
        <f>IFERROR(VLOOKUP(F3002,Codes!$B$2:$E$356,4,FALSE),"NOT USED")</f>
        <v>Irrigation</v>
      </c>
    </row>
    <row r="3003" spans="1:7" x14ac:dyDescent="0.25">
      <c r="A3003">
        <v>201905</v>
      </c>
      <c r="B3003" t="s">
        <v>1</v>
      </c>
      <c r="C3003" t="s">
        <v>146</v>
      </c>
      <c r="D3003" t="s">
        <v>175</v>
      </c>
      <c r="E3003" s="10">
        <v>12</v>
      </c>
      <c r="F3003" s="12" t="str">
        <f t="shared" si="51"/>
        <v>01NMU41135</v>
      </c>
      <c r="G3003" s="11" t="str">
        <f>IFERROR(VLOOKUP(F3003,Codes!$B$2:$E$356,4,FALSE),"NOT USED")</f>
        <v>Irrigation</v>
      </c>
    </row>
    <row r="3004" spans="1:7" x14ac:dyDescent="0.25">
      <c r="A3004">
        <v>201905</v>
      </c>
      <c r="B3004" t="s">
        <v>1</v>
      </c>
      <c r="C3004" t="s">
        <v>146</v>
      </c>
      <c r="D3004" t="s">
        <v>176</v>
      </c>
      <c r="E3004" s="10">
        <v>72</v>
      </c>
      <c r="F3004" s="12" t="str">
        <f t="shared" si="51"/>
        <v>01USBR0215</v>
      </c>
      <c r="G3004" s="11" t="str">
        <f>IFERROR(VLOOKUP(F3004,Codes!$B$2:$E$356,4,FALSE),"NOT USED")</f>
        <v>Irrigation</v>
      </c>
    </row>
    <row r="3005" spans="1:7" x14ac:dyDescent="0.25">
      <c r="A3005">
        <v>201905</v>
      </c>
      <c r="B3005" t="s">
        <v>1</v>
      </c>
      <c r="C3005" t="s">
        <v>146</v>
      </c>
      <c r="D3005" t="s">
        <v>177</v>
      </c>
      <c r="E3005" s="10">
        <v>9</v>
      </c>
      <c r="F3005" s="12" t="str">
        <f t="shared" si="51"/>
        <v>01USBRGV41</v>
      </c>
      <c r="G3005" s="11" t="str">
        <f>IFERROR(VLOOKUP(F3005,Codes!$B$2:$E$356,4,FALSE),"NOT USED")</f>
        <v>Irrigation</v>
      </c>
    </row>
    <row r="3006" spans="1:7" x14ac:dyDescent="0.25">
      <c r="A3006">
        <v>201905</v>
      </c>
      <c r="B3006" t="s">
        <v>1</v>
      </c>
      <c r="C3006" t="s">
        <v>146</v>
      </c>
      <c r="D3006" t="s">
        <v>178</v>
      </c>
      <c r="E3006" s="10">
        <v>482</v>
      </c>
      <c r="F3006" s="12" t="str">
        <f t="shared" si="51"/>
        <v>01USBROF41</v>
      </c>
      <c r="G3006" s="11" t="str">
        <f>IFERROR(VLOOKUP(F3006,Codes!$B$2:$E$356,4,FALSE),"NOT USED")</f>
        <v>Irrigation</v>
      </c>
    </row>
    <row r="3007" spans="1:7" x14ac:dyDescent="0.25">
      <c r="A3007">
        <v>201905</v>
      </c>
      <c r="B3007" t="s">
        <v>1</v>
      </c>
      <c r="C3007" t="s">
        <v>146</v>
      </c>
      <c r="D3007" t="s">
        <v>179</v>
      </c>
      <c r="E3007" s="10">
        <v>1107</v>
      </c>
      <c r="F3007" s="12" t="str">
        <f t="shared" si="51"/>
        <v>01USBRON41</v>
      </c>
      <c r="G3007" s="11" t="str">
        <f>IFERROR(VLOOKUP(F3007,Codes!$B$2:$E$356,4,FALSE),"NOT USED")</f>
        <v>Irrigation</v>
      </c>
    </row>
    <row r="3008" spans="1:7" x14ac:dyDescent="0.25">
      <c r="A3008">
        <v>201905</v>
      </c>
      <c r="B3008" t="s">
        <v>1</v>
      </c>
      <c r="C3008" t="s">
        <v>146</v>
      </c>
      <c r="D3008" t="s">
        <v>180</v>
      </c>
      <c r="E3008" s="10">
        <v>27</v>
      </c>
      <c r="F3008" s="12" t="str">
        <f t="shared" si="51"/>
        <v>01VIR41136</v>
      </c>
      <c r="G3008" s="11" t="str">
        <f>IFERROR(VLOOKUP(F3008,Codes!$B$2:$E$356,4,FALSE),"NOT USED")</f>
        <v>Irrigation</v>
      </c>
    </row>
    <row r="3009" spans="1:7" x14ac:dyDescent="0.25">
      <c r="A3009">
        <v>201905</v>
      </c>
      <c r="B3009" t="s">
        <v>1</v>
      </c>
      <c r="C3009" t="s">
        <v>146</v>
      </c>
      <c r="D3009" t="s">
        <v>181</v>
      </c>
      <c r="E3009" s="10">
        <v>104</v>
      </c>
      <c r="F3009" s="12" t="str">
        <f t="shared" si="51"/>
        <v>01VRU41136</v>
      </c>
      <c r="G3009" s="11" t="str">
        <f>IFERROR(VLOOKUP(F3009,Codes!$B$2:$E$356,4,FALSE),"NOT USED")</f>
        <v>Irrigation</v>
      </c>
    </row>
    <row r="3010" spans="1:7" x14ac:dyDescent="0.25">
      <c r="A3010">
        <v>201905</v>
      </c>
      <c r="B3010" t="s">
        <v>1</v>
      </c>
      <c r="C3010" t="s">
        <v>146</v>
      </c>
      <c r="D3010" t="s">
        <v>182</v>
      </c>
      <c r="E3010" s="10">
        <v>6</v>
      </c>
      <c r="F3010" s="12" t="str">
        <f t="shared" si="51"/>
        <v>01VRU41215</v>
      </c>
      <c r="G3010" s="11" t="str">
        <f>IFERROR(VLOOKUP(F3010,Codes!$B$2:$E$356,4,FALSE),"NOT USED")</f>
        <v>Irrigation</v>
      </c>
    </row>
    <row r="3011" spans="1:7" x14ac:dyDescent="0.25">
      <c r="A3011">
        <v>201906</v>
      </c>
      <c r="B3011" t="s">
        <v>1</v>
      </c>
      <c r="C3011" t="s">
        <v>146</v>
      </c>
      <c r="D3011" t="s">
        <v>168</v>
      </c>
      <c r="E3011" s="10">
        <v>2492</v>
      </c>
      <c r="F3011" s="12" t="str">
        <f t="shared" si="51"/>
        <v>01APSV0041</v>
      </c>
      <c r="G3011" s="11" t="str">
        <f>IFERROR(VLOOKUP(F3011,Codes!$B$2:$E$356,4,FALSE),"NOT USED")</f>
        <v>Irrigation</v>
      </c>
    </row>
    <row r="3012" spans="1:7" x14ac:dyDescent="0.25">
      <c r="A3012">
        <v>201906</v>
      </c>
      <c r="B3012" t="s">
        <v>1</v>
      </c>
      <c r="C3012" t="s">
        <v>146</v>
      </c>
      <c r="D3012" t="s">
        <v>169</v>
      </c>
      <c r="E3012" s="10">
        <v>11</v>
      </c>
      <c r="F3012" s="12" t="str">
        <f t="shared" si="51"/>
        <v>01APSV0215</v>
      </c>
      <c r="G3012" s="11" t="str">
        <f>IFERROR(VLOOKUP(F3012,Codes!$B$2:$E$356,4,FALSE),"NOT USED")</f>
        <v>Irrigation</v>
      </c>
    </row>
    <row r="3013" spans="1:7" x14ac:dyDescent="0.25">
      <c r="A3013">
        <v>201906</v>
      </c>
      <c r="B3013" t="s">
        <v>1</v>
      </c>
      <c r="C3013" t="s">
        <v>146</v>
      </c>
      <c r="D3013" t="s">
        <v>170</v>
      </c>
      <c r="E3013" s="10">
        <v>721</v>
      </c>
      <c r="F3013" s="12" t="str">
        <f t="shared" si="51"/>
        <v>01APSV041L</v>
      </c>
      <c r="G3013" s="11" t="str">
        <f>IFERROR(VLOOKUP(F3013,Codes!$B$2:$E$356,4,FALSE),"NOT USED")</f>
        <v>Irrigation</v>
      </c>
    </row>
    <row r="3014" spans="1:7" x14ac:dyDescent="0.25">
      <c r="A3014">
        <v>201906</v>
      </c>
      <c r="B3014" t="s">
        <v>1</v>
      </c>
      <c r="C3014" t="s">
        <v>146</v>
      </c>
      <c r="D3014" t="s">
        <v>171</v>
      </c>
      <c r="E3014" s="10">
        <v>54</v>
      </c>
      <c r="F3014" s="12" t="str">
        <f t="shared" si="51"/>
        <v>01APSV041T</v>
      </c>
      <c r="G3014" s="11" t="str">
        <f>IFERROR(VLOOKUP(F3014,Codes!$B$2:$E$356,4,FALSE),"NOT USED")</f>
        <v>Irrigation</v>
      </c>
    </row>
    <row r="3015" spans="1:7" x14ac:dyDescent="0.25">
      <c r="A3015">
        <v>201906</v>
      </c>
      <c r="B3015" t="s">
        <v>1</v>
      </c>
      <c r="C3015" t="s">
        <v>146</v>
      </c>
      <c r="D3015" t="s">
        <v>172</v>
      </c>
      <c r="E3015" s="10">
        <v>2390</v>
      </c>
      <c r="F3015" s="12" t="str">
        <f t="shared" si="51"/>
        <v>01APSV041X</v>
      </c>
      <c r="G3015" s="11" t="str">
        <f>IFERROR(VLOOKUP(F3015,Codes!$B$2:$E$356,4,FALSE),"NOT USED")</f>
        <v>Irrigation</v>
      </c>
    </row>
    <row r="3016" spans="1:7" x14ac:dyDescent="0.25">
      <c r="A3016">
        <v>201906</v>
      </c>
      <c r="B3016" t="s">
        <v>1</v>
      </c>
      <c r="C3016" t="s">
        <v>146</v>
      </c>
      <c r="D3016" t="s">
        <v>173</v>
      </c>
      <c r="E3016" s="10">
        <v>467</v>
      </c>
      <c r="F3016" s="12" t="str">
        <f t="shared" si="51"/>
        <v>01APSV41XL</v>
      </c>
      <c r="G3016" s="11" t="str">
        <f>IFERROR(VLOOKUP(F3016,Codes!$B$2:$E$356,4,FALSE),"NOT USED")</f>
        <v>Irrigation</v>
      </c>
    </row>
    <row r="3017" spans="1:7" x14ac:dyDescent="0.25">
      <c r="A3017">
        <v>201906</v>
      </c>
      <c r="B3017" t="s">
        <v>1</v>
      </c>
      <c r="C3017" t="s">
        <v>146</v>
      </c>
      <c r="D3017" t="s">
        <v>47</v>
      </c>
      <c r="E3017" s="10">
        <v>1</v>
      </c>
      <c r="F3017" s="12" t="str">
        <f t="shared" si="51"/>
        <v>01GNSV023T</v>
      </c>
      <c r="G3017" s="11" t="str">
        <f>IFERROR(VLOOKUP(F3017,Codes!$B$2:$E$356,4,FALSE),"NOT USED")</f>
        <v>Small General Service</v>
      </c>
    </row>
    <row r="3018" spans="1:7" x14ac:dyDescent="0.25">
      <c r="A3018">
        <v>201906</v>
      </c>
      <c r="B3018" t="s">
        <v>1</v>
      </c>
      <c r="C3018" t="s">
        <v>146</v>
      </c>
      <c r="D3018" t="s">
        <v>53</v>
      </c>
      <c r="E3018" s="10">
        <v>3</v>
      </c>
      <c r="F3018" s="12" t="str">
        <f t="shared" si="51"/>
        <v>01LGSB0048</v>
      </c>
      <c r="G3018" s="11" t="str">
        <f>IFERROR(VLOOKUP(F3018,Codes!$B$2:$E$356,4,FALSE),"NOT USED")</f>
        <v>Large Power</v>
      </c>
    </row>
    <row r="3019" spans="1:7" x14ac:dyDescent="0.25">
      <c r="A3019">
        <v>201906</v>
      </c>
      <c r="B3019" t="s">
        <v>1</v>
      </c>
      <c r="C3019" t="s">
        <v>146</v>
      </c>
      <c r="D3019" t="s">
        <v>55</v>
      </c>
      <c r="E3019" s="10">
        <v>3</v>
      </c>
      <c r="F3019" s="12" t="str">
        <f t="shared" si="51"/>
        <v>01LGSV0048</v>
      </c>
      <c r="G3019" s="11" t="str">
        <f>IFERROR(VLOOKUP(F3019,Codes!$B$2:$E$356,4,FALSE),"NOT USED")</f>
        <v>Large Power</v>
      </c>
    </row>
    <row r="3020" spans="1:7" x14ac:dyDescent="0.25">
      <c r="A3020">
        <v>201906</v>
      </c>
      <c r="B3020" t="s">
        <v>1</v>
      </c>
      <c r="C3020" t="s">
        <v>146</v>
      </c>
      <c r="D3020" t="s">
        <v>174</v>
      </c>
      <c r="E3020" s="10">
        <v>29</v>
      </c>
      <c r="F3020" s="12" t="str">
        <f t="shared" si="51"/>
        <v>01NMT41135</v>
      </c>
      <c r="G3020" s="11" t="str">
        <f>IFERROR(VLOOKUP(F3020,Codes!$B$2:$E$356,4,FALSE),"NOT USED")</f>
        <v>Irrigation</v>
      </c>
    </row>
    <row r="3021" spans="1:7" x14ac:dyDescent="0.25">
      <c r="A3021">
        <v>201906</v>
      </c>
      <c r="B3021" t="s">
        <v>1</v>
      </c>
      <c r="C3021" t="s">
        <v>146</v>
      </c>
      <c r="D3021" t="s">
        <v>175</v>
      </c>
      <c r="E3021" s="10">
        <v>12</v>
      </c>
      <c r="F3021" s="12" t="str">
        <f t="shared" ref="F3021:F3084" si="52">LEFT(D3021,10)</f>
        <v>01NMU41135</v>
      </c>
      <c r="G3021" s="11" t="str">
        <f>IFERROR(VLOOKUP(F3021,Codes!$B$2:$E$356,4,FALSE),"NOT USED")</f>
        <v>Irrigation</v>
      </c>
    </row>
    <row r="3022" spans="1:7" x14ac:dyDescent="0.25">
      <c r="A3022">
        <v>201906</v>
      </c>
      <c r="B3022" t="s">
        <v>1</v>
      </c>
      <c r="C3022" t="s">
        <v>146</v>
      </c>
      <c r="D3022" t="s">
        <v>176</v>
      </c>
      <c r="E3022" s="10">
        <v>71</v>
      </c>
      <c r="F3022" s="12" t="str">
        <f t="shared" si="52"/>
        <v>01USBR0215</v>
      </c>
      <c r="G3022" s="11" t="str">
        <f>IFERROR(VLOOKUP(F3022,Codes!$B$2:$E$356,4,FALSE),"NOT USED")</f>
        <v>Irrigation</v>
      </c>
    </row>
    <row r="3023" spans="1:7" x14ac:dyDescent="0.25">
      <c r="A3023">
        <v>201906</v>
      </c>
      <c r="B3023" t="s">
        <v>1</v>
      </c>
      <c r="C3023" t="s">
        <v>146</v>
      </c>
      <c r="D3023" t="s">
        <v>177</v>
      </c>
      <c r="E3023" s="10">
        <v>9</v>
      </c>
      <c r="F3023" s="12" t="str">
        <f t="shared" si="52"/>
        <v>01USBRGV41</v>
      </c>
      <c r="G3023" s="11" t="str">
        <f>IFERROR(VLOOKUP(F3023,Codes!$B$2:$E$356,4,FALSE),"NOT USED")</f>
        <v>Irrigation</v>
      </c>
    </row>
    <row r="3024" spans="1:7" x14ac:dyDescent="0.25">
      <c r="A3024">
        <v>201906</v>
      </c>
      <c r="B3024" t="s">
        <v>1</v>
      </c>
      <c r="C3024" t="s">
        <v>146</v>
      </c>
      <c r="D3024" t="s">
        <v>178</v>
      </c>
      <c r="E3024" s="10">
        <v>483</v>
      </c>
      <c r="F3024" s="12" t="str">
        <f t="shared" si="52"/>
        <v>01USBROF41</v>
      </c>
      <c r="G3024" s="11" t="str">
        <f>IFERROR(VLOOKUP(F3024,Codes!$B$2:$E$356,4,FALSE),"NOT USED")</f>
        <v>Irrigation</v>
      </c>
    </row>
    <row r="3025" spans="1:7" x14ac:dyDescent="0.25">
      <c r="A3025">
        <v>201906</v>
      </c>
      <c r="B3025" t="s">
        <v>1</v>
      </c>
      <c r="C3025" t="s">
        <v>146</v>
      </c>
      <c r="D3025" t="s">
        <v>179</v>
      </c>
      <c r="E3025" s="10">
        <v>1114</v>
      </c>
      <c r="F3025" s="12" t="str">
        <f t="shared" si="52"/>
        <v>01USBRON41</v>
      </c>
      <c r="G3025" s="11" t="str">
        <f>IFERROR(VLOOKUP(F3025,Codes!$B$2:$E$356,4,FALSE),"NOT USED")</f>
        <v>Irrigation</v>
      </c>
    </row>
    <row r="3026" spans="1:7" x14ac:dyDescent="0.25">
      <c r="A3026">
        <v>201906</v>
      </c>
      <c r="B3026" t="s">
        <v>1</v>
      </c>
      <c r="C3026" t="s">
        <v>146</v>
      </c>
      <c r="D3026" t="s">
        <v>180</v>
      </c>
      <c r="E3026" s="10">
        <v>26</v>
      </c>
      <c r="F3026" s="12" t="str">
        <f t="shared" si="52"/>
        <v>01VIR41136</v>
      </c>
      <c r="G3026" s="11" t="str">
        <f>IFERROR(VLOOKUP(F3026,Codes!$B$2:$E$356,4,FALSE),"NOT USED")</f>
        <v>Irrigation</v>
      </c>
    </row>
    <row r="3027" spans="1:7" x14ac:dyDescent="0.25">
      <c r="A3027">
        <v>201906</v>
      </c>
      <c r="B3027" t="s">
        <v>1</v>
      </c>
      <c r="C3027" t="s">
        <v>146</v>
      </c>
      <c r="D3027" t="s">
        <v>181</v>
      </c>
      <c r="E3027" s="10">
        <v>104</v>
      </c>
      <c r="F3027" s="12" t="str">
        <f t="shared" si="52"/>
        <v>01VRU41136</v>
      </c>
      <c r="G3027" s="11" t="str">
        <f>IFERROR(VLOOKUP(F3027,Codes!$B$2:$E$356,4,FALSE),"NOT USED")</f>
        <v>Irrigation</v>
      </c>
    </row>
    <row r="3028" spans="1:7" x14ac:dyDescent="0.25">
      <c r="A3028">
        <v>201906</v>
      </c>
      <c r="B3028" t="s">
        <v>1</v>
      </c>
      <c r="C3028" t="s">
        <v>146</v>
      </c>
      <c r="D3028" t="s">
        <v>182</v>
      </c>
      <c r="E3028" s="10">
        <v>6</v>
      </c>
      <c r="F3028" s="12" t="str">
        <f t="shared" si="52"/>
        <v>01VRU41215</v>
      </c>
      <c r="G3028" s="11" t="str">
        <f>IFERROR(VLOOKUP(F3028,Codes!$B$2:$E$356,4,FALSE),"NOT USED")</f>
        <v>Irrigation</v>
      </c>
    </row>
    <row r="3029" spans="1:7" x14ac:dyDescent="0.25">
      <c r="A3029">
        <v>201807</v>
      </c>
      <c r="B3029" t="s">
        <v>0</v>
      </c>
      <c r="C3029" t="s">
        <v>146</v>
      </c>
      <c r="D3029" t="s">
        <v>183</v>
      </c>
      <c r="E3029" s="10">
        <v>3058</v>
      </c>
      <c r="F3029" s="12" t="str">
        <f t="shared" si="52"/>
        <v>08APSV0010</v>
      </c>
      <c r="G3029" s="11" t="str">
        <f>IFERROR(VLOOKUP(F3029,Codes!$B$2:$E$356,4,FALSE),"NOT USED")</f>
        <v>Irrigation</v>
      </c>
    </row>
    <row r="3030" spans="1:7" x14ac:dyDescent="0.25">
      <c r="A3030">
        <v>201807</v>
      </c>
      <c r="B3030" t="s">
        <v>0</v>
      </c>
      <c r="C3030" t="s">
        <v>146</v>
      </c>
      <c r="D3030" t="s">
        <v>184</v>
      </c>
      <c r="E3030" s="10">
        <v>270</v>
      </c>
      <c r="F3030" s="12" t="str">
        <f t="shared" si="52"/>
        <v>08APSV10NS</v>
      </c>
      <c r="G3030" s="11" t="str">
        <f>IFERROR(VLOOKUP(F3030,Codes!$B$2:$E$356,4,FALSE),"NOT USED")</f>
        <v>Irrigation</v>
      </c>
    </row>
    <row r="3031" spans="1:7" x14ac:dyDescent="0.25">
      <c r="A3031">
        <v>201807</v>
      </c>
      <c r="B3031" t="s">
        <v>0</v>
      </c>
      <c r="C3031" t="s">
        <v>146</v>
      </c>
      <c r="D3031" t="s">
        <v>185</v>
      </c>
      <c r="E3031" s="10">
        <v>3</v>
      </c>
      <c r="F3031" s="12" t="str">
        <f t="shared" si="52"/>
        <v>08NMT010NS</v>
      </c>
      <c r="G3031" s="11" t="str">
        <f>IFERROR(VLOOKUP(F3031,Codes!$B$2:$E$356,4,FALSE),"NOT USED")</f>
        <v>Irrigation</v>
      </c>
    </row>
    <row r="3032" spans="1:7" x14ac:dyDescent="0.25">
      <c r="A3032">
        <v>201807</v>
      </c>
      <c r="B3032" t="s">
        <v>0</v>
      </c>
      <c r="C3032" t="s">
        <v>146</v>
      </c>
      <c r="D3032" t="s">
        <v>186</v>
      </c>
      <c r="E3032" s="10">
        <v>45</v>
      </c>
      <c r="F3032" s="12" t="str">
        <f t="shared" si="52"/>
        <v>08NMT10135</v>
      </c>
      <c r="G3032" s="11" t="str">
        <f>IFERROR(VLOOKUP(F3032,Codes!$B$2:$E$356,4,FALSE),"NOT USED")</f>
        <v>Irrigation</v>
      </c>
    </row>
    <row r="3033" spans="1:7" x14ac:dyDescent="0.25">
      <c r="A3033">
        <v>201808</v>
      </c>
      <c r="B3033" t="s">
        <v>0</v>
      </c>
      <c r="C3033" t="s">
        <v>146</v>
      </c>
      <c r="D3033" t="s">
        <v>183</v>
      </c>
      <c r="E3033" s="10">
        <v>3072</v>
      </c>
      <c r="F3033" s="12" t="str">
        <f t="shared" si="52"/>
        <v>08APSV0010</v>
      </c>
      <c r="G3033" s="11" t="str">
        <f>IFERROR(VLOOKUP(F3033,Codes!$B$2:$E$356,4,FALSE),"NOT USED")</f>
        <v>Irrigation</v>
      </c>
    </row>
    <row r="3034" spans="1:7" x14ac:dyDescent="0.25">
      <c r="A3034">
        <v>201808</v>
      </c>
      <c r="B3034" t="s">
        <v>0</v>
      </c>
      <c r="C3034" t="s">
        <v>146</v>
      </c>
      <c r="D3034" t="s">
        <v>184</v>
      </c>
      <c r="E3034" s="10">
        <v>269</v>
      </c>
      <c r="F3034" s="12" t="str">
        <f t="shared" si="52"/>
        <v>08APSV10NS</v>
      </c>
      <c r="G3034" s="11" t="str">
        <f>IFERROR(VLOOKUP(F3034,Codes!$B$2:$E$356,4,FALSE),"NOT USED")</f>
        <v>Irrigation</v>
      </c>
    </row>
    <row r="3035" spans="1:7" x14ac:dyDescent="0.25">
      <c r="A3035">
        <v>201808</v>
      </c>
      <c r="B3035" t="s">
        <v>0</v>
      </c>
      <c r="C3035" t="s">
        <v>146</v>
      </c>
      <c r="D3035" t="s">
        <v>185</v>
      </c>
      <c r="E3035" s="10">
        <v>3</v>
      </c>
      <c r="F3035" s="12" t="str">
        <f t="shared" si="52"/>
        <v>08NMT010NS</v>
      </c>
      <c r="G3035" s="11" t="str">
        <f>IFERROR(VLOOKUP(F3035,Codes!$B$2:$E$356,4,FALSE),"NOT USED")</f>
        <v>Irrigation</v>
      </c>
    </row>
    <row r="3036" spans="1:7" x14ac:dyDescent="0.25">
      <c r="A3036">
        <v>201808</v>
      </c>
      <c r="B3036" t="s">
        <v>0</v>
      </c>
      <c r="C3036" t="s">
        <v>146</v>
      </c>
      <c r="D3036" t="s">
        <v>186</v>
      </c>
      <c r="E3036" s="10">
        <v>47</v>
      </c>
      <c r="F3036" s="12" t="str">
        <f t="shared" si="52"/>
        <v>08NMT10135</v>
      </c>
      <c r="G3036" s="11" t="str">
        <f>IFERROR(VLOOKUP(F3036,Codes!$B$2:$E$356,4,FALSE),"NOT USED")</f>
        <v>Irrigation</v>
      </c>
    </row>
    <row r="3037" spans="1:7" x14ac:dyDescent="0.25">
      <c r="A3037">
        <v>201809</v>
      </c>
      <c r="B3037" t="s">
        <v>0</v>
      </c>
      <c r="C3037" t="s">
        <v>146</v>
      </c>
      <c r="D3037" t="s">
        <v>183</v>
      </c>
      <c r="E3037" s="10">
        <v>3071</v>
      </c>
      <c r="F3037" s="12" t="str">
        <f t="shared" si="52"/>
        <v>08APSV0010</v>
      </c>
      <c r="G3037" s="11" t="str">
        <f>IFERROR(VLOOKUP(F3037,Codes!$B$2:$E$356,4,FALSE),"NOT USED")</f>
        <v>Irrigation</v>
      </c>
    </row>
    <row r="3038" spans="1:7" x14ac:dyDescent="0.25">
      <c r="A3038">
        <v>201809</v>
      </c>
      <c r="B3038" t="s">
        <v>0</v>
      </c>
      <c r="C3038" t="s">
        <v>146</v>
      </c>
      <c r="D3038" t="s">
        <v>184</v>
      </c>
      <c r="E3038" s="10">
        <v>269</v>
      </c>
      <c r="F3038" s="12" t="str">
        <f t="shared" si="52"/>
        <v>08APSV10NS</v>
      </c>
      <c r="G3038" s="11" t="str">
        <f>IFERROR(VLOOKUP(F3038,Codes!$B$2:$E$356,4,FALSE),"NOT USED")</f>
        <v>Irrigation</v>
      </c>
    </row>
    <row r="3039" spans="1:7" x14ac:dyDescent="0.25">
      <c r="A3039">
        <v>201809</v>
      </c>
      <c r="B3039" t="s">
        <v>0</v>
      </c>
      <c r="C3039" t="s">
        <v>146</v>
      </c>
      <c r="D3039" t="s">
        <v>185</v>
      </c>
      <c r="E3039" s="10">
        <v>3</v>
      </c>
      <c r="F3039" s="12" t="str">
        <f t="shared" si="52"/>
        <v>08NMT010NS</v>
      </c>
      <c r="G3039" s="11" t="str">
        <f>IFERROR(VLOOKUP(F3039,Codes!$B$2:$E$356,4,FALSE),"NOT USED")</f>
        <v>Irrigation</v>
      </c>
    </row>
    <row r="3040" spans="1:7" x14ac:dyDescent="0.25">
      <c r="A3040">
        <v>201809</v>
      </c>
      <c r="B3040" t="s">
        <v>0</v>
      </c>
      <c r="C3040" t="s">
        <v>146</v>
      </c>
      <c r="D3040" t="s">
        <v>186</v>
      </c>
      <c r="E3040" s="10">
        <v>47</v>
      </c>
      <c r="F3040" s="12" t="str">
        <f t="shared" si="52"/>
        <v>08NMT10135</v>
      </c>
      <c r="G3040" s="11" t="str">
        <f>IFERROR(VLOOKUP(F3040,Codes!$B$2:$E$356,4,FALSE),"NOT USED")</f>
        <v>Irrigation</v>
      </c>
    </row>
    <row r="3041" spans="1:7" x14ac:dyDescent="0.25">
      <c r="A3041">
        <v>201810</v>
      </c>
      <c r="B3041" t="s">
        <v>0</v>
      </c>
      <c r="C3041" t="s">
        <v>146</v>
      </c>
      <c r="D3041" t="s">
        <v>183</v>
      </c>
      <c r="E3041" s="10">
        <v>3073</v>
      </c>
      <c r="F3041" s="12" t="str">
        <f t="shared" si="52"/>
        <v>08APSV0010</v>
      </c>
      <c r="G3041" s="11" t="str">
        <f>IFERROR(VLOOKUP(F3041,Codes!$B$2:$E$356,4,FALSE),"NOT USED")</f>
        <v>Irrigation</v>
      </c>
    </row>
    <row r="3042" spans="1:7" x14ac:dyDescent="0.25">
      <c r="A3042">
        <v>201810</v>
      </c>
      <c r="B3042" t="s">
        <v>0</v>
      </c>
      <c r="C3042" t="s">
        <v>146</v>
      </c>
      <c r="D3042" t="s">
        <v>184</v>
      </c>
      <c r="E3042" s="10">
        <v>268</v>
      </c>
      <c r="F3042" s="12" t="str">
        <f t="shared" si="52"/>
        <v>08APSV10NS</v>
      </c>
      <c r="G3042" s="11" t="str">
        <f>IFERROR(VLOOKUP(F3042,Codes!$B$2:$E$356,4,FALSE),"NOT USED")</f>
        <v>Irrigation</v>
      </c>
    </row>
    <row r="3043" spans="1:7" x14ac:dyDescent="0.25">
      <c r="A3043">
        <v>201810</v>
      </c>
      <c r="B3043" t="s">
        <v>0</v>
      </c>
      <c r="C3043" t="s">
        <v>146</v>
      </c>
      <c r="D3043" t="s">
        <v>185</v>
      </c>
      <c r="E3043" s="10">
        <v>3</v>
      </c>
      <c r="F3043" s="12" t="str">
        <f t="shared" si="52"/>
        <v>08NMT010NS</v>
      </c>
      <c r="G3043" s="11" t="str">
        <f>IFERROR(VLOOKUP(F3043,Codes!$B$2:$E$356,4,FALSE),"NOT USED")</f>
        <v>Irrigation</v>
      </c>
    </row>
    <row r="3044" spans="1:7" x14ac:dyDescent="0.25">
      <c r="A3044">
        <v>201810</v>
      </c>
      <c r="B3044" t="s">
        <v>0</v>
      </c>
      <c r="C3044" t="s">
        <v>146</v>
      </c>
      <c r="D3044" t="s">
        <v>186</v>
      </c>
      <c r="E3044" s="10">
        <v>48</v>
      </c>
      <c r="F3044" s="12" t="str">
        <f t="shared" si="52"/>
        <v>08NMT10135</v>
      </c>
      <c r="G3044" s="11" t="str">
        <f>IFERROR(VLOOKUP(F3044,Codes!$B$2:$E$356,4,FALSE),"NOT USED")</f>
        <v>Irrigation</v>
      </c>
    </row>
    <row r="3045" spans="1:7" x14ac:dyDescent="0.25">
      <c r="A3045">
        <v>201811</v>
      </c>
      <c r="B3045" t="s">
        <v>0</v>
      </c>
      <c r="C3045" t="s">
        <v>146</v>
      </c>
      <c r="D3045" t="s">
        <v>183</v>
      </c>
      <c r="E3045" s="10">
        <v>3077</v>
      </c>
      <c r="F3045" s="12" t="str">
        <f t="shared" si="52"/>
        <v>08APSV0010</v>
      </c>
      <c r="G3045" s="11" t="str">
        <f>IFERROR(VLOOKUP(F3045,Codes!$B$2:$E$356,4,FALSE),"NOT USED")</f>
        <v>Irrigation</v>
      </c>
    </row>
    <row r="3046" spans="1:7" x14ac:dyDescent="0.25">
      <c r="A3046">
        <v>201811</v>
      </c>
      <c r="B3046" t="s">
        <v>0</v>
      </c>
      <c r="C3046" t="s">
        <v>146</v>
      </c>
      <c r="D3046" t="s">
        <v>184</v>
      </c>
      <c r="E3046" s="10">
        <v>266</v>
      </c>
      <c r="F3046" s="12" t="str">
        <f t="shared" si="52"/>
        <v>08APSV10NS</v>
      </c>
      <c r="G3046" s="11" t="str">
        <f>IFERROR(VLOOKUP(F3046,Codes!$B$2:$E$356,4,FALSE),"NOT USED")</f>
        <v>Irrigation</v>
      </c>
    </row>
    <row r="3047" spans="1:7" x14ac:dyDescent="0.25">
      <c r="A3047">
        <v>201811</v>
      </c>
      <c r="B3047" t="s">
        <v>0</v>
      </c>
      <c r="C3047" t="s">
        <v>146</v>
      </c>
      <c r="D3047" t="s">
        <v>185</v>
      </c>
      <c r="E3047" s="10">
        <v>4</v>
      </c>
      <c r="F3047" s="12" t="str">
        <f t="shared" si="52"/>
        <v>08NMT010NS</v>
      </c>
      <c r="G3047" s="11" t="str">
        <f>IFERROR(VLOOKUP(F3047,Codes!$B$2:$E$356,4,FALSE),"NOT USED")</f>
        <v>Irrigation</v>
      </c>
    </row>
    <row r="3048" spans="1:7" x14ac:dyDescent="0.25">
      <c r="A3048">
        <v>201811</v>
      </c>
      <c r="B3048" t="s">
        <v>0</v>
      </c>
      <c r="C3048" t="s">
        <v>146</v>
      </c>
      <c r="D3048" t="s">
        <v>186</v>
      </c>
      <c r="E3048" s="10">
        <v>48</v>
      </c>
      <c r="F3048" s="12" t="str">
        <f t="shared" si="52"/>
        <v>08NMT10135</v>
      </c>
      <c r="G3048" s="11" t="str">
        <f>IFERROR(VLOOKUP(F3048,Codes!$B$2:$E$356,4,FALSE),"NOT USED")</f>
        <v>Irrigation</v>
      </c>
    </row>
    <row r="3049" spans="1:7" x14ac:dyDescent="0.25">
      <c r="A3049">
        <v>201812</v>
      </c>
      <c r="B3049" t="s">
        <v>0</v>
      </c>
      <c r="C3049" t="s">
        <v>146</v>
      </c>
      <c r="D3049" t="s">
        <v>183</v>
      </c>
      <c r="E3049" s="10">
        <v>3068</v>
      </c>
      <c r="F3049" s="12" t="str">
        <f t="shared" si="52"/>
        <v>08APSV0010</v>
      </c>
      <c r="G3049" s="11" t="str">
        <f>IFERROR(VLOOKUP(F3049,Codes!$B$2:$E$356,4,FALSE),"NOT USED")</f>
        <v>Irrigation</v>
      </c>
    </row>
    <row r="3050" spans="1:7" x14ac:dyDescent="0.25">
      <c r="A3050">
        <v>201812</v>
      </c>
      <c r="B3050" t="s">
        <v>0</v>
      </c>
      <c r="C3050" t="s">
        <v>146</v>
      </c>
      <c r="D3050" t="s">
        <v>184</v>
      </c>
      <c r="E3050" s="10">
        <v>273</v>
      </c>
      <c r="F3050" s="12" t="str">
        <f t="shared" si="52"/>
        <v>08APSV10NS</v>
      </c>
      <c r="G3050" s="11" t="str">
        <f>IFERROR(VLOOKUP(F3050,Codes!$B$2:$E$356,4,FALSE),"NOT USED")</f>
        <v>Irrigation</v>
      </c>
    </row>
    <row r="3051" spans="1:7" x14ac:dyDescent="0.25">
      <c r="A3051">
        <v>201812</v>
      </c>
      <c r="B3051" t="s">
        <v>0</v>
      </c>
      <c r="C3051" t="s">
        <v>146</v>
      </c>
      <c r="D3051" t="s">
        <v>185</v>
      </c>
      <c r="E3051" s="10">
        <v>4</v>
      </c>
      <c r="F3051" s="12" t="str">
        <f t="shared" si="52"/>
        <v>08NMT010NS</v>
      </c>
      <c r="G3051" s="11" t="str">
        <f>IFERROR(VLOOKUP(F3051,Codes!$B$2:$E$356,4,FALSE),"NOT USED")</f>
        <v>Irrigation</v>
      </c>
    </row>
    <row r="3052" spans="1:7" x14ac:dyDescent="0.25">
      <c r="A3052">
        <v>201812</v>
      </c>
      <c r="B3052" t="s">
        <v>0</v>
      </c>
      <c r="C3052" t="s">
        <v>146</v>
      </c>
      <c r="D3052" t="s">
        <v>186</v>
      </c>
      <c r="E3052" s="10">
        <v>49</v>
      </c>
      <c r="F3052" s="12" t="str">
        <f t="shared" si="52"/>
        <v>08NMT10135</v>
      </c>
      <c r="G3052" s="11" t="str">
        <f>IFERROR(VLOOKUP(F3052,Codes!$B$2:$E$356,4,FALSE),"NOT USED")</f>
        <v>Irrigation</v>
      </c>
    </row>
    <row r="3053" spans="1:7" x14ac:dyDescent="0.25">
      <c r="A3053">
        <v>201901</v>
      </c>
      <c r="B3053" t="s">
        <v>0</v>
      </c>
      <c r="C3053" t="s">
        <v>146</v>
      </c>
      <c r="D3053" t="s">
        <v>183</v>
      </c>
      <c r="E3053" s="10">
        <v>3051</v>
      </c>
      <c r="F3053" s="12" t="str">
        <f t="shared" si="52"/>
        <v>08APSV0010</v>
      </c>
      <c r="G3053" s="11" t="str">
        <f>IFERROR(VLOOKUP(F3053,Codes!$B$2:$E$356,4,FALSE),"NOT USED")</f>
        <v>Irrigation</v>
      </c>
    </row>
    <row r="3054" spans="1:7" x14ac:dyDescent="0.25">
      <c r="A3054">
        <v>201901</v>
      </c>
      <c r="B3054" t="s">
        <v>0</v>
      </c>
      <c r="C3054" t="s">
        <v>146</v>
      </c>
      <c r="D3054" t="s">
        <v>184</v>
      </c>
      <c r="E3054" s="10">
        <v>283</v>
      </c>
      <c r="F3054" s="12" t="str">
        <f t="shared" si="52"/>
        <v>08APSV10NS</v>
      </c>
      <c r="G3054" s="11" t="str">
        <f>IFERROR(VLOOKUP(F3054,Codes!$B$2:$E$356,4,FALSE),"NOT USED")</f>
        <v>Irrigation</v>
      </c>
    </row>
    <row r="3055" spans="1:7" x14ac:dyDescent="0.25">
      <c r="A3055">
        <v>201901</v>
      </c>
      <c r="B3055" t="s">
        <v>0</v>
      </c>
      <c r="C3055" t="s">
        <v>146</v>
      </c>
      <c r="D3055" t="s">
        <v>185</v>
      </c>
      <c r="E3055" s="10">
        <v>4</v>
      </c>
      <c r="F3055" s="12" t="str">
        <f t="shared" si="52"/>
        <v>08NMT010NS</v>
      </c>
      <c r="G3055" s="11" t="str">
        <f>IFERROR(VLOOKUP(F3055,Codes!$B$2:$E$356,4,FALSE),"NOT USED")</f>
        <v>Irrigation</v>
      </c>
    </row>
    <row r="3056" spans="1:7" x14ac:dyDescent="0.25">
      <c r="A3056">
        <v>201901</v>
      </c>
      <c r="B3056" t="s">
        <v>0</v>
      </c>
      <c r="C3056" t="s">
        <v>146</v>
      </c>
      <c r="D3056" t="s">
        <v>186</v>
      </c>
      <c r="E3056" s="10">
        <v>54</v>
      </c>
      <c r="F3056" s="12" t="str">
        <f t="shared" si="52"/>
        <v>08NMT10135</v>
      </c>
      <c r="G3056" s="11" t="str">
        <f>IFERROR(VLOOKUP(F3056,Codes!$B$2:$E$356,4,FALSE),"NOT USED")</f>
        <v>Irrigation</v>
      </c>
    </row>
    <row r="3057" spans="1:7" x14ac:dyDescent="0.25">
      <c r="A3057">
        <v>201902</v>
      </c>
      <c r="B3057" t="s">
        <v>0</v>
      </c>
      <c r="C3057" t="s">
        <v>146</v>
      </c>
      <c r="D3057" t="s">
        <v>183</v>
      </c>
      <c r="E3057" s="10">
        <v>3042</v>
      </c>
      <c r="F3057" s="12" t="str">
        <f t="shared" si="52"/>
        <v>08APSV0010</v>
      </c>
      <c r="G3057" s="11" t="str">
        <f>IFERROR(VLOOKUP(F3057,Codes!$B$2:$E$356,4,FALSE),"NOT USED")</f>
        <v>Irrigation</v>
      </c>
    </row>
    <row r="3058" spans="1:7" x14ac:dyDescent="0.25">
      <c r="A3058">
        <v>201902</v>
      </c>
      <c r="B3058" t="s">
        <v>0</v>
      </c>
      <c r="C3058" t="s">
        <v>146</v>
      </c>
      <c r="D3058" t="s">
        <v>184</v>
      </c>
      <c r="E3058" s="10">
        <v>292</v>
      </c>
      <c r="F3058" s="12" t="str">
        <f t="shared" si="52"/>
        <v>08APSV10NS</v>
      </c>
      <c r="G3058" s="11" t="str">
        <f>IFERROR(VLOOKUP(F3058,Codes!$B$2:$E$356,4,FALSE),"NOT USED")</f>
        <v>Irrigation</v>
      </c>
    </row>
    <row r="3059" spans="1:7" x14ac:dyDescent="0.25">
      <c r="A3059">
        <v>201902</v>
      </c>
      <c r="B3059" t="s">
        <v>0</v>
      </c>
      <c r="C3059" t="s">
        <v>146</v>
      </c>
      <c r="D3059" t="s">
        <v>185</v>
      </c>
      <c r="E3059" s="10">
        <v>4</v>
      </c>
      <c r="F3059" s="12" t="str">
        <f t="shared" si="52"/>
        <v>08NMT010NS</v>
      </c>
      <c r="G3059" s="11" t="str">
        <f>IFERROR(VLOOKUP(F3059,Codes!$B$2:$E$356,4,FALSE),"NOT USED")</f>
        <v>Irrigation</v>
      </c>
    </row>
    <row r="3060" spans="1:7" x14ac:dyDescent="0.25">
      <c r="A3060">
        <v>201902</v>
      </c>
      <c r="B3060" t="s">
        <v>0</v>
      </c>
      <c r="C3060" t="s">
        <v>146</v>
      </c>
      <c r="D3060" t="s">
        <v>186</v>
      </c>
      <c r="E3060" s="10">
        <v>54</v>
      </c>
      <c r="F3060" s="12" t="str">
        <f t="shared" si="52"/>
        <v>08NMT10135</v>
      </c>
      <c r="G3060" s="11" t="str">
        <f>IFERROR(VLOOKUP(F3060,Codes!$B$2:$E$356,4,FALSE),"NOT USED")</f>
        <v>Irrigation</v>
      </c>
    </row>
    <row r="3061" spans="1:7" x14ac:dyDescent="0.25">
      <c r="A3061">
        <v>201903</v>
      </c>
      <c r="B3061" t="s">
        <v>0</v>
      </c>
      <c r="C3061" t="s">
        <v>146</v>
      </c>
      <c r="D3061" t="s">
        <v>183</v>
      </c>
      <c r="E3061" s="10">
        <v>3045</v>
      </c>
      <c r="F3061" s="12" t="str">
        <f t="shared" si="52"/>
        <v>08APSV0010</v>
      </c>
      <c r="G3061" s="11" t="str">
        <f>IFERROR(VLOOKUP(F3061,Codes!$B$2:$E$356,4,FALSE),"NOT USED")</f>
        <v>Irrigation</v>
      </c>
    </row>
    <row r="3062" spans="1:7" x14ac:dyDescent="0.25">
      <c r="A3062">
        <v>201903</v>
      </c>
      <c r="B3062" t="s">
        <v>0</v>
      </c>
      <c r="C3062" t="s">
        <v>146</v>
      </c>
      <c r="D3062" t="s">
        <v>184</v>
      </c>
      <c r="E3062" s="10">
        <v>297</v>
      </c>
      <c r="F3062" s="12" t="str">
        <f t="shared" si="52"/>
        <v>08APSV10NS</v>
      </c>
      <c r="G3062" s="11" t="str">
        <f>IFERROR(VLOOKUP(F3062,Codes!$B$2:$E$356,4,FALSE),"NOT USED")</f>
        <v>Irrigation</v>
      </c>
    </row>
    <row r="3063" spans="1:7" x14ac:dyDescent="0.25">
      <c r="A3063">
        <v>201903</v>
      </c>
      <c r="B3063" t="s">
        <v>0</v>
      </c>
      <c r="C3063" t="s">
        <v>146</v>
      </c>
      <c r="D3063" t="s">
        <v>185</v>
      </c>
      <c r="E3063" s="10">
        <v>4</v>
      </c>
      <c r="F3063" s="12" t="str">
        <f t="shared" si="52"/>
        <v>08NMT010NS</v>
      </c>
      <c r="G3063" s="11" t="str">
        <f>IFERROR(VLOOKUP(F3063,Codes!$B$2:$E$356,4,FALSE),"NOT USED")</f>
        <v>Irrigation</v>
      </c>
    </row>
    <row r="3064" spans="1:7" x14ac:dyDescent="0.25">
      <c r="A3064">
        <v>201903</v>
      </c>
      <c r="B3064" t="s">
        <v>0</v>
      </c>
      <c r="C3064" t="s">
        <v>146</v>
      </c>
      <c r="D3064" t="s">
        <v>186</v>
      </c>
      <c r="E3064" s="10">
        <v>55</v>
      </c>
      <c r="F3064" s="12" t="str">
        <f t="shared" si="52"/>
        <v>08NMT10135</v>
      </c>
      <c r="G3064" s="11" t="str">
        <f>IFERROR(VLOOKUP(F3064,Codes!$B$2:$E$356,4,FALSE),"NOT USED")</f>
        <v>Irrigation</v>
      </c>
    </row>
    <row r="3065" spans="1:7" x14ac:dyDescent="0.25">
      <c r="A3065">
        <v>201904</v>
      </c>
      <c r="B3065" t="s">
        <v>0</v>
      </c>
      <c r="C3065" t="s">
        <v>146</v>
      </c>
      <c r="D3065" t="s">
        <v>183</v>
      </c>
      <c r="E3065" s="10">
        <v>3054</v>
      </c>
      <c r="F3065" s="12" t="str">
        <f t="shared" si="52"/>
        <v>08APSV0010</v>
      </c>
      <c r="G3065" s="11" t="str">
        <f>IFERROR(VLOOKUP(F3065,Codes!$B$2:$E$356,4,FALSE),"NOT USED")</f>
        <v>Irrigation</v>
      </c>
    </row>
    <row r="3066" spans="1:7" x14ac:dyDescent="0.25">
      <c r="A3066">
        <v>201904</v>
      </c>
      <c r="B3066" t="s">
        <v>0</v>
      </c>
      <c r="C3066" t="s">
        <v>146</v>
      </c>
      <c r="D3066" t="s">
        <v>184</v>
      </c>
      <c r="E3066" s="10">
        <v>296</v>
      </c>
      <c r="F3066" s="12" t="str">
        <f t="shared" si="52"/>
        <v>08APSV10NS</v>
      </c>
      <c r="G3066" s="11" t="str">
        <f>IFERROR(VLOOKUP(F3066,Codes!$B$2:$E$356,4,FALSE),"NOT USED")</f>
        <v>Irrigation</v>
      </c>
    </row>
    <row r="3067" spans="1:7" x14ac:dyDescent="0.25">
      <c r="A3067">
        <v>201904</v>
      </c>
      <c r="B3067" t="s">
        <v>0</v>
      </c>
      <c r="C3067" t="s">
        <v>146</v>
      </c>
      <c r="D3067" t="s">
        <v>185</v>
      </c>
      <c r="E3067" s="10">
        <v>4</v>
      </c>
      <c r="F3067" s="12" t="str">
        <f t="shared" si="52"/>
        <v>08NMT010NS</v>
      </c>
      <c r="G3067" s="11" t="str">
        <f>IFERROR(VLOOKUP(F3067,Codes!$B$2:$E$356,4,FALSE),"NOT USED")</f>
        <v>Irrigation</v>
      </c>
    </row>
    <row r="3068" spans="1:7" x14ac:dyDescent="0.25">
      <c r="A3068">
        <v>201904</v>
      </c>
      <c r="B3068" t="s">
        <v>0</v>
      </c>
      <c r="C3068" t="s">
        <v>146</v>
      </c>
      <c r="D3068" t="s">
        <v>186</v>
      </c>
      <c r="E3068" s="10">
        <v>55</v>
      </c>
      <c r="F3068" s="12" t="str">
        <f t="shared" si="52"/>
        <v>08NMT10135</v>
      </c>
      <c r="G3068" s="11" t="str">
        <f>IFERROR(VLOOKUP(F3068,Codes!$B$2:$E$356,4,FALSE),"NOT USED")</f>
        <v>Irrigation</v>
      </c>
    </row>
    <row r="3069" spans="1:7" x14ac:dyDescent="0.25">
      <c r="A3069">
        <v>201905</v>
      </c>
      <c r="B3069" t="s">
        <v>0</v>
      </c>
      <c r="C3069" t="s">
        <v>146</v>
      </c>
      <c r="D3069" t="s">
        <v>183</v>
      </c>
      <c r="E3069" s="10">
        <v>3058</v>
      </c>
      <c r="F3069" s="12" t="str">
        <f t="shared" si="52"/>
        <v>08APSV0010</v>
      </c>
      <c r="G3069" s="11" t="str">
        <f>IFERROR(VLOOKUP(F3069,Codes!$B$2:$E$356,4,FALSE),"NOT USED")</f>
        <v>Irrigation</v>
      </c>
    </row>
    <row r="3070" spans="1:7" x14ac:dyDescent="0.25">
      <c r="A3070">
        <v>201905</v>
      </c>
      <c r="B3070" t="s">
        <v>0</v>
      </c>
      <c r="C3070" t="s">
        <v>146</v>
      </c>
      <c r="D3070" t="s">
        <v>184</v>
      </c>
      <c r="E3070" s="10">
        <v>301</v>
      </c>
      <c r="F3070" s="12" t="str">
        <f t="shared" si="52"/>
        <v>08APSV10NS</v>
      </c>
      <c r="G3070" s="11" t="str">
        <f>IFERROR(VLOOKUP(F3070,Codes!$B$2:$E$356,4,FALSE),"NOT USED")</f>
        <v>Irrigation</v>
      </c>
    </row>
    <row r="3071" spans="1:7" x14ac:dyDescent="0.25">
      <c r="A3071">
        <v>201905</v>
      </c>
      <c r="B3071" t="s">
        <v>0</v>
      </c>
      <c r="C3071" t="s">
        <v>146</v>
      </c>
      <c r="D3071" t="s">
        <v>185</v>
      </c>
      <c r="E3071" s="10">
        <v>4</v>
      </c>
      <c r="F3071" s="12" t="str">
        <f t="shared" si="52"/>
        <v>08NMT010NS</v>
      </c>
      <c r="G3071" s="11" t="str">
        <f>IFERROR(VLOOKUP(F3071,Codes!$B$2:$E$356,4,FALSE),"NOT USED")</f>
        <v>Irrigation</v>
      </c>
    </row>
    <row r="3072" spans="1:7" x14ac:dyDescent="0.25">
      <c r="A3072">
        <v>201905</v>
      </c>
      <c r="B3072" t="s">
        <v>0</v>
      </c>
      <c r="C3072" t="s">
        <v>146</v>
      </c>
      <c r="D3072" t="s">
        <v>186</v>
      </c>
      <c r="E3072" s="10">
        <v>62</v>
      </c>
      <c r="F3072" s="12" t="str">
        <f t="shared" si="52"/>
        <v>08NMT10135</v>
      </c>
      <c r="G3072" s="11" t="str">
        <f>IFERROR(VLOOKUP(F3072,Codes!$B$2:$E$356,4,FALSE),"NOT USED")</f>
        <v>Irrigation</v>
      </c>
    </row>
    <row r="3073" spans="1:7" x14ac:dyDescent="0.25">
      <c r="A3073">
        <v>201906</v>
      </c>
      <c r="B3073" t="s">
        <v>0</v>
      </c>
      <c r="C3073" t="s">
        <v>146</v>
      </c>
      <c r="D3073" t="s">
        <v>183</v>
      </c>
      <c r="E3073" s="10">
        <v>3065</v>
      </c>
      <c r="F3073" s="12" t="str">
        <f t="shared" si="52"/>
        <v>08APSV0010</v>
      </c>
      <c r="G3073" s="11" t="str">
        <f>IFERROR(VLOOKUP(F3073,Codes!$B$2:$E$356,4,FALSE),"NOT USED")</f>
        <v>Irrigation</v>
      </c>
    </row>
    <row r="3074" spans="1:7" x14ac:dyDescent="0.25">
      <c r="A3074">
        <v>201906</v>
      </c>
      <c r="B3074" t="s">
        <v>0</v>
      </c>
      <c r="C3074" t="s">
        <v>146</v>
      </c>
      <c r="D3074" t="s">
        <v>184</v>
      </c>
      <c r="E3074" s="10">
        <v>301</v>
      </c>
      <c r="F3074" s="12" t="str">
        <f t="shared" si="52"/>
        <v>08APSV10NS</v>
      </c>
      <c r="G3074" s="11" t="str">
        <f>IFERROR(VLOOKUP(F3074,Codes!$B$2:$E$356,4,FALSE),"NOT USED")</f>
        <v>Irrigation</v>
      </c>
    </row>
    <row r="3075" spans="1:7" x14ac:dyDescent="0.25">
      <c r="A3075">
        <v>201906</v>
      </c>
      <c r="B3075" t="s">
        <v>0</v>
      </c>
      <c r="C3075" t="s">
        <v>146</v>
      </c>
      <c r="D3075" t="s">
        <v>185</v>
      </c>
      <c r="E3075" s="10">
        <v>4</v>
      </c>
      <c r="F3075" s="12" t="str">
        <f t="shared" si="52"/>
        <v>08NMT010NS</v>
      </c>
      <c r="G3075" s="11" t="str">
        <f>IFERROR(VLOOKUP(F3075,Codes!$B$2:$E$356,4,FALSE),"NOT USED")</f>
        <v>Irrigation</v>
      </c>
    </row>
    <row r="3076" spans="1:7" x14ac:dyDescent="0.25">
      <c r="A3076">
        <v>201906</v>
      </c>
      <c r="B3076" t="s">
        <v>0</v>
      </c>
      <c r="C3076" t="s">
        <v>146</v>
      </c>
      <c r="D3076" t="s">
        <v>186</v>
      </c>
      <c r="E3076" s="10">
        <v>62</v>
      </c>
      <c r="F3076" s="12" t="str">
        <f t="shared" si="52"/>
        <v>08NMT10135</v>
      </c>
      <c r="G3076" s="11" t="str">
        <f>IFERROR(VLOOKUP(F3076,Codes!$B$2:$E$356,4,FALSE),"NOT USED")</f>
        <v>Irrigation</v>
      </c>
    </row>
    <row r="3077" spans="1:7" x14ac:dyDescent="0.25">
      <c r="A3077">
        <v>201807</v>
      </c>
      <c r="B3077" t="s">
        <v>5</v>
      </c>
      <c r="C3077" t="s">
        <v>146</v>
      </c>
      <c r="D3077" t="s">
        <v>187</v>
      </c>
      <c r="E3077" s="10">
        <v>2935</v>
      </c>
      <c r="F3077" s="12" t="str">
        <f t="shared" si="52"/>
        <v>02APSV0040</v>
      </c>
      <c r="G3077" s="11" t="str">
        <f>IFERROR(VLOOKUP(F3077,Codes!$B$2:$E$356,4,FALSE),"NOT USED")</f>
        <v>Irrigation</v>
      </c>
    </row>
    <row r="3078" spans="1:7" x14ac:dyDescent="0.25">
      <c r="A3078">
        <v>201807</v>
      </c>
      <c r="B3078" t="s">
        <v>5</v>
      </c>
      <c r="C3078" t="s">
        <v>146</v>
      </c>
      <c r="D3078" t="s">
        <v>188</v>
      </c>
      <c r="E3078" s="10">
        <v>2244</v>
      </c>
      <c r="F3078" s="12" t="str">
        <f t="shared" si="52"/>
        <v>02APSV040X</v>
      </c>
      <c r="G3078" s="11" t="str">
        <f>IFERROR(VLOOKUP(F3078,Codes!$B$2:$E$356,4,FALSE),"NOT USED")</f>
        <v>Irrigation</v>
      </c>
    </row>
    <row r="3079" spans="1:7" x14ac:dyDescent="0.25">
      <c r="A3079">
        <v>201807</v>
      </c>
      <c r="B3079" t="s">
        <v>5</v>
      </c>
      <c r="C3079" t="s">
        <v>146</v>
      </c>
      <c r="D3079" t="s">
        <v>189</v>
      </c>
      <c r="E3079" s="10">
        <v>9</v>
      </c>
      <c r="F3079" s="12" t="str">
        <f t="shared" si="52"/>
        <v>02NMT40135</v>
      </c>
      <c r="G3079" s="11" t="str">
        <f>IFERROR(VLOOKUP(F3079,Codes!$B$2:$E$356,4,FALSE),"NOT USED")</f>
        <v>Irrigation</v>
      </c>
    </row>
    <row r="3080" spans="1:7" x14ac:dyDescent="0.25">
      <c r="A3080">
        <v>201807</v>
      </c>
      <c r="B3080" t="s">
        <v>5</v>
      </c>
      <c r="C3080" t="s">
        <v>146</v>
      </c>
      <c r="D3080" t="s">
        <v>190</v>
      </c>
      <c r="E3080" s="10">
        <v>2</v>
      </c>
      <c r="F3080" s="12" t="str">
        <f t="shared" si="52"/>
        <v>02NMX40135</v>
      </c>
      <c r="G3080" s="11" t="str">
        <f>IFERROR(VLOOKUP(F3080,Codes!$B$2:$E$356,4,FALSE),"NOT USED")</f>
        <v>Irrigation</v>
      </c>
    </row>
    <row r="3081" spans="1:7" x14ac:dyDescent="0.25">
      <c r="A3081">
        <v>201808</v>
      </c>
      <c r="B3081" t="s">
        <v>5</v>
      </c>
      <c r="C3081" t="s">
        <v>146</v>
      </c>
      <c r="D3081" t="s">
        <v>187</v>
      </c>
      <c r="E3081" s="10">
        <v>2914</v>
      </c>
      <c r="F3081" s="12" t="str">
        <f t="shared" si="52"/>
        <v>02APSV0040</v>
      </c>
      <c r="G3081" s="11" t="str">
        <f>IFERROR(VLOOKUP(F3081,Codes!$B$2:$E$356,4,FALSE),"NOT USED")</f>
        <v>Irrigation</v>
      </c>
    </row>
    <row r="3082" spans="1:7" x14ac:dyDescent="0.25">
      <c r="A3082">
        <v>201808</v>
      </c>
      <c r="B3082" t="s">
        <v>5</v>
      </c>
      <c r="C3082" t="s">
        <v>146</v>
      </c>
      <c r="D3082" t="s">
        <v>188</v>
      </c>
      <c r="E3082" s="10">
        <v>2266</v>
      </c>
      <c r="F3082" s="12" t="str">
        <f t="shared" si="52"/>
        <v>02APSV040X</v>
      </c>
      <c r="G3082" s="11" t="str">
        <f>IFERROR(VLOOKUP(F3082,Codes!$B$2:$E$356,4,FALSE),"NOT USED")</f>
        <v>Irrigation</v>
      </c>
    </row>
    <row r="3083" spans="1:7" x14ac:dyDescent="0.25">
      <c r="A3083">
        <v>201808</v>
      </c>
      <c r="B3083" t="s">
        <v>5</v>
      </c>
      <c r="C3083" t="s">
        <v>146</v>
      </c>
      <c r="D3083" t="s">
        <v>189</v>
      </c>
      <c r="E3083" s="10">
        <v>9</v>
      </c>
      <c r="F3083" s="12" t="str">
        <f t="shared" si="52"/>
        <v>02NMT40135</v>
      </c>
      <c r="G3083" s="11" t="str">
        <f>IFERROR(VLOOKUP(F3083,Codes!$B$2:$E$356,4,FALSE),"NOT USED")</f>
        <v>Irrigation</v>
      </c>
    </row>
    <row r="3084" spans="1:7" x14ac:dyDescent="0.25">
      <c r="A3084">
        <v>201808</v>
      </c>
      <c r="B3084" t="s">
        <v>5</v>
      </c>
      <c r="C3084" t="s">
        <v>146</v>
      </c>
      <c r="D3084" t="s">
        <v>190</v>
      </c>
      <c r="E3084" s="10">
        <v>3</v>
      </c>
      <c r="F3084" s="12" t="str">
        <f t="shared" si="52"/>
        <v>02NMX40135</v>
      </c>
      <c r="G3084" s="11" t="str">
        <f>IFERROR(VLOOKUP(F3084,Codes!$B$2:$E$356,4,FALSE),"NOT USED")</f>
        <v>Irrigation</v>
      </c>
    </row>
    <row r="3085" spans="1:7" x14ac:dyDescent="0.25">
      <c r="A3085">
        <v>201809</v>
      </c>
      <c r="B3085" t="s">
        <v>5</v>
      </c>
      <c r="C3085" t="s">
        <v>146</v>
      </c>
      <c r="D3085" t="s">
        <v>187</v>
      </c>
      <c r="E3085" s="10">
        <v>2899</v>
      </c>
      <c r="F3085" s="12" t="str">
        <f t="shared" ref="F3085:F3148" si="53">LEFT(D3085,10)</f>
        <v>02APSV0040</v>
      </c>
      <c r="G3085" s="11" t="str">
        <f>IFERROR(VLOOKUP(F3085,Codes!$B$2:$E$356,4,FALSE),"NOT USED")</f>
        <v>Irrigation</v>
      </c>
    </row>
    <row r="3086" spans="1:7" x14ac:dyDescent="0.25">
      <c r="A3086">
        <v>201809</v>
      </c>
      <c r="B3086" t="s">
        <v>5</v>
      </c>
      <c r="C3086" t="s">
        <v>146</v>
      </c>
      <c r="D3086" t="s">
        <v>188</v>
      </c>
      <c r="E3086" s="10">
        <v>2277</v>
      </c>
      <c r="F3086" s="12" t="str">
        <f t="shared" si="53"/>
        <v>02APSV040X</v>
      </c>
      <c r="G3086" s="11" t="str">
        <f>IFERROR(VLOOKUP(F3086,Codes!$B$2:$E$356,4,FALSE),"NOT USED")</f>
        <v>Irrigation</v>
      </c>
    </row>
    <row r="3087" spans="1:7" x14ac:dyDescent="0.25">
      <c r="A3087">
        <v>201809</v>
      </c>
      <c r="B3087" t="s">
        <v>5</v>
      </c>
      <c r="C3087" t="s">
        <v>146</v>
      </c>
      <c r="D3087" t="s">
        <v>189</v>
      </c>
      <c r="E3087" s="10">
        <v>9</v>
      </c>
      <c r="F3087" s="12" t="str">
        <f t="shared" si="53"/>
        <v>02NMT40135</v>
      </c>
      <c r="G3087" s="11" t="str">
        <f>IFERROR(VLOOKUP(F3087,Codes!$B$2:$E$356,4,FALSE),"NOT USED")</f>
        <v>Irrigation</v>
      </c>
    </row>
    <row r="3088" spans="1:7" x14ac:dyDescent="0.25">
      <c r="A3088">
        <v>201809</v>
      </c>
      <c r="B3088" t="s">
        <v>5</v>
      </c>
      <c r="C3088" t="s">
        <v>146</v>
      </c>
      <c r="D3088" t="s">
        <v>190</v>
      </c>
      <c r="E3088" s="10">
        <v>3</v>
      </c>
      <c r="F3088" s="12" t="str">
        <f t="shared" si="53"/>
        <v>02NMX40135</v>
      </c>
      <c r="G3088" s="11" t="str">
        <f>IFERROR(VLOOKUP(F3088,Codes!$B$2:$E$356,4,FALSE),"NOT USED")</f>
        <v>Irrigation</v>
      </c>
    </row>
    <row r="3089" spans="1:7" x14ac:dyDescent="0.25">
      <c r="A3089">
        <v>201810</v>
      </c>
      <c r="B3089" t="s">
        <v>5</v>
      </c>
      <c r="C3089" t="s">
        <v>146</v>
      </c>
      <c r="D3089" t="s">
        <v>187</v>
      </c>
      <c r="E3089" s="10">
        <v>2894</v>
      </c>
      <c r="F3089" s="12" t="str">
        <f t="shared" si="53"/>
        <v>02APSV0040</v>
      </c>
      <c r="G3089" s="11" t="str">
        <f>IFERROR(VLOOKUP(F3089,Codes!$B$2:$E$356,4,FALSE),"NOT USED")</f>
        <v>Irrigation</v>
      </c>
    </row>
    <row r="3090" spans="1:7" x14ac:dyDescent="0.25">
      <c r="A3090">
        <v>201810</v>
      </c>
      <c r="B3090" t="s">
        <v>5</v>
      </c>
      <c r="C3090" t="s">
        <v>146</v>
      </c>
      <c r="D3090" t="s">
        <v>188</v>
      </c>
      <c r="E3090" s="10">
        <v>2270</v>
      </c>
      <c r="F3090" s="12" t="str">
        <f t="shared" si="53"/>
        <v>02APSV040X</v>
      </c>
      <c r="G3090" s="11" t="str">
        <f>IFERROR(VLOOKUP(F3090,Codes!$B$2:$E$356,4,FALSE),"NOT USED")</f>
        <v>Irrigation</v>
      </c>
    </row>
    <row r="3091" spans="1:7" x14ac:dyDescent="0.25">
      <c r="A3091">
        <v>201810</v>
      </c>
      <c r="B3091" t="s">
        <v>5</v>
      </c>
      <c r="C3091" t="s">
        <v>146</v>
      </c>
      <c r="D3091" t="s">
        <v>189</v>
      </c>
      <c r="E3091" s="10">
        <v>9</v>
      </c>
      <c r="F3091" s="12" t="str">
        <f t="shared" si="53"/>
        <v>02NMT40135</v>
      </c>
      <c r="G3091" s="11" t="str">
        <f>IFERROR(VLOOKUP(F3091,Codes!$B$2:$E$356,4,FALSE),"NOT USED")</f>
        <v>Irrigation</v>
      </c>
    </row>
    <row r="3092" spans="1:7" x14ac:dyDescent="0.25">
      <c r="A3092">
        <v>201810</v>
      </c>
      <c r="B3092" t="s">
        <v>5</v>
      </c>
      <c r="C3092" t="s">
        <v>146</v>
      </c>
      <c r="D3092" t="s">
        <v>190</v>
      </c>
      <c r="E3092" s="10">
        <v>3</v>
      </c>
      <c r="F3092" s="12" t="str">
        <f t="shared" si="53"/>
        <v>02NMX40135</v>
      </c>
      <c r="G3092" s="11" t="str">
        <f>IFERROR(VLOOKUP(F3092,Codes!$B$2:$E$356,4,FALSE),"NOT USED")</f>
        <v>Irrigation</v>
      </c>
    </row>
    <row r="3093" spans="1:7" x14ac:dyDescent="0.25">
      <c r="A3093">
        <v>201811</v>
      </c>
      <c r="B3093" t="s">
        <v>5</v>
      </c>
      <c r="C3093" t="s">
        <v>146</v>
      </c>
      <c r="D3093" t="s">
        <v>187</v>
      </c>
      <c r="E3093" s="10">
        <v>2882</v>
      </c>
      <c r="F3093" s="12" t="str">
        <f t="shared" si="53"/>
        <v>02APSV0040</v>
      </c>
      <c r="G3093" s="11" t="str">
        <f>IFERROR(VLOOKUP(F3093,Codes!$B$2:$E$356,4,FALSE),"NOT USED")</f>
        <v>Irrigation</v>
      </c>
    </row>
    <row r="3094" spans="1:7" x14ac:dyDescent="0.25">
      <c r="A3094">
        <v>201811</v>
      </c>
      <c r="B3094" t="s">
        <v>5</v>
      </c>
      <c r="C3094" t="s">
        <v>146</v>
      </c>
      <c r="D3094" t="s">
        <v>188</v>
      </c>
      <c r="E3094" s="10">
        <v>2270</v>
      </c>
      <c r="F3094" s="12" t="str">
        <f t="shared" si="53"/>
        <v>02APSV040X</v>
      </c>
      <c r="G3094" s="11" t="str">
        <f>IFERROR(VLOOKUP(F3094,Codes!$B$2:$E$356,4,FALSE),"NOT USED")</f>
        <v>Irrigation</v>
      </c>
    </row>
    <row r="3095" spans="1:7" x14ac:dyDescent="0.25">
      <c r="A3095">
        <v>201811</v>
      </c>
      <c r="B3095" t="s">
        <v>5</v>
      </c>
      <c r="C3095" t="s">
        <v>146</v>
      </c>
      <c r="D3095" t="s">
        <v>189</v>
      </c>
      <c r="E3095" s="10">
        <v>9</v>
      </c>
      <c r="F3095" s="12" t="str">
        <f t="shared" si="53"/>
        <v>02NMT40135</v>
      </c>
      <c r="G3095" s="11" t="str">
        <f>IFERROR(VLOOKUP(F3095,Codes!$B$2:$E$356,4,FALSE),"NOT USED")</f>
        <v>Irrigation</v>
      </c>
    </row>
    <row r="3096" spans="1:7" x14ac:dyDescent="0.25">
      <c r="A3096">
        <v>201811</v>
      </c>
      <c r="B3096" t="s">
        <v>5</v>
      </c>
      <c r="C3096" t="s">
        <v>146</v>
      </c>
      <c r="D3096" t="s">
        <v>190</v>
      </c>
      <c r="E3096" s="10">
        <v>4</v>
      </c>
      <c r="F3096" s="12" t="str">
        <f t="shared" si="53"/>
        <v>02NMX40135</v>
      </c>
      <c r="G3096" s="11" t="str">
        <f>IFERROR(VLOOKUP(F3096,Codes!$B$2:$E$356,4,FALSE),"NOT USED")</f>
        <v>Irrigation</v>
      </c>
    </row>
    <row r="3097" spans="1:7" x14ac:dyDescent="0.25">
      <c r="A3097">
        <v>201812</v>
      </c>
      <c r="B3097" t="s">
        <v>5</v>
      </c>
      <c r="C3097" t="s">
        <v>146</v>
      </c>
      <c r="D3097" t="s">
        <v>187</v>
      </c>
      <c r="E3097" s="10">
        <v>2864</v>
      </c>
      <c r="F3097" s="12" t="str">
        <f t="shared" si="53"/>
        <v>02APSV0040</v>
      </c>
      <c r="G3097" s="11" t="str">
        <f>IFERROR(VLOOKUP(F3097,Codes!$B$2:$E$356,4,FALSE),"NOT USED")</f>
        <v>Irrigation</v>
      </c>
    </row>
    <row r="3098" spans="1:7" x14ac:dyDescent="0.25">
      <c r="A3098">
        <v>201812</v>
      </c>
      <c r="B3098" t="s">
        <v>5</v>
      </c>
      <c r="C3098" t="s">
        <v>146</v>
      </c>
      <c r="D3098" t="s">
        <v>188</v>
      </c>
      <c r="E3098" s="10">
        <v>2275</v>
      </c>
      <c r="F3098" s="12" t="str">
        <f t="shared" si="53"/>
        <v>02APSV040X</v>
      </c>
      <c r="G3098" s="11" t="str">
        <f>IFERROR(VLOOKUP(F3098,Codes!$B$2:$E$356,4,FALSE),"NOT USED")</f>
        <v>Irrigation</v>
      </c>
    </row>
    <row r="3099" spans="1:7" x14ac:dyDescent="0.25">
      <c r="A3099">
        <v>201812</v>
      </c>
      <c r="B3099" t="s">
        <v>5</v>
      </c>
      <c r="C3099" t="s">
        <v>146</v>
      </c>
      <c r="D3099" t="s">
        <v>189</v>
      </c>
      <c r="E3099" s="10">
        <v>9</v>
      </c>
      <c r="F3099" s="12" t="str">
        <f t="shared" si="53"/>
        <v>02NMT40135</v>
      </c>
      <c r="G3099" s="11" t="str">
        <f>IFERROR(VLOOKUP(F3099,Codes!$B$2:$E$356,4,FALSE),"NOT USED")</f>
        <v>Irrigation</v>
      </c>
    </row>
    <row r="3100" spans="1:7" x14ac:dyDescent="0.25">
      <c r="A3100">
        <v>201812</v>
      </c>
      <c r="B3100" t="s">
        <v>5</v>
      </c>
      <c r="C3100" t="s">
        <v>146</v>
      </c>
      <c r="D3100" t="s">
        <v>190</v>
      </c>
      <c r="E3100" s="10">
        <v>4</v>
      </c>
      <c r="F3100" s="12" t="str">
        <f t="shared" si="53"/>
        <v>02NMX40135</v>
      </c>
      <c r="G3100" s="11" t="str">
        <f>IFERROR(VLOOKUP(F3100,Codes!$B$2:$E$356,4,FALSE),"NOT USED")</f>
        <v>Irrigation</v>
      </c>
    </row>
    <row r="3101" spans="1:7" x14ac:dyDescent="0.25">
      <c r="A3101">
        <v>201901</v>
      </c>
      <c r="B3101" t="s">
        <v>5</v>
      </c>
      <c r="C3101" t="s">
        <v>146</v>
      </c>
      <c r="D3101" t="s">
        <v>187</v>
      </c>
      <c r="E3101" s="10">
        <v>2860</v>
      </c>
      <c r="F3101" s="12" t="str">
        <f t="shared" si="53"/>
        <v>02APSV0040</v>
      </c>
      <c r="G3101" s="11" t="str">
        <f>IFERROR(VLOOKUP(F3101,Codes!$B$2:$E$356,4,FALSE),"NOT USED")</f>
        <v>Irrigation</v>
      </c>
    </row>
    <row r="3102" spans="1:7" x14ac:dyDescent="0.25">
      <c r="A3102">
        <v>201901</v>
      </c>
      <c r="B3102" t="s">
        <v>5</v>
      </c>
      <c r="C3102" t="s">
        <v>146</v>
      </c>
      <c r="D3102" t="s">
        <v>188</v>
      </c>
      <c r="E3102" s="10">
        <v>2269</v>
      </c>
      <c r="F3102" s="12" t="str">
        <f t="shared" si="53"/>
        <v>02APSV040X</v>
      </c>
      <c r="G3102" s="11" t="str">
        <f>IFERROR(VLOOKUP(F3102,Codes!$B$2:$E$356,4,FALSE),"NOT USED")</f>
        <v>Irrigation</v>
      </c>
    </row>
    <row r="3103" spans="1:7" x14ac:dyDescent="0.25">
      <c r="A3103">
        <v>201901</v>
      </c>
      <c r="B3103" t="s">
        <v>5</v>
      </c>
      <c r="C3103" t="s">
        <v>146</v>
      </c>
      <c r="D3103" t="s">
        <v>189</v>
      </c>
      <c r="E3103" s="10">
        <v>9</v>
      </c>
      <c r="F3103" s="12" t="str">
        <f t="shared" si="53"/>
        <v>02NMT40135</v>
      </c>
      <c r="G3103" s="11" t="str">
        <f>IFERROR(VLOOKUP(F3103,Codes!$B$2:$E$356,4,FALSE),"NOT USED")</f>
        <v>Irrigation</v>
      </c>
    </row>
    <row r="3104" spans="1:7" x14ac:dyDescent="0.25">
      <c r="A3104">
        <v>201901</v>
      </c>
      <c r="B3104" t="s">
        <v>5</v>
      </c>
      <c r="C3104" t="s">
        <v>146</v>
      </c>
      <c r="D3104" t="s">
        <v>190</v>
      </c>
      <c r="E3104" s="10">
        <v>4</v>
      </c>
      <c r="F3104" s="12" t="str">
        <f t="shared" si="53"/>
        <v>02NMX40135</v>
      </c>
      <c r="G3104" s="11" t="str">
        <f>IFERROR(VLOOKUP(F3104,Codes!$B$2:$E$356,4,FALSE),"NOT USED")</f>
        <v>Irrigation</v>
      </c>
    </row>
    <row r="3105" spans="1:7" x14ac:dyDescent="0.25">
      <c r="A3105">
        <v>201902</v>
      </c>
      <c r="B3105" t="s">
        <v>5</v>
      </c>
      <c r="C3105" t="s">
        <v>146</v>
      </c>
      <c r="D3105" t="s">
        <v>187</v>
      </c>
      <c r="E3105" s="10">
        <v>2845</v>
      </c>
      <c r="F3105" s="12" t="str">
        <f t="shared" si="53"/>
        <v>02APSV0040</v>
      </c>
      <c r="G3105" s="11" t="str">
        <f>IFERROR(VLOOKUP(F3105,Codes!$B$2:$E$356,4,FALSE),"NOT USED")</f>
        <v>Irrigation</v>
      </c>
    </row>
    <row r="3106" spans="1:7" x14ac:dyDescent="0.25">
      <c r="A3106">
        <v>201902</v>
      </c>
      <c r="B3106" t="s">
        <v>5</v>
      </c>
      <c r="C3106" t="s">
        <v>146</v>
      </c>
      <c r="D3106" t="s">
        <v>188</v>
      </c>
      <c r="E3106" s="10">
        <v>2281</v>
      </c>
      <c r="F3106" s="12" t="str">
        <f t="shared" si="53"/>
        <v>02APSV040X</v>
      </c>
      <c r="G3106" s="11" t="str">
        <f>IFERROR(VLOOKUP(F3106,Codes!$B$2:$E$356,4,FALSE),"NOT USED")</f>
        <v>Irrigation</v>
      </c>
    </row>
    <row r="3107" spans="1:7" x14ac:dyDescent="0.25">
      <c r="A3107">
        <v>201902</v>
      </c>
      <c r="B3107" t="s">
        <v>5</v>
      </c>
      <c r="C3107" t="s">
        <v>146</v>
      </c>
      <c r="D3107" t="s">
        <v>189</v>
      </c>
      <c r="E3107" s="10">
        <v>9</v>
      </c>
      <c r="F3107" s="12" t="str">
        <f t="shared" si="53"/>
        <v>02NMT40135</v>
      </c>
      <c r="G3107" s="11" t="str">
        <f>IFERROR(VLOOKUP(F3107,Codes!$B$2:$E$356,4,FALSE),"NOT USED")</f>
        <v>Irrigation</v>
      </c>
    </row>
    <row r="3108" spans="1:7" x14ac:dyDescent="0.25">
      <c r="A3108">
        <v>201902</v>
      </c>
      <c r="B3108" t="s">
        <v>5</v>
      </c>
      <c r="C3108" t="s">
        <v>146</v>
      </c>
      <c r="D3108" t="s">
        <v>190</v>
      </c>
      <c r="E3108" s="10">
        <v>4</v>
      </c>
      <c r="F3108" s="12" t="str">
        <f t="shared" si="53"/>
        <v>02NMX40135</v>
      </c>
      <c r="G3108" s="11" t="str">
        <f>IFERROR(VLOOKUP(F3108,Codes!$B$2:$E$356,4,FALSE),"NOT USED")</f>
        <v>Irrigation</v>
      </c>
    </row>
    <row r="3109" spans="1:7" x14ac:dyDescent="0.25">
      <c r="A3109">
        <v>201903</v>
      </c>
      <c r="B3109" t="s">
        <v>5</v>
      </c>
      <c r="C3109" t="s">
        <v>146</v>
      </c>
      <c r="D3109" t="s">
        <v>187</v>
      </c>
      <c r="E3109" s="10">
        <v>2840</v>
      </c>
      <c r="F3109" s="12" t="str">
        <f t="shared" si="53"/>
        <v>02APSV0040</v>
      </c>
      <c r="G3109" s="11" t="str">
        <f>IFERROR(VLOOKUP(F3109,Codes!$B$2:$E$356,4,FALSE),"NOT USED")</f>
        <v>Irrigation</v>
      </c>
    </row>
    <row r="3110" spans="1:7" x14ac:dyDescent="0.25">
      <c r="A3110">
        <v>201903</v>
      </c>
      <c r="B3110" t="s">
        <v>5</v>
      </c>
      <c r="C3110" t="s">
        <v>146</v>
      </c>
      <c r="D3110" t="s">
        <v>188</v>
      </c>
      <c r="E3110" s="10">
        <v>2284</v>
      </c>
      <c r="F3110" s="12" t="str">
        <f t="shared" si="53"/>
        <v>02APSV040X</v>
      </c>
      <c r="G3110" s="11" t="str">
        <f>IFERROR(VLOOKUP(F3110,Codes!$B$2:$E$356,4,FALSE),"NOT USED")</f>
        <v>Irrigation</v>
      </c>
    </row>
    <row r="3111" spans="1:7" x14ac:dyDescent="0.25">
      <c r="A3111">
        <v>201903</v>
      </c>
      <c r="B3111" t="s">
        <v>5</v>
      </c>
      <c r="C3111" t="s">
        <v>146</v>
      </c>
      <c r="D3111" t="s">
        <v>189</v>
      </c>
      <c r="E3111" s="10">
        <v>9</v>
      </c>
      <c r="F3111" s="12" t="str">
        <f t="shared" si="53"/>
        <v>02NMT40135</v>
      </c>
      <c r="G3111" s="11" t="str">
        <f>IFERROR(VLOOKUP(F3111,Codes!$B$2:$E$356,4,FALSE),"NOT USED")</f>
        <v>Irrigation</v>
      </c>
    </row>
    <row r="3112" spans="1:7" x14ac:dyDescent="0.25">
      <c r="A3112">
        <v>201903</v>
      </c>
      <c r="B3112" t="s">
        <v>5</v>
      </c>
      <c r="C3112" t="s">
        <v>146</v>
      </c>
      <c r="D3112" t="s">
        <v>190</v>
      </c>
      <c r="E3112" s="10">
        <v>4</v>
      </c>
      <c r="F3112" s="12" t="str">
        <f t="shared" si="53"/>
        <v>02NMX40135</v>
      </c>
      <c r="G3112" s="11" t="str">
        <f>IFERROR(VLOOKUP(F3112,Codes!$B$2:$E$356,4,FALSE),"NOT USED")</f>
        <v>Irrigation</v>
      </c>
    </row>
    <row r="3113" spans="1:7" x14ac:dyDescent="0.25">
      <c r="A3113">
        <v>201904</v>
      </c>
      <c r="B3113" t="s">
        <v>5</v>
      </c>
      <c r="C3113" t="s">
        <v>146</v>
      </c>
      <c r="D3113" t="s">
        <v>187</v>
      </c>
      <c r="E3113" s="10">
        <v>2821</v>
      </c>
      <c r="F3113" s="12" t="str">
        <f t="shared" si="53"/>
        <v>02APSV0040</v>
      </c>
      <c r="G3113" s="11" t="str">
        <f>IFERROR(VLOOKUP(F3113,Codes!$B$2:$E$356,4,FALSE),"NOT USED")</f>
        <v>Irrigation</v>
      </c>
    </row>
    <row r="3114" spans="1:7" x14ac:dyDescent="0.25">
      <c r="A3114">
        <v>201904</v>
      </c>
      <c r="B3114" t="s">
        <v>5</v>
      </c>
      <c r="C3114" t="s">
        <v>146</v>
      </c>
      <c r="D3114" t="s">
        <v>188</v>
      </c>
      <c r="E3114" s="10">
        <v>2316</v>
      </c>
      <c r="F3114" s="12" t="str">
        <f t="shared" si="53"/>
        <v>02APSV040X</v>
      </c>
      <c r="G3114" s="11" t="str">
        <f>IFERROR(VLOOKUP(F3114,Codes!$B$2:$E$356,4,FALSE),"NOT USED")</f>
        <v>Irrigation</v>
      </c>
    </row>
    <row r="3115" spans="1:7" x14ac:dyDescent="0.25">
      <c r="A3115">
        <v>201904</v>
      </c>
      <c r="B3115" t="s">
        <v>5</v>
      </c>
      <c r="C3115" t="s">
        <v>146</v>
      </c>
      <c r="D3115" t="s">
        <v>189</v>
      </c>
      <c r="E3115" s="10">
        <v>9</v>
      </c>
      <c r="F3115" s="12" t="str">
        <f t="shared" si="53"/>
        <v>02NMT40135</v>
      </c>
      <c r="G3115" s="11" t="str">
        <f>IFERROR(VLOOKUP(F3115,Codes!$B$2:$E$356,4,FALSE),"NOT USED")</f>
        <v>Irrigation</v>
      </c>
    </row>
    <row r="3116" spans="1:7" x14ac:dyDescent="0.25">
      <c r="A3116">
        <v>201904</v>
      </c>
      <c r="B3116" t="s">
        <v>5</v>
      </c>
      <c r="C3116" t="s">
        <v>146</v>
      </c>
      <c r="D3116" t="s">
        <v>190</v>
      </c>
      <c r="E3116" s="10">
        <v>4</v>
      </c>
      <c r="F3116" s="12" t="str">
        <f t="shared" si="53"/>
        <v>02NMX40135</v>
      </c>
      <c r="G3116" s="11" t="str">
        <f>IFERROR(VLOOKUP(F3116,Codes!$B$2:$E$356,4,FALSE),"NOT USED")</f>
        <v>Irrigation</v>
      </c>
    </row>
    <row r="3117" spans="1:7" x14ac:dyDescent="0.25">
      <c r="A3117">
        <v>201905</v>
      </c>
      <c r="B3117" t="s">
        <v>5</v>
      </c>
      <c r="C3117" t="s">
        <v>146</v>
      </c>
      <c r="D3117" t="s">
        <v>187</v>
      </c>
      <c r="E3117" s="10">
        <v>2813</v>
      </c>
      <c r="F3117" s="12" t="str">
        <f t="shared" si="53"/>
        <v>02APSV0040</v>
      </c>
      <c r="G3117" s="11" t="str">
        <f>IFERROR(VLOOKUP(F3117,Codes!$B$2:$E$356,4,FALSE),"NOT USED")</f>
        <v>Irrigation</v>
      </c>
    </row>
    <row r="3118" spans="1:7" x14ac:dyDescent="0.25">
      <c r="A3118">
        <v>201905</v>
      </c>
      <c r="B3118" t="s">
        <v>5</v>
      </c>
      <c r="C3118" t="s">
        <v>146</v>
      </c>
      <c r="D3118" t="s">
        <v>188</v>
      </c>
      <c r="E3118" s="10">
        <v>2330</v>
      </c>
      <c r="F3118" s="12" t="str">
        <f t="shared" si="53"/>
        <v>02APSV040X</v>
      </c>
      <c r="G3118" s="11" t="str">
        <f>IFERROR(VLOOKUP(F3118,Codes!$B$2:$E$356,4,FALSE),"NOT USED")</f>
        <v>Irrigation</v>
      </c>
    </row>
    <row r="3119" spans="1:7" x14ac:dyDescent="0.25">
      <c r="A3119">
        <v>201905</v>
      </c>
      <c r="B3119" t="s">
        <v>5</v>
      </c>
      <c r="C3119" t="s">
        <v>146</v>
      </c>
      <c r="D3119" t="s">
        <v>189</v>
      </c>
      <c r="E3119" s="10">
        <v>9</v>
      </c>
      <c r="F3119" s="12" t="str">
        <f t="shared" si="53"/>
        <v>02NMT40135</v>
      </c>
      <c r="G3119" s="11" t="str">
        <f>IFERROR(VLOOKUP(F3119,Codes!$B$2:$E$356,4,FALSE),"NOT USED")</f>
        <v>Irrigation</v>
      </c>
    </row>
    <row r="3120" spans="1:7" x14ac:dyDescent="0.25">
      <c r="A3120">
        <v>201905</v>
      </c>
      <c r="B3120" t="s">
        <v>5</v>
      </c>
      <c r="C3120" t="s">
        <v>146</v>
      </c>
      <c r="D3120" t="s">
        <v>190</v>
      </c>
      <c r="E3120" s="10">
        <v>6</v>
      </c>
      <c r="F3120" s="12" t="str">
        <f t="shared" si="53"/>
        <v>02NMX40135</v>
      </c>
      <c r="G3120" s="11" t="str">
        <f>IFERROR(VLOOKUP(F3120,Codes!$B$2:$E$356,4,FALSE),"NOT USED")</f>
        <v>Irrigation</v>
      </c>
    </row>
    <row r="3121" spans="1:7" x14ac:dyDescent="0.25">
      <c r="A3121">
        <v>201906</v>
      </c>
      <c r="B3121" t="s">
        <v>5</v>
      </c>
      <c r="C3121" t="s">
        <v>146</v>
      </c>
      <c r="D3121" t="s">
        <v>187</v>
      </c>
      <c r="E3121" s="10">
        <v>2805</v>
      </c>
      <c r="F3121" s="12" t="str">
        <f t="shared" si="53"/>
        <v>02APSV0040</v>
      </c>
      <c r="G3121" s="11" t="str">
        <f>IFERROR(VLOOKUP(F3121,Codes!$B$2:$E$356,4,FALSE),"NOT USED")</f>
        <v>Irrigation</v>
      </c>
    </row>
    <row r="3122" spans="1:7" x14ac:dyDescent="0.25">
      <c r="A3122">
        <v>201906</v>
      </c>
      <c r="B3122" t="s">
        <v>5</v>
      </c>
      <c r="C3122" t="s">
        <v>146</v>
      </c>
      <c r="D3122" t="s">
        <v>188</v>
      </c>
      <c r="E3122" s="10">
        <v>2353</v>
      </c>
      <c r="F3122" s="12" t="str">
        <f t="shared" si="53"/>
        <v>02APSV040X</v>
      </c>
      <c r="G3122" s="11" t="str">
        <f>IFERROR(VLOOKUP(F3122,Codes!$B$2:$E$356,4,FALSE),"NOT USED")</f>
        <v>Irrigation</v>
      </c>
    </row>
    <row r="3123" spans="1:7" x14ac:dyDescent="0.25">
      <c r="A3123">
        <v>201906</v>
      </c>
      <c r="B3123" t="s">
        <v>5</v>
      </c>
      <c r="C3123" t="s">
        <v>146</v>
      </c>
      <c r="D3123" t="s">
        <v>189</v>
      </c>
      <c r="E3123" s="10">
        <v>9</v>
      </c>
      <c r="F3123" s="12" t="str">
        <f t="shared" si="53"/>
        <v>02NMT40135</v>
      </c>
      <c r="G3123" s="11" t="str">
        <f>IFERROR(VLOOKUP(F3123,Codes!$B$2:$E$356,4,FALSE),"NOT USED")</f>
        <v>Irrigation</v>
      </c>
    </row>
    <row r="3124" spans="1:7" x14ac:dyDescent="0.25">
      <c r="A3124">
        <v>201906</v>
      </c>
      <c r="B3124" t="s">
        <v>5</v>
      </c>
      <c r="C3124" t="s">
        <v>146</v>
      </c>
      <c r="D3124" t="s">
        <v>190</v>
      </c>
      <c r="E3124" s="10">
        <v>6</v>
      </c>
      <c r="F3124" s="12" t="str">
        <f t="shared" si="53"/>
        <v>02NMX40135</v>
      </c>
      <c r="G3124" s="11" t="str">
        <f>IFERROR(VLOOKUP(F3124,Codes!$B$2:$E$356,4,FALSE),"NOT USED")</f>
        <v>Irrigation</v>
      </c>
    </row>
    <row r="3125" spans="1:7" x14ac:dyDescent="0.25">
      <c r="A3125">
        <v>201807</v>
      </c>
      <c r="B3125" t="s">
        <v>2</v>
      </c>
      <c r="C3125" t="s">
        <v>146</v>
      </c>
      <c r="D3125" t="s">
        <v>191</v>
      </c>
      <c r="E3125" s="10">
        <v>703</v>
      </c>
      <c r="F3125" s="12" t="str">
        <f t="shared" si="53"/>
        <v>05APS00040</v>
      </c>
      <c r="G3125" s="11" t="str">
        <f>IFERROR(VLOOKUP(F3125,Codes!$B$2:$E$356,4,FALSE),"NOT USED")</f>
        <v>Irrigation</v>
      </c>
    </row>
    <row r="3126" spans="1:7" x14ac:dyDescent="0.25">
      <c r="A3126">
        <v>201807</v>
      </c>
      <c r="B3126" t="s">
        <v>2</v>
      </c>
      <c r="C3126" t="s">
        <v>146</v>
      </c>
      <c r="D3126" t="s">
        <v>192</v>
      </c>
      <c r="E3126" s="10">
        <v>21</v>
      </c>
      <c r="F3126" s="12" t="str">
        <f t="shared" si="53"/>
        <v>05APSNS040</v>
      </c>
      <c r="G3126" s="11" t="str">
        <f>IFERROR(VLOOKUP(F3126,Codes!$B$2:$E$356,4,FALSE),"NOT USED")</f>
        <v>Irrigation</v>
      </c>
    </row>
    <row r="3127" spans="1:7" x14ac:dyDescent="0.25">
      <c r="A3127">
        <v>201807</v>
      </c>
      <c r="B3127" t="s">
        <v>2</v>
      </c>
      <c r="C3127" t="s">
        <v>146</v>
      </c>
      <c r="D3127" t="s">
        <v>193</v>
      </c>
      <c r="E3127" s="10">
        <v>1</v>
      </c>
      <c r="F3127" s="12" t="str">
        <f t="shared" si="53"/>
        <v>09APSNS210</v>
      </c>
      <c r="G3127" s="11" t="str">
        <f>IFERROR(VLOOKUP(F3127,Codes!$B$2:$E$356,4,FALSE),"NOT USED")</f>
        <v>Irrigation</v>
      </c>
    </row>
    <row r="3128" spans="1:7" x14ac:dyDescent="0.25">
      <c r="A3128">
        <v>201808</v>
      </c>
      <c r="B3128" t="s">
        <v>2</v>
      </c>
      <c r="C3128" t="s">
        <v>146</v>
      </c>
      <c r="D3128" t="s">
        <v>191</v>
      </c>
      <c r="E3128" s="10">
        <v>706</v>
      </c>
      <c r="F3128" s="12" t="str">
        <f t="shared" si="53"/>
        <v>05APS00040</v>
      </c>
      <c r="G3128" s="11" t="str">
        <f>IFERROR(VLOOKUP(F3128,Codes!$B$2:$E$356,4,FALSE),"NOT USED")</f>
        <v>Irrigation</v>
      </c>
    </row>
    <row r="3129" spans="1:7" x14ac:dyDescent="0.25">
      <c r="A3129">
        <v>201808</v>
      </c>
      <c r="B3129" t="s">
        <v>2</v>
      </c>
      <c r="C3129" t="s">
        <v>146</v>
      </c>
      <c r="D3129" t="s">
        <v>192</v>
      </c>
      <c r="E3129" s="10">
        <v>21</v>
      </c>
      <c r="F3129" s="12" t="str">
        <f t="shared" si="53"/>
        <v>05APSNS040</v>
      </c>
      <c r="G3129" s="11" t="str">
        <f>IFERROR(VLOOKUP(F3129,Codes!$B$2:$E$356,4,FALSE),"NOT USED")</f>
        <v>Irrigation</v>
      </c>
    </row>
    <row r="3130" spans="1:7" x14ac:dyDescent="0.25">
      <c r="A3130">
        <v>201808</v>
      </c>
      <c r="B3130" t="s">
        <v>2</v>
      </c>
      <c r="C3130" t="s">
        <v>146</v>
      </c>
      <c r="D3130" t="s">
        <v>193</v>
      </c>
      <c r="E3130" s="10">
        <v>1</v>
      </c>
      <c r="F3130" s="12" t="str">
        <f t="shared" si="53"/>
        <v>09APSNS210</v>
      </c>
      <c r="G3130" s="11" t="str">
        <f>IFERROR(VLOOKUP(F3130,Codes!$B$2:$E$356,4,FALSE),"NOT USED")</f>
        <v>Irrigation</v>
      </c>
    </row>
    <row r="3131" spans="1:7" x14ac:dyDescent="0.25">
      <c r="A3131">
        <v>201809</v>
      </c>
      <c r="B3131" t="s">
        <v>2</v>
      </c>
      <c r="C3131" t="s">
        <v>146</v>
      </c>
      <c r="D3131" t="s">
        <v>191</v>
      </c>
      <c r="E3131" s="10">
        <v>707</v>
      </c>
      <c r="F3131" s="12" t="str">
        <f t="shared" si="53"/>
        <v>05APS00040</v>
      </c>
      <c r="G3131" s="11" t="str">
        <f>IFERROR(VLOOKUP(F3131,Codes!$B$2:$E$356,4,FALSE),"NOT USED")</f>
        <v>Irrigation</v>
      </c>
    </row>
    <row r="3132" spans="1:7" x14ac:dyDescent="0.25">
      <c r="A3132">
        <v>201809</v>
      </c>
      <c r="B3132" t="s">
        <v>2</v>
      </c>
      <c r="C3132" t="s">
        <v>146</v>
      </c>
      <c r="D3132" t="s">
        <v>192</v>
      </c>
      <c r="E3132" s="10">
        <v>21</v>
      </c>
      <c r="F3132" s="12" t="str">
        <f t="shared" si="53"/>
        <v>05APSNS040</v>
      </c>
      <c r="G3132" s="11" t="str">
        <f>IFERROR(VLOOKUP(F3132,Codes!$B$2:$E$356,4,FALSE),"NOT USED")</f>
        <v>Irrigation</v>
      </c>
    </row>
    <row r="3133" spans="1:7" x14ac:dyDescent="0.25">
      <c r="A3133">
        <v>201809</v>
      </c>
      <c r="B3133" t="s">
        <v>2</v>
      </c>
      <c r="C3133" t="s">
        <v>146</v>
      </c>
      <c r="D3133" t="s">
        <v>193</v>
      </c>
      <c r="E3133" s="10">
        <v>1</v>
      </c>
      <c r="F3133" s="12" t="str">
        <f t="shared" si="53"/>
        <v>09APSNS210</v>
      </c>
      <c r="G3133" s="11" t="str">
        <f>IFERROR(VLOOKUP(F3133,Codes!$B$2:$E$356,4,FALSE),"NOT USED")</f>
        <v>Irrigation</v>
      </c>
    </row>
    <row r="3134" spans="1:7" x14ac:dyDescent="0.25">
      <c r="A3134">
        <v>201810</v>
      </c>
      <c r="B3134" t="s">
        <v>2</v>
      </c>
      <c r="C3134" t="s">
        <v>146</v>
      </c>
      <c r="D3134" t="s">
        <v>191</v>
      </c>
      <c r="E3134" s="10">
        <v>707</v>
      </c>
      <c r="F3134" s="12" t="str">
        <f t="shared" si="53"/>
        <v>05APS00040</v>
      </c>
      <c r="G3134" s="11" t="str">
        <f>IFERROR(VLOOKUP(F3134,Codes!$B$2:$E$356,4,FALSE),"NOT USED")</f>
        <v>Irrigation</v>
      </c>
    </row>
    <row r="3135" spans="1:7" x14ac:dyDescent="0.25">
      <c r="A3135">
        <v>201810</v>
      </c>
      <c r="B3135" t="s">
        <v>2</v>
      </c>
      <c r="C3135" t="s">
        <v>146</v>
      </c>
      <c r="D3135" t="s">
        <v>192</v>
      </c>
      <c r="E3135" s="10">
        <v>21</v>
      </c>
      <c r="F3135" s="12" t="str">
        <f t="shared" si="53"/>
        <v>05APSNS040</v>
      </c>
      <c r="G3135" s="11" t="str">
        <f>IFERROR(VLOOKUP(F3135,Codes!$B$2:$E$356,4,FALSE),"NOT USED")</f>
        <v>Irrigation</v>
      </c>
    </row>
    <row r="3136" spans="1:7" x14ac:dyDescent="0.25">
      <c r="A3136">
        <v>201810</v>
      </c>
      <c r="B3136" t="s">
        <v>2</v>
      </c>
      <c r="C3136" t="s">
        <v>146</v>
      </c>
      <c r="D3136" t="s">
        <v>193</v>
      </c>
      <c r="E3136" s="10">
        <v>1</v>
      </c>
      <c r="F3136" s="12" t="str">
        <f t="shared" si="53"/>
        <v>09APSNS210</v>
      </c>
      <c r="G3136" s="11" t="str">
        <f>IFERROR(VLOOKUP(F3136,Codes!$B$2:$E$356,4,FALSE),"NOT USED")</f>
        <v>Irrigation</v>
      </c>
    </row>
    <row r="3137" spans="1:7" x14ac:dyDescent="0.25">
      <c r="A3137">
        <v>201811</v>
      </c>
      <c r="B3137" t="s">
        <v>2</v>
      </c>
      <c r="C3137" t="s">
        <v>146</v>
      </c>
      <c r="D3137" t="s">
        <v>191</v>
      </c>
      <c r="E3137" s="10">
        <v>707</v>
      </c>
      <c r="F3137" s="12" t="str">
        <f t="shared" si="53"/>
        <v>05APS00040</v>
      </c>
      <c r="G3137" s="11" t="str">
        <f>IFERROR(VLOOKUP(F3137,Codes!$B$2:$E$356,4,FALSE),"NOT USED")</f>
        <v>Irrigation</v>
      </c>
    </row>
    <row r="3138" spans="1:7" x14ac:dyDescent="0.25">
      <c r="A3138">
        <v>201811</v>
      </c>
      <c r="B3138" t="s">
        <v>2</v>
      </c>
      <c r="C3138" t="s">
        <v>146</v>
      </c>
      <c r="D3138" t="s">
        <v>192</v>
      </c>
      <c r="E3138" s="10">
        <v>21</v>
      </c>
      <c r="F3138" s="12" t="str">
        <f t="shared" si="53"/>
        <v>05APSNS040</v>
      </c>
      <c r="G3138" s="11" t="str">
        <f>IFERROR(VLOOKUP(F3138,Codes!$B$2:$E$356,4,FALSE),"NOT USED")</f>
        <v>Irrigation</v>
      </c>
    </row>
    <row r="3139" spans="1:7" x14ac:dyDescent="0.25">
      <c r="A3139">
        <v>201811</v>
      </c>
      <c r="B3139" t="s">
        <v>2</v>
      </c>
      <c r="C3139" t="s">
        <v>146</v>
      </c>
      <c r="D3139" t="s">
        <v>193</v>
      </c>
      <c r="E3139" s="10">
        <v>1</v>
      </c>
      <c r="F3139" s="12" t="str">
        <f t="shared" si="53"/>
        <v>09APSNS210</v>
      </c>
      <c r="G3139" s="11" t="str">
        <f>IFERROR(VLOOKUP(F3139,Codes!$B$2:$E$356,4,FALSE),"NOT USED")</f>
        <v>Irrigation</v>
      </c>
    </row>
    <row r="3140" spans="1:7" x14ac:dyDescent="0.25">
      <c r="A3140">
        <v>201812</v>
      </c>
      <c r="B3140" t="s">
        <v>2</v>
      </c>
      <c r="C3140" t="s">
        <v>146</v>
      </c>
      <c r="D3140" t="s">
        <v>191</v>
      </c>
      <c r="E3140" s="10">
        <v>706</v>
      </c>
      <c r="F3140" s="12" t="str">
        <f t="shared" si="53"/>
        <v>05APS00040</v>
      </c>
      <c r="G3140" s="11" t="str">
        <f>IFERROR(VLOOKUP(F3140,Codes!$B$2:$E$356,4,FALSE),"NOT USED")</f>
        <v>Irrigation</v>
      </c>
    </row>
    <row r="3141" spans="1:7" x14ac:dyDescent="0.25">
      <c r="A3141">
        <v>201812</v>
      </c>
      <c r="B3141" t="s">
        <v>2</v>
      </c>
      <c r="C3141" t="s">
        <v>146</v>
      </c>
      <c r="D3141" t="s">
        <v>192</v>
      </c>
      <c r="E3141" s="10">
        <v>22</v>
      </c>
      <c r="F3141" s="12" t="str">
        <f t="shared" si="53"/>
        <v>05APSNS040</v>
      </c>
      <c r="G3141" s="11" t="str">
        <f>IFERROR(VLOOKUP(F3141,Codes!$B$2:$E$356,4,FALSE),"NOT USED")</f>
        <v>Irrigation</v>
      </c>
    </row>
    <row r="3142" spans="1:7" x14ac:dyDescent="0.25">
      <c r="A3142">
        <v>201812</v>
      </c>
      <c r="B3142" t="s">
        <v>2</v>
      </c>
      <c r="C3142" t="s">
        <v>146</v>
      </c>
      <c r="D3142" t="s">
        <v>193</v>
      </c>
      <c r="E3142" s="10">
        <v>1</v>
      </c>
      <c r="F3142" s="12" t="str">
        <f t="shared" si="53"/>
        <v>09APSNS210</v>
      </c>
      <c r="G3142" s="11" t="str">
        <f>IFERROR(VLOOKUP(F3142,Codes!$B$2:$E$356,4,FALSE),"NOT USED")</f>
        <v>Irrigation</v>
      </c>
    </row>
    <row r="3143" spans="1:7" x14ac:dyDescent="0.25">
      <c r="A3143">
        <v>201901</v>
      </c>
      <c r="B3143" t="s">
        <v>2</v>
      </c>
      <c r="C3143" t="s">
        <v>146</v>
      </c>
      <c r="D3143" t="s">
        <v>191</v>
      </c>
      <c r="E3143" s="10">
        <v>702</v>
      </c>
      <c r="F3143" s="12" t="str">
        <f t="shared" si="53"/>
        <v>05APS00040</v>
      </c>
      <c r="G3143" s="11" t="str">
        <f>IFERROR(VLOOKUP(F3143,Codes!$B$2:$E$356,4,FALSE),"NOT USED")</f>
        <v>Irrigation</v>
      </c>
    </row>
    <row r="3144" spans="1:7" x14ac:dyDescent="0.25">
      <c r="A3144">
        <v>201901</v>
      </c>
      <c r="B3144" t="s">
        <v>2</v>
      </c>
      <c r="C3144" t="s">
        <v>146</v>
      </c>
      <c r="D3144" t="s">
        <v>192</v>
      </c>
      <c r="E3144" s="10">
        <v>26</v>
      </c>
      <c r="F3144" s="12" t="str">
        <f t="shared" si="53"/>
        <v>05APSNS040</v>
      </c>
      <c r="G3144" s="11" t="str">
        <f>IFERROR(VLOOKUP(F3144,Codes!$B$2:$E$356,4,FALSE),"NOT USED")</f>
        <v>Irrigation</v>
      </c>
    </row>
    <row r="3145" spans="1:7" x14ac:dyDescent="0.25">
      <c r="A3145">
        <v>201901</v>
      </c>
      <c r="B3145" t="s">
        <v>2</v>
      </c>
      <c r="C3145" t="s">
        <v>146</v>
      </c>
      <c r="D3145" t="s">
        <v>193</v>
      </c>
      <c r="E3145" s="10">
        <v>1</v>
      </c>
      <c r="F3145" s="12" t="str">
        <f t="shared" si="53"/>
        <v>09APSNS210</v>
      </c>
      <c r="G3145" s="11" t="str">
        <f>IFERROR(VLOOKUP(F3145,Codes!$B$2:$E$356,4,FALSE),"NOT USED")</f>
        <v>Irrigation</v>
      </c>
    </row>
    <row r="3146" spans="1:7" x14ac:dyDescent="0.25">
      <c r="A3146">
        <v>201902</v>
      </c>
      <c r="B3146" t="s">
        <v>2</v>
      </c>
      <c r="C3146" t="s">
        <v>146</v>
      </c>
      <c r="D3146" t="s">
        <v>191</v>
      </c>
      <c r="E3146" s="10">
        <v>700</v>
      </c>
      <c r="F3146" s="12" t="str">
        <f t="shared" si="53"/>
        <v>05APS00040</v>
      </c>
      <c r="G3146" s="11" t="str">
        <f>IFERROR(VLOOKUP(F3146,Codes!$B$2:$E$356,4,FALSE),"NOT USED")</f>
        <v>Irrigation</v>
      </c>
    </row>
    <row r="3147" spans="1:7" x14ac:dyDescent="0.25">
      <c r="A3147">
        <v>201902</v>
      </c>
      <c r="B3147" t="s">
        <v>2</v>
      </c>
      <c r="C3147" t="s">
        <v>146</v>
      </c>
      <c r="D3147" t="s">
        <v>192</v>
      </c>
      <c r="E3147" s="10">
        <v>28</v>
      </c>
      <c r="F3147" s="12" t="str">
        <f t="shared" si="53"/>
        <v>05APSNS040</v>
      </c>
      <c r="G3147" s="11" t="str">
        <f>IFERROR(VLOOKUP(F3147,Codes!$B$2:$E$356,4,FALSE),"NOT USED")</f>
        <v>Irrigation</v>
      </c>
    </row>
    <row r="3148" spans="1:7" x14ac:dyDescent="0.25">
      <c r="A3148">
        <v>201902</v>
      </c>
      <c r="B3148" t="s">
        <v>2</v>
      </c>
      <c r="C3148" t="s">
        <v>146</v>
      </c>
      <c r="D3148" t="s">
        <v>193</v>
      </c>
      <c r="E3148" s="10">
        <v>1</v>
      </c>
      <c r="F3148" s="12" t="str">
        <f t="shared" si="53"/>
        <v>09APSNS210</v>
      </c>
      <c r="G3148" s="11" t="str">
        <f>IFERROR(VLOOKUP(F3148,Codes!$B$2:$E$356,4,FALSE),"NOT USED")</f>
        <v>Irrigation</v>
      </c>
    </row>
    <row r="3149" spans="1:7" x14ac:dyDescent="0.25">
      <c r="A3149">
        <v>201903</v>
      </c>
      <c r="B3149" t="s">
        <v>2</v>
      </c>
      <c r="C3149" t="s">
        <v>146</v>
      </c>
      <c r="D3149" t="s">
        <v>191</v>
      </c>
      <c r="E3149" s="10">
        <v>699</v>
      </c>
      <c r="F3149" s="12" t="str">
        <f t="shared" ref="F3149:F3212" si="54">LEFT(D3149,10)</f>
        <v>05APS00040</v>
      </c>
      <c r="G3149" s="11" t="str">
        <f>IFERROR(VLOOKUP(F3149,Codes!$B$2:$E$356,4,FALSE),"NOT USED")</f>
        <v>Irrigation</v>
      </c>
    </row>
    <row r="3150" spans="1:7" x14ac:dyDescent="0.25">
      <c r="A3150">
        <v>201903</v>
      </c>
      <c r="B3150" t="s">
        <v>2</v>
      </c>
      <c r="C3150" t="s">
        <v>146</v>
      </c>
      <c r="D3150" t="s">
        <v>192</v>
      </c>
      <c r="E3150" s="10">
        <v>28</v>
      </c>
      <c r="F3150" s="12" t="str">
        <f t="shared" si="54"/>
        <v>05APSNS040</v>
      </c>
      <c r="G3150" s="11" t="str">
        <f>IFERROR(VLOOKUP(F3150,Codes!$B$2:$E$356,4,FALSE),"NOT USED")</f>
        <v>Irrigation</v>
      </c>
    </row>
    <row r="3151" spans="1:7" x14ac:dyDescent="0.25">
      <c r="A3151">
        <v>201903</v>
      </c>
      <c r="B3151" t="s">
        <v>2</v>
      </c>
      <c r="C3151" t="s">
        <v>146</v>
      </c>
      <c r="D3151" t="s">
        <v>193</v>
      </c>
      <c r="E3151" s="10">
        <v>1</v>
      </c>
      <c r="F3151" s="12" t="str">
        <f t="shared" si="54"/>
        <v>09APSNS210</v>
      </c>
      <c r="G3151" s="11" t="str">
        <f>IFERROR(VLOOKUP(F3151,Codes!$B$2:$E$356,4,FALSE),"NOT USED")</f>
        <v>Irrigation</v>
      </c>
    </row>
    <row r="3152" spans="1:7" x14ac:dyDescent="0.25">
      <c r="A3152">
        <v>201904</v>
      </c>
      <c r="B3152" t="s">
        <v>2</v>
      </c>
      <c r="C3152" t="s">
        <v>146</v>
      </c>
      <c r="D3152" t="s">
        <v>191</v>
      </c>
      <c r="E3152" s="10">
        <v>701</v>
      </c>
      <c r="F3152" s="12" t="str">
        <f t="shared" si="54"/>
        <v>05APS00040</v>
      </c>
      <c r="G3152" s="11" t="str">
        <f>IFERROR(VLOOKUP(F3152,Codes!$B$2:$E$356,4,FALSE),"NOT USED")</f>
        <v>Irrigation</v>
      </c>
    </row>
    <row r="3153" spans="1:7" x14ac:dyDescent="0.25">
      <c r="A3153">
        <v>201904</v>
      </c>
      <c r="B3153" t="s">
        <v>2</v>
      </c>
      <c r="C3153" t="s">
        <v>146</v>
      </c>
      <c r="D3153" t="s">
        <v>192</v>
      </c>
      <c r="E3153" s="10">
        <v>28</v>
      </c>
      <c r="F3153" s="12" t="str">
        <f t="shared" si="54"/>
        <v>05APSNS040</v>
      </c>
      <c r="G3153" s="11" t="str">
        <f>IFERROR(VLOOKUP(F3153,Codes!$B$2:$E$356,4,FALSE),"NOT USED")</f>
        <v>Irrigation</v>
      </c>
    </row>
    <row r="3154" spans="1:7" x14ac:dyDescent="0.25">
      <c r="A3154">
        <v>201904</v>
      </c>
      <c r="B3154" t="s">
        <v>2</v>
      </c>
      <c r="C3154" t="s">
        <v>146</v>
      </c>
      <c r="D3154" t="s">
        <v>193</v>
      </c>
      <c r="E3154" s="10">
        <v>1</v>
      </c>
      <c r="F3154" s="12" t="str">
        <f t="shared" si="54"/>
        <v>09APSNS210</v>
      </c>
      <c r="G3154" s="11" t="str">
        <f>IFERROR(VLOOKUP(F3154,Codes!$B$2:$E$356,4,FALSE),"NOT USED")</f>
        <v>Irrigation</v>
      </c>
    </row>
    <row r="3155" spans="1:7" x14ac:dyDescent="0.25">
      <c r="A3155">
        <v>201905</v>
      </c>
      <c r="B3155" t="s">
        <v>2</v>
      </c>
      <c r="C3155" t="s">
        <v>146</v>
      </c>
      <c r="D3155" t="s">
        <v>191</v>
      </c>
      <c r="E3155" s="10">
        <v>709</v>
      </c>
      <c r="F3155" s="12" t="str">
        <f t="shared" si="54"/>
        <v>05APS00040</v>
      </c>
      <c r="G3155" s="11" t="str">
        <f>IFERROR(VLOOKUP(F3155,Codes!$B$2:$E$356,4,FALSE),"NOT USED")</f>
        <v>Irrigation</v>
      </c>
    </row>
    <row r="3156" spans="1:7" x14ac:dyDescent="0.25">
      <c r="A3156">
        <v>201905</v>
      </c>
      <c r="B3156" t="s">
        <v>2</v>
      </c>
      <c r="C3156" t="s">
        <v>146</v>
      </c>
      <c r="D3156" t="s">
        <v>192</v>
      </c>
      <c r="E3156" s="10">
        <v>28</v>
      </c>
      <c r="F3156" s="12" t="str">
        <f t="shared" si="54"/>
        <v>05APSNS040</v>
      </c>
      <c r="G3156" s="11" t="str">
        <f>IFERROR(VLOOKUP(F3156,Codes!$B$2:$E$356,4,FALSE),"NOT USED")</f>
        <v>Irrigation</v>
      </c>
    </row>
    <row r="3157" spans="1:7" x14ac:dyDescent="0.25">
      <c r="A3157">
        <v>201905</v>
      </c>
      <c r="B3157" t="s">
        <v>2</v>
      </c>
      <c r="C3157" t="s">
        <v>146</v>
      </c>
      <c r="D3157" t="s">
        <v>193</v>
      </c>
      <c r="E3157" s="10">
        <v>1</v>
      </c>
      <c r="F3157" s="12" t="str">
        <f t="shared" si="54"/>
        <v>09APSNS210</v>
      </c>
      <c r="G3157" s="11" t="str">
        <f>IFERROR(VLOOKUP(F3157,Codes!$B$2:$E$356,4,FALSE),"NOT USED")</f>
        <v>Irrigation</v>
      </c>
    </row>
    <row r="3158" spans="1:7" x14ac:dyDescent="0.25">
      <c r="A3158">
        <v>201906</v>
      </c>
      <c r="B3158" t="s">
        <v>2</v>
      </c>
      <c r="C3158" t="s">
        <v>146</v>
      </c>
      <c r="D3158" t="s">
        <v>191</v>
      </c>
      <c r="E3158" s="10">
        <v>712</v>
      </c>
      <c r="F3158" s="12" t="str">
        <f t="shared" si="54"/>
        <v>05APS00040</v>
      </c>
      <c r="G3158" s="11" t="str">
        <f>IFERROR(VLOOKUP(F3158,Codes!$B$2:$E$356,4,FALSE),"NOT USED")</f>
        <v>Irrigation</v>
      </c>
    </row>
    <row r="3159" spans="1:7" x14ac:dyDescent="0.25">
      <c r="A3159">
        <v>201906</v>
      </c>
      <c r="B3159" t="s">
        <v>2</v>
      </c>
      <c r="C3159" t="s">
        <v>146</v>
      </c>
      <c r="D3159" t="s">
        <v>192</v>
      </c>
      <c r="E3159" s="10">
        <v>29</v>
      </c>
      <c r="F3159" s="12" t="str">
        <f t="shared" si="54"/>
        <v>05APSNS040</v>
      </c>
      <c r="G3159" s="11" t="str">
        <f>IFERROR(VLOOKUP(F3159,Codes!$B$2:$E$356,4,FALSE),"NOT USED")</f>
        <v>Irrigation</v>
      </c>
    </row>
    <row r="3160" spans="1:7" x14ac:dyDescent="0.25">
      <c r="A3160">
        <v>201906</v>
      </c>
      <c r="B3160" t="s">
        <v>2</v>
      </c>
      <c r="C3160" t="s">
        <v>146</v>
      </c>
      <c r="D3160" t="s">
        <v>193</v>
      </c>
      <c r="E3160" s="10">
        <v>1</v>
      </c>
      <c r="F3160" s="12" t="str">
        <f t="shared" si="54"/>
        <v>09APSNS210</v>
      </c>
      <c r="G3160" s="11" t="str">
        <f>IFERROR(VLOOKUP(F3160,Codes!$B$2:$E$356,4,FALSE),"NOT USED")</f>
        <v>Irrigation</v>
      </c>
    </row>
    <row r="3161" spans="1:7" x14ac:dyDescent="0.25">
      <c r="A3161">
        <v>201807</v>
      </c>
      <c r="B3161" t="s">
        <v>2</v>
      </c>
      <c r="C3161" t="s">
        <v>146</v>
      </c>
      <c r="D3161" t="s">
        <v>191</v>
      </c>
      <c r="E3161" s="10">
        <v>4</v>
      </c>
      <c r="F3161" s="12" t="str">
        <f t="shared" si="54"/>
        <v>05APS00040</v>
      </c>
      <c r="G3161" s="11" t="str">
        <f>IFERROR(VLOOKUP(F3161,Codes!$B$2:$E$356,4,FALSE),"NOT USED")</f>
        <v>Irrigation</v>
      </c>
    </row>
    <row r="3162" spans="1:7" x14ac:dyDescent="0.25">
      <c r="A3162">
        <v>201807</v>
      </c>
      <c r="B3162" t="s">
        <v>2</v>
      </c>
      <c r="C3162" t="s">
        <v>146</v>
      </c>
      <c r="D3162" t="s">
        <v>193</v>
      </c>
      <c r="E3162" s="10">
        <v>3</v>
      </c>
      <c r="F3162" s="12" t="str">
        <f t="shared" si="54"/>
        <v>09APSNS210</v>
      </c>
      <c r="G3162" s="11" t="str">
        <f>IFERROR(VLOOKUP(F3162,Codes!$B$2:$E$356,4,FALSE),"NOT USED")</f>
        <v>Irrigation</v>
      </c>
    </row>
    <row r="3163" spans="1:7" x14ac:dyDescent="0.25">
      <c r="A3163">
        <v>201807</v>
      </c>
      <c r="B3163" t="s">
        <v>2</v>
      </c>
      <c r="C3163" t="s">
        <v>146</v>
      </c>
      <c r="D3163" t="s">
        <v>194</v>
      </c>
      <c r="E3163" s="10">
        <v>94</v>
      </c>
      <c r="F3163" s="12" t="str">
        <f t="shared" si="54"/>
        <v>09APSV0210</v>
      </c>
      <c r="G3163" s="11" t="str">
        <f>IFERROR(VLOOKUP(F3163,Codes!$B$2:$E$356,4,FALSE),"NOT USED")</f>
        <v>Irrigation</v>
      </c>
    </row>
    <row r="3164" spans="1:7" x14ac:dyDescent="0.25">
      <c r="A3164">
        <v>201808</v>
      </c>
      <c r="B3164" t="s">
        <v>2</v>
      </c>
      <c r="C3164" t="s">
        <v>146</v>
      </c>
      <c r="D3164" t="s">
        <v>191</v>
      </c>
      <c r="E3164" s="10">
        <v>4</v>
      </c>
      <c r="F3164" s="12" t="str">
        <f t="shared" si="54"/>
        <v>05APS00040</v>
      </c>
      <c r="G3164" s="11" t="str">
        <f>IFERROR(VLOOKUP(F3164,Codes!$B$2:$E$356,4,FALSE),"NOT USED")</f>
        <v>Irrigation</v>
      </c>
    </row>
    <row r="3165" spans="1:7" x14ac:dyDescent="0.25">
      <c r="A3165">
        <v>201808</v>
      </c>
      <c r="B3165" t="s">
        <v>2</v>
      </c>
      <c r="C3165" t="s">
        <v>146</v>
      </c>
      <c r="D3165" t="s">
        <v>193</v>
      </c>
      <c r="E3165" s="10">
        <v>3</v>
      </c>
      <c r="F3165" s="12" t="str">
        <f t="shared" si="54"/>
        <v>09APSNS210</v>
      </c>
      <c r="G3165" s="11" t="str">
        <f>IFERROR(VLOOKUP(F3165,Codes!$B$2:$E$356,4,FALSE),"NOT USED")</f>
        <v>Irrigation</v>
      </c>
    </row>
    <row r="3166" spans="1:7" x14ac:dyDescent="0.25">
      <c r="A3166">
        <v>201808</v>
      </c>
      <c r="B3166" t="s">
        <v>2</v>
      </c>
      <c r="C3166" t="s">
        <v>146</v>
      </c>
      <c r="D3166" t="s">
        <v>194</v>
      </c>
      <c r="E3166" s="10">
        <v>94</v>
      </c>
      <c r="F3166" s="12" t="str">
        <f t="shared" si="54"/>
        <v>09APSV0210</v>
      </c>
      <c r="G3166" s="11" t="str">
        <f>IFERROR(VLOOKUP(F3166,Codes!$B$2:$E$356,4,FALSE),"NOT USED")</f>
        <v>Irrigation</v>
      </c>
    </row>
    <row r="3167" spans="1:7" x14ac:dyDescent="0.25">
      <c r="A3167">
        <v>201809</v>
      </c>
      <c r="B3167" t="s">
        <v>2</v>
      </c>
      <c r="C3167" t="s">
        <v>146</v>
      </c>
      <c r="D3167" t="s">
        <v>191</v>
      </c>
      <c r="E3167" s="10">
        <v>4</v>
      </c>
      <c r="F3167" s="12" t="str">
        <f t="shared" si="54"/>
        <v>05APS00040</v>
      </c>
      <c r="G3167" s="11" t="str">
        <f>IFERROR(VLOOKUP(F3167,Codes!$B$2:$E$356,4,FALSE),"NOT USED")</f>
        <v>Irrigation</v>
      </c>
    </row>
    <row r="3168" spans="1:7" x14ac:dyDescent="0.25">
      <c r="A3168">
        <v>201809</v>
      </c>
      <c r="B3168" t="s">
        <v>2</v>
      </c>
      <c r="C3168" t="s">
        <v>146</v>
      </c>
      <c r="D3168" t="s">
        <v>193</v>
      </c>
      <c r="E3168" s="10">
        <v>3</v>
      </c>
      <c r="F3168" s="12" t="str">
        <f t="shared" si="54"/>
        <v>09APSNS210</v>
      </c>
      <c r="G3168" s="11" t="str">
        <f>IFERROR(VLOOKUP(F3168,Codes!$B$2:$E$356,4,FALSE),"NOT USED")</f>
        <v>Irrigation</v>
      </c>
    </row>
    <row r="3169" spans="1:7" x14ac:dyDescent="0.25">
      <c r="A3169">
        <v>201809</v>
      </c>
      <c r="B3169" t="s">
        <v>2</v>
      </c>
      <c r="C3169" t="s">
        <v>146</v>
      </c>
      <c r="D3169" t="s">
        <v>194</v>
      </c>
      <c r="E3169" s="10">
        <v>94</v>
      </c>
      <c r="F3169" s="12" t="str">
        <f t="shared" si="54"/>
        <v>09APSV0210</v>
      </c>
      <c r="G3169" s="11" t="str">
        <f>IFERROR(VLOOKUP(F3169,Codes!$B$2:$E$356,4,FALSE),"NOT USED")</f>
        <v>Irrigation</v>
      </c>
    </row>
    <row r="3170" spans="1:7" x14ac:dyDescent="0.25">
      <c r="A3170">
        <v>201810</v>
      </c>
      <c r="B3170" t="s">
        <v>2</v>
      </c>
      <c r="C3170" t="s">
        <v>146</v>
      </c>
      <c r="D3170" t="s">
        <v>191</v>
      </c>
      <c r="E3170" s="10">
        <v>4</v>
      </c>
      <c r="F3170" s="12" t="str">
        <f t="shared" si="54"/>
        <v>05APS00040</v>
      </c>
      <c r="G3170" s="11" t="str">
        <f>IFERROR(VLOOKUP(F3170,Codes!$B$2:$E$356,4,FALSE),"NOT USED")</f>
        <v>Irrigation</v>
      </c>
    </row>
    <row r="3171" spans="1:7" x14ac:dyDescent="0.25">
      <c r="A3171">
        <v>201810</v>
      </c>
      <c r="B3171" t="s">
        <v>2</v>
      </c>
      <c r="C3171" t="s">
        <v>146</v>
      </c>
      <c r="D3171" t="s">
        <v>193</v>
      </c>
      <c r="E3171" s="10">
        <v>3</v>
      </c>
      <c r="F3171" s="12" t="str">
        <f t="shared" si="54"/>
        <v>09APSNS210</v>
      </c>
      <c r="G3171" s="11" t="str">
        <f>IFERROR(VLOOKUP(F3171,Codes!$B$2:$E$356,4,FALSE),"NOT USED")</f>
        <v>Irrigation</v>
      </c>
    </row>
    <row r="3172" spans="1:7" x14ac:dyDescent="0.25">
      <c r="A3172">
        <v>201810</v>
      </c>
      <c r="B3172" t="s">
        <v>2</v>
      </c>
      <c r="C3172" t="s">
        <v>146</v>
      </c>
      <c r="D3172" t="s">
        <v>194</v>
      </c>
      <c r="E3172" s="10">
        <v>94</v>
      </c>
      <c r="F3172" s="12" t="str">
        <f t="shared" si="54"/>
        <v>09APSV0210</v>
      </c>
      <c r="G3172" s="11" t="str">
        <f>IFERROR(VLOOKUP(F3172,Codes!$B$2:$E$356,4,FALSE),"NOT USED")</f>
        <v>Irrigation</v>
      </c>
    </row>
    <row r="3173" spans="1:7" x14ac:dyDescent="0.25">
      <c r="A3173">
        <v>201811</v>
      </c>
      <c r="B3173" t="s">
        <v>2</v>
      </c>
      <c r="C3173" t="s">
        <v>146</v>
      </c>
      <c r="D3173" t="s">
        <v>191</v>
      </c>
      <c r="E3173" s="10">
        <v>5</v>
      </c>
      <c r="F3173" s="12" t="str">
        <f t="shared" si="54"/>
        <v>05APS00040</v>
      </c>
      <c r="G3173" s="11" t="str">
        <f>IFERROR(VLOOKUP(F3173,Codes!$B$2:$E$356,4,FALSE),"NOT USED")</f>
        <v>Irrigation</v>
      </c>
    </row>
    <row r="3174" spans="1:7" x14ac:dyDescent="0.25">
      <c r="A3174">
        <v>201811</v>
      </c>
      <c r="B3174" t="s">
        <v>2</v>
      </c>
      <c r="C3174" t="s">
        <v>146</v>
      </c>
      <c r="D3174" t="s">
        <v>193</v>
      </c>
      <c r="E3174" s="10">
        <v>3</v>
      </c>
      <c r="F3174" s="12" t="str">
        <f t="shared" si="54"/>
        <v>09APSNS210</v>
      </c>
      <c r="G3174" s="11" t="str">
        <f>IFERROR(VLOOKUP(F3174,Codes!$B$2:$E$356,4,FALSE),"NOT USED")</f>
        <v>Irrigation</v>
      </c>
    </row>
    <row r="3175" spans="1:7" x14ac:dyDescent="0.25">
      <c r="A3175">
        <v>201811</v>
      </c>
      <c r="B3175" t="s">
        <v>2</v>
      </c>
      <c r="C3175" t="s">
        <v>146</v>
      </c>
      <c r="D3175" t="s">
        <v>194</v>
      </c>
      <c r="E3175" s="10">
        <v>95</v>
      </c>
      <c r="F3175" s="12" t="str">
        <f t="shared" si="54"/>
        <v>09APSV0210</v>
      </c>
      <c r="G3175" s="11" t="str">
        <f>IFERROR(VLOOKUP(F3175,Codes!$B$2:$E$356,4,FALSE),"NOT USED")</f>
        <v>Irrigation</v>
      </c>
    </row>
    <row r="3176" spans="1:7" x14ac:dyDescent="0.25">
      <c r="A3176">
        <v>201812</v>
      </c>
      <c r="B3176" t="s">
        <v>2</v>
      </c>
      <c r="C3176" t="s">
        <v>146</v>
      </c>
      <c r="D3176" t="s">
        <v>191</v>
      </c>
      <c r="E3176" s="10">
        <v>5</v>
      </c>
      <c r="F3176" s="12" t="str">
        <f t="shared" si="54"/>
        <v>05APS00040</v>
      </c>
      <c r="G3176" s="11" t="str">
        <f>IFERROR(VLOOKUP(F3176,Codes!$B$2:$E$356,4,FALSE),"NOT USED")</f>
        <v>Irrigation</v>
      </c>
    </row>
    <row r="3177" spans="1:7" x14ac:dyDescent="0.25">
      <c r="A3177">
        <v>201812</v>
      </c>
      <c r="B3177" t="s">
        <v>2</v>
      </c>
      <c r="C3177" t="s">
        <v>146</v>
      </c>
      <c r="D3177" t="s">
        <v>193</v>
      </c>
      <c r="E3177" s="10">
        <v>3</v>
      </c>
      <c r="F3177" s="12" t="str">
        <f t="shared" si="54"/>
        <v>09APSNS210</v>
      </c>
      <c r="G3177" s="11" t="str">
        <f>IFERROR(VLOOKUP(F3177,Codes!$B$2:$E$356,4,FALSE),"NOT USED")</f>
        <v>Irrigation</v>
      </c>
    </row>
    <row r="3178" spans="1:7" x14ac:dyDescent="0.25">
      <c r="A3178">
        <v>201812</v>
      </c>
      <c r="B3178" t="s">
        <v>2</v>
      </c>
      <c r="C3178" t="s">
        <v>146</v>
      </c>
      <c r="D3178" t="s">
        <v>194</v>
      </c>
      <c r="E3178" s="10">
        <v>94</v>
      </c>
      <c r="F3178" s="12" t="str">
        <f t="shared" si="54"/>
        <v>09APSV0210</v>
      </c>
      <c r="G3178" s="11" t="str">
        <f>IFERROR(VLOOKUP(F3178,Codes!$B$2:$E$356,4,FALSE),"NOT USED")</f>
        <v>Irrigation</v>
      </c>
    </row>
    <row r="3179" spans="1:7" x14ac:dyDescent="0.25">
      <c r="A3179">
        <v>201901</v>
      </c>
      <c r="B3179" t="s">
        <v>2</v>
      </c>
      <c r="C3179" t="s">
        <v>146</v>
      </c>
      <c r="D3179" t="s">
        <v>191</v>
      </c>
      <c r="E3179" s="10">
        <v>6</v>
      </c>
      <c r="F3179" s="12" t="str">
        <f t="shared" si="54"/>
        <v>05APS00040</v>
      </c>
      <c r="G3179" s="11" t="str">
        <f>IFERROR(VLOOKUP(F3179,Codes!$B$2:$E$356,4,FALSE),"NOT USED")</f>
        <v>Irrigation</v>
      </c>
    </row>
    <row r="3180" spans="1:7" x14ac:dyDescent="0.25">
      <c r="A3180">
        <v>201901</v>
      </c>
      <c r="B3180" t="s">
        <v>2</v>
      </c>
      <c r="C3180" t="s">
        <v>146</v>
      </c>
      <c r="D3180" t="s">
        <v>193</v>
      </c>
      <c r="E3180" s="10">
        <v>4</v>
      </c>
      <c r="F3180" s="12" t="str">
        <f t="shared" si="54"/>
        <v>09APSNS210</v>
      </c>
      <c r="G3180" s="11" t="str">
        <f>IFERROR(VLOOKUP(F3180,Codes!$B$2:$E$356,4,FALSE),"NOT USED")</f>
        <v>Irrigation</v>
      </c>
    </row>
    <row r="3181" spans="1:7" x14ac:dyDescent="0.25">
      <c r="A3181">
        <v>201901</v>
      </c>
      <c r="B3181" t="s">
        <v>2</v>
      </c>
      <c r="C3181" t="s">
        <v>146</v>
      </c>
      <c r="D3181" t="s">
        <v>194</v>
      </c>
      <c r="E3181" s="10">
        <v>93</v>
      </c>
      <c r="F3181" s="12" t="str">
        <f t="shared" si="54"/>
        <v>09APSV0210</v>
      </c>
      <c r="G3181" s="11" t="str">
        <f>IFERROR(VLOOKUP(F3181,Codes!$B$2:$E$356,4,FALSE),"NOT USED")</f>
        <v>Irrigation</v>
      </c>
    </row>
    <row r="3182" spans="1:7" x14ac:dyDescent="0.25">
      <c r="A3182">
        <v>201902</v>
      </c>
      <c r="B3182" t="s">
        <v>2</v>
      </c>
      <c r="C3182" t="s">
        <v>146</v>
      </c>
      <c r="D3182" t="s">
        <v>191</v>
      </c>
      <c r="E3182" s="10">
        <v>6</v>
      </c>
      <c r="F3182" s="12" t="str">
        <f t="shared" si="54"/>
        <v>05APS00040</v>
      </c>
      <c r="G3182" s="11" t="str">
        <f>IFERROR(VLOOKUP(F3182,Codes!$B$2:$E$356,4,FALSE),"NOT USED")</f>
        <v>Irrigation</v>
      </c>
    </row>
    <row r="3183" spans="1:7" x14ac:dyDescent="0.25">
      <c r="A3183">
        <v>201902</v>
      </c>
      <c r="B3183" t="s">
        <v>2</v>
      </c>
      <c r="C3183" t="s">
        <v>146</v>
      </c>
      <c r="D3183" t="s">
        <v>193</v>
      </c>
      <c r="E3183" s="10">
        <v>4</v>
      </c>
      <c r="F3183" s="12" t="str">
        <f t="shared" si="54"/>
        <v>09APSNS210</v>
      </c>
      <c r="G3183" s="11" t="str">
        <f>IFERROR(VLOOKUP(F3183,Codes!$B$2:$E$356,4,FALSE),"NOT USED")</f>
        <v>Irrigation</v>
      </c>
    </row>
    <row r="3184" spans="1:7" x14ac:dyDescent="0.25">
      <c r="A3184">
        <v>201902</v>
      </c>
      <c r="B3184" t="s">
        <v>2</v>
      </c>
      <c r="C3184" t="s">
        <v>146</v>
      </c>
      <c r="D3184" t="s">
        <v>194</v>
      </c>
      <c r="E3184" s="10">
        <v>93</v>
      </c>
      <c r="F3184" s="12" t="str">
        <f t="shared" si="54"/>
        <v>09APSV0210</v>
      </c>
      <c r="G3184" s="11" t="str">
        <f>IFERROR(VLOOKUP(F3184,Codes!$B$2:$E$356,4,FALSE),"NOT USED")</f>
        <v>Irrigation</v>
      </c>
    </row>
    <row r="3185" spans="1:7" x14ac:dyDescent="0.25">
      <c r="A3185">
        <v>201903</v>
      </c>
      <c r="B3185" t="s">
        <v>2</v>
      </c>
      <c r="C3185" t="s">
        <v>146</v>
      </c>
      <c r="D3185" t="s">
        <v>191</v>
      </c>
      <c r="E3185" s="10">
        <v>6</v>
      </c>
      <c r="F3185" s="12" t="str">
        <f t="shared" si="54"/>
        <v>05APS00040</v>
      </c>
      <c r="G3185" s="11" t="str">
        <f>IFERROR(VLOOKUP(F3185,Codes!$B$2:$E$356,4,FALSE),"NOT USED")</f>
        <v>Irrigation</v>
      </c>
    </row>
    <row r="3186" spans="1:7" x14ac:dyDescent="0.25">
      <c r="A3186">
        <v>201903</v>
      </c>
      <c r="B3186" t="s">
        <v>2</v>
      </c>
      <c r="C3186" t="s">
        <v>146</v>
      </c>
      <c r="D3186" t="s">
        <v>193</v>
      </c>
      <c r="E3186" s="10">
        <v>4</v>
      </c>
      <c r="F3186" s="12" t="str">
        <f t="shared" si="54"/>
        <v>09APSNS210</v>
      </c>
      <c r="G3186" s="11" t="str">
        <f>IFERROR(VLOOKUP(F3186,Codes!$B$2:$E$356,4,FALSE),"NOT USED")</f>
        <v>Irrigation</v>
      </c>
    </row>
    <row r="3187" spans="1:7" x14ac:dyDescent="0.25">
      <c r="A3187">
        <v>201903</v>
      </c>
      <c r="B3187" t="s">
        <v>2</v>
      </c>
      <c r="C3187" t="s">
        <v>146</v>
      </c>
      <c r="D3187" t="s">
        <v>194</v>
      </c>
      <c r="E3187" s="10">
        <v>93</v>
      </c>
      <c r="F3187" s="12" t="str">
        <f t="shared" si="54"/>
        <v>09APSV0210</v>
      </c>
      <c r="G3187" s="11" t="str">
        <f>IFERROR(VLOOKUP(F3187,Codes!$B$2:$E$356,4,FALSE),"NOT USED")</f>
        <v>Irrigation</v>
      </c>
    </row>
    <row r="3188" spans="1:7" x14ac:dyDescent="0.25">
      <c r="A3188">
        <v>201904</v>
      </c>
      <c r="B3188" t="s">
        <v>2</v>
      </c>
      <c r="C3188" t="s">
        <v>146</v>
      </c>
      <c r="D3188" t="s">
        <v>191</v>
      </c>
      <c r="E3188" s="10">
        <v>6</v>
      </c>
      <c r="F3188" s="12" t="str">
        <f t="shared" si="54"/>
        <v>05APS00040</v>
      </c>
      <c r="G3188" s="11" t="str">
        <f>IFERROR(VLOOKUP(F3188,Codes!$B$2:$E$356,4,FALSE),"NOT USED")</f>
        <v>Irrigation</v>
      </c>
    </row>
    <row r="3189" spans="1:7" x14ac:dyDescent="0.25">
      <c r="A3189">
        <v>201904</v>
      </c>
      <c r="B3189" t="s">
        <v>2</v>
      </c>
      <c r="C3189" t="s">
        <v>146</v>
      </c>
      <c r="D3189" t="s">
        <v>193</v>
      </c>
      <c r="E3189" s="10">
        <v>4</v>
      </c>
      <c r="F3189" s="12" t="str">
        <f t="shared" si="54"/>
        <v>09APSNS210</v>
      </c>
      <c r="G3189" s="11" t="str">
        <f>IFERROR(VLOOKUP(F3189,Codes!$B$2:$E$356,4,FALSE),"NOT USED")</f>
        <v>Irrigation</v>
      </c>
    </row>
    <row r="3190" spans="1:7" x14ac:dyDescent="0.25">
      <c r="A3190">
        <v>201904</v>
      </c>
      <c r="B3190" t="s">
        <v>2</v>
      </c>
      <c r="C3190" t="s">
        <v>146</v>
      </c>
      <c r="D3190" t="s">
        <v>194</v>
      </c>
      <c r="E3190" s="10">
        <v>93</v>
      </c>
      <c r="F3190" s="12" t="str">
        <f t="shared" si="54"/>
        <v>09APSV0210</v>
      </c>
      <c r="G3190" s="11" t="str">
        <f>IFERROR(VLOOKUP(F3190,Codes!$B$2:$E$356,4,FALSE),"NOT USED")</f>
        <v>Irrigation</v>
      </c>
    </row>
    <row r="3191" spans="1:7" x14ac:dyDescent="0.25">
      <c r="A3191">
        <v>201905</v>
      </c>
      <c r="B3191" t="s">
        <v>2</v>
      </c>
      <c r="C3191" t="s">
        <v>146</v>
      </c>
      <c r="D3191" t="s">
        <v>191</v>
      </c>
      <c r="E3191" s="10">
        <v>6</v>
      </c>
      <c r="F3191" s="12" t="str">
        <f t="shared" si="54"/>
        <v>05APS00040</v>
      </c>
      <c r="G3191" s="11" t="str">
        <f>IFERROR(VLOOKUP(F3191,Codes!$B$2:$E$356,4,FALSE),"NOT USED")</f>
        <v>Irrigation</v>
      </c>
    </row>
    <row r="3192" spans="1:7" x14ac:dyDescent="0.25">
      <c r="A3192">
        <v>201905</v>
      </c>
      <c r="B3192" t="s">
        <v>2</v>
      </c>
      <c r="C3192" t="s">
        <v>146</v>
      </c>
      <c r="D3192" t="s">
        <v>193</v>
      </c>
      <c r="E3192" s="10">
        <v>4</v>
      </c>
      <c r="F3192" s="12" t="str">
        <f t="shared" si="54"/>
        <v>09APSNS210</v>
      </c>
      <c r="G3192" s="11" t="str">
        <f>IFERROR(VLOOKUP(F3192,Codes!$B$2:$E$356,4,FALSE),"NOT USED")</f>
        <v>Irrigation</v>
      </c>
    </row>
    <row r="3193" spans="1:7" x14ac:dyDescent="0.25">
      <c r="A3193">
        <v>201905</v>
      </c>
      <c r="B3193" t="s">
        <v>2</v>
      </c>
      <c r="C3193" t="s">
        <v>146</v>
      </c>
      <c r="D3193" t="s">
        <v>194</v>
      </c>
      <c r="E3193" s="10">
        <v>93</v>
      </c>
      <c r="F3193" s="12" t="str">
        <f t="shared" si="54"/>
        <v>09APSV0210</v>
      </c>
      <c r="G3193" s="11" t="str">
        <f>IFERROR(VLOOKUP(F3193,Codes!$B$2:$E$356,4,FALSE),"NOT USED")</f>
        <v>Irrigation</v>
      </c>
    </row>
    <row r="3194" spans="1:7" x14ac:dyDescent="0.25">
      <c r="A3194">
        <v>201906</v>
      </c>
      <c r="B3194" t="s">
        <v>2</v>
      </c>
      <c r="C3194" t="s">
        <v>146</v>
      </c>
      <c r="D3194" t="s">
        <v>191</v>
      </c>
      <c r="E3194" s="10">
        <v>6</v>
      </c>
      <c r="F3194" s="12" t="str">
        <f t="shared" si="54"/>
        <v>05APS00040</v>
      </c>
      <c r="G3194" s="11" t="str">
        <f>IFERROR(VLOOKUP(F3194,Codes!$B$2:$E$356,4,FALSE),"NOT USED")</f>
        <v>Irrigation</v>
      </c>
    </row>
    <row r="3195" spans="1:7" x14ac:dyDescent="0.25">
      <c r="A3195">
        <v>201906</v>
      </c>
      <c r="B3195" t="s">
        <v>2</v>
      </c>
      <c r="C3195" t="s">
        <v>146</v>
      </c>
      <c r="D3195" t="s">
        <v>193</v>
      </c>
      <c r="E3195" s="10">
        <v>5</v>
      </c>
      <c r="F3195" s="12" t="str">
        <f t="shared" si="54"/>
        <v>09APSNS210</v>
      </c>
      <c r="G3195" s="11" t="str">
        <f>IFERROR(VLOOKUP(F3195,Codes!$B$2:$E$356,4,FALSE),"NOT USED")</f>
        <v>Irrigation</v>
      </c>
    </row>
    <row r="3196" spans="1:7" x14ac:dyDescent="0.25">
      <c r="A3196">
        <v>201906</v>
      </c>
      <c r="B3196" t="s">
        <v>2</v>
      </c>
      <c r="C3196" t="s">
        <v>146</v>
      </c>
      <c r="D3196" t="s">
        <v>194</v>
      </c>
      <c r="E3196" s="10">
        <v>97</v>
      </c>
      <c r="F3196" s="12" t="str">
        <f t="shared" si="54"/>
        <v>09APSV0210</v>
      </c>
      <c r="G3196" s="11" t="str">
        <f>IFERROR(VLOOKUP(F3196,Codes!$B$2:$E$356,4,FALSE),"NOT USED")</f>
        <v>Irrigation</v>
      </c>
    </row>
    <row r="3197" spans="1:7" x14ac:dyDescent="0.25">
      <c r="A3197">
        <v>201807</v>
      </c>
      <c r="B3197" t="s">
        <v>4</v>
      </c>
      <c r="C3197" t="s">
        <v>195</v>
      </c>
      <c r="D3197" t="s">
        <v>196</v>
      </c>
      <c r="E3197" s="10">
        <v>106</v>
      </c>
      <c r="F3197" s="12" t="str">
        <f t="shared" si="54"/>
        <v>06CUSL053E</v>
      </c>
      <c r="G3197" s="11" t="str">
        <f>IFERROR(VLOOKUP(F3197,Codes!$B$2:$E$356,4,FALSE),"NOT USED")</f>
        <v>Unmetered Lighting</v>
      </c>
    </row>
    <row r="3198" spans="1:7" x14ac:dyDescent="0.25">
      <c r="A3198">
        <v>201807</v>
      </c>
      <c r="B3198" t="s">
        <v>4</v>
      </c>
      <c r="C3198" t="s">
        <v>195</v>
      </c>
      <c r="D3198" t="s">
        <v>197</v>
      </c>
      <c r="E3198" s="10">
        <v>20</v>
      </c>
      <c r="F3198" s="12" t="str">
        <f t="shared" si="54"/>
        <v>06CUSL058F</v>
      </c>
      <c r="G3198" s="11" t="str">
        <f>IFERROR(VLOOKUP(F3198,Codes!$B$2:$E$356,4,FALSE),"NOT USED")</f>
        <v>Unmetered Lighting</v>
      </c>
    </row>
    <row r="3199" spans="1:7" x14ac:dyDescent="0.25">
      <c r="A3199">
        <v>201807</v>
      </c>
      <c r="B3199" t="s">
        <v>4</v>
      </c>
      <c r="C3199" t="s">
        <v>195</v>
      </c>
      <c r="D3199" t="s">
        <v>24</v>
      </c>
      <c r="E3199" s="10">
        <v>1</v>
      </c>
      <c r="F3199" s="12" t="str">
        <f t="shared" si="54"/>
        <v>06OALT015N</v>
      </c>
      <c r="G3199" s="11" t="str">
        <f>IFERROR(VLOOKUP(F3199,Codes!$B$2:$E$356,4,FALSE),"NOT USED")</f>
        <v>Unmetered Lighting</v>
      </c>
    </row>
    <row r="3200" spans="1:7" x14ac:dyDescent="0.25">
      <c r="A3200">
        <v>201807</v>
      </c>
      <c r="B3200" t="s">
        <v>4</v>
      </c>
      <c r="C3200" t="s">
        <v>195</v>
      </c>
      <c r="D3200" t="s">
        <v>198</v>
      </c>
      <c r="E3200" s="10">
        <v>77</v>
      </c>
      <c r="F3200" s="12" t="str">
        <f t="shared" si="54"/>
        <v>06SLCO0051</v>
      </c>
      <c r="G3200" s="11" t="str">
        <f>IFERROR(VLOOKUP(F3200,Codes!$B$2:$E$356,4,FALSE),"NOT USED")</f>
        <v>Unmetered Lighting</v>
      </c>
    </row>
    <row r="3201" spans="1:7" x14ac:dyDescent="0.25">
      <c r="A3201">
        <v>201808</v>
      </c>
      <c r="B3201" t="s">
        <v>4</v>
      </c>
      <c r="C3201" t="s">
        <v>195</v>
      </c>
      <c r="D3201" t="s">
        <v>196</v>
      </c>
      <c r="E3201" s="10">
        <v>106</v>
      </c>
      <c r="F3201" s="12" t="str">
        <f t="shared" si="54"/>
        <v>06CUSL053E</v>
      </c>
      <c r="G3201" s="11" t="str">
        <f>IFERROR(VLOOKUP(F3201,Codes!$B$2:$E$356,4,FALSE),"NOT USED")</f>
        <v>Unmetered Lighting</v>
      </c>
    </row>
    <row r="3202" spans="1:7" x14ac:dyDescent="0.25">
      <c r="A3202">
        <v>201808</v>
      </c>
      <c r="B3202" t="s">
        <v>4</v>
      </c>
      <c r="C3202" t="s">
        <v>195</v>
      </c>
      <c r="D3202" t="s">
        <v>197</v>
      </c>
      <c r="E3202" s="10">
        <v>20</v>
      </c>
      <c r="F3202" s="12" t="str">
        <f t="shared" si="54"/>
        <v>06CUSL058F</v>
      </c>
      <c r="G3202" s="11" t="str">
        <f>IFERROR(VLOOKUP(F3202,Codes!$B$2:$E$356,4,FALSE),"NOT USED")</f>
        <v>Unmetered Lighting</v>
      </c>
    </row>
    <row r="3203" spans="1:7" x14ac:dyDescent="0.25">
      <c r="A3203">
        <v>201808</v>
      </c>
      <c r="B3203" t="s">
        <v>4</v>
      </c>
      <c r="C3203" t="s">
        <v>195</v>
      </c>
      <c r="D3203" t="s">
        <v>24</v>
      </c>
      <c r="E3203" s="10">
        <v>1</v>
      </c>
      <c r="F3203" s="12" t="str">
        <f t="shared" si="54"/>
        <v>06OALT015N</v>
      </c>
      <c r="G3203" s="11" t="str">
        <f>IFERROR(VLOOKUP(F3203,Codes!$B$2:$E$356,4,FALSE),"NOT USED")</f>
        <v>Unmetered Lighting</v>
      </c>
    </row>
    <row r="3204" spans="1:7" x14ac:dyDescent="0.25">
      <c r="A3204">
        <v>201808</v>
      </c>
      <c r="B3204" t="s">
        <v>4</v>
      </c>
      <c r="C3204" t="s">
        <v>195</v>
      </c>
      <c r="D3204" t="s">
        <v>198</v>
      </c>
      <c r="E3204" s="10">
        <v>77</v>
      </c>
      <c r="F3204" s="12" t="str">
        <f t="shared" si="54"/>
        <v>06SLCO0051</v>
      </c>
      <c r="G3204" s="11" t="str">
        <f>IFERROR(VLOOKUP(F3204,Codes!$B$2:$E$356,4,FALSE),"NOT USED")</f>
        <v>Unmetered Lighting</v>
      </c>
    </row>
    <row r="3205" spans="1:7" x14ac:dyDescent="0.25">
      <c r="A3205">
        <v>201809</v>
      </c>
      <c r="B3205" t="s">
        <v>4</v>
      </c>
      <c r="C3205" t="s">
        <v>195</v>
      </c>
      <c r="D3205" t="s">
        <v>196</v>
      </c>
      <c r="E3205" s="10">
        <v>106</v>
      </c>
      <c r="F3205" s="12" t="str">
        <f t="shared" si="54"/>
        <v>06CUSL053E</v>
      </c>
      <c r="G3205" s="11" t="str">
        <f>IFERROR(VLOOKUP(F3205,Codes!$B$2:$E$356,4,FALSE),"NOT USED")</f>
        <v>Unmetered Lighting</v>
      </c>
    </row>
    <row r="3206" spans="1:7" x14ac:dyDescent="0.25">
      <c r="A3206">
        <v>201809</v>
      </c>
      <c r="B3206" t="s">
        <v>4</v>
      </c>
      <c r="C3206" t="s">
        <v>195</v>
      </c>
      <c r="D3206" t="s">
        <v>197</v>
      </c>
      <c r="E3206" s="10">
        <v>20</v>
      </c>
      <c r="F3206" s="12" t="str">
        <f t="shared" si="54"/>
        <v>06CUSL058F</v>
      </c>
      <c r="G3206" s="11" t="str">
        <f>IFERROR(VLOOKUP(F3206,Codes!$B$2:$E$356,4,FALSE),"NOT USED")</f>
        <v>Unmetered Lighting</v>
      </c>
    </row>
    <row r="3207" spans="1:7" x14ac:dyDescent="0.25">
      <c r="A3207">
        <v>201809</v>
      </c>
      <c r="B3207" t="s">
        <v>4</v>
      </c>
      <c r="C3207" t="s">
        <v>195</v>
      </c>
      <c r="D3207" t="s">
        <v>24</v>
      </c>
      <c r="E3207" s="10">
        <v>1</v>
      </c>
      <c r="F3207" s="12" t="str">
        <f t="shared" si="54"/>
        <v>06OALT015N</v>
      </c>
      <c r="G3207" s="11" t="str">
        <f>IFERROR(VLOOKUP(F3207,Codes!$B$2:$E$356,4,FALSE),"NOT USED")</f>
        <v>Unmetered Lighting</v>
      </c>
    </row>
    <row r="3208" spans="1:7" x14ac:dyDescent="0.25">
      <c r="A3208">
        <v>201809</v>
      </c>
      <c r="B3208" t="s">
        <v>4</v>
      </c>
      <c r="C3208" t="s">
        <v>195</v>
      </c>
      <c r="D3208" t="s">
        <v>198</v>
      </c>
      <c r="E3208" s="10">
        <v>77</v>
      </c>
      <c r="F3208" s="12" t="str">
        <f t="shared" si="54"/>
        <v>06SLCO0051</v>
      </c>
      <c r="G3208" s="11" t="str">
        <f>IFERROR(VLOOKUP(F3208,Codes!$B$2:$E$356,4,FALSE),"NOT USED")</f>
        <v>Unmetered Lighting</v>
      </c>
    </row>
    <row r="3209" spans="1:7" x14ac:dyDescent="0.25">
      <c r="A3209">
        <v>201810</v>
      </c>
      <c r="B3209" t="s">
        <v>4</v>
      </c>
      <c r="C3209" t="s">
        <v>195</v>
      </c>
      <c r="D3209" t="s">
        <v>196</v>
      </c>
      <c r="E3209" s="10">
        <v>106</v>
      </c>
      <c r="F3209" s="12" t="str">
        <f t="shared" si="54"/>
        <v>06CUSL053E</v>
      </c>
      <c r="G3209" s="11" t="str">
        <f>IFERROR(VLOOKUP(F3209,Codes!$B$2:$E$356,4,FALSE),"NOT USED")</f>
        <v>Unmetered Lighting</v>
      </c>
    </row>
    <row r="3210" spans="1:7" x14ac:dyDescent="0.25">
      <c r="A3210">
        <v>201810</v>
      </c>
      <c r="B3210" t="s">
        <v>4</v>
      </c>
      <c r="C3210" t="s">
        <v>195</v>
      </c>
      <c r="D3210" t="s">
        <v>197</v>
      </c>
      <c r="E3210" s="10">
        <v>20</v>
      </c>
      <c r="F3210" s="12" t="str">
        <f t="shared" si="54"/>
        <v>06CUSL058F</v>
      </c>
      <c r="G3210" s="11" t="str">
        <f>IFERROR(VLOOKUP(F3210,Codes!$B$2:$E$356,4,FALSE),"NOT USED")</f>
        <v>Unmetered Lighting</v>
      </c>
    </row>
    <row r="3211" spans="1:7" x14ac:dyDescent="0.25">
      <c r="A3211">
        <v>201810</v>
      </c>
      <c r="B3211" t="s">
        <v>4</v>
      </c>
      <c r="C3211" t="s">
        <v>195</v>
      </c>
      <c r="D3211" t="s">
        <v>24</v>
      </c>
      <c r="E3211" s="10">
        <v>1</v>
      </c>
      <c r="F3211" s="12" t="str">
        <f t="shared" si="54"/>
        <v>06OALT015N</v>
      </c>
      <c r="G3211" s="11" t="str">
        <f>IFERROR(VLOOKUP(F3211,Codes!$B$2:$E$356,4,FALSE),"NOT USED")</f>
        <v>Unmetered Lighting</v>
      </c>
    </row>
    <row r="3212" spans="1:7" x14ac:dyDescent="0.25">
      <c r="A3212">
        <v>201810</v>
      </c>
      <c r="B3212" t="s">
        <v>4</v>
      </c>
      <c r="C3212" t="s">
        <v>195</v>
      </c>
      <c r="D3212" t="s">
        <v>198</v>
      </c>
      <c r="E3212" s="10">
        <v>77</v>
      </c>
      <c r="F3212" s="12" t="str">
        <f t="shared" si="54"/>
        <v>06SLCO0051</v>
      </c>
      <c r="G3212" s="11" t="str">
        <f>IFERROR(VLOOKUP(F3212,Codes!$B$2:$E$356,4,FALSE),"NOT USED")</f>
        <v>Unmetered Lighting</v>
      </c>
    </row>
    <row r="3213" spans="1:7" x14ac:dyDescent="0.25">
      <c r="A3213">
        <v>201811</v>
      </c>
      <c r="B3213" t="s">
        <v>4</v>
      </c>
      <c r="C3213" t="s">
        <v>195</v>
      </c>
      <c r="D3213" t="s">
        <v>196</v>
      </c>
      <c r="E3213" s="10">
        <v>106</v>
      </c>
      <c r="F3213" s="12" t="str">
        <f t="shared" ref="F3213:F3276" si="55">LEFT(D3213,10)</f>
        <v>06CUSL053E</v>
      </c>
      <c r="G3213" s="11" t="str">
        <f>IFERROR(VLOOKUP(F3213,Codes!$B$2:$E$356,4,FALSE),"NOT USED")</f>
        <v>Unmetered Lighting</v>
      </c>
    </row>
    <row r="3214" spans="1:7" x14ac:dyDescent="0.25">
      <c r="A3214">
        <v>201811</v>
      </c>
      <c r="B3214" t="s">
        <v>4</v>
      </c>
      <c r="C3214" t="s">
        <v>195</v>
      </c>
      <c r="D3214" t="s">
        <v>197</v>
      </c>
      <c r="E3214" s="10">
        <v>20</v>
      </c>
      <c r="F3214" s="12" t="str">
        <f t="shared" si="55"/>
        <v>06CUSL058F</v>
      </c>
      <c r="G3214" s="11" t="str">
        <f>IFERROR(VLOOKUP(F3214,Codes!$B$2:$E$356,4,FALSE),"NOT USED")</f>
        <v>Unmetered Lighting</v>
      </c>
    </row>
    <row r="3215" spans="1:7" x14ac:dyDescent="0.25">
      <c r="A3215">
        <v>201811</v>
      </c>
      <c r="B3215" t="s">
        <v>4</v>
      </c>
      <c r="C3215" t="s">
        <v>195</v>
      </c>
      <c r="D3215" t="s">
        <v>24</v>
      </c>
      <c r="E3215" s="10">
        <v>1</v>
      </c>
      <c r="F3215" s="12" t="str">
        <f t="shared" si="55"/>
        <v>06OALT015N</v>
      </c>
      <c r="G3215" s="11" t="str">
        <f>IFERROR(VLOOKUP(F3215,Codes!$B$2:$E$356,4,FALSE),"NOT USED")</f>
        <v>Unmetered Lighting</v>
      </c>
    </row>
    <row r="3216" spans="1:7" x14ac:dyDescent="0.25">
      <c r="A3216">
        <v>201811</v>
      </c>
      <c r="B3216" t="s">
        <v>4</v>
      </c>
      <c r="C3216" t="s">
        <v>195</v>
      </c>
      <c r="D3216" t="s">
        <v>198</v>
      </c>
      <c r="E3216" s="10">
        <v>77</v>
      </c>
      <c r="F3216" s="12" t="str">
        <f t="shared" si="55"/>
        <v>06SLCO0051</v>
      </c>
      <c r="G3216" s="11" t="str">
        <f>IFERROR(VLOOKUP(F3216,Codes!$B$2:$E$356,4,FALSE),"NOT USED")</f>
        <v>Unmetered Lighting</v>
      </c>
    </row>
    <row r="3217" spans="1:7" x14ac:dyDescent="0.25">
      <c r="A3217">
        <v>201812</v>
      </c>
      <c r="B3217" t="s">
        <v>4</v>
      </c>
      <c r="C3217" t="s">
        <v>195</v>
      </c>
      <c r="D3217" t="s">
        <v>196</v>
      </c>
      <c r="E3217" s="10">
        <v>106</v>
      </c>
      <c r="F3217" s="12" t="str">
        <f t="shared" si="55"/>
        <v>06CUSL053E</v>
      </c>
      <c r="G3217" s="11" t="str">
        <f>IFERROR(VLOOKUP(F3217,Codes!$B$2:$E$356,4,FALSE),"NOT USED")</f>
        <v>Unmetered Lighting</v>
      </c>
    </row>
    <row r="3218" spans="1:7" x14ac:dyDescent="0.25">
      <c r="A3218">
        <v>201812</v>
      </c>
      <c r="B3218" t="s">
        <v>4</v>
      </c>
      <c r="C3218" t="s">
        <v>195</v>
      </c>
      <c r="D3218" t="s">
        <v>197</v>
      </c>
      <c r="E3218" s="10">
        <v>20</v>
      </c>
      <c r="F3218" s="12" t="str">
        <f t="shared" si="55"/>
        <v>06CUSL058F</v>
      </c>
      <c r="G3218" s="11" t="str">
        <f>IFERROR(VLOOKUP(F3218,Codes!$B$2:$E$356,4,FALSE),"NOT USED")</f>
        <v>Unmetered Lighting</v>
      </c>
    </row>
    <row r="3219" spans="1:7" x14ac:dyDescent="0.25">
      <c r="A3219">
        <v>201812</v>
      </c>
      <c r="B3219" t="s">
        <v>4</v>
      </c>
      <c r="C3219" t="s">
        <v>195</v>
      </c>
      <c r="D3219" t="s">
        <v>24</v>
      </c>
      <c r="E3219" s="10">
        <v>1</v>
      </c>
      <c r="F3219" s="12" t="str">
        <f t="shared" si="55"/>
        <v>06OALT015N</v>
      </c>
      <c r="G3219" s="11" t="str">
        <f>IFERROR(VLOOKUP(F3219,Codes!$B$2:$E$356,4,FALSE),"NOT USED")</f>
        <v>Unmetered Lighting</v>
      </c>
    </row>
    <row r="3220" spans="1:7" x14ac:dyDescent="0.25">
      <c r="A3220">
        <v>201812</v>
      </c>
      <c r="B3220" t="s">
        <v>4</v>
      </c>
      <c r="C3220" t="s">
        <v>195</v>
      </c>
      <c r="D3220" t="s">
        <v>198</v>
      </c>
      <c r="E3220" s="10">
        <v>78</v>
      </c>
      <c r="F3220" s="12" t="str">
        <f t="shared" si="55"/>
        <v>06SLCO0051</v>
      </c>
      <c r="G3220" s="11" t="str">
        <f>IFERROR(VLOOKUP(F3220,Codes!$B$2:$E$356,4,FALSE),"NOT USED")</f>
        <v>Unmetered Lighting</v>
      </c>
    </row>
    <row r="3221" spans="1:7" x14ac:dyDescent="0.25">
      <c r="A3221">
        <v>201901</v>
      </c>
      <c r="B3221" t="s">
        <v>4</v>
      </c>
      <c r="C3221" t="s">
        <v>195</v>
      </c>
      <c r="D3221" t="s">
        <v>196</v>
      </c>
      <c r="E3221" s="10">
        <v>106</v>
      </c>
      <c r="F3221" s="12" t="str">
        <f t="shared" si="55"/>
        <v>06CUSL053E</v>
      </c>
      <c r="G3221" s="11" t="str">
        <f>IFERROR(VLOOKUP(F3221,Codes!$B$2:$E$356,4,FALSE),"NOT USED")</f>
        <v>Unmetered Lighting</v>
      </c>
    </row>
    <row r="3222" spans="1:7" x14ac:dyDescent="0.25">
      <c r="A3222">
        <v>201901</v>
      </c>
      <c r="B3222" t="s">
        <v>4</v>
      </c>
      <c r="C3222" t="s">
        <v>195</v>
      </c>
      <c r="D3222" t="s">
        <v>197</v>
      </c>
      <c r="E3222" s="10">
        <v>20</v>
      </c>
      <c r="F3222" s="12" t="str">
        <f t="shared" si="55"/>
        <v>06CUSL058F</v>
      </c>
      <c r="G3222" s="11" t="str">
        <f>IFERROR(VLOOKUP(F3222,Codes!$B$2:$E$356,4,FALSE),"NOT USED")</f>
        <v>Unmetered Lighting</v>
      </c>
    </row>
    <row r="3223" spans="1:7" x14ac:dyDescent="0.25">
      <c r="A3223">
        <v>201901</v>
      </c>
      <c r="B3223" t="s">
        <v>4</v>
      </c>
      <c r="C3223" t="s">
        <v>195</v>
      </c>
      <c r="D3223" t="s">
        <v>24</v>
      </c>
      <c r="E3223" s="10">
        <v>1</v>
      </c>
      <c r="F3223" s="12" t="str">
        <f t="shared" si="55"/>
        <v>06OALT015N</v>
      </c>
      <c r="G3223" s="11" t="str">
        <f>IFERROR(VLOOKUP(F3223,Codes!$B$2:$E$356,4,FALSE),"NOT USED")</f>
        <v>Unmetered Lighting</v>
      </c>
    </row>
    <row r="3224" spans="1:7" x14ac:dyDescent="0.25">
      <c r="A3224">
        <v>201901</v>
      </c>
      <c r="B3224" t="s">
        <v>4</v>
      </c>
      <c r="C3224" t="s">
        <v>195</v>
      </c>
      <c r="D3224" t="s">
        <v>198</v>
      </c>
      <c r="E3224" s="10">
        <v>78</v>
      </c>
      <c r="F3224" s="12" t="str">
        <f t="shared" si="55"/>
        <v>06SLCO0051</v>
      </c>
      <c r="G3224" s="11" t="str">
        <f>IFERROR(VLOOKUP(F3224,Codes!$B$2:$E$356,4,FALSE),"NOT USED")</f>
        <v>Unmetered Lighting</v>
      </c>
    </row>
    <row r="3225" spans="1:7" x14ac:dyDescent="0.25">
      <c r="A3225">
        <v>201902</v>
      </c>
      <c r="B3225" t="s">
        <v>4</v>
      </c>
      <c r="C3225" t="s">
        <v>195</v>
      </c>
      <c r="D3225" t="s">
        <v>196</v>
      </c>
      <c r="E3225" s="10">
        <v>106</v>
      </c>
      <c r="F3225" s="12" t="str">
        <f t="shared" si="55"/>
        <v>06CUSL053E</v>
      </c>
      <c r="G3225" s="11" t="str">
        <f>IFERROR(VLOOKUP(F3225,Codes!$B$2:$E$356,4,FALSE),"NOT USED")</f>
        <v>Unmetered Lighting</v>
      </c>
    </row>
    <row r="3226" spans="1:7" x14ac:dyDescent="0.25">
      <c r="A3226">
        <v>201902</v>
      </c>
      <c r="B3226" t="s">
        <v>4</v>
      </c>
      <c r="C3226" t="s">
        <v>195</v>
      </c>
      <c r="D3226" t="s">
        <v>197</v>
      </c>
      <c r="E3226" s="10">
        <v>20</v>
      </c>
      <c r="F3226" s="12" t="str">
        <f t="shared" si="55"/>
        <v>06CUSL058F</v>
      </c>
      <c r="G3226" s="11" t="str">
        <f>IFERROR(VLOOKUP(F3226,Codes!$B$2:$E$356,4,FALSE),"NOT USED")</f>
        <v>Unmetered Lighting</v>
      </c>
    </row>
    <row r="3227" spans="1:7" x14ac:dyDescent="0.25">
      <c r="A3227">
        <v>201902</v>
      </c>
      <c r="B3227" t="s">
        <v>4</v>
      </c>
      <c r="C3227" t="s">
        <v>195</v>
      </c>
      <c r="D3227" t="s">
        <v>24</v>
      </c>
      <c r="E3227" s="10">
        <v>1</v>
      </c>
      <c r="F3227" s="12" t="str">
        <f t="shared" si="55"/>
        <v>06OALT015N</v>
      </c>
      <c r="G3227" s="11" t="str">
        <f>IFERROR(VLOOKUP(F3227,Codes!$B$2:$E$356,4,FALSE),"NOT USED")</f>
        <v>Unmetered Lighting</v>
      </c>
    </row>
    <row r="3228" spans="1:7" x14ac:dyDescent="0.25">
      <c r="A3228">
        <v>201902</v>
      </c>
      <c r="B3228" t="s">
        <v>4</v>
      </c>
      <c r="C3228" t="s">
        <v>195</v>
      </c>
      <c r="D3228" t="s">
        <v>198</v>
      </c>
      <c r="E3228" s="10">
        <v>78</v>
      </c>
      <c r="F3228" s="12" t="str">
        <f t="shared" si="55"/>
        <v>06SLCO0051</v>
      </c>
      <c r="G3228" s="11" t="str">
        <f>IFERROR(VLOOKUP(F3228,Codes!$B$2:$E$356,4,FALSE),"NOT USED")</f>
        <v>Unmetered Lighting</v>
      </c>
    </row>
    <row r="3229" spans="1:7" x14ac:dyDescent="0.25">
      <c r="A3229">
        <v>201903</v>
      </c>
      <c r="B3229" t="s">
        <v>4</v>
      </c>
      <c r="C3229" t="s">
        <v>195</v>
      </c>
      <c r="D3229" t="s">
        <v>196</v>
      </c>
      <c r="E3229" s="10">
        <v>106</v>
      </c>
      <c r="F3229" s="12" t="str">
        <f t="shared" si="55"/>
        <v>06CUSL053E</v>
      </c>
      <c r="G3229" s="11" t="str">
        <f>IFERROR(VLOOKUP(F3229,Codes!$B$2:$E$356,4,FALSE),"NOT USED")</f>
        <v>Unmetered Lighting</v>
      </c>
    </row>
    <row r="3230" spans="1:7" x14ac:dyDescent="0.25">
      <c r="A3230">
        <v>201903</v>
      </c>
      <c r="B3230" t="s">
        <v>4</v>
      </c>
      <c r="C3230" t="s">
        <v>195</v>
      </c>
      <c r="D3230" t="s">
        <v>197</v>
      </c>
      <c r="E3230" s="10">
        <v>20</v>
      </c>
      <c r="F3230" s="12" t="str">
        <f t="shared" si="55"/>
        <v>06CUSL058F</v>
      </c>
      <c r="G3230" s="11" t="str">
        <f>IFERROR(VLOOKUP(F3230,Codes!$B$2:$E$356,4,FALSE),"NOT USED")</f>
        <v>Unmetered Lighting</v>
      </c>
    </row>
    <row r="3231" spans="1:7" x14ac:dyDescent="0.25">
      <c r="A3231">
        <v>201903</v>
      </c>
      <c r="B3231" t="s">
        <v>4</v>
      </c>
      <c r="C3231" t="s">
        <v>195</v>
      </c>
      <c r="D3231" t="s">
        <v>24</v>
      </c>
      <c r="E3231" s="10">
        <v>1</v>
      </c>
      <c r="F3231" s="12" t="str">
        <f t="shared" si="55"/>
        <v>06OALT015N</v>
      </c>
      <c r="G3231" s="11" t="str">
        <f>IFERROR(VLOOKUP(F3231,Codes!$B$2:$E$356,4,FALSE),"NOT USED")</f>
        <v>Unmetered Lighting</v>
      </c>
    </row>
    <row r="3232" spans="1:7" x14ac:dyDescent="0.25">
      <c r="A3232">
        <v>201903</v>
      </c>
      <c r="B3232" t="s">
        <v>4</v>
      </c>
      <c r="C3232" t="s">
        <v>195</v>
      </c>
      <c r="D3232" t="s">
        <v>198</v>
      </c>
      <c r="E3232" s="10">
        <v>78</v>
      </c>
      <c r="F3232" s="12" t="str">
        <f t="shared" si="55"/>
        <v>06SLCO0051</v>
      </c>
      <c r="G3232" s="11" t="str">
        <f>IFERROR(VLOOKUP(F3232,Codes!$B$2:$E$356,4,FALSE),"NOT USED")</f>
        <v>Unmetered Lighting</v>
      </c>
    </row>
    <row r="3233" spans="1:7" x14ac:dyDescent="0.25">
      <c r="A3233">
        <v>201904</v>
      </c>
      <c r="B3233" t="s">
        <v>4</v>
      </c>
      <c r="C3233" t="s">
        <v>195</v>
      </c>
      <c r="D3233" t="s">
        <v>196</v>
      </c>
      <c r="E3233" s="10">
        <v>106</v>
      </c>
      <c r="F3233" s="12" t="str">
        <f t="shared" si="55"/>
        <v>06CUSL053E</v>
      </c>
      <c r="G3233" s="11" t="str">
        <f>IFERROR(VLOOKUP(F3233,Codes!$B$2:$E$356,4,FALSE),"NOT USED")</f>
        <v>Unmetered Lighting</v>
      </c>
    </row>
    <row r="3234" spans="1:7" x14ac:dyDescent="0.25">
      <c r="A3234">
        <v>201904</v>
      </c>
      <c r="B3234" t="s">
        <v>4</v>
      </c>
      <c r="C3234" t="s">
        <v>195</v>
      </c>
      <c r="D3234" t="s">
        <v>197</v>
      </c>
      <c r="E3234" s="10">
        <v>20</v>
      </c>
      <c r="F3234" s="12" t="str">
        <f t="shared" si="55"/>
        <v>06CUSL058F</v>
      </c>
      <c r="G3234" s="11" t="str">
        <f>IFERROR(VLOOKUP(F3234,Codes!$B$2:$E$356,4,FALSE),"NOT USED")</f>
        <v>Unmetered Lighting</v>
      </c>
    </row>
    <row r="3235" spans="1:7" x14ac:dyDescent="0.25">
      <c r="A3235">
        <v>201904</v>
      </c>
      <c r="B3235" t="s">
        <v>4</v>
      </c>
      <c r="C3235" t="s">
        <v>195</v>
      </c>
      <c r="D3235" t="s">
        <v>24</v>
      </c>
      <c r="E3235" s="10">
        <v>1</v>
      </c>
      <c r="F3235" s="12" t="str">
        <f t="shared" si="55"/>
        <v>06OALT015N</v>
      </c>
      <c r="G3235" s="11" t="str">
        <f>IFERROR(VLOOKUP(F3235,Codes!$B$2:$E$356,4,FALSE),"NOT USED")</f>
        <v>Unmetered Lighting</v>
      </c>
    </row>
    <row r="3236" spans="1:7" x14ac:dyDescent="0.25">
      <c r="A3236">
        <v>201904</v>
      </c>
      <c r="B3236" t="s">
        <v>4</v>
      </c>
      <c r="C3236" t="s">
        <v>195</v>
      </c>
      <c r="D3236" t="s">
        <v>198</v>
      </c>
      <c r="E3236" s="10">
        <v>77</v>
      </c>
      <c r="F3236" s="12" t="str">
        <f t="shared" si="55"/>
        <v>06SLCO0051</v>
      </c>
      <c r="G3236" s="11" t="str">
        <f>IFERROR(VLOOKUP(F3236,Codes!$B$2:$E$356,4,FALSE),"NOT USED")</f>
        <v>Unmetered Lighting</v>
      </c>
    </row>
    <row r="3237" spans="1:7" x14ac:dyDescent="0.25">
      <c r="A3237">
        <v>201905</v>
      </c>
      <c r="B3237" t="s">
        <v>4</v>
      </c>
      <c r="C3237" t="s">
        <v>195</v>
      </c>
      <c r="D3237" t="s">
        <v>196</v>
      </c>
      <c r="E3237" s="10">
        <v>106</v>
      </c>
      <c r="F3237" s="12" t="str">
        <f t="shared" si="55"/>
        <v>06CUSL053E</v>
      </c>
      <c r="G3237" s="11" t="str">
        <f>IFERROR(VLOOKUP(F3237,Codes!$B$2:$E$356,4,FALSE),"NOT USED")</f>
        <v>Unmetered Lighting</v>
      </c>
    </row>
    <row r="3238" spans="1:7" x14ac:dyDescent="0.25">
      <c r="A3238">
        <v>201905</v>
      </c>
      <c r="B3238" t="s">
        <v>4</v>
      </c>
      <c r="C3238" t="s">
        <v>195</v>
      </c>
      <c r="D3238" t="s">
        <v>197</v>
      </c>
      <c r="E3238" s="10">
        <v>20</v>
      </c>
      <c r="F3238" s="12" t="str">
        <f t="shared" si="55"/>
        <v>06CUSL058F</v>
      </c>
      <c r="G3238" s="11" t="str">
        <f>IFERROR(VLOOKUP(F3238,Codes!$B$2:$E$356,4,FALSE),"NOT USED")</f>
        <v>Unmetered Lighting</v>
      </c>
    </row>
    <row r="3239" spans="1:7" x14ac:dyDescent="0.25">
      <c r="A3239">
        <v>201905</v>
      </c>
      <c r="B3239" t="s">
        <v>4</v>
      </c>
      <c r="C3239" t="s">
        <v>195</v>
      </c>
      <c r="D3239" t="s">
        <v>24</v>
      </c>
      <c r="E3239" s="10">
        <v>1</v>
      </c>
      <c r="F3239" s="12" t="str">
        <f t="shared" si="55"/>
        <v>06OALT015N</v>
      </c>
      <c r="G3239" s="11" t="str">
        <f>IFERROR(VLOOKUP(F3239,Codes!$B$2:$E$356,4,FALSE),"NOT USED")</f>
        <v>Unmetered Lighting</v>
      </c>
    </row>
    <row r="3240" spans="1:7" x14ac:dyDescent="0.25">
      <c r="A3240">
        <v>201905</v>
      </c>
      <c r="B3240" t="s">
        <v>4</v>
      </c>
      <c r="C3240" t="s">
        <v>195</v>
      </c>
      <c r="D3240" t="s">
        <v>198</v>
      </c>
      <c r="E3240" s="10">
        <v>77</v>
      </c>
      <c r="F3240" s="12" t="str">
        <f t="shared" si="55"/>
        <v>06SLCO0051</v>
      </c>
      <c r="G3240" s="11" t="str">
        <f>IFERROR(VLOOKUP(F3240,Codes!$B$2:$E$356,4,FALSE),"NOT USED")</f>
        <v>Unmetered Lighting</v>
      </c>
    </row>
    <row r="3241" spans="1:7" x14ac:dyDescent="0.25">
      <c r="A3241">
        <v>201906</v>
      </c>
      <c r="B3241" t="s">
        <v>4</v>
      </c>
      <c r="C3241" t="s">
        <v>195</v>
      </c>
      <c r="D3241" t="s">
        <v>196</v>
      </c>
      <c r="E3241" s="10">
        <v>106</v>
      </c>
      <c r="F3241" s="12" t="str">
        <f t="shared" si="55"/>
        <v>06CUSL053E</v>
      </c>
      <c r="G3241" s="11" t="str">
        <f>IFERROR(VLOOKUP(F3241,Codes!$B$2:$E$356,4,FALSE),"NOT USED")</f>
        <v>Unmetered Lighting</v>
      </c>
    </row>
    <row r="3242" spans="1:7" x14ac:dyDescent="0.25">
      <c r="A3242">
        <v>201906</v>
      </c>
      <c r="B3242" t="s">
        <v>4</v>
      </c>
      <c r="C3242" t="s">
        <v>195</v>
      </c>
      <c r="D3242" t="s">
        <v>197</v>
      </c>
      <c r="E3242" s="10">
        <v>20</v>
      </c>
      <c r="F3242" s="12" t="str">
        <f t="shared" si="55"/>
        <v>06CUSL058F</v>
      </c>
      <c r="G3242" s="11" t="str">
        <f>IFERROR(VLOOKUP(F3242,Codes!$B$2:$E$356,4,FALSE),"NOT USED")</f>
        <v>Unmetered Lighting</v>
      </c>
    </row>
    <row r="3243" spans="1:7" x14ac:dyDescent="0.25">
      <c r="A3243">
        <v>201906</v>
      </c>
      <c r="B3243" t="s">
        <v>4</v>
      </c>
      <c r="C3243" t="s">
        <v>195</v>
      </c>
      <c r="D3243" t="s">
        <v>24</v>
      </c>
      <c r="E3243" s="10">
        <v>1</v>
      </c>
      <c r="F3243" s="12" t="str">
        <f t="shared" si="55"/>
        <v>06OALT015N</v>
      </c>
      <c r="G3243" s="11" t="str">
        <f>IFERROR(VLOOKUP(F3243,Codes!$B$2:$E$356,4,FALSE),"NOT USED")</f>
        <v>Unmetered Lighting</v>
      </c>
    </row>
    <row r="3244" spans="1:7" x14ac:dyDescent="0.25">
      <c r="A3244">
        <v>201906</v>
      </c>
      <c r="B3244" t="s">
        <v>4</v>
      </c>
      <c r="C3244" t="s">
        <v>195</v>
      </c>
      <c r="D3244" t="s">
        <v>198</v>
      </c>
      <c r="E3244" s="10">
        <v>77</v>
      </c>
      <c r="F3244" s="12" t="str">
        <f t="shared" si="55"/>
        <v>06SLCO0051</v>
      </c>
      <c r="G3244" s="11" t="str">
        <f>IFERROR(VLOOKUP(F3244,Codes!$B$2:$E$356,4,FALSE),"NOT USED")</f>
        <v>Unmetered Lighting</v>
      </c>
    </row>
    <row r="3245" spans="1:7" x14ac:dyDescent="0.25">
      <c r="A3245">
        <v>201807</v>
      </c>
      <c r="B3245" t="s">
        <v>3</v>
      </c>
      <c r="C3245" t="s">
        <v>195</v>
      </c>
      <c r="D3245" t="s">
        <v>131</v>
      </c>
      <c r="E3245" s="10">
        <v>25</v>
      </c>
      <c r="F3245" s="12" t="str">
        <f t="shared" si="55"/>
        <v>07GNSV023S</v>
      </c>
      <c r="G3245" s="11" t="str">
        <f>IFERROR(VLOOKUP(F3245,Codes!$B$2:$E$356,4,FALSE),"NOT USED")</f>
        <v>Small General Service</v>
      </c>
    </row>
    <row r="3246" spans="1:7" x14ac:dyDescent="0.25">
      <c r="A3246">
        <v>201807</v>
      </c>
      <c r="B3246" t="s">
        <v>3</v>
      </c>
      <c r="C3246" t="s">
        <v>195</v>
      </c>
      <c r="D3246" t="s">
        <v>199</v>
      </c>
      <c r="E3246" s="10">
        <v>65</v>
      </c>
      <c r="F3246" s="12" t="str">
        <f t="shared" si="55"/>
        <v>07SLCO0011</v>
      </c>
      <c r="G3246" s="11" t="str">
        <f>IFERROR(VLOOKUP(F3246,Codes!$B$2:$E$356,4,FALSE),"NOT USED")</f>
        <v>Unmetered Lighting</v>
      </c>
    </row>
    <row r="3247" spans="1:7" x14ac:dyDescent="0.25">
      <c r="A3247">
        <v>201807</v>
      </c>
      <c r="B3247" t="s">
        <v>3</v>
      </c>
      <c r="C3247" t="s">
        <v>195</v>
      </c>
      <c r="D3247" t="s">
        <v>200</v>
      </c>
      <c r="E3247" s="10">
        <v>40</v>
      </c>
      <c r="F3247" s="12" t="str">
        <f t="shared" si="55"/>
        <v>07SLCU012E</v>
      </c>
      <c r="G3247" s="11" t="str">
        <f>IFERROR(VLOOKUP(F3247,Codes!$B$2:$E$356,4,FALSE),"NOT USED")</f>
        <v>Unmetered Lighting</v>
      </c>
    </row>
    <row r="3248" spans="1:7" x14ac:dyDescent="0.25">
      <c r="A3248">
        <v>201807</v>
      </c>
      <c r="B3248" t="s">
        <v>3</v>
      </c>
      <c r="C3248" t="s">
        <v>195</v>
      </c>
      <c r="D3248" t="s">
        <v>201</v>
      </c>
      <c r="E3248" s="10">
        <v>185</v>
      </c>
      <c r="F3248" s="12" t="str">
        <f t="shared" si="55"/>
        <v>07SLCU012F</v>
      </c>
      <c r="G3248" s="11" t="str">
        <f>IFERROR(VLOOKUP(F3248,Codes!$B$2:$E$356,4,FALSE),"NOT USED")</f>
        <v>Unmetered Lighting</v>
      </c>
    </row>
    <row r="3249" spans="1:7" x14ac:dyDescent="0.25">
      <c r="A3249">
        <v>201807</v>
      </c>
      <c r="B3249" t="s">
        <v>3</v>
      </c>
      <c r="C3249" t="s">
        <v>195</v>
      </c>
      <c r="D3249" t="s">
        <v>202</v>
      </c>
      <c r="E3249" s="10">
        <v>16</v>
      </c>
      <c r="F3249" s="12" t="str">
        <f t="shared" si="55"/>
        <v>07SLCU012P</v>
      </c>
      <c r="G3249" s="11" t="str">
        <f>IFERROR(VLOOKUP(F3249,Codes!$B$2:$E$356,4,FALSE),"NOT USED")</f>
        <v>Unmetered Lighting</v>
      </c>
    </row>
    <row r="3250" spans="1:7" x14ac:dyDescent="0.25">
      <c r="A3250">
        <v>201808</v>
      </c>
      <c r="B3250" t="s">
        <v>3</v>
      </c>
      <c r="C3250" t="s">
        <v>195</v>
      </c>
      <c r="D3250" t="s">
        <v>131</v>
      </c>
      <c r="E3250" s="10">
        <v>25</v>
      </c>
      <c r="F3250" s="12" t="str">
        <f t="shared" si="55"/>
        <v>07GNSV023S</v>
      </c>
      <c r="G3250" s="11" t="str">
        <f>IFERROR(VLOOKUP(F3250,Codes!$B$2:$E$356,4,FALSE),"NOT USED")</f>
        <v>Small General Service</v>
      </c>
    </row>
    <row r="3251" spans="1:7" x14ac:dyDescent="0.25">
      <c r="A3251">
        <v>201808</v>
      </c>
      <c r="B3251" t="s">
        <v>3</v>
      </c>
      <c r="C3251" t="s">
        <v>195</v>
      </c>
      <c r="D3251" t="s">
        <v>199</v>
      </c>
      <c r="E3251" s="10">
        <v>66</v>
      </c>
      <c r="F3251" s="12" t="str">
        <f t="shared" si="55"/>
        <v>07SLCO0011</v>
      </c>
      <c r="G3251" s="11" t="str">
        <f>IFERROR(VLOOKUP(F3251,Codes!$B$2:$E$356,4,FALSE),"NOT USED")</f>
        <v>Unmetered Lighting</v>
      </c>
    </row>
    <row r="3252" spans="1:7" x14ac:dyDescent="0.25">
      <c r="A3252">
        <v>201808</v>
      </c>
      <c r="B3252" t="s">
        <v>3</v>
      </c>
      <c r="C3252" t="s">
        <v>195</v>
      </c>
      <c r="D3252" t="s">
        <v>200</v>
      </c>
      <c r="E3252" s="10">
        <v>41</v>
      </c>
      <c r="F3252" s="12" t="str">
        <f t="shared" si="55"/>
        <v>07SLCU012E</v>
      </c>
      <c r="G3252" s="11" t="str">
        <f>IFERROR(VLOOKUP(F3252,Codes!$B$2:$E$356,4,FALSE),"NOT USED")</f>
        <v>Unmetered Lighting</v>
      </c>
    </row>
    <row r="3253" spans="1:7" x14ac:dyDescent="0.25">
      <c r="A3253">
        <v>201808</v>
      </c>
      <c r="B3253" t="s">
        <v>3</v>
      </c>
      <c r="C3253" t="s">
        <v>195</v>
      </c>
      <c r="D3253" t="s">
        <v>201</v>
      </c>
      <c r="E3253" s="10">
        <v>185</v>
      </c>
      <c r="F3253" s="12" t="str">
        <f t="shared" si="55"/>
        <v>07SLCU012F</v>
      </c>
      <c r="G3253" s="11" t="str">
        <f>IFERROR(VLOOKUP(F3253,Codes!$B$2:$E$356,4,FALSE),"NOT USED")</f>
        <v>Unmetered Lighting</v>
      </c>
    </row>
    <row r="3254" spans="1:7" x14ac:dyDescent="0.25">
      <c r="A3254">
        <v>201808</v>
      </c>
      <c r="B3254" t="s">
        <v>3</v>
      </c>
      <c r="C3254" t="s">
        <v>195</v>
      </c>
      <c r="D3254" t="s">
        <v>202</v>
      </c>
      <c r="E3254" s="10">
        <v>16</v>
      </c>
      <c r="F3254" s="12" t="str">
        <f t="shared" si="55"/>
        <v>07SLCU012P</v>
      </c>
      <c r="G3254" s="11" t="str">
        <f>IFERROR(VLOOKUP(F3254,Codes!$B$2:$E$356,4,FALSE),"NOT USED")</f>
        <v>Unmetered Lighting</v>
      </c>
    </row>
    <row r="3255" spans="1:7" x14ac:dyDescent="0.25">
      <c r="A3255">
        <v>201809</v>
      </c>
      <c r="B3255" t="s">
        <v>3</v>
      </c>
      <c r="C3255" t="s">
        <v>195</v>
      </c>
      <c r="D3255" t="s">
        <v>131</v>
      </c>
      <c r="E3255" s="10">
        <v>25</v>
      </c>
      <c r="F3255" s="12" t="str">
        <f t="shared" si="55"/>
        <v>07GNSV023S</v>
      </c>
      <c r="G3255" s="11" t="str">
        <f>IFERROR(VLOOKUP(F3255,Codes!$B$2:$E$356,4,FALSE),"NOT USED")</f>
        <v>Small General Service</v>
      </c>
    </row>
    <row r="3256" spans="1:7" x14ac:dyDescent="0.25">
      <c r="A3256">
        <v>201809</v>
      </c>
      <c r="B3256" t="s">
        <v>3</v>
      </c>
      <c r="C3256" t="s">
        <v>195</v>
      </c>
      <c r="D3256" t="s">
        <v>199</v>
      </c>
      <c r="E3256" s="10">
        <v>66</v>
      </c>
      <c r="F3256" s="12" t="str">
        <f t="shared" si="55"/>
        <v>07SLCO0011</v>
      </c>
      <c r="G3256" s="11" t="str">
        <f>IFERROR(VLOOKUP(F3256,Codes!$B$2:$E$356,4,FALSE),"NOT USED")</f>
        <v>Unmetered Lighting</v>
      </c>
    </row>
    <row r="3257" spans="1:7" x14ac:dyDescent="0.25">
      <c r="A3257">
        <v>201809</v>
      </c>
      <c r="B3257" t="s">
        <v>3</v>
      </c>
      <c r="C3257" t="s">
        <v>195</v>
      </c>
      <c r="D3257" t="s">
        <v>200</v>
      </c>
      <c r="E3257" s="10">
        <v>41</v>
      </c>
      <c r="F3257" s="12" t="str">
        <f t="shared" si="55"/>
        <v>07SLCU012E</v>
      </c>
      <c r="G3257" s="11" t="str">
        <f>IFERROR(VLOOKUP(F3257,Codes!$B$2:$E$356,4,FALSE),"NOT USED")</f>
        <v>Unmetered Lighting</v>
      </c>
    </row>
    <row r="3258" spans="1:7" x14ac:dyDescent="0.25">
      <c r="A3258">
        <v>201809</v>
      </c>
      <c r="B3258" t="s">
        <v>3</v>
      </c>
      <c r="C3258" t="s">
        <v>195</v>
      </c>
      <c r="D3258" t="s">
        <v>201</v>
      </c>
      <c r="E3258" s="10">
        <v>185</v>
      </c>
      <c r="F3258" s="12" t="str">
        <f t="shared" si="55"/>
        <v>07SLCU012F</v>
      </c>
      <c r="G3258" s="11" t="str">
        <f>IFERROR(VLOOKUP(F3258,Codes!$B$2:$E$356,4,FALSE),"NOT USED")</f>
        <v>Unmetered Lighting</v>
      </c>
    </row>
    <row r="3259" spans="1:7" x14ac:dyDescent="0.25">
      <c r="A3259">
        <v>201809</v>
      </c>
      <c r="B3259" t="s">
        <v>3</v>
      </c>
      <c r="C3259" t="s">
        <v>195</v>
      </c>
      <c r="D3259" t="s">
        <v>202</v>
      </c>
      <c r="E3259" s="10">
        <v>16</v>
      </c>
      <c r="F3259" s="12" t="str">
        <f t="shared" si="55"/>
        <v>07SLCU012P</v>
      </c>
      <c r="G3259" s="11" t="str">
        <f>IFERROR(VLOOKUP(F3259,Codes!$B$2:$E$356,4,FALSE),"NOT USED")</f>
        <v>Unmetered Lighting</v>
      </c>
    </row>
    <row r="3260" spans="1:7" x14ac:dyDescent="0.25">
      <c r="A3260">
        <v>201810</v>
      </c>
      <c r="B3260" t="s">
        <v>3</v>
      </c>
      <c r="C3260" t="s">
        <v>195</v>
      </c>
      <c r="D3260" t="s">
        <v>131</v>
      </c>
      <c r="E3260" s="10">
        <v>23</v>
      </c>
      <c r="F3260" s="12" t="str">
        <f t="shared" si="55"/>
        <v>07GNSV023S</v>
      </c>
      <c r="G3260" s="11" t="str">
        <f>IFERROR(VLOOKUP(F3260,Codes!$B$2:$E$356,4,FALSE),"NOT USED")</f>
        <v>Small General Service</v>
      </c>
    </row>
    <row r="3261" spans="1:7" x14ac:dyDescent="0.25">
      <c r="A3261">
        <v>201810</v>
      </c>
      <c r="B3261" t="s">
        <v>3</v>
      </c>
      <c r="C3261" t="s">
        <v>195</v>
      </c>
      <c r="D3261" t="s">
        <v>199</v>
      </c>
      <c r="E3261" s="10">
        <v>67</v>
      </c>
      <c r="F3261" s="12" t="str">
        <f t="shared" si="55"/>
        <v>07SLCO0011</v>
      </c>
      <c r="G3261" s="11" t="str">
        <f>IFERROR(VLOOKUP(F3261,Codes!$B$2:$E$356,4,FALSE),"NOT USED")</f>
        <v>Unmetered Lighting</v>
      </c>
    </row>
    <row r="3262" spans="1:7" x14ac:dyDescent="0.25">
      <c r="A3262">
        <v>201810</v>
      </c>
      <c r="B3262" t="s">
        <v>3</v>
      </c>
      <c r="C3262" t="s">
        <v>195</v>
      </c>
      <c r="D3262" t="s">
        <v>200</v>
      </c>
      <c r="E3262" s="10">
        <v>41</v>
      </c>
      <c r="F3262" s="12" t="str">
        <f t="shared" si="55"/>
        <v>07SLCU012E</v>
      </c>
      <c r="G3262" s="11" t="str">
        <f>IFERROR(VLOOKUP(F3262,Codes!$B$2:$E$356,4,FALSE),"NOT USED")</f>
        <v>Unmetered Lighting</v>
      </c>
    </row>
    <row r="3263" spans="1:7" x14ac:dyDescent="0.25">
      <c r="A3263">
        <v>201810</v>
      </c>
      <c r="B3263" t="s">
        <v>3</v>
      </c>
      <c r="C3263" t="s">
        <v>195</v>
      </c>
      <c r="D3263" t="s">
        <v>201</v>
      </c>
      <c r="E3263" s="10">
        <v>185</v>
      </c>
      <c r="F3263" s="12" t="str">
        <f t="shared" si="55"/>
        <v>07SLCU012F</v>
      </c>
      <c r="G3263" s="11" t="str">
        <f>IFERROR(VLOOKUP(F3263,Codes!$B$2:$E$356,4,FALSE),"NOT USED")</f>
        <v>Unmetered Lighting</v>
      </c>
    </row>
    <row r="3264" spans="1:7" x14ac:dyDescent="0.25">
      <c r="A3264">
        <v>201810</v>
      </c>
      <c r="B3264" t="s">
        <v>3</v>
      </c>
      <c r="C3264" t="s">
        <v>195</v>
      </c>
      <c r="D3264" t="s">
        <v>202</v>
      </c>
      <c r="E3264" s="10">
        <v>16</v>
      </c>
      <c r="F3264" s="12" t="str">
        <f t="shared" si="55"/>
        <v>07SLCU012P</v>
      </c>
      <c r="G3264" s="11" t="str">
        <f>IFERROR(VLOOKUP(F3264,Codes!$B$2:$E$356,4,FALSE),"NOT USED")</f>
        <v>Unmetered Lighting</v>
      </c>
    </row>
    <row r="3265" spans="1:7" x14ac:dyDescent="0.25">
      <c r="A3265">
        <v>201811</v>
      </c>
      <c r="B3265" t="s">
        <v>3</v>
      </c>
      <c r="C3265" t="s">
        <v>195</v>
      </c>
      <c r="D3265" t="s">
        <v>131</v>
      </c>
      <c r="E3265" s="10">
        <v>23</v>
      </c>
      <c r="F3265" s="12" t="str">
        <f t="shared" si="55"/>
        <v>07GNSV023S</v>
      </c>
      <c r="G3265" s="11" t="str">
        <f>IFERROR(VLOOKUP(F3265,Codes!$B$2:$E$356,4,FALSE),"NOT USED")</f>
        <v>Small General Service</v>
      </c>
    </row>
    <row r="3266" spans="1:7" x14ac:dyDescent="0.25">
      <c r="A3266">
        <v>201811</v>
      </c>
      <c r="B3266" t="s">
        <v>3</v>
      </c>
      <c r="C3266" t="s">
        <v>195</v>
      </c>
      <c r="D3266" t="s">
        <v>199</v>
      </c>
      <c r="E3266" s="10">
        <v>67</v>
      </c>
      <c r="F3266" s="12" t="str">
        <f t="shared" si="55"/>
        <v>07SLCO0011</v>
      </c>
      <c r="G3266" s="11" t="str">
        <f>IFERROR(VLOOKUP(F3266,Codes!$B$2:$E$356,4,FALSE),"NOT USED")</f>
        <v>Unmetered Lighting</v>
      </c>
    </row>
    <row r="3267" spans="1:7" x14ac:dyDescent="0.25">
      <c r="A3267">
        <v>201811</v>
      </c>
      <c r="B3267" t="s">
        <v>3</v>
      </c>
      <c r="C3267" t="s">
        <v>195</v>
      </c>
      <c r="D3267" t="s">
        <v>200</v>
      </c>
      <c r="E3267" s="10">
        <v>41</v>
      </c>
      <c r="F3267" s="12" t="str">
        <f t="shared" si="55"/>
        <v>07SLCU012E</v>
      </c>
      <c r="G3267" s="11" t="str">
        <f>IFERROR(VLOOKUP(F3267,Codes!$B$2:$E$356,4,FALSE),"NOT USED")</f>
        <v>Unmetered Lighting</v>
      </c>
    </row>
    <row r="3268" spans="1:7" x14ac:dyDescent="0.25">
      <c r="A3268">
        <v>201811</v>
      </c>
      <c r="B3268" t="s">
        <v>3</v>
      </c>
      <c r="C3268" t="s">
        <v>195</v>
      </c>
      <c r="D3268" t="s">
        <v>201</v>
      </c>
      <c r="E3268" s="10">
        <v>185</v>
      </c>
      <c r="F3268" s="12" t="str">
        <f t="shared" si="55"/>
        <v>07SLCU012F</v>
      </c>
      <c r="G3268" s="11" t="str">
        <f>IFERROR(VLOOKUP(F3268,Codes!$B$2:$E$356,4,FALSE),"NOT USED")</f>
        <v>Unmetered Lighting</v>
      </c>
    </row>
    <row r="3269" spans="1:7" x14ac:dyDescent="0.25">
      <c r="A3269">
        <v>201811</v>
      </c>
      <c r="B3269" t="s">
        <v>3</v>
      </c>
      <c r="C3269" t="s">
        <v>195</v>
      </c>
      <c r="D3269" t="s">
        <v>202</v>
      </c>
      <c r="E3269" s="10">
        <v>16</v>
      </c>
      <c r="F3269" s="12" t="str">
        <f t="shared" si="55"/>
        <v>07SLCU012P</v>
      </c>
      <c r="G3269" s="11" t="str">
        <f>IFERROR(VLOOKUP(F3269,Codes!$B$2:$E$356,4,FALSE),"NOT USED")</f>
        <v>Unmetered Lighting</v>
      </c>
    </row>
    <row r="3270" spans="1:7" x14ac:dyDescent="0.25">
      <c r="A3270">
        <v>201812</v>
      </c>
      <c r="B3270" t="s">
        <v>3</v>
      </c>
      <c r="C3270" t="s">
        <v>195</v>
      </c>
      <c r="D3270" t="s">
        <v>131</v>
      </c>
      <c r="E3270" s="10">
        <v>22</v>
      </c>
      <c r="F3270" s="12" t="str">
        <f t="shared" si="55"/>
        <v>07GNSV023S</v>
      </c>
      <c r="G3270" s="11" t="str">
        <f>IFERROR(VLOOKUP(F3270,Codes!$B$2:$E$356,4,FALSE),"NOT USED")</f>
        <v>Small General Service</v>
      </c>
    </row>
    <row r="3271" spans="1:7" x14ac:dyDescent="0.25">
      <c r="A3271">
        <v>201812</v>
      </c>
      <c r="B3271" t="s">
        <v>3</v>
      </c>
      <c r="C3271" t="s">
        <v>195</v>
      </c>
      <c r="D3271" t="s">
        <v>199</v>
      </c>
      <c r="E3271" s="10">
        <v>67</v>
      </c>
      <c r="F3271" s="12" t="str">
        <f t="shared" si="55"/>
        <v>07SLCO0011</v>
      </c>
      <c r="G3271" s="11" t="str">
        <f>IFERROR(VLOOKUP(F3271,Codes!$B$2:$E$356,4,FALSE),"NOT USED")</f>
        <v>Unmetered Lighting</v>
      </c>
    </row>
    <row r="3272" spans="1:7" x14ac:dyDescent="0.25">
      <c r="A3272">
        <v>201812</v>
      </c>
      <c r="B3272" t="s">
        <v>3</v>
      </c>
      <c r="C3272" t="s">
        <v>195</v>
      </c>
      <c r="D3272" t="s">
        <v>200</v>
      </c>
      <c r="E3272" s="10">
        <v>41</v>
      </c>
      <c r="F3272" s="12" t="str">
        <f t="shared" si="55"/>
        <v>07SLCU012E</v>
      </c>
      <c r="G3272" s="11" t="str">
        <f>IFERROR(VLOOKUP(F3272,Codes!$B$2:$E$356,4,FALSE),"NOT USED")</f>
        <v>Unmetered Lighting</v>
      </c>
    </row>
    <row r="3273" spans="1:7" x14ac:dyDescent="0.25">
      <c r="A3273">
        <v>201812</v>
      </c>
      <c r="B3273" t="s">
        <v>3</v>
      </c>
      <c r="C3273" t="s">
        <v>195</v>
      </c>
      <c r="D3273" t="s">
        <v>201</v>
      </c>
      <c r="E3273" s="10">
        <v>185</v>
      </c>
      <c r="F3273" s="12" t="str">
        <f t="shared" si="55"/>
        <v>07SLCU012F</v>
      </c>
      <c r="G3273" s="11" t="str">
        <f>IFERROR(VLOOKUP(F3273,Codes!$B$2:$E$356,4,FALSE),"NOT USED")</f>
        <v>Unmetered Lighting</v>
      </c>
    </row>
    <row r="3274" spans="1:7" x14ac:dyDescent="0.25">
      <c r="A3274">
        <v>201812</v>
      </c>
      <c r="B3274" t="s">
        <v>3</v>
      </c>
      <c r="C3274" t="s">
        <v>195</v>
      </c>
      <c r="D3274" t="s">
        <v>202</v>
      </c>
      <c r="E3274" s="10">
        <v>16</v>
      </c>
      <c r="F3274" s="12" t="str">
        <f t="shared" si="55"/>
        <v>07SLCU012P</v>
      </c>
      <c r="G3274" s="11" t="str">
        <f>IFERROR(VLOOKUP(F3274,Codes!$B$2:$E$356,4,FALSE),"NOT USED")</f>
        <v>Unmetered Lighting</v>
      </c>
    </row>
    <row r="3275" spans="1:7" x14ac:dyDescent="0.25">
      <c r="A3275">
        <v>201901</v>
      </c>
      <c r="B3275" t="s">
        <v>3</v>
      </c>
      <c r="C3275" t="s">
        <v>195</v>
      </c>
      <c r="D3275" t="s">
        <v>131</v>
      </c>
      <c r="E3275" s="10">
        <v>22</v>
      </c>
      <c r="F3275" s="12" t="str">
        <f t="shared" si="55"/>
        <v>07GNSV023S</v>
      </c>
      <c r="G3275" s="11" t="str">
        <f>IFERROR(VLOOKUP(F3275,Codes!$B$2:$E$356,4,FALSE),"NOT USED")</f>
        <v>Small General Service</v>
      </c>
    </row>
    <row r="3276" spans="1:7" x14ac:dyDescent="0.25">
      <c r="A3276">
        <v>201901</v>
      </c>
      <c r="B3276" t="s">
        <v>3</v>
      </c>
      <c r="C3276" t="s">
        <v>195</v>
      </c>
      <c r="D3276" t="s">
        <v>199</v>
      </c>
      <c r="E3276" s="10">
        <v>57</v>
      </c>
      <c r="F3276" s="12" t="str">
        <f t="shared" si="55"/>
        <v>07SLCO0011</v>
      </c>
      <c r="G3276" s="11" t="str">
        <f>IFERROR(VLOOKUP(F3276,Codes!$B$2:$E$356,4,FALSE),"NOT USED")</f>
        <v>Unmetered Lighting</v>
      </c>
    </row>
    <row r="3277" spans="1:7" x14ac:dyDescent="0.25">
      <c r="A3277">
        <v>201901</v>
      </c>
      <c r="B3277" t="s">
        <v>3</v>
      </c>
      <c r="C3277" t="s">
        <v>195</v>
      </c>
      <c r="D3277" t="s">
        <v>200</v>
      </c>
      <c r="E3277" s="10">
        <v>43</v>
      </c>
      <c r="F3277" s="12" t="str">
        <f t="shared" ref="F3277:F3340" si="56">LEFT(D3277,10)</f>
        <v>07SLCU012E</v>
      </c>
      <c r="G3277" s="11" t="str">
        <f>IFERROR(VLOOKUP(F3277,Codes!$B$2:$E$356,4,FALSE),"NOT USED")</f>
        <v>Unmetered Lighting</v>
      </c>
    </row>
    <row r="3278" spans="1:7" x14ac:dyDescent="0.25">
      <c r="A3278">
        <v>201901</v>
      </c>
      <c r="B3278" t="s">
        <v>3</v>
      </c>
      <c r="C3278" t="s">
        <v>195</v>
      </c>
      <c r="D3278" t="s">
        <v>201</v>
      </c>
      <c r="E3278" s="10">
        <v>186</v>
      </c>
      <c r="F3278" s="12" t="str">
        <f t="shared" si="56"/>
        <v>07SLCU012F</v>
      </c>
      <c r="G3278" s="11" t="str">
        <f>IFERROR(VLOOKUP(F3278,Codes!$B$2:$E$356,4,FALSE),"NOT USED")</f>
        <v>Unmetered Lighting</v>
      </c>
    </row>
    <row r="3279" spans="1:7" x14ac:dyDescent="0.25">
      <c r="A3279">
        <v>201901</v>
      </c>
      <c r="B3279" t="s">
        <v>3</v>
      </c>
      <c r="C3279" t="s">
        <v>195</v>
      </c>
      <c r="D3279" t="s">
        <v>202</v>
      </c>
      <c r="E3279" s="10">
        <v>16</v>
      </c>
      <c r="F3279" s="12" t="str">
        <f t="shared" si="56"/>
        <v>07SLCU012P</v>
      </c>
      <c r="G3279" s="11" t="str">
        <f>IFERROR(VLOOKUP(F3279,Codes!$B$2:$E$356,4,FALSE),"NOT USED")</f>
        <v>Unmetered Lighting</v>
      </c>
    </row>
    <row r="3280" spans="1:7" x14ac:dyDescent="0.25">
      <c r="A3280">
        <v>201902</v>
      </c>
      <c r="B3280" t="s">
        <v>3</v>
      </c>
      <c r="C3280" t="s">
        <v>195</v>
      </c>
      <c r="D3280" t="s">
        <v>131</v>
      </c>
      <c r="E3280" s="10">
        <v>22</v>
      </c>
      <c r="F3280" s="12" t="str">
        <f t="shared" si="56"/>
        <v>07GNSV023S</v>
      </c>
      <c r="G3280" s="11" t="str">
        <f>IFERROR(VLOOKUP(F3280,Codes!$B$2:$E$356,4,FALSE),"NOT USED")</f>
        <v>Small General Service</v>
      </c>
    </row>
    <row r="3281" spans="1:7" x14ac:dyDescent="0.25">
      <c r="A3281">
        <v>201902</v>
      </c>
      <c r="B3281" t="s">
        <v>3</v>
      </c>
      <c r="C3281" t="s">
        <v>195</v>
      </c>
      <c r="D3281" t="s">
        <v>199</v>
      </c>
      <c r="E3281" s="10">
        <v>57</v>
      </c>
      <c r="F3281" s="12" t="str">
        <f t="shared" si="56"/>
        <v>07SLCO0011</v>
      </c>
      <c r="G3281" s="11" t="str">
        <f>IFERROR(VLOOKUP(F3281,Codes!$B$2:$E$356,4,FALSE),"NOT USED")</f>
        <v>Unmetered Lighting</v>
      </c>
    </row>
    <row r="3282" spans="1:7" x14ac:dyDescent="0.25">
      <c r="A3282">
        <v>201902</v>
      </c>
      <c r="B3282" t="s">
        <v>3</v>
      </c>
      <c r="C3282" t="s">
        <v>195</v>
      </c>
      <c r="D3282" t="s">
        <v>200</v>
      </c>
      <c r="E3282" s="10">
        <v>44</v>
      </c>
      <c r="F3282" s="12" t="str">
        <f t="shared" si="56"/>
        <v>07SLCU012E</v>
      </c>
      <c r="G3282" s="11" t="str">
        <f>IFERROR(VLOOKUP(F3282,Codes!$B$2:$E$356,4,FALSE),"NOT USED")</f>
        <v>Unmetered Lighting</v>
      </c>
    </row>
    <row r="3283" spans="1:7" x14ac:dyDescent="0.25">
      <c r="A3283">
        <v>201902</v>
      </c>
      <c r="B3283" t="s">
        <v>3</v>
      </c>
      <c r="C3283" t="s">
        <v>195</v>
      </c>
      <c r="D3283" t="s">
        <v>201</v>
      </c>
      <c r="E3283" s="10">
        <v>185</v>
      </c>
      <c r="F3283" s="12" t="str">
        <f t="shared" si="56"/>
        <v>07SLCU012F</v>
      </c>
      <c r="G3283" s="11" t="str">
        <f>IFERROR(VLOOKUP(F3283,Codes!$B$2:$E$356,4,FALSE),"NOT USED")</f>
        <v>Unmetered Lighting</v>
      </c>
    </row>
    <row r="3284" spans="1:7" x14ac:dyDescent="0.25">
      <c r="A3284">
        <v>201902</v>
      </c>
      <c r="B3284" t="s">
        <v>3</v>
      </c>
      <c r="C3284" t="s">
        <v>195</v>
      </c>
      <c r="D3284" t="s">
        <v>202</v>
      </c>
      <c r="E3284" s="10">
        <v>16</v>
      </c>
      <c r="F3284" s="12" t="str">
        <f t="shared" si="56"/>
        <v>07SLCU012P</v>
      </c>
      <c r="G3284" s="11" t="str">
        <f>IFERROR(VLOOKUP(F3284,Codes!$B$2:$E$356,4,FALSE),"NOT USED")</f>
        <v>Unmetered Lighting</v>
      </c>
    </row>
    <row r="3285" spans="1:7" x14ac:dyDescent="0.25">
      <c r="A3285">
        <v>201903</v>
      </c>
      <c r="B3285" t="s">
        <v>3</v>
      </c>
      <c r="C3285" t="s">
        <v>195</v>
      </c>
      <c r="D3285" t="s">
        <v>131</v>
      </c>
      <c r="E3285" s="10">
        <v>22</v>
      </c>
      <c r="F3285" s="12" t="str">
        <f t="shared" si="56"/>
        <v>07GNSV023S</v>
      </c>
      <c r="G3285" s="11" t="str">
        <f>IFERROR(VLOOKUP(F3285,Codes!$B$2:$E$356,4,FALSE),"NOT USED")</f>
        <v>Small General Service</v>
      </c>
    </row>
    <row r="3286" spans="1:7" x14ac:dyDescent="0.25">
      <c r="A3286">
        <v>201903</v>
      </c>
      <c r="B3286" t="s">
        <v>3</v>
      </c>
      <c r="C3286" t="s">
        <v>195</v>
      </c>
      <c r="D3286" t="s">
        <v>199</v>
      </c>
      <c r="E3286" s="10">
        <v>55</v>
      </c>
      <c r="F3286" s="12" t="str">
        <f t="shared" si="56"/>
        <v>07SLCO0011</v>
      </c>
      <c r="G3286" s="11" t="str">
        <f>IFERROR(VLOOKUP(F3286,Codes!$B$2:$E$356,4,FALSE),"NOT USED")</f>
        <v>Unmetered Lighting</v>
      </c>
    </row>
    <row r="3287" spans="1:7" x14ac:dyDescent="0.25">
      <c r="A3287">
        <v>201903</v>
      </c>
      <c r="B3287" t="s">
        <v>3</v>
      </c>
      <c r="C3287" t="s">
        <v>195</v>
      </c>
      <c r="D3287" t="s">
        <v>200</v>
      </c>
      <c r="E3287" s="10">
        <v>51</v>
      </c>
      <c r="F3287" s="12" t="str">
        <f t="shared" si="56"/>
        <v>07SLCU012E</v>
      </c>
      <c r="G3287" s="11" t="str">
        <f>IFERROR(VLOOKUP(F3287,Codes!$B$2:$E$356,4,FALSE),"NOT USED")</f>
        <v>Unmetered Lighting</v>
      </c>
    </row>
    <row r="3288" spans="1:7" x14ac:dyDescent="0.25">
      <c r="A3288">
        <v>201903</v>
      </c>
      <c r="B3288" t="s">
        <v>3</v>
      </c>
      <c r="C3288" t="s">
        <v>195</v>
      </c>
      <c r="D3288" t="s">
        <v>201</v>
      </c>
      <c r="E3288" s="10">
        <v>181</v>
      </c>
      <c r="F3288" s="12" t="str">
        <f t="shared" si="56"/>
        <v>07SLCU012F</v>
      </c>
      <c r="G3288" s="11" t="str">
        <f>IFERROR(VLOOKUP(F3288,Codes!$B$2:$E$356,4,FALSE),"NOT USED")</f>
        <v>Unmetered Lighting</v>
      </c>
    </row>
    <row r="3289" spans="1:7" x14ac:dyDescent="0.25">
      <c r="A3289">
        <v>201903</v>
      </c>
      <c r="B3289" t="s">
        <v>3</v>
      </c>
      <c r="C3289" t="s">
        <v>195</v>
      </c>
      <c r="D3289" t="s">
        <v>202</v>
      </c>
      <c r="E3289" s="10">
        <v>16</v>
      </c>
      <c r="F3289" s="12" t="str">
        <f t="shared" si="56"/>
        <v>07SLCU012P</v>
      </c>
      <c r="G3289" s="11" t="str">
        <f>IFERROR(VLOOKUP(F3289,Codes!$B$2:$E$356,4,FALSE),"NOT USED")</f>
        <v>Unmetered Lighting</v>
      </c>
    </row>
    <row r="3290" spans="1:7" x14ac:dyDescent="0.25">
      <c r="A3290">
        <v>201904</v>
      </c>
      <c r="B3290" t="s">
        <v>3</v>
      </c>
      <c r="C3290" t="s">
        <v>195</v>
      </c>
      <c r="D3290" t="s">
        <v>131</v>
      </c>
      <c r="E3290" s="10">
        <v>22</v>
      </c>
      <c r="F3290" s="12" t="str">
        <f t="shared" si="56"/>
        <v>07GNSV023S</v>
      </c>
      <c r="G3290" s="11" t="str">
        <f>IFERROR(VLOOKUP(F3290,Codes!$B$2:$E$356,4,FALSE),"NOT USED")</f>
        <v>Small General Service</v>
      </c>
    </row>
    <row r="3291" spans="1:7" x14ac:dyDescent="0.25">
      <c r="A3291">
        <v>201904</v>
      </c>
      <c r="B3291" t="s">
        <v>3</v>
      </c>
      <c r="C3291" t="s">
        <v>195</v>
      </c>
      <c r="D3291" t="s">
        <v>199</v>
      </c>
      <c r="E3291" s="10">
        <v>55</v>
      </c>
      <c r="F3291" s="12" t="str">
        <f t="shared" si="56"/>
        <v>07SLCO0011</v>
      </c>
      <c r="G3291" s="11" t="str">
        <f>IFERROR(VLOOKUP(F3291,Codes!$B$2:$E$356,4,FALSE),"NOT USED")</f>
        <v>Unmetered Lighting</v>
      </c>
    </row>
    <row r="3292" spans="1:7" x14ac:dyDescent="0.25">
      <c r="A3292">
        <v>201904</v>
      </c>
      <c r="B3292" t="s">
        <v>3</v>
      </c>
      <c r="C3292" t="s">
        <v>195</v>
      </c>
      <c r="D3292" t="s">
        <v>200</v>
      </c>
      <c r="E3292" s="10">
        <v>51</v>
      </c>
      <c r="F3292" s="12" t="str">
        <f t="shared" si="56"/>
        <v>07SLCU012E</v>
      </c>
      <c r="G3292" s="11" t="str">
        <f>IFERROR(VLOOKUP(F3292,Codes!$B$2:$E$356,4,FALSE),"NOT USED")</f>
        <v>Unmetered Lighting</v>
      </c>
    </row>
    <row r="3293" spans="1:7" x14ac:dyDescent="0.25">
      <c r="A3293">
        <v>201904</v>
      </c>
      <c r="B3293" t="s">
        <v>3</v>
      </c>
      <c r="C3293" t="s">
        <v>195</v>
      </c>
      <c r="D3293" t="s">
        <v>201</v>
      </c>
      <c r="E3293" s="10">
        <v>182</v>
      </c>
      <c r="F3293" s="12" t="str">
        <f t="shared" si="56"/>
        <v>07SLCU012F</v>
      </c>
      <c r="G3293" s="11" t="str">
        <f>IFERROR(VLOOKUP(F3293,Codes!$B$2:$E$356,4,FALSE),"NOT USED")</f>
        <v>Unmetered Lighting</v>
      </c>
    </row>
    <row r="3294" spans="1:7" x14ac:dyDescent="0.25">
      <c r="A3294">
        <v>201904</v>
      </c>
      <c r="B3294" t="s">
        <v>3</v>
      </c>
      <c r="C3294" t="s">
        <v>195</v>
      </c>
      <c r="D3294" t="s">
        <v>202</v>
      </c>
      <c r="E3294" s="10">
        <v>16</v>
      </c>
      <c r="F3294" s="12" t="str">
        <f t="shared" si="56"/>
        <v>07SLCU012P</v>
      </c>
      <c r="G3294" s="11" t="str">
        <f>IFERROR(VLOOKUP(F3294,Codes!$B$2:$E$356,4,FALSE),"NOT USED")</f>
        <v>Unmetered Lighting</v>
      </c>
    </row>
    <row r="3295" spans="1:7" x14ac:dyDescent="0.25">
      <c r="A3295">
        <v>201905</v>
      </c>
      <c r="B3295" t="s">
        <v>3</v>
      </c>
      <c r="C3295" t="s">
        <v>195</v>
      </c>
      <c r="D3295" t="s">
        <v>131</v>
      </c>
      <c r="E3295" s="10">
        <v>22</v>
      </c>
      <c r="F3295" s="12" t="str">
        <f t="shared" si="56"/>
        <v>07GNSV023S</v>
      </c>
      <c r="G3295" s="11" t="str">
        <f>IFERROR(VLOOKUP(F3295,Codes!$B$2:$E$356,4,FALSE),"NOT USED")</f>
        <v>Small General Service</v>
      </c>
    </row>
    <row r="3296" spans="1:7" x14ac:dyDescent="0.25">
      <c r="A3296">
        <v>201905</v>
      </c>
      <c r="B3296" t="s">
        <v>3</v>
      </c>
      <c r="C3296" t="s">
        <v>195</v>
      </c>
      <c r="D3296" t="s">
        <v>199</v>
      </c>
      <c r="E3296" s="10">
        <v>52</v>
      </c>
      <c r="F3296" s="12" t="str">
        <f t="shared" si="56"/>
        <v>07SLCO0011</v>
      </c>
      <c r="G3296" s="11" t="str">
        <f>IFERROR(VLOOKUP(F3296,Codes!$B$2:$E$356,4,FALSE),"NOT USED")</f>
        <v>Unmetered Lighting</v>
      </c>
    </row>
    <row r="3297" spans="1:7" x14ac:dyDescent="0.25">
      <c r="A3297">
        <v>201905</v>
      </c>
      <c r="B3297" t="s">
        <v>3</v>
      </c>
      <c r="C3297" t="s">
        <v>195</v>
      </c>
      <c r="D3297" t="s">
        <v>200</v>
      </c>
      <c r="E3297" s="10">
        <v>52</v>
      </c>
      <c r="F3297" s="12" t="str">
        <f t="shared" si="56"/>
        <v>07SLCU012E</v>
      </c>
      <c r="G3297" s="11" t="str">
        <f>IFERROR(VLOOKUP(F3297,Codes!$B$2:$E$356,4,FALSE),"NOT USED")</f>
        <v>Unmetered Lighting</v>
      </c>
    </row>
    <row r="3298" spans="1:7" x14ac:dyDescent="0.25">
      <c r="A3298">
        <v>201905</v>
      </c>
      <c r="B3298" t="s">
        <v>3</v>
      </c>
      <c r="C3298" t="s">
        <v>195</v>
      </c>
      <c r="D3298" t="s">
        <v>201</v>
      </c>
      <c r="E3298" s="10">
        <v>184</v>
      </c>
      <c r="F3298" s="12" t="str">
        <f t="shared" si="56"/>
        <v>07SLCU012F</v>
      </c>
      <c r="G3298" s="11" t="str">
        <f>IFERROR(VLOOKUP(F3298,Codes!$B$2:$E$356,4,FALSE),"NOT USED")</f>
        <v>Unmetered Lighting</v>
      </c>
    </row>
    <row r="3299" spans="1:7" x14ac:dyDescent="0.25">
      <c r="A3299">
        <v>201905</v>
      </c>
      <c r="B3299" t="s">
        <v>3</v>
      </c>
      <c r="C3299" t="s">
        <v>195</v>
      </c>
      <c r="D3299" t="s">
        <v>202</v>
      </c>
      <c r="E3299" s="10">
        <v>16</v>
      </c>
      <c r="F3299" s="12" t="str">
        <f t="shared" si="56"/>
        <v>07SLCU012P</v>
      </c>
      <c r="G3299" s="11" t="str">
        <f>IFERROR(VLOOKUP(F3299,Codes!$B$2:$E$356,4,FALSE),"NOT USED")</f>
        <v>Unmetered Lighting</v>
      </c>
    </row>
    <row r="3300" spans="1:7" x14ac:dyDescent="0.25">
      <c r="A3300">
        <v>201906</v>
      </c>
      <c r="B3300" t="s">
        <v>3</v>
      </c>
      <c r="C3300" t="s">
        <v>195</v>
      </c>
      <c r="D3300" t="s">
        <v>131</v>
      </c>
      <c r="E3300" s="10">
        <v>23</v>
      </c>
      <c r="F3300" s="12" t="str">
        <f t="shared" si="56"/>
        <v>07GNSV023S</v>
      </c>
      <c r="G3300" s="11" t="str">
        <f>IFERROR(VLOOKUP(F3300,Codes!$B$2:$E$356,4,FALSE),"NOT USED")</f>
        <v>Small General Service</v>
      </c>
    </row>
    <row r="3301" spans="1:7" x14ac:dyDescent="0.25">
      <c r="A3301">
        <v>201906</v>
      </c>
      <c r="B3301" t="s">
        <v>3</v>
      </c>
      <c r="C3301" t="s">
        <v>195</v>
      </c>
      <c r="D3301" t="s">
        <v>199</v>
      </c>
      <c r="E3301" s="10">
        <v>53</v>
      </c>
      <c r="F3301" s="12" t="str">
        <f t="shared" si="56"/>
        <v>07SLCO0011</v>
      </c>
      <c r="G3301" s="11" t="str">
        <f>IFERROR(VLOOKUP(F3301,Codes!$B$2:$E$356,4,FALSE),"NOT USED")</f>
        <v>Unmetered Lighting</v>
      </c>
    </row>
    <row r="3302" spans="1:7" x14ac:dyDescent="0.25">
      <c r="A3302">
        <v>201906</v>
      </c>
      <c r="B3302" t="s">
        <v>3</v>
      </c>
      <c r="C3302" t="s">
        <v>195</v>
      </c>
      <c r="D3302" t="s">
        <v>200</v>
      </c>
      <c r="E3302" s="10">
        <v>52</v>
      </c>
      <c r="F3302" s="12" t="str">
        <f t="shared" si="56"/>
        <v>07SLCU012E</v>
      </c>
      <c r="G3302" s="11" t="str">
        <f>IFERROR(VLOOKUP(F3302,Codes!$B$2:$E$356,4,FALSE),"NOT USED")</f>
        <v>Unmetered Lighting</v>
      </c>
    </row>
    <row r="3303" spans="1:7" x14ac:dyDescent="0.25">
      <c r="A3303">
        <v>201906</v>
      </c>
      <c r="B3303" t="s">
        <v>3</v>
      </c>
      <c r="C3303" t="s">
        <v>195</v>
      </c>
      <c r="D3303" t="s">
        <v>201</v>
      </c>
      <c r="E3303" s="10">
        <v>184</v>
      </c>
      <c r="F3303" s="12" t="str">
        <f t="shared" si="56"/>
        <v>07SLCU012F</v>
      </c>
      <c r="G3303" s="11" t="str">
        <f>IFERROR(VLOOKUP(F3303,Codes!$B$2:$E$356,4,FALSE),"NOT USED")</f>
        <v>Unmetered Lighting</v>
      </c>
    </row>
    <row r="3304" spans="1:7" x14ac:dyDescent="0.25">
      <c r="A3304">
        <v>201906</v>
      </c>
      <c r="B3304" t="s">
        <v>3</v>
      </c>
      <c r="C3304" t="s">
        <v>195</v>
      </c>
      <c r="D3304" t="s">
        <v>202</v>
      </c>
      <c r="E3304" s="10">
        <v>16</v>
      </c>
      <c r="F3304" s="12" t="str">
        <f t="shared" si="56"/>
        <v>07SLCU012P</v>
      </c>
      <c r="G3304" s="11" t="str">
        <f>IFERROR(VLOOKUP(F3304,Codes!$B$2:$E$356,4,FALSE),"NOT USED")</f>
        <v>Unmetered Lighting</v>
      </c>
    </row>
    <row r="3305" spans="1:7" x14ac:dyDescent="0.25">
      <c r="A3305">
        <v>201807</v>
      </c>
      <c r="B3305" t="s">
        <v>1</v>
      </c>
      <c r="C3305" t="s">
        <v>195</v>
      </c>
      <c r="D3305" t="s">
        <v>203</v>
      </c>
      <c r="E3305" s="10">
        <v>35</v>
      </c>
      <c r="F3305" s="12" t="str">
        <f t="shared" si="56"/>
        <v>01COSL0052</v>
      </c>
      <c r="G3305" s="11" t="str">
        <f>IFERROR(VLOOKUP(F3305,Codes!$B$2:$E$356,4,FALSE),"NOT USED")</f>
        <v>Unmetered Lighting</v>
      </c>
    </row>
    <row r="3306" spans="1:7" x14ac:dyDescent="0.25">
      <c r="A3306">
        <v>201807</v>
      </c>
      <c r="B3306" t="s">
        <v>1</v>
      </c>
      <c r="C3306" t="s">
        <v>195</v>
      </c>
      <c r="D3306" t="s">
        <v>204</v>
      </c>
      <c r="E3306" s="10">
        <v>72</v>
      </c>
      <c r="F3306" s="12" t="str">
        <f t="shared" si="56"/>
        <v>01CUSL0053</v>
      </c>
      <c r="G3306" s="11" t="str">
        <f>IFERROR(VLOOKUP(F3306,Codes!$B$2:$E$356,4,FALSE),"NOT USED")</f>
        <v>Unmetered Lighting</v>
      </c>
    </row>
    <row r="3307" spans="1:7" x14ac:dyDescent="0.25">
      <c r="A3307">
        <v>201807</v>
      </c>
      <c r="B3307" t="s">
        <v>1</v>
      </c>
      <c r="C3307" t="s">
        <v>195</v>
      </c>
      <c r="D3307" t="s">
        <v>205</v>
      </c>
      <c r="E3307" s="10">
        <v>230</v>
      </c>
      <c r="F3307" s="12" t="str">
        <f t="shared" si="56"/>
        <v>01CUSL053E</v>
      </c>
      <c r="G3307" s="11" t="str">
        <f>IFERROR(VLOOKUP(F3307,Codes!$B$2:$E$356,4,FALSE),"NOT USED")</f>
        <v>Unmetered Lighting</v>
      </c>
    </row>
    <row r="3308" spans="1:7" x14ac:dyDescent="0.25">
      <c r="A3308">
        <v>201807</v>
      </c>
      <c r="B3308" t="s">
        <v>1</v>
      </c>
      <c r="C3308" t="s">
        <v>195</v>
      </c>
      <c r="D3308" t="s">
        <v>206</v>
      </c>
      <c r="E3308" s="10">
        <v>9</v>
      </c>
      <c r="F3308" s="12" t="str">
        <f t="shared" si="56"/>
        <v>01CUSL053F</v>
      </c>
      <c r="G3308" s="11" t="str">
        <f>IFERROR(VLOOKUP(F3308,Codes!$B$2:$E$356,4,FALSE),"NOT USED")</f>
        <v>Unmetered Lighting</v>
      </c>
    </row>
    <row r="3309" spans="1:7" x14ac:dyDescent="0.25">
      <c r="A3309">
        <v>201807</v>
      </c>
      <c r="B3309" t="s">
        <v>1</v>
      </c>
      <c r="C3309" t="s">
        <v>195</v>
      </c>
      <c r="D3309" t="s">
        <v>45</v>
      </c>
      <c r="E3309" s="10">
        <v>41</v>
      </c>
      <c r="F3309" s="12" t="str">
        <f t="shared" si="56"/>
        <v>01GNSV023F</v>
      </c>
      <c r="G3309" s="11" t="str">
        <f>IFERROR(VLOOKUP(F3309,Codes!$B$2:$E$356,4,FALSE),"NOT USED")</f>
        <v>Small General Service</v>
      </c>
    </row>
    <row r="3310" spans="1:7" x14ac:dyDescent="0.25">
      <c r="A3310">
        <v>201807</v>
      </c>
      <c r="B3310" t="s">
        <v>1</v>
      </c>
      <c r="C3310" t="s">
        <v>195</v>
      </c>
      <c r="D3310" t="s">
        <v>207</v>
      </c>
      <c r="E3310" s="10">
        <v>755</v>
      </c>
      <c r="F3310" s="12" t="str">
        <f t="shared" si="56"/>
        <v>01HPSV0051</v>
      </c>
      <c r="G3310" s="11" t="str">
        <f>IFERROR(VLOOKUP(F3310,Codes!$B$2:$E$356,4,FALSE),"NOT USED")</f>
        <v>Unmetered Lighting</v>
      </c>
    </row>
    <row r="3311" spans="1:7" x14ac:dyDescent="0.25">
      <c r="A3311">
        <v>201807</v>
      </c>
      <c r="B3311" t="s">
        <v>1</v>
      </c>
      <c r="C3311" t="s">
        <v>195</v>
      </c>
      <c r="D3311" t="s">
        <v>208</v>
      </c>
      <c r="E3311" s="10">
        <v>76</v>
      </c>
      <c r="F3311" s="12" t="str">
        <f t="shared" si="56"/>
        <v>01LEDSL051</v>
      </c>
      <c r="G3311" s="11" t="str">
        <f>IFERROR(VLOOKUP(F3311,Codes!$B$2:$E$356,4,FALSE),"NOT USED")</f>
        <v>Unmetered Lighting</v>
      </c>
    </row>
    <row r="3312" spans="1:7" x14ac:dyDescent="0.25">
      <c r="A3312">
        <v>201807</v>
      </c>
      <c r="B3312" t="s">
        <v>1</v>
      </c>
      <c r="C3312" t="s">
        <v>195</v>
      </c>
      <c r="D3312" t="s">
        <v>209</v>
      </c>
      <c r="E3312" s="10">
        <v>231</v>
      </c>
      <c r="F3312" s="12" t="str">
        <f t="shared" si="56"/>
        <v>01MVSL0050</v>
      </c>
      <c r="G3312" s="11" t="str">
        <f>IFERROR(VLOOKUP(F3312,Codes!$B$2:$E$356,4,FALSE),"NOT USED")</f>
        <v>Unmetered Lighting</v>
      </c>
    </row>
    <row r="3313" spans="1:7" x14ac:dyDescent="0.25">
      <c r="A3313">
        <v>201807</v>
      </c>
      <c r="B3313" t="s">
        <v>1</v>
      </c>
      <c r="C3313" t="s">
        <v>195</v>
      </c>
      <c r="D3313" t="s">
        <v>64</v>
      </c>
      <c r="E3313" s="10">
        <v>15</v>
      </c>
      <c r="F3313" s="12" t="str">
        <f t="shared" si="56"/>
        <v>01OALT015N</v>
      </c>
      <c r="G3313" s="11" t="str">
        <f>IFERROR(VLOOKUP(F3313,Codes!$B$2:$E$356,4,FALSE),"NOT USED")</f>
        <v>Unmetered Lighting</v>
      </c>
    </row>
    <row r="3314" spans="1:7" x14ac:dyDescent="0.25">
      <c r="A3314">
        <v>201807</v>
      </c>
      <c r="B3314" t="s">
        <v>1</v>
      </c>
      <c r="C3314" t="s">
        <v>195</v>
      </c>
      <c r="D3314" t="s">
        <v>65</v>
      </c>
      <c r="E3314" s="10">
        <v>3</v>
      </c>
      <c r="F3314" s="12" t="str">
        <f t="shared" si="56"/>
        <v>01OALTB15N</v>
      </c>
      <c r="G3314" s="11" t="str">
        <f>IFERROR(VLOOKUP(F3314,Codes!$B$2:$E$356,4,FALSE),"NOT USED")</f>
        <v>Unmetered Lighting</v>
      </c>
    </row>
    <row r="3315" spans="1:7" x14ac:dyDescent="0.25">
      <c r="A3315">
        <v>201808</v>
      </c>
      <c r="B3315" t="s">
        <v>1</v>
      </c>
      <c r="C3315" t="s">
        <v>195</v>
      </c>
      <c r="D3315" t="s">
        <v>203</v>
      </c>
      <c r="E3315" s="10">
        <v>35</v>
      </c>
      <c r="F3315" s="12" t="str">
        <f t="shared" si="56"/>
        <v>01COSL0052</v>
      </c>
      <c r="G3315" s="11" t="str">
        <f>IFERROR(VLOOKUP(F3315,Codes!$B$2:$E$356,4,FALSE),"NOT USED")</f>
        <v>Unmetered Lighting</v>
      </c>
    </row>
    <row r="3316" spans="1:7" x14ac:dyDescent="0.25">
      <c r="A3316">
        <v>201808</v>
      </c>
      <c r="B3316" t="s">
        <v>1</v>
      </c>
      <c r="C3316" t="s">
        <v>195</v>
      </c>
      <c r="D3316" t="s">
        <v>204</v>
      </c>
      <c r="E3316" s="10">
        <v>72</v>
      </c>
      <c r="F3316" s="12" t="str">
        <f t="shared" si="56"/>
        <v>01CUSL0053</v>
      </c>
      <c r="G3316" s="11" t="str">
        <f>IFERROR(VLOOKUP(F3316,Codes!$B$2:$E$356,4,FALSE),"NOT USED")</f>
        <v>Unmetered Lighting</v>
      </c>
    </row>
    <row r="3317" spans="1:7" x14ac:dyDescent="0.25">
      <c r="A3317">
        <v>201808</v>
      </c>
      <c r="B3317" t="s">
        <v>1</v>
      </c>
      <c r="C3317" t="s">
        <v>195</v>
      </c>
      <c r="D3317" t="s">
        <v>205</v>
      </c>
      <c r="E3317" s="10">
        <v>220</v>
      </c>
      <c r="F3317" s="12" t="str">
        <f t="shared" si="56"/>
        <v>01CUSL053E</v>
      </c>
      <c r="G3317" s="11" t="str">
        <f>IFERROR(VLOOKUP(F3317,Codes!$B$2:$E$356,4,FALSE),"NOT USED")</f>
        <v>Unmetered Lighting</v>
      </c>
    </row>
    <row r="3318" spans="1:7" x14ac:dyDescent="0.25">
      <c r="A3318">
        <v>201808</v>
      </c>
      <c r="B3318" t="s">
        <v>1</v>
      </c>
      <c r="C3318" t="s">
        <v>195</v>
      </c>
      <c r="D3318" t="s">
        <v>206</v>
      </c>
      <c r="E3318" s="10">
        <v>9</v>
      </c>
      <c r="F3318" s="12" t="str">
        <f t="shared" si="56"/>
        <v>01CUSL053F</v>
      </c>
      <c r="G3318" s="11" t="str">
        <f>IFERROR(VLOOKUP(F3318,Codes!$B$2:$E$356,4,FALSE),"NOT USED")</f>
        <v>Unmetered Lighting</v>
      </c>
    </row>
    <row r="3319" spans="1:7" x14ac:dyDescent="0.25">
      <c r="A3319">
        <v>201808</v>
      </c>
      <c r="B3319" t="s">
        <v>1</v>
      </c>
      <c r="C3319" t="s">
        <v>195</v>
      </c>
      <c r="D3319" t="s">
        <v>45</v>
      </c>
      <c r="E3319" s="10">
        <v>41</v>
      </c>
      <c r="F3319" s="12" t="str">
        <f t="shared" si="56"/>
        <v>01GNSV023F</v>
      </c>
      <c r="G3319" s="11" t="str">
        <f>IFERROR(VLOOKUP(F3319,Codes!$B$2:$E$356,4,FALSE),"NOT USED")</f>
        <v>Small General Service</v>
      </c>
    </row>
    <row r="3320" spans="1:7" x14ac:dyDescent="0.25">
      <c r="A3320">
        <v>201808</v>
      </c>
      <c r="B3320" t="s">
        <v>1</v>
      </c>
      <c r="C3320" t="s">
        <v>195</v>
      </c>
      <c r="D3320" t="s">
        <v>207</v>
      </c>
      <c r="E3320" s="10">
        <v>755</v>
      </c>
      <c r="F3320" s="12" t="str">
        <f t="shared" si="56"/>
        <v>01HPSV0051</v>
      </c>
      <c r="G3320" s="11" t="str">
        <f>IFERROR(VLOOKUP(F3320,Codes!$B$2:$E$356,4,FALSE),"NOT USED")</f>
        <v>Unmetered Lighting</v>
      </c>
    </row>
    <row r="3321" spans="1:7" x14ac:dyDescent="0.25">
      <c r="A3321">
        <v>201808</v>
      </c>
      <c r="B3321" t="s">
        <v>1</v>
      </c>
      <c r="C3321" t="s">
        <v>195</v>
      </c>
      <c r="D3321" t="s">
        <v>208</v>
      </c>
      <c r="E3321" s="10">
        <v>76</v>
      </c>
      <c r="F3321" s="12" t="str">
        <f t="shared" si="56"/>
        <v>01LEDSL051</v>
      </c>
      <c r="G3321" s="11" t="str">
        <f>IFERROR(VLOOKUP(F3321,Codes!$B$2:$E$356,4,FALSE),"NOT USED")</f>
        <v>Unmetered Lighting</v>
      </c>
    </row>
    <row r="3322" spans="1:7" x14ac:dyDescent="0.25">
      <c r="A3322">
        <v>201808</v>
      </c>
      <c r="B3322" t="s">
        <v>1</v>
      </c>
      <c r="C3322" t="s">
        <v>195</v>
      </c>
      <c r="D3322" t="s">
        <v>209</v>
      </c>
      <c r="E3322" s="10">
        <v>231</v>
      </c>
      <c r="F3322" s="12" t="str">
        <f t="shared" si="56"/>
        <v>01MVSL0050</v>
      </c>
      <c r="G3322" s="11" t="str">
        <f>IFERROR(VLOOKUP(F3322,Codes!$B$2:$E$356,4,FALSE),"NOT USED")</f>
        <v>Unmetered Lighting</v>
      </c>
    </row>
    <row r="3323" spans="1:7" x14ac:dyDescent="0.25">
      <c r="A3323">
        <v>201808</v>
      </c>
      <c r="B3323" t="s">
        <v>1</v>
      </c>
      <c r="C3323" t="s">
        <v>195</v>
      </c>
      <c r="D3323" t="s">
        <v>64</v>
      </c>
      <c r="E3323" s="10">
        <v>15</v>
      </c>
      <c r="F3323" s="12" t="str">
        <f t="shared" si="56"/>
        <v>01OALT015N</v>
      </c>
      <c r="G3323" s="11" t="str">
        <f>IFERROR(VLOOKUP(F3323,Codes!$B$2:$E$356,4,FALSE),"NOT USED")</f>
        <v>Unmetered Lighting</v>
      </c>
    </row>
    <row r="3324" spans="1:7" x14ac:dyDescent="0.25">
      <c r="A3324">
        <v>201808</v>
      </c>
      <c r="B3324" t="s">
        <v>1</v>
      </c>
      <c r="C3324" t="s">
        <v>195</v>
      </c>
      <c r="D3324" t="s">
        <v>65</v>
      </c>
      <c r="E3324" s="10">
        <v>3</v>
      </c>
      <c r="F3324" s="12" t="str">
        <f t="shared" si="56"/>
        <v>01OALTB15N</v>
      </c>
      <c r="G3324" s="11" t="str">
        <f>IFERROR(VLOOKUP(F3324,Codes!$B$2:$E$356,4,FALSE),"NOT USED")</f>
        <v>Unmetered Lighting</v>
      </c>
    </row>
    <row r="3325" spans="1:7" x14ac:dyDescent="0.25">
      <c r="A3325">
        <v>201809</v>
      </c>
      <c r="B3325" t="s">
        <v>1</v>
      </c>
      <c r="C3325" t="s">
        <v>195</v>
      </c>
      <c r="D3325" t="s">
        <v>203</v>
      </c>
      <c r="E3325" s="10">
        <v>35</v>
      </c>
      <c r="F3325" s="12" t="str">
        <f t="shared" si="56"/>
        <v>01COSL0052</v>
      </c>
      <c r="G3325" s="11" t="str">
        <f>IFERROR(VLOOKUP(F3325,Codes!$B$2:$E$356,4,FALSE),"NOT USED")</f>
        <v>Unmetered Lighting</v>
      </c>
    </row>
    <row r="3326" spans="1:7" x14ac:dyDescent="0.25">
      <c r="A3326">
        <v>201809</v>
      </c>
      <c r="B3326" t="s">
        <v>1</v>
      </c>
      <c r="C3326" t="s">
        <v>195</v>
      </c>
      <c r="D3326" t="s">
        <v>204</v>
      </c>
      <c r="E3326" s="10">
        <v>72</v>
      </c>
      <c r="F3326" s="12" t="str">
        <f t="shared" si="56"/>
        <v>01CUSL0053</v>
      </c>
      <c r="G3326" s="11" t="str">
        <f>IFERROR(VLOOKUP(F3326,Codes!$B$2:$E$356,4,FALSE),"NOT USED")</f>
        <v>Unmetered Lighting</v>
      </c>
    </row>
    <row r="3327" spans="1:7" x14ac:dyDescent="0.25">
      <c r="A3327">
        <v>201809</v>
      </c>
      <c r="B3327" t="s">
        <v>1</v>
      </c>
      <c r="C3327" t="s">
        <v>195</v>
      </c>
      <c r="D3327" t="s">
        <v>205</v>
      </c>
      <c r="E3327" s="10">
        <v>219</v>
      </c>
      <c r="F3327" s="12" t="str">
        <f t="shared" si="56"/>
        <v>01CUSL053E</v>
      </c>
      <c r="G3327" s="11" t="str">
        <f>IFERROR(VLOOKUP(F3327,Codes!$B$2:$E$356,4,FALSE),"NOT USED")</f>
        <v>Unmetered Lighting</v>
      </c>
    </row>
    <row r="3328" spans="1:7" x14ac:dyDescent="0.25">
      <c r="A3328">
        <v>201809</v>
      </c>
      <c r="B3328" t="s">
        <v>1</v>
      </c>
      <c r="C3328" t="s">
        <v>195</v>
      </c>
      <c r="D3328" t="s">
        <v>206</v>
      </c>
      <c r="E3328" s="10">
        <v>9</v>
      </c>
      <c r="F3328" s="12" t="str">
        <f t="shared" si="56"/>
        <v>01CUSL053F</v>
      </c>
      <c r="G3328" s="11" t="str">
        <f>IFERROR(VLOOKUP(F3328,Codes!$B$2:$E$356,4,FALSE),"NOT USED")</f>
        <v>Unmetered Lighting</v>
      </c>
    </row>
    <row r="3329" spans="1:7" x14ac:dyDescent="0.25">
      <c r="A3329">
        <v>201809</v>
      </c>
      <c r="B3329" t="s">
        <v>1</v>
      </c>
      <c r="C3329" t="s">
        <v>195</v>
      </c>
      <c r="D3329" t="s">
        <v>45</v>
      </c>
      <c r="E3329" s="10">
        <v>41</v>
      </c>
      <c r="F3329" s="12" t="str">
        <f t="shared" si="56"/>
        <v>01GNSV023F</v>
      </c>
      <c r="G3329" s="11" t="str">
        <f>IFERROR(VLOOKUP(F3329,Codes!$B$2:$E$356,4,FALSE),"NOT USED")</f>
        <v>Small General Service</v>
      </c>
    </row>
    <row r="3330" spans="1:7" x14ac:dyDescent="0.25">
      <c r="A3330">
        <v>201809</v>
      </c>
      <c r="B3330" t="s">
        <v>1</v>
      </c>
      <c r="C3330" t="s">
        <v>195</v>
      </c>
      <c r="D3330" t="s">
        <v>207</v>
      </c>
      <c r="E3330" s="10">
        <v>755</v>
      </c>
      <c r="F3330" s="12" t="str">
        <f t="shared" si="56"/>
        <v>01HPSV0051</v>
      </c>
      <c r="G3330" s="11" t="str">
        <f>IFERROR(VLOOKUP(F3330,Codes!$B$2:$E$356,4,FALSE),"NOT USED")</f>
        <v>Unmetered Lighting</v>
      </c>
    </row>
    <row r="3331" spans="1:7" x14ac:dyDescent="0.25">
      <c r="A3331">
        <v>201809</v>
      </c>
      <c r="B3331" t="s">
        <v>1</v>
      </c>
      <c r="C3331" t="s">
        <v>195</v>
      </c>
      <c r="D3331" t="s">
        <v>208</v>
      </c>
      <c r="E3331" s="10">
        <v>76</v>
      </c>
      <c r="F3331" s="12" t="str">
        <f t="shared" si="56"/>
        <v>01LEDSL051</v>
      </c>
      <c r="G3331" s="11" t="str">
        <f>IFERROR(VLOOKUP(F3331,Codes!$B$2:$E$356,4,FALSE),"NOT USED")</f>
        <v>Unmetered Lighting</v>
      </c>
    </row>
    <row r="3332" spans="1:7" x14ac:dyDescent="0.25">
      <c r="A3332">
        <v>201809</v>
      </c>
      <c r="B3332" t="s">
        <v>1</v>
      </c>
      <c r="C3332" t="s">
        <v>195</v>
      </c>
      <c r="D3332" t="s">
        <v>209</v>
      </c>
      <c r="E3332" s="10">
        <v>232</v>
      </c>
      <c r="F3332" s="12" t="str">
        <f t="shared" si="56"/>
        <v>01MVSL0050</v>
      </c>
      <c r="G3332" s="11" t="str">
        <f>IFERROR(VLOOKUP(F3332,Codes!$B$2:$E$356,4,FALSE),"NOT USED")</f>
        <v>Unmetered Lighting</v>
      </c>
    </row>
    <row r="3333" spans="1:7" x14ac:dyDescent="0.25">
      <c r="A3333">
        <v>201809</v>
      </c>
      <c r="B3333" t="s">
        <v>1</v>
      </c>
      <c r="C3333" t="s">
        <v>195</v>
      </c>
      <c r="D3333" t="s">
        <v>64</v>
      </c>
      <c r="E3333" s="10">
        <v>15</v>
      </c>
      <c r="F3333" s="12" t="str">
        <f t="shared" si="56"/>
        <v>01OALT015N</v>
      </c>
      <c r="G3333" s="11" t="str">
        <f>IFERROR(VLOOKUP(F3333,Codes!$B$2:$E$356,4,FALSE),"NOT USED")</f>
        <v>Unmetered Lighting</v>
      </c>
    </row>
    <row r="3334" spans="1:7" x14ac:dyDescent="0.25">
      <c r="A3334">
        <v>201809</v>
      </c>
      <c r="B3334" t="s">
        <v>1</v>
      </c>
      <c r="C3334" t="s">
        <v>195</v>
      </c>
      <c r="D3334" t="s">
        <v>65</v>
      </c>
      <c r="E3334" s="10">
        <v>4</v>
      </c>
      <c r="F3334" s="12" t="str">
        <f t="shared" si="56"/>
        <v>01OALTB15N</v>
      </c>
      <c r="G3334" s="11" t="str">
        <f>IFERROR(VLOOKUP(F3334,Codes!$B$2:$E$356,4,FALSE),"NOT USED")</f>
        <v>Unmetered Lighting</v>
      </c>
    </row>
    <row r="3335" spans="1:7" x14ac:dyDescent="0.25">
      <c r="A3335">
        <v>201810</v>
      </c>
      <c r="B3335" t="s">
        <v>1</v>
      </c>
      <c r="C3335" t="s">
        <v>195</v>
      </c>
      <c r="D3335" t="s">
        <v>203</v>
      </c>
      <c r="E3335" s="10">
        <v>35</v>
      </c>
      <c r="F3335" s="12" t="str">
        <f t="shared" si="56"/>
        <v>01COSL0052</v>
      </c>
      <c r="G3335" s="11" t="str">
        <f>IFERROR(VLOOKUP(F3335,Codes!$B$2:$E$356,4,FALSE),"NOT USED")</f>
        <v>Unmetered Lighting</v>
      </c>
    </row>
    <row r="3336" spans="1:7" x14ac:dyDescent="0.25">
      <c r="A3336">
        <v>201810</v>
      </c>
      <c r="B3336" t="s">
        <v>1</v>
      </c>
      <c r="C3336" t="s">
        <v>195</v>
      </c>
      <c r="D3336" t="s">
        <v>204</v>
      </c>
      <c r="E3336" s="10">
        <v>72</v>
      </c>
      <c r="F3336" s="12" t="str">
        <f t="shared" si="56"/>
        <v>01CUSL0053</v>
      </c>
      <c r="G3336" s="11" t="str">
        <f>IFERROR(VLOOKUP(F3336,Codes!$B$2:$E$356,4,FALSE),"NOT USED")</f>
        <v>Unmetered Lighting</v>
      </c>
    </row>
    <row r="3337" spans="1:7" x14ac:dyDescent="0.25">
      <c r="A3337">
        <v>201810</v>
      </c>
      <c r="B3337" t="s">
        <v>1</v>
      </c>
      <c r="C3337" t="s">
        <v>195</v>
      </c>
      <c r="D3337" t="s">
        <v>205</v>
      </c>
      <c r="E3337" s="10">
        <v>219</v>
      </c>
      <c r="F3337" s="12" t="str">
        <f t="shared" si="56"/>
        <v>01CUSL053E</v>
      </c>
      <c r="G3337" s="11" t="str">
        <f>IFERROR(VLOOKUP(F3337,Codes!$B$2:$E$356,4,FALSE),"NOT USED")</f>
        <v>Unmetered Lighting</v>
      </c>
    </row>
    <row r="3338" spans="1:7" x14ac:dyDescent="0.25">
      <c r="A3338">
        <v>201810</v>
      </c>
      <c r="B3338" t="s">
        <v>1</v>
      </c>
      <c r="C3338" t="s">
        <v>195</v>
      </c>
      <c r="D3338" t="s">
        <v>206</v>
      </c>
      <c r="E3338" s="10">
        <v>9</v>
      </c>
      <c r="F3338" s="12" t="str">
        <f t="shared" si="56"/>
        <v>01CUSL053F</v>
      </c>
      <c r="G3338" s="11" t="str">
        <f>IFERROR(VLOOKUP(F3338,Codes!$B$2:$E$356,4,FALSE),"NOT USED")</f>
        <v>Unmetered Lighting</v>
      </c>
    </row>
    <row r="3339" spans="1:7" x14ac:dyDescent="0.25">
      <c r="A3339">
        <v>201810</v>
      </c>
      <c r="B3339" t="s">
        <v>1</v>
      </c>
      <c r="C3339" t="s">
        <v>195</v>
      </c>
      <c r="D3339" t="s">
        <v>45</v>
      </c>
      <c r="E3339" s="10">
        <v>41</v>
      </c>
      <c r="F3339" s="12" t="str">
        <f t="shared" si="56"/>
        <v>01GNSV023F</v>
      </c>
      <c r="G3339" s="11" t="str">
        <f>IFERROR(VLOOKUP(F3339,Codes!$B$2:$E$356,4,FALSE),"NOT USED")</f>
        <v>Small General Service</v>
      </c>
    </row>
    <row r="3340" spans="1:7" x14ac:dyDescent="0.25">
      <c r="A3340">
        <v>201810</v>
      </c>
      <c r="B3340" t="s">
        <v>1</v>
      </c>
      <c r="C3340" t="s">
        <v>195</v>
      </c>
      <c r="D3340" t="s">
        <v>207</v>
      </c>
      <c r="E3340" s="10">
        <v>755</v>
      </c>
      <c r="F3340" s="12" t="str">
        <f t="shared" si="56"/>
        <v>01HPSV0051</v>
      </c>
      <c r="G3340" s="11" t="str">
        <f>IFERROR(VLOOKUP(F3340,Codes!$B$2:$E$356,4,FALSE),"NOT USED")</f>
        <v>Unmetered Lighting</v>
      </c>
    </row>
    <row r="3341" spans="1:7" x14ac:dyDescent="0.25">
      <c r="A3341">
        <v>201810</v>
      </c>
      <c r="B3341" t="s">
        <v>1</v>
      </c>
      <c r="C3341" t="s">
        <v>195</v>
      </c>
      <c r="D3341" t="s">
        <v>208</v>
      </c>
      <c r="E3341" s="10">
        <v>76</v>
      </c>
      <c r="F3341" s="12" t="str">
        <f t="shared" ref="F3341:F3404" si="57">LEFT(D3341,10)</f>
        <v>01LEDSL051</v>
      </c>
      <c r="G3341" s="11" t="str">
        <f>IFERROR(VLOOKUP(F3341,Codes!$B$2:$E$356,4,FALSE),"NOT USED")</f>
        <v>Unmetered Lighting</v>
      </c>
    </row>
    <row r="3342" spans="1:7" x14ac:dyDescent="0.25">
      <c r="A3342">
        <v>201810</v>
      </c>
      <c r="B3342" t="s">
        <v>1</v>
      </c>
      <c r="C3342" t="s">
        <v>195</v>
      </c>
      <c r="D3342" t="s">
        <v>209</v>
      </c>
      <c r="E3342" s="10">
        <v>232</v>
      </c>
      <c r="F3342" s="12" t="str">
        <f t="shared" si="57"/>
        <v>01MVSL0050</v>
      </c>
      <c r="G3342" s="11" t="str">
        <f>IFERROR(VLOOKUP(F3342,Codes!$B$2:$E$356,4,FALSE),"NOT USED")</f>
        <v>Unmetered Lighting</v>
      </c>
    </row>
    <row r="3343" spans="1:7" x14ac:dyDescent="0.25">
      <c r="A3343">
        <v>201810</v>
      </c>
      <c r="B3343" t="s">
        <v>1</v>
      </c>
      <c r="C3343" t="s">
        <v>195</v>
      </c>
      <c r="D3343" t="s">
        <v>64</v>
      </c>
      <c r="E3343" s="10">
        <v>15</v>
      </c>
      <c r="F3343" s="12" t="str">
        <f t="shared" si="57"/>
        <v>01OALT015N</v>
      </c>
      <c r="G3343" s="11" t="str">
        <f>IFERROR(VLOOKUP(F3343,Codes!$B$2:$E$356,4,FALSE),"NOT USED")</f>
        <v>Unmetered Lighting</v>
      </c>
    </row>
    <row r="3344" spans="1:7" x14ac:dyDescent="0.25">
      <c r="A3344">
        <v>201810</v>
      </c>
      <c r="B3344" t="s">
        <v>1</v>
      </c>
      <c r="C3344" t="s">
        <v>195</v>
      </c>
      <c r="D3344" t="s">
        <v>65</v>
      </c>
      <c r="E3344" s="10">
        <v>4</v>
      </c>
      <c r="F3344" s="12" t="str">
        <f t="shared" si="57"/>
        <v>01OALTB15N</v>
      </c>
      <c r="G3344" s="11" t="str">
        <f>IFERROR(VLOOKUP(F3344,Codes!$B$2:$E$356,4,FALSE),"NOT USED")</f>
        <v>Unmetered Lighting</v>
      </c>
    </row>
    <row r="3345" spans="1:7" x14ac:dyDescent="0.25">
      <c r="A3345">
        <v>201811</v>
      </c>
      <c r="B3345" t="s">
        <v>1</v>
      </c>
      <c r="C3345" t="s">
        <v>195</v>
      </c>
      <c r="D3345" t="s">
        <v>203</v>
      </c>
      <c r="E3345" s="10">
        <v>35</v>
      </c>
      <c r="F3345" s="12" t="str">
        <f t="shared" si="57"/>
        <v>01COSL0052</v>
      </c>
      <c r="G3345" s="11" t="str">
        <f>IFERROR(VLOOKUP(F3345,Codes!$B$2:$E$356,4,FALSE),"NOT USED")</f>
        <v>Unmetered Lighting</v>
      </c>
    </row>
    <row r="3346" spans="1:7" x14ac:dyDescent="0.25">
      <c r="A3346">
        <v>201811</v>
      </c>
      <c r="B3346" t="s">
        <v>1</v>
      </c>
      <c r="C3346" t="s">
        <v>195</v>
      </c>
      <c r="D3346" t="s">
        <v>204</v>
      </c>
      <c r="E3346" s="10">
        <v>72</v>
      </c>
      <c r="F3346" s="12" t="str">
        <f t="shared" si="57"/>
        <v>01CUSL0053</v>
      </c>
      <c r="G3346" s="11" t="str">
        <f>IFERROR(VLOOKUP(F3346,Codes!$B$2:$E$356,4,FALSE),"NOT USED")</f>
        <v>Unmetered Lighting</v>
      </c>
    </row>
    <row r="3347" spans="1:7" x14ac:dyDescent="0.25">
      <c r="A3347">
        <v>201811</v>
      </c>
      <c r="B3347" t="s">
        <v>1</v>
      </c>
      <c r="C3347" t="s">
        <v>195</v>
      </c>
      <c r="D3347" t="s">
        <v>205</v>
      </c>
      <c r="E3347" s="10">
        <v>219</v>
      </c>
      <c r="F3347" s="12" t="str">
        <f t="shared" si="57"/>
        <v>01CUSL053E</v>
      </c>
      <c r="G3347" s="11" t="str">
        <f>IFERROR(VLOOKUP(F3347,Codes!$B$2:$E$356,4,FALSE),"NOT USED")</f>
        <v>Unmetered Lighting</v>
      </c>
    </row>
    <row r="3348" spans="1:7" x14ac:dyDescent="0.25">
      <c r="A3348">
        <v>201811</v>
      </c>
      <c r="B3348" t="s">
        <v>1</v>
      </c>
      <c r="C3348" t="s">
        <v>195</v>
      </c>
      <c r="D3348" t="s">
        <v>206</v>
      </c>
      <c r="E3348" s="10">
        <v>9</v>
      </c>
      <c r="F3348" s="12" t="str">
        <f t="shared" si="57"/>
        <v>01CUSL053F</v>
      </c>
      <c r="G3348" s="11" t="str">
        <f>IFERROR(VLOOKUP(F3348,Codes!$B$2:$E$356,4,FALSE),"NOT USED")</f>
        <v>Unmetered Lighting</v>
      </c>
    </row>
    <row r="3349" spans="1:7" x14ac:dyDescent="0.25">
      <c r="A3349">
        <v>201811</v>
      </c>
      <c r="B3349" t="s">
        <v>1</v>
      </c>
      <c r="C3349" t="s">
        <v>195</v>
      </c>
      <c r="D3349" t="s">
        <v>45</v>
      </c>
      <c r="E3349" s="10">
        <v>41</v>
      </c>
      <c r="F3349" s="12" t="str">
        <f t="shared" si="57"/>
        <v>01GNSV023F</v>
      </c>
      <c r="G3349" s="11" t="str">
        <f>IFERROR(VLOOKUP(F3349,Codes!$B$2:$E$356,4,FALSE),"NOT USED")</f>
        <v>Small General Service</v>
      </c>
    </row>
    <row r="3350" spans="1:7" x14ac:dyDescent="0.25">
      <c r="A3350">
        <v>201811</v>
      </c>
      <c r="B3350" t="s">
        <v>1</v>
      </c>
      <c r="C3350" t="s">
        <v>195</v>
      </c>
      <c r="D3350" t="s">
        <v>207</v>
      </c>
      <c r="E3350" s="10">
        <v>757</v>
      </c>
      <c r="F3350" s="12" t="str">
        <f t="shared" si="57"/>
        <v>01HPSV0051</v>
      </c>
      <c r="G3350" s="11" t="str">
        <f>IFERROR(VLOOKUP(F3350,Codes!$B$2:$E$356,4,FALSE),"NOT USED")</f>
        <v>Unmetered Lighting</v>
      </c>
    </row>
    <row r="3351" spans="1:7" x14ac:dyDescent="0.25">
      <c r="A3351">
        <v>201811</v>
      </c>
      <c r="B3351" t="s">
        <v>1</v>
      </c>
      <c r="C3351" t="s">
        <v>195</v>
      </c>
      <c r="D3351" t="s">
        <v>208</v>
      </c>
      <c r="E3351" s="10">
        <v>78</v>
      </c>
      <c r="F3351" s="12" t="str">
        <f t="shared" si="57"/>
        <v>01LEDSL051</v>
      </c>
      <c r="G3351" s="11" t="str">
        <f>IFERROR(VLOOKUP(F3351,Codes!$B$2:$E$356,4,FALSE),"NOT USED")</f>
        <v>Unmetered Lighting</v>
      </c>
    </row>
    <row r="3352" spans="1:7" x14ac:dyDescent="0.25">
      <c r="A3352">
        <v>201811</v>
      </c>
      <c r="B3352" t="s">
        <v>1</v>
      </c>
      <c r="C3352" t="s">
        <v>195</v>
      </c>
      <c r="D3352" t="s">
        <v>209</v>
      </c>
      <c r="E3352" s="10">
        <v>231</v>
      </c>
      <c r="F3352" s="12" t="str">
        <f t="shared" si="57"/>
        <v>01MVSL0050</v>
      </c>
      <c r="G3352" s="11" t="str">
        <f>IFERROR(VLOOKUP(F3352,Codes!$B$2:$E$356,4,FALSE),"NOT USED")</f>
        <v>Unmetered Lighting</v>
      </c>
    </row>
    <row r="3353" spans="1:7" x14ac:dyDescent="0.25">
      <c r="A3353">
        <v>201811</v>
      </c>
      <c r="B3353" t="s">
        <v>1</v>
      </c>
      <c r="C3353" t="s">
        <v>195</v>
      </c>
      <c r="D3353" t="s">
        <v>64</v>
      </c>
      <c r="E3353" s="10">
        <v>15</v>
      </c>
      <c r="F3353" s="12" t="str">
        <f t="shared" si="57"/>
        <v>01OALT015N</v>
      </c>
      <c r="G3353" s="11" t="str">
        <f>IFERROR(VLOOKUP(F3353,Codes!$B$2:$E$356,4,FALSE),"NOT USED")</f>
        <v>Unmetered Lighting</v>
      </c>
    </row>
    <row r="3354" spans="1:7" x14ac:dyDescent="0.25">
      <c r="A3354">
        <v>201811</v>
      </c>
      <c r="B3354" t="s">
        <v>1</v>
      </c>
      <c r="C3354" t="s">
        <v>195</v>
      </c>
      <c r="D3354" t="s">
        <v>65</v>
      </c>
      <c r="E3354" s="10">
        <v>4</v>
      </c>
      <c r="F3354" s="12" t="str">
        <f t="shared" si="57"/>
        <v>01OALTB15N</v>
      </c>
      <c r="G3354" s="11" t="str">
        <f>IFERROR(VLOOKUP(F3354,Codes!$B$2:$E$356,4,FALSE),"NOT USED")</f>
        <v>Unmetered Lighting</v>
      </c>
    </row>
    <row r="3355" spans="1:7" x14ac:dyDescent="0.25">
      <c r="A3355">
        <v>201812</v>
      </c>
      <c r="B3355" t="s">
        <v>1</v>
      </c>
      <c r="C3355" t="s">
        <v>195</v>
      </c>
      <c r="D3355" t="s">
        <v>203</v>
      </c>
      <c r="E3355" s="10">
        <v>35</v>
      </c>
      <c r="F3355" s="12" t="str">
        <f t="shared" si="57"/>
        <v>01COSL0052</v>
      </c>
      <c r="G3355" s="11" t="str">
        <f>IFERROR(VLOOKUP(F3355,Codes!$B$2:$E$356,4,FALSE),"NOT USED")</f>
        <v>Unmetered Lighting</v>
      </c>
    </row>
    <row r="3356" spans="1:7" x14ac:dyDescent="0.25">
      <c r="A3356">
        <v>201812</v>
      </c>
      <c r="B3356" t="s">
        <v>1</v>
      </c>
      <c r="C3356" t="s">
        <v>195</v>
      </c>
      <c r="D3356" t="s">
        <v>204</v>
      </c>
      <c r="E3356" s="10">
        <v>72</v>
      </c>
      <c r="F3356" s="12" t="str">
        <f t="shared" si="57"/>
        <v>01CUSL0053</v>
      </c>
      <c r="G3356" s="11" t="str">
        <f>IFERROR(VLOOKUP(F3356,Codes!$B$2:$E$356,4,FALSE),"NOT USED")</f>
        <v>Unmetered Lighting</v>
      </c>
    </row>
    <row r="3357" spans="1:7" x14ac:dyDescent="0.25">
      <c r="A3357">
        <v>201812</v>
      </c>
      <c r="B3357" t="s">
        <v>1</v>
      </c>
      <c r="C3357" t="s">
        <v>195</v>
      </c>
      <c r="D3357" t="s">
        <v>205</v>
      </c>
      <c r="E3357" s="10">
        <v>219</v>
      </c>
      <c r="F3357" s="12" t="str">
        <f t="shared" si="57"/>
        <v>01CUSL053E</v>
      </c>
      <c r="G3357" s="11" t="str">
        <f>IFERROR(VLOOKUP(F3357,Codes!$B$2:$E$356,4,FALSE),"NOT USED")</f>
        <v>Unmetered Lighting</v>
      </c>
    </row>
    <row r="3358" spans="1:7" x14ac:dyDescent="0.25">
      <c r="A3358">
        <v>201812</v>
      </c>
      <c r="B3358" t="s">
        <v>1</v>
      </c>
      <c r="C3358" t="s">
        <v>195</v>
      </c>
      <c r="D3358" t="s">
        <v>206</v>
      </c>
      <c r="E3358" s="10">
        <v>9</v>
      </c>
      <c r="F3358" s="12" t="str">
        <f t="shared" si="57"/>
        <v>01CUSL053F</v>
      </c>
      <c r="G3358" s="11" t="str">
        <f>IFERROR(VLOOKUP(F3358,Codes!$B$2:$E$356,4,FALSE),"NOT USED")</f>
        <v>Unmetered Lighting</v>
      </c>
    </row>
    <row r="3359" spans="1:7" x14ac:dyDescent="0.25">
      <c r="A3359">
        <v>201812</v>
      </c>
      <c r="B3359" t="s">
        <v>1</v>
      </c>
      <c r="C3359" t="s">
        <v>195</v>
      </c>
      <c r="D3359" t="s">
        <v>45</v>
      </c>
      <c r="E3359" s="10">
        <v>14</v>
      </c>
      <c r="F3359" s="12" t="str">
        <f t="shared" si="57"/>
        <v>01GNSV023F</v>
      </c>
      <c r="G3359" s="11" t="str">
        <f>IFERROR(VLOOKUP(F3359,Codes!$B$2:$E$356,4,FALSE),"NOT USED")</f>
        <v>Small General Service</v>
      </c>
    </row>
    <row r="3360" spans="1:7" x14ac:dyDescent="0.25">
      <c r="A3360">
        <v>201812</v>
      </c>
      <c r="B3360" t="s">
        <v>1</v>
      </c>
      <c r="C3360" t="s">
        <v>195</v>
      </c>
      <c r="D3360" t="s">
        <v>207</v>
      </c>
      <c r="E3360" s="10">
        <v>752</v>
      </c>
      <c r="F3360" s="12" t="str">
        <f t="shared" si="57"/>
        <v>01HPSV0051</v>
      </c>
      <c r="G3360" s="11" t="str">
        <f>IFERROR(VLOOKUP(F3360,Codes!$B$2:$E$356,4,FALSE),"NOT USED")</f>
        <v>Unmetered Lighting</v>
      </c>
    </row>
    <row r="3361" spans="1:7" x14ac:dyDescent="0.25">
      <c r="A3361">
        <v>201812</v>
      </c>
      <c r="B3361" t="s">
        <v>1</v>
      </c>
      <c r="C3361" t="s">
        <v>195</v>
      </c>
      <c r="D3361" t="s">
        <v>208</v>
      </c>
      <c r="E3361" s="10">
        <v>78</v>
      </c>
      <c r="F3361" s="12" t="str">
        <f t="shared" si="57"/>
        <v>01LEDSL051</v>
      </c>
      <c r="G3361" s="11" t="str">
        <f>IFERROR(VLOOKUP(F3361,Codes!$B$2:$E$356,4,FALSE),"NOT USED")</f>
        <v>Unmetered Lighting</v>
      </c>
    </row>
    <row r="3362" spans="1:7" x14ac:dyDescent="0.25">
      <c r="A3362">
        <v>201812</v>
      </c>
      <c r="B3362" t="s">
        <v>1</v>
      </c>
      <c r="C3362" t="s">
        <v>195</v>
      </c>
      <c r="D3362" t="s">
        <v>209</v>
      </c>
      <c r="E3362" s="10">
        <v>231</v>
      </c>
      <c r="F3362" s="12" t="str">
        <f t="shared" si="57"/>
        <v>01MVSL0050</v>
      </c>
      <c r="G3362" s="11" t="str">
        <f>IFERROR(VLOOKUP(F3362,Codes!$B$2:$E$356,4,FALSE),"NOT USED")</f>
        <v>Unmetered Lighting</v>
      </c>
    </row>
    <row r="3363" spans="1:7" x14ac:dyDescent="0.25">
      <c r="A3363">
        <v>201812</v>
      </c>
      <c r="B3363" t="s">
        <v>1</v>
      </c>
      <c r="C3363" t="s">
        <v>195</v>
      </c>
      <c r="D3363" t="s">
        <v>64</v>
      </c>
      <c r="E3363" s="10">
        <v>15</v>
      </c>
      <c r="F3363" s="12" t="str">
        <f t="shared" si="57"/>
        <v>01OALT015N</v>
      </c>
      <c r="G3363" s="11" t="str">
        <f>IFERROR(VLOOKUP(F3363,Codes!$B$2:$E$356,4,FALSE),"NOT USED")</f>
        <v>Unmetered Lighting</v>
      </c>
    </row>
    <row r="3364" spans="1:7" x14ac:dyDescent="0.25">
      <c r="A3364">
        <v>201812</v>
      </c>
      <c r="B3364" t="s">
        <v>1</v>
      </c>
      <c r="C3364" t="s">
        <v>195</v>
      </c>
      <c r="D3364" t="s">
        <v>65</v>
      </c>
      <c r="E3364" s="10">
        <v>4</v>
      </c>
      <c r="F3364" s="12" t="str">
        <f t="shared" si="57"/>
        <v>01OALTB15N</v>
      </c>
      <c r="G3364" s="11" t="str">
        <f>IFERROR(VLOOKUP(F3364,Codes!$B$2:$E$356,4,FALSE),"NOT USED")</f>
        <v>Unmetered Lighting</v>
      </c>
    </row>
    <row r="3365" spans="1:7" x14ac:dyDescent="0.25">
      <c r="A3365">
        <v>201901</v>
      </c>
      <c r="B3365" t="s">
        <v>1</v>
      </c>
      <c r="C3365" t="s">
        <v>195</v>
      </c>
      <c r="D3365" t="s">
        <v>203</v>
      </c>
      <c r="E3365" s="10">
        <v>35</v>
      </c>
      <c r="F3365" s="12" t="str">
        <f t="shared" si="57"/>
        <v>01COSL0052</v>
      </c>
      <c r="G3365" s="11" t="str">
        <f>IFERROR(VLOOKUP(F3365,Codes!$B$2:$E$356,4,FALSE),"NOT USED")</f>
        <v>Unmetered Lighting</v>
      </c>
    </row>
    <row r="3366" spans="1:7" x14ac:dyDescent="0.25">
      <c r="A3366">
        <v>201901</v>
      </c>
      <c r="B3366" t="s">
        <v>1</v>
      </c>
      <c r="C3366" t="s">
        <v>195</v>
      </c>
      <c r="D3366" t="s">
        <v>204</v>
      </c>
      <c r="E3366" s="10">
        <v>72</v>
      </c>
      <c r="F3366" s="12" t="str">
        <f t="shared" si="57"/>
        <v>01CUSL0053</v>
      </c>
      <c r="G3366" s="11" t="str">
        <f>IFERROR(VLOOKUP(F3366,Codes!$B$2:$E$356,4,FALSE),"NOT USED")</f>
        <v>Unmetered Lighting</v>
      </c>
    </row>
    <row r="3367" spans="1:7" x14ac:dyDescent="0.25">
      <c r="A3367">
        <v>201901</v>
      </c>
      <c r="B3367" t="s">
        <v>1</v>
      </c>
      <c r="C3367" t="s">
        <v>195</v>
      </c>
      <c r="D3367" t="s">
        <v>205</v>
      </c>
      <c r="E3367" s="10">
        <v>220</v>
      </c>
      <c r="F3367" s="12" t="str">
        <f t="shared" si="57"/>
        <v>01CUSL053E</v>
      </c>
      <c r="G3367" s="11" t="str">
        <f>IFERROR(VLOOKUP(F3367,Codes!$B$2:$E$356,4,FALSE),"NOT USED")</f>
        <v>Unmetered Lighting</v>
      </c>
    </row>
    <row r="3368" spans="1:7" x14ac:dyDescent="0.25">
      <c r="A3368">
        <v>201901</v>
      </c>
      <c r="B3368" t="s">
        <v>1</v>
      </c>
      <c r="C3368" t="s">
        <v>195</v>
      </c>
      <c r="D3368" t="s">
        <v>206</v>
      </c>
      <c r="E3368" s="10">
        <v>9</v>
      </c>
      <c r="F3368" s="12" t="str">
        <f t="shared" si="57"/>
        <v>01CUSL053F</v>
      </c>
      <c r="G3368" s="11" t="str">
        <f>IFERROR(VLOOKUP(F3368,Codes!$B$2:$E$356,4,FALSE),"NOT USED")</f>
        <v>Unmetered Lighting</v>
      </c>
    </row>
    <row r="3369" spans="1:7" x14ac:dyDescent="0.25">
      <c r="A3369">
        <v>201901</v>
      </c>
      <c r="B3369" t="s">
        <v>1</v>
      </c>
      <c r="C3369" t="s">
        <v>195</v>
      </c>
      <c r="D3369" t="s">
        <v>45</v>
      </c>
      <c r="E3369" s="10">
        <v>14</v>
      </c>
      <c r="F3369" s="12" t="str">
        <f t="shared" si="57"/>
        <v>01GNSV023F</v>
      </c>
      <c r="G3369" s="11" t="str">
        <f>IFERROR(VLOOKUP(F3369,Codes!$B$2:$E$356,4,FALSE),"NOT USED")</f>
        <v>Small General Service</v>
      </c>
    </row>
    <row r="3370" spans="1:7" x14ac:dyDescent="0.25">
      <c r="A3370">
        <v>201901</v>
      </c>
      <c r="B3370" t="s">
        <v>1</v>
      </c>
      <c r="C3370" t="s">
        <v>195</v>
      </c>
      <c r="D3370" t="s">
        <v>207</v>
      </c>
      <c r="E3370" s="10">
        <v>751</v>
      </c>
      <c r="F3370" s="12" t="str">
        <f t="shared" si="57"/>
        <v>01HPSV0051</v>
      </c>
      <c r="G3370" s="11" t="str">
        <f>IFERROR(VLOOKUP(F3370,Codes!$B$2:$E$356,4,FALSE),"NOT USED")</f>
        <v>Unmetered Lighting</v>
      </c>
    </row>
    <row r="3371" spans="1:7" x14ac:dyDescent="0.25">
      <c r="A3371">
        <v>201901</v>
      </c>
      <c r="B3371" t="s">
        <v>1</v>
      </c>
      <c r="C3371" t="s">
        <v>195</v>
      </c>
      <c r="D3371" t="s">
        <v>208</v>
      </c>
      <c r="E3371" s="10">
        <v>78</v>
      </c>
      <c r="F3371" s="12" t="str">
        <f t="shared" si="57"/>
        <v>01LEDSL051</v>
      </c>
      <c r="G3371" s="11" t="str">
        <f>IFERROR(VLOOKUP(F3371,Codes!$B$2:$E$356,4,FALSE),"NOT USED")</f>
        <v>Unmetered Lighting</v>
      </c>
    </row>
    <row r="3372" spans="1:7" x14ac:dyDescent="0.25">
      <c r="A3372">
        <v>201901</v>
      </c>
      <c r="B3372" t="s">
        <v>1</v>
      </c>
      <c r="C3372" t="s">
        <v>195</v>
      </c>
      <c r="D3372" t="s">
        <v>209</v>
      </c>
      <c r="E3372" s="10">
        <v>231</v>
      </c>
      <c r="F3372" s="12" t="str">
        <f t="shared" si="57"/>
        <v>01MVSL0050</v>
      </c>
      <c r="G3372" s="11" t="str">
        <f>IFERROR(VLOOKUP(F3372,Codes!$B$2:$E$356,4,FALSE),"NOT USED")</f>
        <v>Unmetered Lighting</v>
      </c>
    </row>
    <row r="3373" spans="1:7" x14ac:dyDescent="0.25">
      <c r="A3373">
        <v>201901</v>
      </c>
      <c r="B3373" t="s">
        <v>1</v>
      </c>
      <c r="C3373" t="s">
        <v>195</v>
      </c>
      <c r="D3373" t="s">
        <v>64</v>
      </c>
      <c r="E3373" s="10">
        <v>16</v>
      </c>
      <c r="F3373" s="12" t="str">
        <f t="shared" si="57"/>
        <v>01OALT015N</v>
      </c>
      <c r="G3373" s="11" t="str">
        <f>IFERROR(VLOOKUP(F3373,Codes!$B$2:$E$356,4,FALSE),"NOT USED")</f>
        <v>Unmetered Lighting</v>
      </c>
    </row>
    <row r="3374" spans="1:7" x14ac:dyDescent="0.25">
      <c r="A3374">
        <v>201901</v>
      </c>
      <c r="B3374" t="s">
        <v>1</v>
      </c>
      <c r="C3374" t="s">
        <v>195</v>
      </c>
      <c r="D3374" t="s">
        <v>65</v>
      </c>
      <c r="E3374" s="10">
        <v>5</v>
      </c>
      <c r="F3374" s="12" t="str">
        <f t="shared" si="57"/>
        <v>01OALTB15N</v>
      </c>
      <c r="G3374" s="11" t="str">
        <f>IFERROR(VLOOKUP(F3374,Codes!$B$2:$E$356,4,FALSE),"NOT USED")</f>
        <v>Unmetered Lighting</v>
      </c>
    </row>
    <row r="3375" spans="1:7" x14ac:dyDescent="0.25">
      <c r="A3375">
        <v>201902</v>
      </c>
      <c r="B3375" t="s">
        <v>1</v>
      </c>
      <c r="C3375" t="s">
        <v>195</v>
      </c>
      <c r="D3375" t="s">
        <v>203</v>
      </c>
      <c r="E3375" s="10">
        <v>35</v>
      </c>
      <c r="F3375" s="12" t="str">
        <f t="shared" si="57"/>
        <v>01COSL0052</v>
      </c>
      <c r="G3375" s="11" t="str">
        <f>IFERROR(VLOOKUP(F3375,Codes!$B$2:$E$356,4,FALSE),"NOT USED")</f>
        <v>Unmetered Lighting</v>
      </c>
    </row>
    <row r="3376" spans="1:7" x14ac:dyDescent="0.25">
      <c r="A3376">
        <v>201902</v>
      </c>
      <c r="B3376" t="s">
        <v>1</v>
      </c>
      <c r="C3376" t="s">
        <v>195</v>
      </c>
      <c r="D3376" t="s">
        <v>204</v>
      </c>
      <c r="E3376" s="10">
        <v>72</v>
      </c>
      <c r="F3376" s="12" t="str">
        <f t="shared" si="57"/>
        <v>01CUSL0053</v>
      </c>
      <c r="G3376" s="11" t="str">
        <f>IFERROR(VLOOKUP(F3376,Codes!$B$2:$E$356,4,FALSE),"NOT USED")</f>
        <v>Unmetered Lighting</v>
      </c>
    </row>
    <row r="3377" spans="1:7" x14ac:dyDescent="0.25">
      <c r="A3377">
        <v>201902</v>
      </c>
      <c r="B3377" t="s">
        <v>1</v>
      </c>
      <c r="C3377" t="s">
        <v>195</v>
      </c>
      <c r="D3377" t="s">
        <v>205</v>
      </c>
      <c r="E3377" s="10">
        <v>221</v>
      </c>
      <c r="F3377" s="12" t="str">
        <f t="shared" si="57"/>
        <v>01CUSL053E</v>
      </c>
      <c r="G3377" s="11" t="str">
        <f>IFERROR(VLOOKUP(F3377,Codes!$B$2:$E$356,4,FALSE),"NOT USED")</f>
        <v>Unmetered Lighting</v>
      </c>
    </row>
    <row r="3378" spans="1:7" x14ac:dyDescent="0.25">
      <c r="A3378">
        <v>201902</v>
      </c>
      <c r="B3378" t="s">
        <v>1</v>
      </c>
      <c r="C3378" t="s">
        <v>195</v>
      </c>
      <c r="D3378" t="s">
        <v>206</v>
      </c>
      <c r="E3378" s="10">
        <v>9</v>
      </c>
      <c r="F3378" s="12" t="str">
        <f t="shared" si="57"/>
        <v>01CUSL053F</v>
      </c>
      <c r="G3378" s="11" t="str">
        <f>IFERROR(VLOOKUP(F3378,Codes!$B$2:$E$356,4,FALSE),"NOT USED")</f>
        <v>Unmetered Lighting</v>
      </c>
    </row>
    <row r="3379" spans="1:7" x14ac:dyDescent="0.25">
      <c r="A3379">
        <v>201902</v>
      </c>
      <c r="B3379" t="s">
        <v>1</v>
      </c>
      <c r="C3379" t="s">
        <v>195</v>
      </c>
      <c r="D3379" t="s">
        <v>45</v>
      </c>
      <c r="E3379" s="10">
        <v>13</v>
      </c>
      <c r="F3379" s="12" t="str">
        <f t="shared" si="57"/>
        <v>01GNSV023F</v>
      </c>
      <c r="G3379" s="11" t="str">
        <f>IFERROR(VLOOKUP(F3379,Codes!$B$2:$E$356,4,FALSE),"NOT USED")</f>
        <v>Small General Service</v>
      </c>
    </row>
    <row r="3380" spans="1:7" x14ac:dyDescent="0.25">
      <c r="A3380">
        <v>201902</v>
      </c>
      <c r="B3380" t="s">
        <v>1</v>
      </c>
      <c r="C3380" t="s">
        <v>195</v>
      </c>
      <c r="D3380" t="s">
        <v>207</v>
      </c>
      <c r="E3380" s="10">
        <v>751</v>
      </c>
      <c r="F3380" s="12" t="str">
        <f t="shared" si="57"/>
        <v>01HPSV0051</v>
      </c>
      <c r="G3380" s="11" t="str">
        <f>IFERROR(VLOOKUP(F3380,Codes!$B$2:$E$356,4,FALSE),"NOT USED")</f>
        <v>Unmetered Lighting</v>
      </c>
    </row>
    <row r="3381" spans="1:7" x14ac:dyDescent="0.25">
      <c r="A3381">
        <v>201902</v>
      </c>
      <c r="B3381" t="s">
        <v>1</v>
      </c>
      <c r="C3381" t="s">
        <v>195</v>
      </c>
      <c r="D3381" t="s">
        <v>208</v>
      </c>
      <c r="E3381" s="10">
        <v>80</v>
      </c>
      <c r="F3381" s="12" t="str">
        <f t="shared" si="57"/>
        <v>01LEDSL051</v>
      </c>
      <c r="G3381" s="11" t="str">
        <f>IFERROR(VLOOKUP(F3381,Codes!$B$2:$E$356,4,FALSE),"NOT USED")</f>
        <v>Unmetered Lighting</v>
      </c>
    </row>
    <row r="3382" spans="1:7" x14ac:dyDescent="0.25">
      <c r="A3382">
        <v>201902</v>
      </c>
      <c r="B3382" t="s">
        <v>1</v>
      </c>
      <c r="C3382" t="s">
        <v>195</v>
      </c>
      <c r="D3382" t="s">
        <v>209</v>
      </c>
      <c r="E3382" s="10">
        <v>231</v>
      </c>
      <c r="F3382" s="12" t="str">
        <f t="shared" si="57"/>
        <v>01MVSL0050</v>
      </c>
      <c r="G3382" s="11" t="str">
        <f>IFERROR(VLOOKUP(F3382,Codes!$B$2:$E$356,4,FALSE),"NOT USED")</f>
        <v>Unmetered Lighting</v>
      </c>
    </row>
    <row r="3383" spans="1:7" x14ac:dyDescent="0.25">
      <c r="A3383">
        <v>201902</v>
      </c>
      <c r="B3383" t="s">
        <v>1</v>
      </c>
      <c r="C3383" t="s">
        <v>195</v>
      </c>
      <c r="D3383" t="s">
        <v>64</v>
      </c>
      <c r="E3383" s="10">
        <v>16</v>
      </c>
      <c r="F3383" s="12" t="str">
        <f t="shared" si="57"/>
        <v>01OALT015N</v>
      </c>
      <c r="G3383" s="11" t="str">
        <f>IFERROR(VLOOKUP(F3383,Codes!$B$2:$E$356,4,FALSE),"NOT USED")</f>
        <v>Unmetered Lighting</v>
      </c>
    </row>
    <row r="3384" spans="1:7" x14ac:dyDescent="0.25">
      <c r="A3384">
        <v>201902</v>
      </c>
      <c r="B3384" t="s">
        <v>1</v>
      </c>
      <c r="C3384" t="s">
        <v>195</v>
      </c>
      <c r="D3384" t="s">
        <v>65</v>
      </c>
      <c r="E3384" s="10">
        <v>6</v>
      </c>
      <c r="F3384" s="12" t="str">
        <f t="shared" si="57"/>
        <v>01OALTB15N</v>
      </c>
      <c r="G3384" s="11" t="str">
        <f>IFERROR(VLOOKUP(F3384,Codes!$B$2:$E$356,4,FALSE),"NOT USED")</f>
        <v>Unmetered Lighting</v>
      </c>
    </row>
    <row r="3385" spans="1:7" x14ac:dyDescent="0.25">
      <c r="A3385">
        <v>201903</v>
      </c>
      <c r="B3385" t="s">
        <v>1</v>
      </c>
      <c r="C3385" t="s">
        <v>195</v>
      </c>
      <c r="D3385" t="s">
        <v>203</v>
      </c>
      <c r="E3385" s="10">
        <v>35</v>
      </c>
      <c r="F3385" s="12" t="str">
        <f t="shared" si="57"/>
        <v>01COSL0052</v>
      </c>
      <c r="G3385" s="11" t="str">
        <f>IFERROR(VLOOKUP(F3385,Codes!$B$2:$E$356,4,FALSE),"NOT USED")</f>
        <v>Unmetered Lighting</v>
      </c>
    </row>
    <row r="3386" spans="1:7" x14ac:dyDescent="0.25">
      <c r="A3386">
        <v>201903</v>
      </c>
      <c r="B3386" t="s">
        <v>1</v>
      </c>
      <c r="C3386" t="s">
        <v>195</v>
      </c>
      <c r="D3386" t="s">
        <v>204</v>
      </c>
      <c r="E3386" s="10">
        <v>72</v>
      </c>
      <c r="F3386" s="12" t="str">
        <f t="shared" si="57"/>
        <v>01CUSL0053</v>
      </c>
      <c r="G3386" s="11" t="str">
        <f>IFERROR(VLOOKUP(F3386,Codes!$B$2:$E$356,4,FALSE),"NOT USED")</f>
        <v>Unmetered Lighting</v>
      </c>
    </row>
    <row r="3387" spans="1:7" x14ac:dyDescent="0.25">
      <c r="A3387">
        <v>201903</v>
      </c>
      <c r="B3387" t="s">
        <v>1</v>
      </c>
      <c r="C3387" t="s">
        <v>195</v>
      </c>
      <c r="D3387" t="s">
        <v>205</v>
      </c>
      <c r="E3387" s="10">
        <v>221</v>
      </c>
      <c r="F3387" s="12" t="str">
        <f t="shared" si="57"/>
        <v>01CUSL053E</v>
      </c>
      <c r="G3387" s="11" t="str">
        <f>IFERROR(VLOOKUP(F3387,Codes!$B$2:$E$356,4,FALSE),"NOT USED")</f>
        <v>Unmetered Lighting</v>
      </c>
    </row>
    <row r="3388" spans="1:7" x14ac:dyDescent="0.25">
      <c r="A3388">
        <v>201903</v>
      </c>
      <c r="B3388" t="s">
        <v>1</v>
      </c>
      <c r="C3388" t="s">
        <v>195</v>
      </c>
      <c r="D3388" t="s">
        <v>206</v>
      </c>
      <c r="E3388" s="10">
        <v>9</v>
      </c>
      <c r="F3388" s="12" t="str">
        <f t="shared" si="57"/>
        <v>01CUSL053F</v>
      </c>
      <c r="G3388" s="11" t="str">
        <f>IFERROR(VLOOKUP(F3388,Codes!$B$2:$E$356,4,FALSE),"NOT USED")</f>
        <v>Unmetered Lighting</v>
      </c>
    </row>
    <row r="3389" spans="1:7" x14ac:dyDescent="0.25">
      <c r="A3389">
        <v>201903</v>
      </c>
      <c r="B3389" t="s">
        <v>1</v>
      </c>
      <c r="C3389" t="s">
        <v>195</v>
      </c>
      <c r="D3389" t="s">
        <v>45</v>
      </c>
      <c r="E3389" s="10">
        <v>13</v>
      </c>
      <c r="F3389" s="12" t="str">
        <f t="shared" si="57"/>
        <v>01GNSV023F</v>
      </c>
      <c r="G3389" s="11" t="str">
        <f>IFERROR(VLOOKUP(F3389,Codes!$B$2:$E$356,4,FALSE),"NOT USED")</f>
        <v>Small General Service</v>
      </c>
    </row>
    <row r="3390" spans="1:7" x14ac:dyDescent="0.25">
      <c r="A3390">
        <v>201903</v>
      </c>
      <c r="B3390" t="s">
        <v>1</v>
      </c>
      <c r="C3390" t="s">
        <v>195</v>
      </c>
      <c r="D3390" t="s">
        <v>207</v>
      </c>
      <c r="E3390" s="10">
        <v>751</v>
      </c>
      <c r="F3390" s="12" t="str">
        <f t="shared" si="57"/>
        <v>01HPSV0051</v>
      </c>
      <c r="G3390" s="11" t="str">
        <f>IFERROR(VLOOKUP(F3390,Codes!$B$2:$E$356,4,FALSE),"NOT USED")</f>
        <v>Unmetered Lighting</v>
      </c>
    </row>
    <row r="3391" spans="1:7" x14ac:dyDescent="0.25">
      <c r="A3391">
        <v>201903</v>
      </c>
      <c r="B3391" t="s">
        <v>1</v>
      </c>
      <c r="C3391" t="s">
        <v>195</v>
      </c>
      <c r="D3391" t="s">
        <v>208</v>
      </c>
      <c r="E3391" s="10">
        <v>80</v>
      </c>
      <c r="F3391" s="12" t="str">
        <f t="shared" si="57"/>
        <v>01LEDSL051</v>
      </c>
      <c r="G3391" s="11" t="str">
        <f>IFERROR(VLOOKUP(F3391,Codes!$B$2:$E$356,4,FALSE),"NOT USED")</f>
        <v>Unmetered Lighting</v>
      </c>
    </row>
    <row r="3392" spans="1:7" x14ac:dyDescent="0.25">
      <c r="A3392">
        <v>201903</v>
      </c>
      <c r="B3392" t="s">
        <v>1</v>
      </c>
      <c r="C3392" t="s">
        <v>195</v>
      </c>
      <c r="D3392" t="s">
        <v>209</v>
      </c>
      <c r="E3392" s="10">
        <v>231</v>
      </c>
      <c r="F3392" s="12" t="str">
        <f t="shared" si="57"/>
        <v>01MVSL0050</v>
      </c>
      <c r="G3392" s="11" t="str">
        <f>IFERROR(VLOOKUP(F3392,Codes!$B$2:$E$356,4,FALSE),"NOT USED")</f>
        <v>Unmetered Lighting</v>
      </c>
    </row>
    <row r="3393" spans="1:7" x14ac:dyDescent="0.25">
      <c r="A3393">
        <v>201903</v>
      </c>
      <c r="B3393" t="s">
        <v>1</v>
      </c>
      <c r="C3393" t="s">
        <v>195</v>
      </c>
      <c r="D3393" t="s">
        <v>64</v>
      </c>
      <c r="E3393" s="10">
        <v>17</v>
      </c>
      <c r="F3393" s="12" t="str">
        <f t="shared" si="57"/>
        <v>01OALT015N</v>
      </c>
      <c r="G3393" s="11" t="str">
        <f>IFERROR(VLOOKUP(F3393,Codes!$B$2:$E$356,4,FALSE),"NOT USED")</f>
        <v>Unmetered Lighting</v>
      </c>
    </row>
    <row r="3394" spans="1:7" x14ac:dyDescent="0.25">
      <c r="A3394">
        <v>201903</v>
      </c>
      <c r="B3394" t="s">
        <v>1</v>
      </c>
      <c r="C3394" t="s">
        <v>195</v>
      </c>
      <c r="D3394" t="s">
        <v>65</v>
      </c>
      <c r="E3394" s="10">
        <v>7</v>
      </c>
      <c r="F3394" s="12" t="str">
        <f t="shared" si="57"/>
        <v>01OALTB15N</v>
      </c>
      <c r="G3394" s="11" t="str">
        <f>IFERROR(VLOOKUP(F3394,Codes!$B$2:$E$356,4,FALSE),"NOT USED")</f>
        <v>Unmetered Lighting</v>
      </c>
    </row>
    <row r="3395" spans="1:7" x14ac:dyDescent="0.25">
      <c r="A3395">
        <v>201904</v>
      </c>
      <c r="B3395" t="s">
        <v>1</v>
      </c>
      <c r="C3395" t="s">
        <v>195</v>
      </c>
      <c r="D3395" t="s">
        <v>203</v>
      </c>
      <c r="E3395" s="10">
        <v>35</v>
      </c>
      <c r="F3395" s="12" t="str">
        <f t="shared" si="57"/>
        <v>01COSL0052</v>
      </c>
      <c r="G3395" s="11" t="str">
        <f>IFERROR(VLOOKUP(F3395,Codes!$B$2:$E$356,4,FALSE),"NOT USED")</f>
        <v>Unmetered Lighting</v>
      </c>
    </row>
    <row r="3396" spans="1:7" x14ac:dyDescent="0.25">
      <c r="A3396">
        <v>201904</v>
      </c>
      <c r="B3396" t="s">
        <v>1</v>
      </c>
      <c r="C3396" t="s">
        <v>195</v>
      </c>
      <c r="D3396" t="s">
        <v>204</v>
      </c>
      <c r="E3396" s="10">
        <v>72</v>
      </c>
      <c r="F3396" s="12" t="str">
        <f t="shared" si="57"/>
        <v>01CUSL0053</v>
      </c>
      <c r="G3396" s="11" t="str">
        <f>IFERROR(VLOOKUP(F3396,Codes!$B$2:$E$356,4,FALSE),"NOT USED")</f>
        <v>Unmetered Lighting</v>
      </c>
    </row>
    <row r="3397" spans="1:7" x14ac:dyDescent="0.25">
      <c r="A3397">
        <v>201904</v>
      </c>
      <c r="B3397" t="s">
        <v>1</v>
      </c>
      <c r="C3397" t="s">
        <v>195</v>
      </c>
      <c r="D3397" t="s">
        <v>205</v>
      </c>
      <c r="E3397" s="10">
        <v>226</v>
      </c>
      <c r="F3397" s="12" t="str">
        <f t="shared" si="57"/>
        <v>01CUSL053E</v>
      </c>
      <c r="G3397" s="11" t="str">
        <f>IFERROR(VLOOKUP(F3397,Codes!$B$2:$E$356,4,FALSE),"NOT USED")</f>
        <v>Unmetered Lighting</v>
      </c>
    </row>
    <row r="3398" spans="1:7" x14ac:dyDescent="0.25">
      <c r="A3398">
        <v>201904</v>
      </c>
      <c r="B3398" t="s">
        <v>1</v>
      </c>
      <c r="C3398" t="s">
        <v>195</v>
      </c>
      <c r="D3398" t="s">
        <v>206</v>
      </c>
      <c r="E3398" s="10">
        <v>9</v>
      </c>
      <c r="F3398" s="12" t="str">
        <f t="shared" si="57"/>
        <v>01CUSL053F</v>
      </c>
      <c r="G3398" s="11" t="str">
        <f>IFERROR(VLOOKUP(F3398,Codes!$B$2:$E$356,4,FALSE),"NOT USED")</f>
        <v>Unmetered Lighting</v>
      </c>
    </row>
    <row r="3399" spans="1:7" x14ac:dyDescent="0.25">
      <c r="A3399">
        <v>201904</v>
      </c>
      <c r="B3399" t="s">
        <v>1</v>
      </c>
      <c r="C3399" t="s">
        <v>195</v>
      </c>
      <c r="D3399" t="s">
        <v>45</v>
      </c>
      <c r="E3399" s="10">
        <v>14</v>
      </c>
      <c r="F3399" s="12" t="str">
        <f t="shared" si="57"/>
        <v>01GNSV023F</v>
      </c>
      <c r="G3399" s="11" t="str">
        <f>IFERROR(VLOOKUP(F3399,Codes!$B$2:$E$356,4,FALSE),"NOT USED")</f>
        <v>Small General Service</v>
      </c>
    </row>
    <row r="3400" spans="1:7" x14ac:dyDescent="0.25">
      <c r="A3400">
        <v>201904</v>
      </c>
      <c r="B3400" t="s">
        <v>1</v>
      </c>
      <c r="C3400" t="s">
        <v>195</v>
      </c>
      <c r="D3400" t="s">
        <v>207</v>
      </c>
      <c r="E3400" s="10">
        <v>753</v>
      </c>
      <c r="F3400" s="12" t="str">
        <f t="shared" si="57"/>
        <v>01HPSV0051</v>
      </c>
      <c r="G3400" s="11" t="str">
        <f>IFERROR(VLOOKUP(F3400,Codes!$B$2:$E$356,4,FALSE),"NOT USED")</f>
        <v>Unmetered Lighting</v>
      </c>
    </row>
    <row r="3401" spans="1:7" x14ac:dyDescent="0.25">
      <c r="A3401">
        <v>201904</v>
      </c>
      <c r="B3401" t="s">
        <v>1</v>
      </c>
      <c r="C3401" t="s">
        <v>195</v>
      </c>
      <c r="D3401" t="s">
        <v>208</v>
      </c>
      <c r="E3401" s="10">
        <v>80</v>
      </c>
      <c r="F3401" s="12" t="str">
        <f t="shared" si="57"/>
        <v>01LEDSL051</v>
      </c>
      <c r="G3401" s="11" t="str">
        <f>IFERROR(VLOOKUP(F3401,Codes!$B$2:$E$356,4,FALSE),"NOT USED")</f>
        <v>Unmetered Lighting</v>
      </c>
    </row>
    <row r="3402" spans="1:7" x14ac:dyDescent="0.25">
      <c r="A3402">
        <v>201904</v>
      </c>
      <c r="B3402" t="s">
        <v>1</v>
      </c>
      <c r="C3402" t="s">
        <v>195</v>
      </c>
      <c r="D3402" t="s">
        <v>209</v>
      </c>
      <c r="E3402" s="10">
        <v>229</v>
      </c>
      <c r="F3402" s="12" t="str">
        <f t="shared" si="57"/>
        <v>01MVSL0050</v>
      </c>
      <c r="G3402" s="11" t="str">
        <f>IFERROR(VLOOKUP(F3402,Codes!$B$2:$E$356,4,FALSE),"NOT USED")</f>
        <v>Unmetered Lighting</v>
      </c>
    </row>
    <row r="3403" spans="1:7" x14ac:dyDescent="0.25">
      <c r="A3403">
        <v>201904</v>
      </c>
      <c r="B3403" t="s">
        <v>1</v>
      </c>
      <c r="C3403" t="s">
        <v>195</v>
      </c>
      <c r="D3403" t="s">
        <v>64</v>
      </c>
      <c r="E3403" s="10">
        <v>17</v>
      </c>
      <c r="F3403" s="12" t="str">
        <f t="shared" si="57"/>
        <v>01OALT015N</v>
      </c>
      <c r="G3403" s="11" t="str">
        <f>IFERROR(VLOOKUP(F3403,Codes!$B$2:$E$356,4,FALSE),"NOT USED")</f>
        <v>Unmetered Lighting</v>
      </c>
    </row>
    <row r="3404" spans="1:7" x14ac:dyDescent="0.25">
      <c r="A3404">
        <v>201904</v>
      </c>
      <c r="B3404" t="s">
        <v>1</v>
      </c>
      <c r="C3404" t="s">
        <v>195</v>
      </c>
      <c r="D3404" t="s">
        <v>65</v>
      </c>
      <c r="E3404" s="10">
        <v>7</v>
      </c>
      <c r="F3404" s="12" t="str">
        <f t="shared" si="57"/>
        <v>01OALTB15N</v>
      </c>
      <c r="G3404" s="11" t="str">
        <f>IFERROR(VLOOKUP(F3404,Codes!$B$2:$E$356,4,FALSE),"NOT USED")</f>
        <v>Unmetered Lighting</v>
      </c>
    </row>
    <row r="3405" spans="1:7" x14ac:dyDescent="0.25">
      <c r="A3405">
        <v>201905</v>
      </c>
      <c r="B3405" t="s">
        <v>1</v>
      </c>
      <c r="C3405" t="s">
        <v>195</v>
      </c>
      <c r="D3405" t="s">
        <v>203</v>
      </c>
      <c r="E3405" s="10">
        <v>35</v>
      </c>
      <c r="F3405" s="12" t="str">
        <f t="shared" ref="F3405:F3468" si="58">LEFT(D3405,10)</f>
        <v>01COSL0052</v>
      </c>
      <c r="G3405" s="11" t="str">
        <f>IFERROR(VLOOKUP(F3405,Codes!$B$2:$E$356,4,FALSE),"NOT USED")</f>
        <v>Unmetered Lighting</v>
      </c>
    </row>
    <row r="3406" spans="1:7" x14ac:dyDescent="0.25">
      <c r="A3406">
        <v>201905</v>
      </c>
      <c r="B3406" t="s">
        <v>1</v>
      </c>
      <c r="C3406" t="s">
        <v>195</v>
      </c>
      <c r="D3406" t="s">
        <v>204</v>
      </c>
      <c r="E3406" s="10">
        <v>72</v>
      </c>
      <c r="F3406" s="12" t="str">
        <f t="shared" si="58"/>
        <v>01CUSL0053</v>
      </c>
      <c r="G3406" s="11" t="str">
        <f>IFERROR(VLOOKUP(F3406,Codes!$B$2:$E$356,4,FALSE),"NOT USED")</f>
        <v>Unmetered Lighting</v>
      </c>
    </row>
    <row r="3407" spans="1:7" x14ac:dyDescent="0.25">
      <c r="A3407">
        <v>201905</v>
      </c>
      <c r="B3407" t="s">
        <v>1</v>
      </c>
      <c r="C3407" t="s">
        <v>195</v>
      </c>
      <c r="D3407" t="s">
        <v>205</v>
      </c>
      <c r="E3407" s="10">
        <v>226</v>
      </c>
      <c r="F3407" s="12" t="str">
        <f t="shared" si="58"/>
        <v>01CUSL053E</v>
      </c>
      <c r="G3407" s="11" t="str">
        <f>IFERROR(VLOOKUP(F3407,Codes!$B$2:$E$356,4,FALSE),"NOT USED")</f>
        <v>Unmetered Lighting</v>
      </c>
    </row>
    <row r="3408" spans="1:7" x14ac:dyDescent="0.25">
      <c r="A3408">
        <v>201905</v>
      </c>
      <c r="B3408" t="s">
        <v>1</v>
      </c>
      <c r="C3408" t="s">
        <v>195</v>
      </c>
      <c r="D3408" t="s">
        <v>206</v>
      </c>
      <c r="E3408" s="10">
        <v>9</v>
      </c>
      <c r="F3408" s="12" t="str">
        <f t="shared" si="58"/>
        <v>01CUSL053F</v>
      </c>
      <c r="G3408" s="11" t="str">
        <f>IFERROR(VLOOKUP(F3408,Codes!$B$2:$E$356,4,FALSE),"NOT USED")</f>
        <v>Unmetered Lighting</v>
      </c>
    </row>
    <row r="3409" spans="1:7" x14ac:dyDescent="0.25">
      <c r="A3409">
        <v>201905</v>
      </c>
      <c r="B3409" t="s">
        <v>1</v>
      </c>
      <c r="C3409" t="s">
        <v>195</v>
      </c>
      <c r="D3409" t="s">
        <v>45</v>
      </c>
      <c r="E3409" s="10">
        <v>14</v>
      </c>
      <c r="F3409" s="12" t="str">
        <f t="shared" si="58"/>
        <v>01GNSV023F</v>
      </c>
      <c r="G3409" s="11" t="str">
        <f>IFERROR(VLOOKUP(F3409,Codes!$B$2:$E$356,4,FALSE),"NOT USED")</f>
        <v>Small General Service</v>
      </c>
    </row>
    <row r="3410" spans="1:7" x14ac:dyDescent="0.25">
      <c r="A3410">
        <v>201905</v>
      </c>
      <c r="B3410" t="s">
        <v>1</v>
      </c>
      <c r="C3410" t="s">
        <v>195</v>
      </c>
      <c r="D3410" t="s">
        <v>207</v>
      </c>
      <c r="E3410" s="10">
        <v>753</v>
      </c>
      <c r="F3410" s="12" t="str">
        <f t="shared" si="58"/>
        <v>01HPSV0051</v>
      </c>
      <c r="G3410" s="11" t="str">
        <f>IFERROR(VLOOKUP(F3410,Codes!$B$2:$E$356,4,FALSE),"NOT USED")</f>
        <v>Unmetered Lighting</v>
      </c>
    </row>
    <row r="3411" spans="1:7" x14ac:dyDescent="0.25">
      <c r="A3411">
        <v>201905</v>
      </c>
      <c r="B3411" t="s">
        <v>1</v>
      </c>
      <c r="C3411" t="s">
        <v>195</v>
      </c>
      <c r="D3411" t="s">
        <v>208</v>
      </c>
      <c r="E3411" s="10">
        <v>83</v>
      </c>
      <c r="F3411" s="12" t="str">
        <f t="shared" si="58"/>
        <v>01LEDSL051</v>
      </c>
      <c r="G3411" s="11" t="str">
        <f>IFERROR(VLOOKUP(F3411,Codes!$B$2:$E$356,4,FALSE),"NOT USED")</f>
        <v>Unmetered Lighting</v>
      </c>
    </row>
    <row r="3412" spans="1:7" x14ac:dyDescent="0.25">
      <c r="A3412">
        <v>201905</v>
      </c>
      <c r="B3412" t="s">
        <v>1</v>
      </c>
      <c r="C3412" t="s">
        <v>195</v>
      </c>
      <c r="D3412" t="s">
        <v>209</v>
      </c>
      <c r="E3412" s="10">
        <v>229</v>
      </c>
      <c r="F3412" s="12" t="str">
        <f t="shared" si="58"/>
        <v>01MVSL0050</v>
      </c>
      <c r="G3412" s="11" t="str">
        <f>IFERROR(VLOOKUP(F3412,Codes!$B$2:$E$356,4,FALSE),"NOT USED")</f>
        <v>Unmetered Lighting</v>
      </c>
    </row>
    <row r="3413" spans="1:7" x14ac:dyDescent="0.25">
      <c r="A3413">
        <v>201905</v>
      </c>
      <c r="B3413" t="s">
        <v>1</v>
      </c>
      <c r="C3413" t="s">
        <v>195</v>
      </c>
      <c r="D3413" t="s">
        <v>64</v>
      </c>
      <c r="E3413" s="10">
        <v>18</v>
      </c>
      <c r="F3413" s="12" t="str">
        <f t="shared" si="58"/>
        <v>01OALT015N</v>
      </c>
      <c r="G3413" s="11" t="str">
        <f>IFERROR(VLOOKUP(F3413,Codes!$B$2:$E$356,4,FALSE),"NOT USED")</f>
        <v>Unmetered Lighting</v>
      </c>
    </row>
    <row r="3414" spans="1:7" x14ac:dyDescent="0.25">
      <c r="A3414">
        <v>201905</v>
      </c>
      <c r="B3414" t="s">
        <v>1</v>
      </c>
      <c r="C3414" t="s">
        <v>195</v>
      </c>
      <c r="D3414" t="s">
        <v>65</v>
      </c>
      <c r="E3414" s="10">
        <v>7</v>
      </c>
      <c r="F3414" s="12" t="str">
        <f t="shared" si="58"/>
        <v>01OALTB15N</v>
      </c>
      <c r="G3414" s="11" t="str">
        <f>IFERROR(VLOOKUP(F3414,Codes!$B$2:$E$356,4,FALSE),"NOT USED")</f>
        <v>Unmetered Lighting</v>
      </c>
    </row>
    <row r="3415" spans="1:7" x14ac:dyDescent="0.25">
      <c r="A3415">
        <v>201906</v>
      </c>
      <c r="B3415" t="s">
        <v>1</v>
      </c>
      <c r="C3415" t="s">
        <v>195</v>
      </c>
      <c r="D3415" t="s">
        <v>203</v>
      </c>
      <c r="E3415" s="10">
        <v>35</v>
      </c>
      <c r="F3415" s="12" t="str">
        <f t="shared" si="58"/>
        <v>01COSL0052</v>
      </c>
      <c r="G3415" s="11" t="str">
        <f>IFERROR(VLOOKUP(F3415,Codes!$B$2:$E$356,4,FALSE),"NOT USED")</f>
        <v>Unmetered Lighting</v>
      </c>
    </row>
    <row r="3416" spans="1:7" x14ac:dyDescent="0.25">
      <c r="A3416">
        <v>201906</v>
      </c>
      <c r="B3416" t="s">
        <v>1</v>
      </c>
      <c r="C3416" t="s">
        <v>195</v>
      </c>
      <c r="D3416" t="s">
        <v>204</v>
      </c>
      <c r="E3416" s="10">
        <v>72</v>
      </c>
      <c r="F3416" s="12" t="str">
        <f t="shared" si="58"/>
        <v>01CUSL0053</v>
      </c>
      <c r="G3416" s="11" t="str">
        <f>IFERROR(VLOOKUP(F3416,Codes!$B$2:$E$356,4,FALSE),"NOT USED")</f>
        <v>Unmetered Lighting</v>
      </c>
    </row>
    <row r="3417" spans="1:7" x14ac:dyDescent="0.25">
      <c r="A3417">
        <v>201906</v>
      </c>
      <c r="B3417" t="s">
        <v>1</v>
      </c>
      <c r="C3417" t="s">
        <v>195</v>
      </c>
      <c r="D3417" t="s">
        <v>205</v>
      </c>
      <c r="E3417" s="10">
        <v>227</v>
      </c>
      <c r="F3417" s="12" t="str">
        <f t="shared" si="58"/>
        <v>01CUSL053E</v>
      </c>
      <c r="G3417" s="11" t="str">
        <f>IFERROR(VLOOKUP(F3417,Codes!$B$2:$E$356,4,FALSE),"NOT USED")</f>
        <v>Unmetered Lighting</v>
      </c>
    </row>
    <row r="3418" spans="1:7" x14ac:dyDescent="0.25">
      <c r="A3418">
        <v>201906</v>
      </c>
      <c r="B3418" t="s">
        <v>1</v>
      </c>
      <c r="C3418" t="s">
        <v>195</v>
      </c>
      <c r="D3418" t="s">
        <v>206</v>
      </c>
      <c r="E3418" s="10">
        <v>9</v>
      </c>
      <c r="F3418" s="12" t="str">
        <f t="shared" si="58"/>
        <v>01CUSL053F</v>
      </c>
      <c r="G3418" s="11" t="str">
        <f>IFERROR(VLOOKUP(F3418,Codes!$B$2:$E$356,4,FALSE),"NOT USED")</f>
        <v>Unmetered Lighting</v>
      </c>
    </row>
    <row r="3419" spans="1:7" x14ac:dyDescent="0.25">
      <c r="A3419">
        <v>201906</v>
      </c>
      <c r="B3419" t="s">
        <v>1</v>
      </c>
      <c r="C3419" t="s">
        <v>195</v>
      </c>
      <c r="D3419" t="s">
        <v>45</v>
      </c>
      <c r="E3419" s="10">
        <v>14</v>
      </c>
      <c r="F3419" s="12" t="str">
        <f t="shared" si="58"/>
        <v>01GNSV023F</v>
      </c>
      <c r="G3419" s="11" t="str">
        <f>IFERROR(VLOOKUP(F3419,Codes!$B$2:$E$356,4,FALSE),"NOT USED")</f>
        <v>Small General Service</v>
      </c>
    </row>
    <row r="3420" spans="1:7" x14ac:dyDescent="0.25">
      <c r="A3420">
        <v>201906</v>
      </c>
      <c r="B3420" t="s">
        <v>1</v>
      </c>
      <c r="C3420" t="s">
        <v>195</v>
      </c>
      <c r="D3420" t="s">
        <v>207</v>
      </c>
      <c r="E3420" s="10">
        <v>753</v>
      </c>
      <c r="F3420" s="12" t="str">
        <f t="shared" si="58"/>
        <v>01HPSV0051</v>
      </c>
      <c r="G3420" s="11" t="str">
        <f>IFERROR(VLOOKUP(F3420,Codes!$B$2:$E$356,4,FALSE),"NOT USED")</f>
        <v>Unmetered Lighting</v>
      </c>
    </row>
    <row r="3421" spans="1:7" x14ac:dyDescent="0.25">
      <c r="A3421">
        <v>201906</v>
      </c>
      <c r="B3421" t="s">
        <v>1</v>
      </c>
      <c r="C3421" t="s">
        <v>195</v>
      </c>
      <c r="D3421" t="s">
        <v>208</v>
      </c>
      <c r="E3421" s="10">
        <v>84</v>
      </c>
      <c r="F3421" s="12" t="str">
        <f t="shared" si="58"/>
        <v>01LEDSL051</v>
      </c>
      <c r="G3421" s="11" t="str">
        <f>IFERROR(VLOOKUP(F3421,Codes!$B$2:$E$356,4,FALSE),"NOT USED")</f>
        <v>Unmetered Lighting</v>
      </c>
    </row>
    <row r="3422" spans="1:7" x14ac:dyDescent="0.25">
      <c r="A3422">
        <v>201906</v>
      </c>
      <c r="B3422" t="s">
        <v>1</v>
      </c>
      <c r="C3422" t="s">
        <v>195</v>
      </c>
      <c r="D3422" t="s">
        <v>209</v>
      </c>
      <c r="E3422" s="10">
        <v>229</v>
      </c>
      <c r="F3422" s="12" t="str">
        <f t="shared" si="58"/>
        <v>01MVSL0050</v>
      </c>
      <c r="G3422" s="11" t="str">
        <f>IFERROR(VLOOKUP(F3422,Codes!$B$2:$E$356,4,FALSE),"NOT USED")</f>
        <v>Unmetered Lighting</v>
      </c>
    </row>
    <row r="3423" spans="1:7" x14ac:dyDescent="0.25">
      <c r="A3423">
        <v>201906</v>
      </c>
      <c r="B3423" t="s">
        <v>1</v>
      </c>
      <c r="C3423" t="s">
        <v>195</v>
      </c>
      <c r="D3423" t="s">
        <v>64</v>
      </c>
      <c r="E3423" s="10">
        <v>18</v>
      </c>
      <c r="F3423" s="12" t="str">
        <f t="shared" si="58"/>
        <v>01OALT015N</v>
      </c>
      <c r="G3423" s="11" t="str">
        <f>IFERROR(VLOOKUP(F3423,Codes!$B$2:$E$356,4,FALSE),"NOT USED")</f>
        <v>Unmetered Lighting</v>
      </c>
    </row>
    <row r="3424" spans="1:7" x14ac:dyDescent="0.25">
      <c r="A3424">
        <v>201906</v>
      </c>
      <c r="B3424" t="s">
        <v>1</v>
      </c>
      <c r="C3424" t="s">
        <v>195</v>
      </c>
      <c r="D3424" t="s">
        <v>65</v>
      </c>
      <c r="E3424" s="10">
        <v>9</v>
      </c>
      <c r="F3424" s="12" t="str">
        <f t="shared" si="58"/>
        <v>01OALTB15N</v>
      </c>
      <c r="G3424" s="11" t="str">
        <f>IFERROR(VLOOKUP(F3424,Codes!$B$2:$E$356,4,FALSE),"NOT USED")</f>
        <v>Unmetered Lighting</v>
      </c>
    </row>
    <row r="3425" spans="1:7" x14ac:dyDescent="0.25">
      <c r="A3425">
        <v>201807</v>
      </c>
      <c r="B3425" t="s">
        <v>0</v>
      </c>
      <c r="C3425" t="s">
        <v>195</v>
      </c>
      <c r="D3425" t="s">
        <v>90</v>
      </c>
      <c r="E3425" s="10">
        <v>92</v>
      </c>
      <c r="F3425" s="12" t="str">
        <f t="shared" si="58"/>
        <v>08MONL0015</v>
      </c>
      <c r="G3425" s="11" t="str">
        <f>IFERROR(VLOOKUP(F3425,Codes!$B$2:$E$356,4,FALSE),"NOT USED")</f>
        <v>Metered Lighting</v>
      </c>
    </row>
    <row r="3426" spans="1:7" x14ac:dyDescent="0.25">
      <c r="A3426">
        <v>201807</v>
      </c>
      <c r="B3426" t="s">
        <v>0</v>
      </c>
      <c r="C3426" t="s">
        <v>195</v>
      </c>
      <c r="D3426" t="s">
        <v>95</v>
      </c>
      <c r="E3426" s="10">
        <v>62</v>
      </c>
      <c r="F3426" s="12" t="str">
        <f t="shared" si="58"/>
        <v>08OALT007N</v>
      </c>
      <c r="G3426" s="11" t="str">
        <f>IFERROR(VLOOKUP(F3426,Codes!$B$2:$E$356,4,FALSE),"NOT USED")</f>
        <v>Unmetered Lighting</v>
      </c>
    </row>
    <row r="3427" spans="1:7" x14ac:dyDescent="0.25">
      <c r="A3427">
        <v>201807</v>
      </c>
      <c r="B3427" t="s">
        <v>0</v>
      </c>
      <c r="C3427" t="s">
        <v>195</v>
      </c>
      <c r="D3427" t="s">
        <v>210</v>
      </c>
      <c r="E3427" s="10">
        <v>708</v>
      </c>
      <c r="F3427" s="12" t="str">
        <f t="shared" si="58"/>
        <v>08SLCO0011</v>
      </c>
      <c r="G3427" s="11" t="str">
        <f>IFERROR(VLOOKUP(F3427,Codes!$B$2:$E$356,4,FALSE),"NOT USED")</f>
        <v>Unmetered Lighting</v>
      </c>
    </row>
    <row r="3428" spans="1:7" x14ac:dyDescent="0.25">
      <c r="A3428">
        <v>201807</v>
      </c>
      <c r="B3428" t="s">
        <v>0</v>
      </c>
      <c r="C3428" t="s">
        <v>195</v>
      </c>
      <c r="D3428" t="s">
        <v>211</v>
      </c>
      <c r="E3428" s="10">
        <v>911</v>
      </c>
      <c r="F3428" s="12" t="str">
        <f t="shared" si="58"/>
        <v>08SLCU012E</v>
      </c>
      <c r="G3428" s="11" t="str">
        <f>IFERROR(VLOOKUP(F3428,Codes!$B$2:$E$356,4,FALSE),"NOT USED")</f>
        <v>Unmetered Lighting</v>
      </c>
    </row>
    <row r="3429" spans="1:7" x14ac:dyDescent="0.25">
      <c r="A3429">
        <v>201807</v>
      </c>
      <c r="B3429" t="s">
        <v>0</v>
      </c>
      <c r="C3429" t="s">
        <v>195</v>
      </c>
      <c r="D3429" t="s">
        <v>212</v>
      </c>
      <c r="E3429" s="10">
        <v>70</v>
      </c>
      <c r="F3429" s="12" t="str">
        <f t="shared" si="58"/>
        <v>08SLCU012F</v>
      </c>
      <c r="G3429" s="11" t="str">
        <f>IFERROR(VLOOKUP(F3429,Codes!$B$2:$E$356,4,FALSE),"NOT USED")</f>
        <v>Unmetered Lighting</v>
      </c>
    </row>
    <row r="3430" spans="1:7" x14ac:dyDescent="0.25">
      <c r="A3430">
        <v>201807</v>
      </c>
      <c r="B3430" t="s">
        <v>0</v>
      </c>
      <c r="C3430" t="s">
        <v>195</v>
      </c>
      <c r="D3430" t="s">
        <v>213</v>
      </c>
      <c r="E3430" s="10">
        <v>171</v>
      </c>
      <c r="F3430" s="12" t="str">
        <f t="shared" si="58"/>
        <v>08SLCU012P</v>
      </c>
      <c r="G3430" s="11" t="str">
        <f>IFERROR(VLOOKUP(F3430,Codes!$B$2:$E$356,4,FALSE),"NOT USED")</f>
        <v>Unmetered Lighting</v>
      </c>
    </row>
    <row r="3431" spans="1:7" x14ac:dyDescent="0.25">
      <c r="A3431">
        <v>201807</v>
      </c>
      <c r="B3431" t="s">
        <v>0</v>
      </c>
      <c r="C3431" t="s">
        <v>195</v>
      </c>
      <c r="D3431" t="s">
        <v>101</v>
      </c>
      <c r="E3431" s="10">
        <v>1497</v>
      </c>
      <c r="F3431" s="12" t="str">
        <f t="shared" si="58"/>
        <v>08TOSS0015</v>
      </c>
      <c r="G3431" s="11" t="str">
        <f>IFERROR(VLOOKUP(F3431,Codes!$B$2:$E$356,4,FALSE),"NOT USED")</f>
        <v>Metered Lighting</v>
      </c>
    </row>
    <row r="3432" spans="1:7" x14ac:dyDescent="0.25">
      <c r="A3432">
        <v>201807</v>
      </c>
      <c r="B3432" t="s">
        <v>0</v>
      </c>
      <c r="C3432" t="s">
        <v>195</v>
      </c>
      <c r="D3432" t="s">
        <v>102</v>
      </c>
      <c r="E3432" s="10">
        <v>121</v>
      </c>
      <c r="F3432" s="12" t="str">
        <f t="shared" si="58"/>
        <v>08TOSS015F</v>
      </c>
      <c r="G3432" s="11" t="str">
        <f>IFERROR(VLOOKUP(F3432,Codes!$B$2:$E$356,4,FALSE),"NOT USED")</f>
        <v>Metered Lighting</v>
      </c>
    </row>
    <row r="3433" spans="1:7" x14ac:dyDescent="0.25">
      <c r="A3433">
        <v>201808</v>
      </c>
      <c r="B3433" t="s">
        <v>0</v>
      </c>
      <c r="C3433" t="s">
        <v>195</v>
      </c>
      <c r="D3433" t="s">
        <v>90</v>
      </c>
      <c r="E3433" s="10">
        <v>92</v>
      </c>
      <c r="F3433" s="12" t="str">
        <f t="shared" si="58"/>
        <v>08MONL0015</v>
      </c>
      <c r="G3433" s="11" t="str">
        <f>IFERROR(VLOOKUP(F3433,Codes!$B$2:$E$356,4,FALSE),"NOT USED")</f>
        <v>Metered Lighting</v>
      </c>
    </row>
    <row r="3434" spans="1:7" x14ac:dyDescent="0.25">
      <c r="A3434">
        <v>201808</v>
      </c>
      <c r="B3434" t="s">
        <v>0</v>
      </c>
      <c r="C3434" t="s">
        <v>195</v>
      </c>
      <c r="D3434" t="s">
        <v>95</v>
      </c>
      <c r="E3434" s="10">
        <v>69</v>
      </c>
      <c r="F3434" s="12" t="str">
        <f t="shared" si="58"/>
        <v>08OALT007N</v>
      </c>
      <c r="G3434" s="11" t="str">
        <f>IFERROR(VLOOKUP(F3434,Codes!$B$2:$E$356,4,FALSE),"NOT USED")</f>
        <v>Unmetered Lighting</v>
      </c>
    </row>
    <row r="3435" spans="1:7" x14ac:dyDescent="0.25">
      <c r="A3435">
        <v>201808</v>
      </c>
      <c r="B3435" t="s">
        <v>0</v>
      </c>
      <c r="C3435" t="s">
        <v>195</v>
      </c>
      <c r="D3435" t="s">
        <v>210</v>
      </c>
      <c r="E3435" s="10">
        <v>707</v>
      </c>
      <c r="F3435" s="12" t="str">
        <f t="shared" si="58"/>
        <v>08SLCO0011</v>
      </c>
      <c r="G3435" s="11" t="str">
        <f>IFERROR(VLOOKUP(F3435,Codes!$B$2:$E$356,4,FALSE),"NOT USED")</f>
        <v>Unmetered Lighting</v>
      </c>
    </row>
    <row r="3436" spans="1:7" x14ac:dyDescent="0.25">
      <c r="A3436">
        <v>201808</v>
      </c>
      <c r="B3436" t="s">
        <v>0</v>
      </c>
      <c r="C3436" t="s">
        <v>195</v>
      </c>
      <c r="D3436" t="s">
        <v>211</v>
      </c>
      <c r="E3436" s="10">
        <v>925</v>
      </c>
      <c r="F3436" s="12" t="str">
        <f t="shared" si="58"/>
        <v>08SLCU012E</v>
      </c>
      <c r="G3436" s="11" t="str">
        <f>IFERROR(VLOOKUP(F3436,Codes!$B$2:$E$356,4,FALSE),"NOT USED")</f>
        <v>Unmetered Lighting</v>
      </c>
    </row>
    <row r="3437" spans="1:7" x14ac:dyDescent="0.25">
      <c r="A3437">
        <v>201808</v>
      </c>
      <c r="B3437" t="s">
        <v>0</v>
      </c>
      <c r="C3437" t="s">
        <v>195</v>
      </c>
      <c r="D3437" t="s">
        <v>212</v>
      </c>
      <c r="E3437" s="10">
        <v>70</v>
      </c>
      <c r="F3437" s="12" t="str">
        <f t="shared" si="58"/>
        <v>08SLCU012F</v>
      </c>
      <c r="G3437" s="11" t="str">
        <f>IFERROR(VLOOKUP(F3437,Codes!$B$2:$E$356,4,FALSE),"NOT USED")</f>
        <v>Unmetered Lighting</v>
      </c>
    </row>
    <row r="3438" spans="1:7" x14ac:dyDescent="0.25">
      <c r="A3438">
        <v>201808</v>
      </c>
      <c r="B3438" t="s">
        <v>0</v>
      </c>
      <c r="C3438" t="s">
        <v>195</v>
      </c>
      <c r="D3438" t="s">
        <v>213</v>
      </c>
      <c r="E3438" s="10">
        <v>171</v>
      </c>
      <c r="F3438" s="12" t="str">
        <f t="shared" si="58"/>
        <v>08SLCU012P</v>
      </c>
      <c r="G3438" s="11" t="str">
        <f>IFERROR(VLOOKUP(F3438,Codes!$B$2:$E$356,4,FALSE),"NOT USED")</f>
        <v>Unmetered Lighting</v>
      </c>
    </row>
    <row r="3439" spans="1:7" x14ac:dyDescent="0.25">
      <c r="A3439">
        <v>201808</v>
      </c>
      <c r="B3439" t="s">
        <v>0</v>
      </c>
      <c r="C3439" t="s">
        <v>195</v>
      </c>
      <c r="D3439" t="s">
        <v>101</v>
      </c>
      <c r="E3439" s="10">
        <v>1496</v>
      </c>
      <c r="F3439" s="12" t="str">
        <f t="shared" si="58"/>
        <v>08TOSS0015</v>
      </c>
      <c r="G3439" s="11" t="str">
        <f>IFERROR(VLOOKUP(F3439,Codes!$B$2:$E$356,4,FALSE),"NOT USED")</f>
        <v>Metered Lighting</v>
      </c>
    </row>
    <row r="3440" spans="1:7" x14ac:dyDescent="0.25">
      <c r="A3440">
        <v>201808</v>
      </c>
      <c r="B3440" t="s">
        <v>0</v>
      </c>
      <c r="C3440" t="s">
        <v>195</v>
      </c>
      <c r="D3440" t="s">
        <v>102</v>
      </c>
      <c r="E3440" s="10">
        <v>121</v>
      </c>
      <c r="F3440" s="12" t="str">
        <f t="shared" si="58"/>
        <v>08TOSS015F</v>
      </c>
      <c r="G3440" s="11" t="str">
        <f>IFERROR(VLOOKUP(F3440,Codes!$B$2:$E$356,4,FALSE),"NOT USED")</f>
        <v>Metered Lighting</v>
      </c>
    </row>
    <row r="3441" spans="1:7" x14ac:dyDescent="0.25">
      <c r="A3441">
        <v>201809</v>
      </c>
      <c r="B3441" t="s">
        <v>0</v>
      </c>
      <c r="C3441" t="s">
        <v>195</v>
      </c>
      <c r="D3441" t="s">
        <v>90</v>
      </c>
      <c r="E3441" s="10">
        <v>95</v>
      </c>
      <c r="F3441" s="12" t="str">
        <f t="shared" si="58"/>
        <v>08MONL0015</v>
      </c>
      <c r="G3441" s="11" t="str">
        <f>IFERROR(VLOOKUP(F3441,Codes!$B$2:$E$356,4,FALSE),"NOT USED")</f>
        <v>Metered Lighting</v>
      </c>
    </row>
    <row r="3442" spans="1:7" x14ac:dyDescent="0.25">
      <c r="A3442">
        <v>201809</v>
      </c>
      <c r="B3442" t="s">
        <v>0</v>
      </c>
      <c r="C3442" t="s">
        <v>195</v>
      </c>
      <c r="D3442" t="s">
        <v>95</v>
      </c>
      <c r="E3442" s="10">
        <v>76</v>
      </c>
      <c r="F3442" s="12" t="str">
        <f t="shared" si="58"/>
        <v>08OALT007N</v>
      </c>
      <c r="G3442" s="11" t="str">
        <f>IFERROR(VLOOKUP(F3442,Codes!$B$2:$E$356,4,FALSE),"NOT USED")</f>
        <v>Unmetered Lighting</v>
      </c>
    </row>
    <row r="3443" spans="1:7" x14ac:dyDescent="0.25">
      <c r="A3443">
        <v>201809</v>
      </c>
      <c r="B3443" t="s">
        <v>0</v>
      </c>
      <c r="C3443" t="s">
        <v>195</v>
      </c>
      <c r="D3443" t="s">
        <v>210</v>
      </c>
      <c r="E3443" s="10">
        <v>708</v>
      </c>
      <c r="F3443" s="12" t="str">
        <f t="shared" si="58"/>
        <v>08SLCO0011</v>
      </c>
      <c r="G3443" s="11" t="str">
        <f>IFERROR(VLOOKUP(F3443,Codes!$B$2:$E$356,4,FALSE),"NOT USED")</f>
        <v>Unmetered Lighting</v>
      </c>
    </row>
    <row r="3444" spans="1:7" x14ac:dyDescent="0.25">
      <c r="A3444">
        <v>201809</v>
      </c>
      <c r="B3444" t="s">
        <v>0</v>
      </c>
      <c r="C3444" t="s">
        <v>195</v>
      </c>
      <c r="D3444" t="s">
        <v>211</v>
      </c>
      <c r="E3444" s="10">
        <v>936</v>
      </c>
      <c r="F3444" s="12" t="str">
        <f t="shared" si="58"/>
        <v>08SLCU012E</v>
      </c>
      <c r="G3444" s="11" t="str">
        <f>IFERROR(VLOOKUP(F3444,Codes!$B$2:$E$356,4,FALSE),"NOT USED")</f>
        <v>Unmetered Lighting</v>
      </c>
    </row>
    <row r="3445" spans="1:7" x14ac:dyDescent="0.25">
      <c r="A3445">
        <v>201809</v>
      </c>
      <c r="B3445" t="s">
        <v>0</v>
      </c>
      <c r="C3445" t="s">
        <v>195</v>
      </c>
      <c r="D3445" t="s">
        <v>212</v>
      </c>
      <c r="E3445" s="10">
        <v>70</v>
      </c>
      <c r="F3445" s="12" t="str">
        <f t="shared" si="58"/>
        <v>08SLCU012F</v>
      </c>
      <c r="G3445" s="11" t="str">
        <f>IFERROR(VLOOKUP(F3445,Codes!$B$2:$E$356,4,FALSE),"NOT USED")</f>
        <v>Unmetered Lighting</v>
      </c>
    </row>
    <row r="3446" spans="1:7" x14ac:dyDescent="0.25">
      <c r="A3446">
        <v>201809</v>
      </c>
      <c r="B3446" t="s">
        <v>0</v>
      </c>
      <c r="C3446" t="s">
        <v>195</v>
      </c>
      <c r="D3446" t="s">
        <v>213</v>
      </c>
      <c r="E3446" s="10">
        <v>171</v>
      </c>
      <c r="F3446" s="12" t="str">
        <f t="shared" si="58"/>
        <v>08SLCU012P</v>
      </c>
      <c r="G3446" s="11" t="str">
        <f>IFERROR(VLOOKUP(F3446,Codes!$B$2:$E$356,4,FALSE),"NOT USED")</f>
        <v>Unmetered Lighting</v>
      </c>
    </row>
    <row r="3447" spans="1:7" x14ac:dyDescent="0.25">
      <c r="A3447">
        <v>201809</v>
      </c>
      <c r="B3447" t="s">
        <v>0</v>
      </c>
      <c r="C3447" t="s">
        <v>195</v>
      </c>
      <c r="D3447" t="s">
        <v>101</v>
      </c>
      <c r="E3447" s="10">
        <v>1496</v>
      </c>
      <c r="F3447" s="12" t="str">
        <f t="shared" si="58"/>
        <v>08TOSS0015</v>
      </c>
      <c r="G3447" s="11" t="str">
        <f>IFERROR(VLOOKUP(F3447,Codes!$B$2:$E$356,4,FALSE),"NOT USED")</f>
        <v>Metered Lighting</v>
      </c>
    </row>
    <row r="3448" spans="1:7" x14ac:dyDescent="0.25">
      <c r="A3448">
        <v>201809</v>
      </c>
      <c r="B3448" t="s">
        <v>0</v>
      </c>
      <c r="C3448" t="s">
        <v>195</v>
      </c>
      <c r="D3448" t="s">
        <v>102</v>
      </c>
      <c r="E3448" s="10">
        <v>121</v>
      </c>
      <c r="F3448" s="12" t="str">
        <f t="shared" si="58"/>
        <v>08TOSS015F</v>
      </c>
      <c r="G3448" s="11" t="str">
        <f>IFERROR(VLOOKUP(F3448,Codes!$B$2:$E$356,4,FALSE),"NOT USED")</f>
        <v>Metered Lighting</v>
      </c>
    </row>
    <row r="3449" spans="1:7" x14ac:dyDescent="0.25">
      <c r="A3449">
        <v>201810</v>
      </c>
      <c r="B3449" t="s">
        <v>0</v>
      </c>
      <c r="C3449" t="s">
        <v>195</v>
      </c>
      <c r="D3449" t="s">
        <v>90</v>
      </c>
      <c r="E3449" s="10">
        <v>95</v>
      </c>
      <c r="F3449" s="12" t="str">
        <f t="shared" si="58"/>
        <v>08MONL0015</v>
      </c>
      <c r="G3449" s="11" t="str">
        <f>IFERROR(VLOOKUP(F3449,Codes!$B$2:$E$356,4,FALSE),"NOT USED")</f>
        <v>Metered Lighting</v>
      </c>
    </row>
    <row r="3450" spans="1:7" x14ac:dyDescent="0.25">
      <c r="A3450">
        <v>201810</v>
      </c>
      <c r="B3450" t="s">
        <v>0</v>
      </c>
      <c r="C3450" t="s">
        <v>195</v>
      </c>
      <c r="D3450" t="s">
        <v>95</v>
      </c>
      <c r="E3450" s="10">
        <v>101</v>
      </c>
      <c r="F3450" s="12" t="str">
        <f t="shared" si="58"/>
        <v>08OALT007N</v>
      </c>
      <c r="G3450" s="11" t="str">
        <f>IFERROR(VLOOKUP(F3450,Codes!$B$2:$E$356,4,FALSE),"NOT USED")</f>
        <v>Unmetered Lighting</v>
      </c>
    </row>
    <row r="3451" spans="1:7" x14ac:dyDescent="0.25">
      <c r="A3451">
        <v>201810</v>
      </c>
      <c r="B3451" t="s">
        <v>0</v>
      </c>
      <c r="C3451" t="s">
        <v>195</v>
      </c>
      <c r="D3451" t="s">
        <v>210</v>
      </c>
      <c r="E3451" s="10">
        <v>709</v>
      </c>
      <c r="F3451" s="12" t="str">
        <f t="shared" si="58"/>
        <v>08SLCO0011</v>
      </c>
      <c r="G3451" s="11" t="str">
        <f>IFERROR(VLOOKUP(F3451,Codes!$B$2:$E$356,4,FALSE),"NOT USED")</f>
        <v>Unmetered Lighting</v>
      </c>
    </row>
    <row r="3452" spans="1:7" x14ac:dyDescent="0.25">
      <c r="A3452">
        <v>201810</v>
      </c>
      <c r="B3452" t="s">
        <v>0</v>
      </c>
      <c r="C3452" t="s">
        <v>195</v>
      </c>
      <c r="D3452" t="s">
        <v>211</v>
      </c>
      <c r="E3452" s="10">
        <v>941</v>
      </c>
      <c r="F3452" s="12" t="str">
        <f t="shared" si="58"/>
        <v>08SLCU012E</v>
      </c>
      <c r="G3452" s="11" t="str">
        <f>IFERROR(VLOOKUP(F3452,Codes!$B$2:$E$356,4,FALSE),"NOT USED")</f>
        <v>Unmetered Lighting</v>
      </c>
    </row>
    <row r="3453" spans="1:7" x14ac:dyDescent="0.25">
      <c r="A3453">
        <v>201810</v>
      </c>
      <c r="B3453" t="s">
        <v>0</v>
      </c>
      <c r="C3453" t="s">
        <v>195</v>
      </c>
      <c r="D3453" t="s">
        <v>212</v>
      </c>
      <c r="E3453" s="10">
        <v>70</v>
      </c>
      <c r="F3453" s="12" t="str">
        <f t="shared" si="58"/>
        <v>08SLCU012F</v>
      </c>
      <c r="G3453" s="11" t="str">
        <f>IFERROR(VLOOKUP(F3453,Codes!$B$2:$E$356,4,FALSE),"NOT USED")</f>
        <v>Unmetered Lighting</v>
      </c>
    </row>
    <row r="3454" spans="1:7" x14ac:dyDescent="0.25">
      <c r="A3454">
        <v>201810</v>
      </c>
      <c r="B3454" t="s">
        <v>0</v>
      </c>
      <c r="C3454" t="s">
        <v>195</v>
      </c>
      <c r="D3454" t="s">
        <v>213</v>
      </c>
      <c r="E3454" s="10">
        <v>171</v>
      </c>
      <c r="F3454" s="12" t="str">
        <f t="shared" si="58"/>
        <v>08SLCU012P</v>
      </c>
      <c r="G3454" s="11" t="str">
        <f>IFERROR(VLOOKUP(F3454,Codes!$B$2:$E$356,4,FALSE),"NOT USED")</f>
        <v>Unmetered Lighting</v>
      </c>
    </row>
    <row r="3455" spans="1:7" x14ac:dyDescent="0.25">
      <c r="A3455">
        <v>201810</v>
      </c>
      <c r="B3455" t="s">
        <v>0</v>
      </c>
      <c r="C3455" t="s">
        <v>195</v>
      </c>
      <c r="D3455" t="s">
        <v>101</v>
      </c>
      <c r="E3455" s="10">
        <v>1491</v>
      </c>
      <c r="F3455" s="12" t="str">
        <f t="shared" si="58"/>
        <v>08TOSS0015</v>
      </c>
      <c r="G3455" s="11" t="str">
        <f>IFERROR(VLOOKUP(F3455,Codes!$B$2:$E$356,4,FALSE),"NOT USED")</f>
        <v>Metered Lighting</v>
      </c>
    </row>
    <row r="3456" spans="1:7" x14ac:dyDescent="0.25">
      <c r="A3456">
        <v>201810</v>
      </c>
      <c r="B3456" t="s">
        <v>0</v>
      </c>
      <c r="C3456" t="s">
        <v>195</v>
      </c>
      <c r="D3456" t="s">
        <v>102</v>
      </c>
      <c r="E3456" s="10">
        <v>121</v>
      </c>
      <c r="F3456" s="12" t="str">
        <f t="shared" si="58"/>
        <v>08TOSS015F</v>
      </c>
      <c r="G3456" s="11" t="str">
        <f>IFERROR(VLOOKUP(F3456,Codes!$B$2:$E$356,4,FALSE),"NOT USED")</f>
        <v>Metered Lighting</v>
      </c>
    </row>
    <row r="3457" spans="1:7" x14ac:dyDescent="0.25">
      <c r="A3457">
        <v>201811</v>
      </c>
      <c r="B3457" t="s">
        <v>0</v>
      </c>
      <c r="C3457" t="s">
        <v>195</v>
      </c>
      <c r="D3457" t="s">
        <v>90</v>
      </c>
      <c r="E3457" s="10">
        <v>95</v>
      </c>
      <c r="F3457" s="12" t="str">
        <f t="shared" si="58"/>
        <v>08MONL0015</v>
      </c>
      <c r="G3457" s="11" t="str">
        <f>IFERROR(VLOOKUP(F3457,Codes!$B$2:$E$356,4,FALSE),"NOT USED")</f>
        <v>Metered Lighting</v>
      </c>
    </row>
    <row r="3458" spans="1:7" x14ac:dyDescent="0.25">
      <c r="A3458">
        <v>201811</v>
      </c>
      <c r="B3458" t="s">
        <v>0</v>
      </c>
      <c r="C3458" t="s">
        <v>195</v>
      </c>
      <c r="D3458" t="s">
        <v>95</v>
      </c>
      <c r="E3458" s="10">
        <v>117</v>
      </c>
      <c r="F3458" s="12" t="str">
        <f t="shared" si="58"/>
        <v>08OALT007N</v>
      </c>
      <c r="G3458" s="11" t="str">
        <f>IFERROR(VLOOKUP(F3458,Codes!$B$2:$E$356,4,FALSE),"NOT USED")</f>
        <v>Unmetered Lighting</v>
      </c>
    </row>
    <row r="3459" spans="1:7" x14ac:dyDescent="0.25">
      <c r="A3459">
        <v>201811</v>
      </c>
      <c r="B3459" t="s">
        <v>0</v>
      </c>
      <c r="C3459" t="s">
        <v>195</v>
      </c>
      <c r="D3459" t="s">
        <v>210</v>
      </c>
      <c r="E3459" s="10">
        <v>712</v>
      </c>
      <c r="F3459" s="12" t="str">
        <f t="shared" si="58"/>
        <v>08SLCO0011</v>
      </c>
      <c r="G3459" s="11" t="str">
        <f>IFERROR(VLOOKUP(F3459,Codes!$B$2:$E$356,4,FALSE),"NOT USED")</f>
        <v>Unmetered Lighting</v>
      </c>
    </row>
    <row r="3460" spans="1:7" x14ac:dyDescent="0.25">
      <c r="A3460">
        <v>201811</v>
      </c>
      <c r="B3460" t="s">
        <v>0</v>
      </c>
      <c r="C3460" t="s">
        <v>195</v>
      </c>
      <c r="D3460" t="s">
        <v>211</v>
      </c>
      <c r="E3460" s="10">
        <v>956</v>
      </c>
      <c r="F3460" s="12" t="str">
        <f t="shared" si="58"/>
        <v>08SLCU012E</v>
      </c>
      <c r="G3460" s="11" t="str">
        <f>IFERROR(VLOOKUP(F3460,Codes!$B$2:$E$356,4,FALSE),"NOT USED")</f>
        <v>Unmetered Lighting</v>
      </c>
    </row>
    <row r="3461" spans="1:7" x14ac:dyDescent="0.25">
      <c r="A3461">
        <v>201811</v>
      </c>
      <c r="B3461" t="s">
        <v>0</v>
      </c>
      <c r="C3461" t="s">
        <v>195</v>
      </c>
      <c r="D3461" t="s">
        <v>212</v>
      </c>
      <c r="E3461" s="10">
        <v>69</v>
      </c>
      <c r="F3461" s="12" t="str">
        <f t="shared" si="58"/>
        <v>08SLCU012F</v>
      </c>
      <c r="G3461" s="11" t="str">
        <f>IFERROR(VLOOKUP(F3461,Codes!$B$2:$E$356,4,FALSE),"NOT USED")</f>
        <v>Unmetered Lighting</v>
      </c>
    </row>
    <row r="3462" spans="1:7" x14ac:dyDescent="0.25">
      <c r="A3462">
        <v>201811</v>
      </c>
      <c r="B3462" t="s">
        <v>0</v>
      </c>
      <c r="C3462" t="s">
        <v>195</v>
      </c>
      <c r="D3462" t="s">
        <v>213</v>
      </c>
      <c r="E3462" s="10">
        <v>171</v>
      </c>
      <c r="F3462" s="12" t="str">
        <f t="shared" si="58"/>
        <v>08SLCU012P</v>
      </c>
      <c r="G3462" s="11" t="str">
        <f>IFERROR(VLOOKUP(F3462,Codes!$B$2:$E$356,4,FALSE),"NOT USED")</f>
        <v>Unmetered Lighting</v>
      </c>
    </row>
    <row r="3463" spans="1:7" x14ac:dyDescent="0.25">
      <c r="A3463">
        <v>201811</v>
      </c>
      <c r="B3463" t="s">
        <v>0</v>
      </c>
      <c r="C3463" t="s">
        <v>195</v>
      </c>
      <c r="D3463" t="s">
        <v>101</v>
      </c>
      <c r="E3463" s="10">
        <v>1492</v>
      </c>
      <c r="F3463" s="12" t="str">
        <f t="shared" si="58"/>
        <v>08TOSS0015</v>
      </c>
      <c r="G3463" s="11" t="str">
        <f>IFERROR(VLOOKUP(F3463,Codes!$B$2:$E$356,4,FALSE),"NOT USED")</f>
        <v>Metered Lighting</v>
      </c>
    </row>
    <row r="3464" spans="1:7" x14ac:dyDescent="0.25">
      <c r="A3464">
        <v>201811</v>
      </c>
      <c r="B3464" t="s">
        <v>0</v>
      </c>
      <c r="C3464" t="s">
        <v>195</v>
      </c>
      <c r="D3464" t="s">
        <v>102</v>
      </c>
      <c r="E3464" s="10">
        <v>121</v>
      </c>
      <c r="F3464" s="12" t="str">
        <f t="shared" si="58"/>
        <v>08TOSS015F</v>
      </c>
      <c r="G3464" s="11" t="str">
        <f>IFERROR(VLOOKUP(F3464,Codes!$B$2:$E$356,4,FALSE),"NOT USED")</f>
        <v>Metered Lighting</v>
      </c>
    </row>
    <row r="3465" spans="1:7" x14ac:dyDescent="0.25">
      <c r="A3465">
        <v>201812</v>
      </c>
      <c r="B3465" t="s">
        <v>0</v>
      </c>
      <c r="C3465" t="s">
        <v>195</v>
      </c>
      <c r="D3465" t="s">
        <v>90</v>
      </c>
      <c r="E3465" s="10">
        <v>94</v>
      </c>
      <c r="F3465" s="12" t="str">
        <f t="shared" si="58"/>
        <v>08MONL0015</v>
      </c>
      <c r="G3465" s="11" t="str">
        <f>IFERROR(VLOOKUP(F3465,Codes!$B$2:$E$356,4,FALSE),"NOT USED")</f>
        <v>Metered Lighting</v>
      </c>
    </row>
    <row r="3466" spans="1:7" x14ac:dyDescent="0.25">
      <c r="A3466">
        <v>201812</v>
      </c>
      <c r="B3466" t="s">
        <v>0</v>
      </c>
      <c r="C3466" t="s">
        <v>195</v>
      </c>
      <c r="D3466" t="s">
        <v>95</v>
      </c>
      <c r="E3466" s="10">
        <v>135</v>
      </c>
      <c r="F3466" s="12" t="str">
        <f t="shared" si="58"/>
        <v>08OALT007N</v>
      </c>
      <c r="G3466" s="11" t="str">
        <f>IFERROR(VLOOKUP(F3466,Codes!$B$2:$E$356,4,FALSE),"NOT USED")</f>
        <v>Unmetered Lighting</v>
      </c>
    </row>
    <row r="3467" spans="1:7" x14ac:dyDescent="0.25">
      <c r="A3467">
        <v>201812</v>
      </c>
      <c r="B3467" t="s">
        <v>0</v>
      </c>
      <c r="C3467" t="s">
        <v>195</v>
      </c>
      <c r="D3467" t="s">
        <v>210</v>
      </c>
      <c r="E3467" s="10">
        <v>713</v>
      </c>
      <c r="F3467" s="12" t="str">
        <f t="shared" si="58"/>
        <v>08SLCO0011</v>
      </c>
      <c r="G3467" s="11" t="str">
        <f>IFERROR(VLOOKUP(F3467,Codes!$B$2:$E$356,4,FALSE),"NOT USED")</f>
        <v>Unmetered Lighting</v>
      </c>
    </row>
    <row r="3468" spans="1:7" x14ac:dyDescent="0.25">
      <c r="A3468">
        <v>201812</v>
      </c>
      <c r="B3468" t="s">
        <v>0</v>
      </c>
      <c r="C3468" t="s">
        <v>195</v>
      </c>
      <c r="D3468" t="s">
        <v>211</v>
      </c>
      <c r="E3468" s="10">
        <v>964</v>
      </c>
      <c r="F3468" s="12" t="str">
        <f t="shared" si="58"/>
        <v>08SLCU012E</v>
      </c>
      <c r="G3468" s="11" t="str">
        <f>IFERROR(VLOOKUP(F3468,Codes!$B$2:$E$356,4,FALSE),"NOT USED")</f>
        <v>Unmetered Lighting</v>
      </c>
    </row>
    <row r="3469" spans="1:7" x14ac:dyDescent="0.25">
      <c r="A3469">
        <v>201812</v>
      </c>
      <c r="B3469" t="s">
        <v>0</v>
      </c>
      <c r="C3469" t="s">
        <v>195</v>
      </c>
      <c r="D3469" t="s">
        <v>212</v>
      </c>
      <c r="E3469" s="10">
        <v>69</v>
      </c>
      <c r="F3469" s="12" t="str">
        <f t="shared" ref="F3469:F3532" si="59">LEFT(D3469,10)</f>
        <v>08SLCU012F</v>
      </c>
      <c r="G3469" s="11" t="str">
        <f>IFERROR(VLOOKUP(F3469,Codes!$B$2:$E$356,4,FALSE),"NOT USED")</f>
        <v>Unmetered Lighting</v>
      </c>
    </row>
    <row r="3470" spans="1:7" x14ac:dyDescent="0.25">
      <c r="A3470">
        <v>201812</v>
      </c>
      <c r="B3470" t="s">
        <v>0</v>
      </c>
      <c r="C3470" t="s">
        <v>195</v>
      </c>
      <c r="D3470" t="s">
        <v>213</v>
      </c>
      <c r="E3470" s="10">
        <v>171</v>
      </c>
      <c r="F3470" s="12" t="str">
        <f t="shared" si="59"/>
        <v>08SLCU012P</v>
      </c>
      <c r="G3470" s="11" t="str">
        <f>IFERROR(VLOOKUP(F3470,Codes!$B$2:$E$356,4,FALSE),"NOT USED")</f>
        <v>Unmetered Lighting</v>
      </c>
    </row>
    <row r="3471" spans="1:7" x14ac:dyDescent="0.25">
      <c r="A3471">
        <v>201812</v>
      </c>
      <c r="B3471" t="s">
        <v>0</v>
      </c>
      <c r="C3471" t="s">
        <v>195</v>
      </c>
      <c r="D3471" t="s">
        <v>101</v>
      </c>
      <c r="E3471" s="10">
        <v>1491</v>
      </c>
      <c r="F3471" s="12" t="str">
        <f t="shared" si="59"/>
        <v>08TOSS0015</v>
      </c>
      <c r="G3471" s="11" t="str">
        <f>IFERROR(VLOOKUP(F3471,Codes!$B$2:$E$356,4,FALSE),"NOT USED")</f>
        <v>Metered Lighting</v>
      </c>
    </row>
    <row r="3472" spans="1:7" x14ac:dyDescent="0.25">
      <c r="A3472">
        <v>201812</v>
      </c>
      <c r="B3472" t="s">
        <v>0</v>
      </c>
      <c r="C3472" t="s">
        <v>195</v>
      </c>
      <c r="D3472" t="s">
        <v>102</v>
      </c>
      <c r="E3472" s="10">
        <v>121</v>
      </c>
      <c r="F3472" s="12" t="str">
        <f t="shared" si="59"/>
        <v>08TOSS015F</v>
      </c>
      <c r="G3472" s="11" t="str">
        <f>IFERROR(VLOOKUP(F3472,Codes!$B$2:$E$356,4,FALSE),"NOT USED")</f>
        <v>Metered Lighting</v>
      </c>
    </row>
    <row r="3473" spans="1:7" x14ac:dyDescent="0.25">
      <c r="A3473">
        <v>201901</v>
      </c>
      <c r="B3473" t="s">
        <v>0</v>
      </c>
      <c r="C3473" t="s">
        <v>195</v>
      </c>
      <c r="D3473" t="s">
        <v>90</v>
      </c>
      <c r="E3473" s="10">
        <v>94</v>
      </c>
      <c r="F3473" s="12" t="str">
        <f t="shared" si="59"/>
        <v>08MONL0015</v>
      </c>
      <c r="G3473" s="11" t="str">
        <f>IFERROR(VLOOKUP(F3473,Codes!$B$2:$E$356,4,FALSE),"NOT USED")</f>
        <v>Metered Lighting</v>
      </c>
    </row>
    <row r="3474" spans="1:7" x14ac:dyDescent="0.25">
      <c r="A3474">
        <v>201901</v>
      </c>
      <c r="B3474" t="s">
        <v>0</v>
      </c>
      <c r="C3474" t="s">
        <v>195</v>
      </c>
      <c r="D3474" t="s">
        <v>95</v>
      </c>
      <c r="E3474" s="10">
        <v>149</v>
      </c>
      <c r="F3474" s="12" t="str">
        <f t="shared" si="59"/>
        <v>08OALT007N</v>
      </c>
      <c r="G3474" s="11" t="str">
        <f>IFERROR(VLOOKUP(F3474,Codes!$B$2:$E$356,4,FALSE),"NOT USED")</f>
        <v>Unmetered Lighting</v>
      </c>
    </row>
    <row r="3475" spans="1:7" x14ac:dyDescent="0.25">
      <c r="A3475">
        <v>201901</v>
      </c>
      <c r="B3475" t="s">
        <v>0</v>
      </c>
      <c r="C3475" t="s">
        <v>195</v>
      </c>
      <c r="D3475" t="s">
        <v>210</v>
      </c>
      <c r="E3475" s="10">
        <v>714</v>
      </c>
      <c r="F3475" s="12" t="str">
        <f t="shared" si="59"/>
        <v>08SLCO0011</v>
      </c>
      <c r="G3475" s="11" t="str">
        <f>IFERROR(VLOOKUP(F3475,Codes!$B$2:$E$356,4,FALSE),"NOT USED")</f>
        <v>Unmetered Lighting</v>
      </c>
    </row>
    <row r="3476" spans="1:7" x14ac:dyDescent="0.25">
      <c r="A3476">
        <v>201901</v>
      </c>
      <c r="B3476" t="s">
        <v>0</v>
      </c>
      <c r="C3476" t="s">
        <v>195</v>
      </c>
      <c r="D3476" t="s">
        <v>211</v>
      </c>
      <c r="E3476" s="10">
        <v>976</v>
      </c>
      <c r="F3476" s="12" t="str">
        <f t="shared" si="59"/>
        <v>08SLCU012E</v>
      </c>
      <c r="G3476" s="11" t="str">
        <f>IFERROR(VLOOKUP(F3476,Codes!$B$2:$E$356,4,FALSE),"NOT USED")</f>
        <v>Unmetered Lighting</v>
      </c>
    </row>
    <row r="3477" spans="1:7" x14ac:dyDescent="0.25">
      <c r="A3477">
        <v>201901</v>
      </c>
      <c r="B3477" t="s">
        <v>0</v>
      </c>
      <c r="C3477" t="s">
        <v>195</v>
      </c>
      <c r="D3477" t="s">
        <v>212</v>
      </c>
      <c r="E3477" s="10">
        <v>69</v>
      </c>
      <c r="F3477" s="12" t="str">
        <f t="shared" si="59"/>
        <v>08SLCU012F</v>
      </c>
      <c r="G3477" s="11" t="str">
        <f>IFERROR(VLOOKUP(F3477,Codes!$B$2:$E$356,4,FALSE),"NOT USED")</f>
        <v>Unmetered Lighting</v>
      </c>
    </row>
    <row r="3478" spans="1:7" x14ac:dyDescent="0.25">
      <c r="A3478">
        <v>201901</v>
      </c>
      <c r="B3478" t="s">
        <v>0</v>
      </c>
      <c r="C3478" t="s">
        <v>195</v>
      </c>
      <c r="D3478" t="s">
        <v>213</v>
      </c>
      <c r="E3478" s="10">
        <v>170</v>
      </c>
      <c r="F3478" s="12" t="str">
        <f t="shared" si="59"/>
        <v>08SLCU012P</v>
      </c>
      <c r="G3478" s="11" t="str">
        <f>IFERROR(VLOOKUP(F3478,Codes!$B$2:$E$356,4,FALSE),"NOT USED")</f>
        <v>Unmetered Lighting</v>
      </c>
    </row>
    <row r="3479" spans="1:7" x14ac:dyDescent="0.25">
      <c r="A3479">
        <v>201901</v>
      </c>
      <c r="B3479" t="s">
        <v>0</v>
      </c>
      <c r="C3479" t="s">
        <v>195</v>
      </c>
      <c r="D3479" t="s">
        <v>101</v>
      </c>
      <c r="E3479" s="10">
        <v>1490</v>
      </c>
      <c r="F3479" s="12" t="str">
        <f t="shared" si="59"/>
        <v>08TOSS0015</v>
      </c>
      <c r="G3479" s="11" t="str">
        <f>IFERROR(VLOOKUP(F3479,Codes!$B$2:$E$356,4,FALSE),"NOT USED")</f>
        <v>Metered Lighting</v>
      </c>
    </row>
    <row r="3480" spans="1:7" x14ac:dyDescent="0.25">
      <c r="A3480">
        <v>201901</v>
      </c>
      <c r="B3480" t="s">
        <v>0</v>
      </c>
      <c r="C3480" t="s">
        <v>195</v>
      </c>
      <c r="D3480" t="s">
        <v>102</v>
      </c>
      <c r="E3480" s="10">
        <v>121</v>
      </c>
      <c r="F3480" s="12" t="str">
        <f t="shared" si="59"/>
        <v>08TOSS015F</v>
      </c>
      <c r="G3480" s="11" t="str">
        <f>IFERROR(VLOOKUP(F3480,Codes!$B$2:$E$356,4,FALSE),"NOT USED")</f>
        <v>Metered Lighting</v>
      </c>
    </row>
    <row r="3481" spans="1:7" x14ac:dyDescent="0.25">
      <c r="A3481">
        <v>201902</v>
      </c>
      <c r="B3481" t="s">
        <v>0</v>
      </c>
      <c r="C3481" t="s">
        <v>195</v>
      </c>
      <c r="D3481" t="s">
        <v>90</v>
      </c>
      <c r="E3481" s="10">
        <v>94</v>
      </c>
      <c r="F3481" s="12" t="str">
        <f t="shared" si="59"/>
        <v>08MONL0015</v>
      </c>
      <c r="G3481" s="11" t="str">
        <f>IFERROR(VLOOKUP(F3481,Codes!$B$2:$E$356,4,FALSE),"NOT USED")</f>
        <v>Metered Lighting</v>
      </c>
    </row>
    <row r="3482" spans="1:7" x14ac:dyDescent="0.25">
      <c r="A3482">
        <v>201902</v>
      </c>
      <c r="B3482" t="s">
        <v>0</v>
      </c>
      <c r="C3482" t="s">
        <v>195</v>
      </c>
      <c r="D3482" t="s">
        <v>95</v>
      </c>
      <c r="E3482" s="10">
        <v>163</v>
      </c>
      <c r="F3482" s="12" t="str">
        <f t="shared" si="59"/>
        <v>08OALT007N</v>
      </c>
      <c r="G3482" s="11" t="str">
        <f>IFERROR(VLOOKUP(F3482,Codes!$B$2:$E$356,4,FALSE),"NOT USED")</f>
        <v>Unmetered Lighting</v>
      </c>
    </row>
    <row r="3483" spans="1:7" x14ac:dyDescent="0.25">
      <c r="A3483">
        <v>201902</v>
      </c>
      <c r="B3483" t="s">
        <v>0</v>
      </c>
      <c r="C3483" t="s">
        <v>195</v>
      </c>
      <c r="D3483" t="s">
        <v>210</v>
      </c>
      <c r="E3483" s="10">
        <v>715</v>
      </c>
      <c r="F3483" s="12" t="str">
        <f t="shared" si="59"/>
        <v>08SLCO0011</v>
      </c>
      <c r="G3483" s="11" t="str">
        <f>IFERROR(VLOOKUP(F3483,Codes!$B$2:$E$356,4,FALSE),"NOT USED")</f>
        <v>Unmetered Lighting</v>
      </c>
    </row>
    <row r="3484" spans="1:7" x14ac:dyDescent="0.25">
      <c r="A3484">
        <v>201902</v>
      </c>
      <c r="B3484" t="s">
        <v>0</v>
      </c>
      <c r="C3484" t="s">
        <v>195</v>
      </c>
      <c r="D3484" t="s">
        <v>211</v>
      </c>
      <c r="E3484" s="10">
        <v>990</v>
      </c>
      <c r="F3484" s="12" t="str">
        <f t="shared" si="59"/>
        <v>08SLCU012E</v>
      </c>
      <c r="G3484" s="11" t="str">
        <f>IFERROR(VLOOKUP(F3484,Codes!$B$2:$E$356,4,FALSE),"NOT USED")</f>
        <v>Unmetered Lighting</v>
      </c>
    </row>
    <row r="3485" spans="1:7" x14ac:dyDescent="0.25">
      <c r="A3485">
        <v>201902</v>
      </c>
      <c r="B3485" t="s">
        <v>0</v>
      </c>
      <c r="C3485" t="s">
        <v>195</v>
      </c>
      <c r="D3485" t="s">
        <v>212</v>
      </c>
      <c r="E3485" s="10">
        <v>69</v>
      </c>
      <c r="F3485" s="12" t="str">
        <f t="shared" si="59"/>
        <v>08SLCU012F</v>
      </c>
      <c r="G3485" s="11" t="str">
        <f>IFERROR(VLOOKUP(F3485,Codes!$B$2:$E$356,4,FALSE),"NOT USED")</f>
        <v>Unmetered Lighting</v>
      </c>
    </row>
    <row r="3486" spans="1:7" x14ac:dyDescent="0.25">
      <c r="A3486">
        <v>201902</v>
      </c>
      <c r="B3486" t="s">
        <v>0</v>
      </c>
      <c r="C3486" t="s">
        <v>195</v>
      </c>
      <c r="D3486" t="s">
        <v>213</v>
      </c>
      <c r="E3486" s="10">
        <v>170</v>
      </c>
      <c r="F3486" s="12" t="str">
        <f t="shared" si="59"/>
        <v>08SLCU012P</v>
      </c>
      <c r="G3486" s="11" t="str">
        <f>IFERROR(VLOOKUP(F3486,Codes!$B$2:$E$356,4,FALSE),"NOT USED")</f>
        <v>Unmetered Lighting</v>
      </c>
    </row>
    <row r="3487" spans="1:7" x14ac:dyDescent="0.25">
      <c r="A3487">
        <v>201902</v>
      </c>
      <c r="B3487" t="s">
        <v>0</v>
      </c>
      <c r="C3487" t="s">
        <v>195</v>
      </c>
      <c r="D3487" t="s">
        <v>101</v>
      </c>
      <c r="E3487" s="10">
        <v>1490</v>
      </c>
      <c r="F3487" s="12" t="str">
        <f t="shared" si="59"/>
        <v>08TOSS0015</v>
      </c>
      <c r="G3487" s="11" t="str">
        <f>IFERROR(VLOOKUP(F3487,Codes!$B$2:$E$356,4,FALSE),"NOT USED")</f>
        <v>Metered Lighting</v>
      </c>
    </row>
    <row r="3488" spans="1:7" x14ac:dyDescent="0.25">
      <c r="A3488">
        <v>201902</v>
      </c>
      <c r="B3488" t="s">
        <v>0</v>
      </c>
      <c r="C3488" t="s">
        <v>195</v>
      </c>
      <c r="D3488" t="s">
        <v>102</v>
      </c>
      <c r="E3488" s="10">
        <v>121</v>
      </c>
      <c r="F3488" s="12" t="str">
        <f t="shared" si="59"/>
        <v>08TOSS015F</v>
      </c>
      <c r="G3488" s="11" t="str">
        <f>IFERROR(VLOOKUP(F3488,Codes!$B$2:$E$356,4,FALSE),"NOT USED")</f>
        <v>Metered Lighting</v>
      </c>
    </row>
    <row r="3489" spans="1:7" x14ac:dyDescent="0.25">
      <c r="A3489">
        <v>201903</v>
      </c>
      <c r="B3489" t="s">
        <v>0</v>
      </c>
      <c r="C3489" t="s">
        <v>195</v>
      </c>
      <c r="D3489" t="s">
        <v>90</v>
      </c>
      <c r="E3489" s="10">
        <v>94</v>
      </c>
      <c r="F3489" s="12" t="str">
        <f t="shared" si="59"/>
        <v>08MONL0015</v>
      </c>
      <c r="G3489" s="11" t="str">
        <f>IFERROR(VLOOKUP(F3489,Codes!$B$2:$E$356,4,FALSE),"NOT USED")</f>
        <v>Metered Lighting</v>
      </c>
    </row>
    <row r="3490" spans="1:7" x14ac:dyDescent="0.25">
      <c r="A3490">
        <v>201903</v>
      </c>
      <c r="B3490" t="s">
        <v>0</v>
      </c>
      <c r="C3490" t="s">
        <v>195</v>
      </c>
      <c r="D3490" t="s">
        <v>95</v>
      </c>
      <c r="E3490" s="10">
        <v>178</v>
      </c>
      <c r="F3490" s="12" t="str">
        <f t="shared" si="59"/>
        <v>08OALT007N</v>
      </c>
      <c r="G3490" s="11" t="str">
        <f>IFERROR(VLOOKUP(F3490,Codes!$B$2:$E$356,4,FALSE),"NOT USED")</f>
        <v>Unmetered Lighting</v>
      </c>
    </row>
    <row r="3491" spans="1:7" x14ac:dyDescent="0.25">
      <c r="A3491">
        <v>201903</v>
      </c>
      <c r="B3491" t="s">
        <v>0</v>
      </c>
      <c r="C3491" t="s">
        <v>195</v>
      </c>
      <c r="D3491" t="s">
        <v>210</v>
      </c>
      <c r="E3491" s="10">
        <v>719</v>
      </c>
      <c r="F3491" s="12" t="str">
        <f t="shared" si="59"/>
        <v>08SLCO0011</v>
      </c>
      <c r="G3491" s="11" t="str">
        <f>IFERROR(VLOOKUP(F3491,Codes!$B$2:$E$356,4,FALSE),"NOT USED")</f>
        <v>Unmetered Lighting</v>
      </c>
    </row>
    <row r="3492" spans="1:7" x14ac:dyDescent="0.25">
      <c r="A3492">
        <v>201903</v>
      </c>
      <c r="B3492" t="s">
        <v>0</v>
      </c>
      <c r="C3492" t="s">
        <v>195</v>
      </c>
      <c r="D3492" t="s">
        <v>211</v>
      </c>
      <c r="E3492" s="10">
        <v>1000</v>
      </c>
      <c r="F3492" s="12" t="str">
        <f t="shared" si="59"/>
        <v>08SLCU012E</v>
      </c>
      <c r="G3492" s="11" t="str">
        <f>IFERROR(VLOOKUP(F3492,Codes!$B$2:$E$356,4,FALSE),"NOT USED")</f>
        <v>Unmetered Lighting</v>
      </c>
    </row>
    <row r="3493" spans="1:7" x14ac:dyDescent="0.25">
      <c r="A3493">
        <v>201903</v>
      </c>
      <c r="B3493" t="s">
        <v>0</v>
      </c>
      <c r="C3493" t="s">
        <v>195</v>
      </c>
      <c r="D3493" t="s">
        <v>212</v>
      </c>
      <c r="E3493" s="10">
        <v>69</v>
      </c>
      <c r="F3493" s="12" t="str">
        <f t="shared" si="59"/>
        <v>08SLCU012F</v>
      </c>
      <c r="G3493" s="11" t="str">
        <f>IFERROR(VLOOKUP(F3493,Codes!$B$2:$E$356,4,FALSE),"NOT USED")</f>
        <v>Unmetered Lighting</v>
      </c>
    </row>
    <row r="3494" spans="1:7" x14ac:dyDescent="0.25">
      <c r="A3494">
        <v>201903</v>
      </c>
      <c r="B3494" t="s">
        <v>0</v>
      </c>
      <c r="C3494" t="s">
        <v>195</v>
      </c>
      <c r="D3494" t="s">
        <v>213</v>
      </c>
      <c r="E3494" s="10">
        <v>170</v>
      </c>
      <c r="F3494" s="12" t="str">
        <f t="shared" si="59"/>
        <v>08SLCU012P</v>
      </c>
      <c r="G3494" s="11" t="str">
        <f>IFERROR(VLOOKUP(F3494,Codes!$B$2:$E$356,4,FALSE),"NOT USED")</f>
        <v>Unmetered Lighting</v>
      </c>
    </row>
    <row r="3495" spans="1:7" x14ac:dyDescent="0.25">
      <c r="A3495">
        <v>201903</v>
      </c>
      <c r="B3495" t="s">
        <v>0</v>
      </c>
      <c r="C3495" t="s">
        <v>195</v>
      </c>
      <c r="D3495" t="s">
        <v>101</v>
      </c>
      <c r="E3495" s="10">
        <v>1487</v>
      </c>
      <c r="F3495" s="12" t="str">
        <f t="shared" si="59"/>
        <v>08TOSS0015</v>
      </c>
      <c r="G3495" s="11" t="str">
        <f>IFERROR(VLOOKUP(F3495,Codes!$B$2:$E$356,4,FALSE),"NOT USED")</f>
        <v>Metered Lighting</v>
      </c>
    </row>
    <row r="3496" spans="1:7" x14ac:dyDescent="0.25">
      <c r="A3496">
        <v>201903</v>
      </c>
      <c r="B3496" t="s">
        <v>0</v>
      </c>
      <c r="C3496" t="s">
        <v>195</v>
      </c>
      <c r="D3496" t="s">
        <v>102</v>
      </c>
      <c r="E3496" s="10">
        <v>121</v>
      </c>
      <c r="F3496" s="12" t="str">
        <f t="shared" si="59"/>
        <v>08TOSS015F</v>
      </c>
      <c r="G3496" s="11" t="str">
        <f>IFERROR(VLOOKUP(F3496,Codes!$B$2:$E$356,4,FALSE),"NOT USED")</f>
        <v>Metered Lighting</v>
      </c>
    </row>
    <row r="3497" spans="1:7" x14ac:dyDescent="0.25">
      <c r="A3497">
        <v>201904</v>
      </c>
      <c r="B3497" t="s">
        <v>0</v>
      </c>
      <c r="C3497" t="s">
        <v>195</v>
      </c>
      <c r="D3497" t="s">
        <v>90</v>
      </c>
      <c r="E3497" s="10">
        <v>94</v>
      </c>
      <c r="F3497" s="12" t="str">
        <f t="shared" si="59"/>
        <v>08MONL0015</v>
      </c>
      <c r="G3497" s="11" t="str">
        <f>IFERROR(VLOOKUP(F3497,Codes!$B$2:$E$356,4,FALSE),"NOT USED")</f>
        <v>Metered Lighting</v>
      </c>
    </row>
    <row r="3498" spans="1:7" x14ac:dyDescent="0.25">
      <c r="A3498">
        <v>201904</v>
      </c>
      <c r="B3498" t="s">
        <v>0</v>
      </c>
      <c r="C3498" t="s">
        <v>195</v>
      </c>
      <c r="D3498" t="s">
        <v>95</v>
      </c>
      <c r="E3498" s="10">
        <v>183</v>
      </c>
      <c r="F3498" s="12" t="str">
        <f t="shared" si="59"/>
        <v>08OALT007N</v>
      </c>
      <c r="G3498" s="11" t="str">
        <f>IFERROR(VLOOKUP(F3498,Codes!$B$2:$E$356,4,FALSE),"NOT USED")</f>
        <v>Unmetered Lighting</v>
      </c>
    </row>
    <row r="3499" spans="1:7" x14ac:dyDescent="0.25">
      <c r="A3499">
        <v>201904</v>
      </c>
      <c r="B3499" t="s">
        <v>0</v>
      </c>
      <c r="C3499" t="s">
        <v>195</v>
      </c>
      <c r="D3499" t="s">
        <v>210</v>
      </c>
      <c r="E3499" s="10">
        <v>719</v>
      </c>
      <c r="F3499" s="12" t="str">
        <f t="shared" si="59"/>
        <v>08SLCO0011</v>
      </c>
      <c r="G3499" s="11" t="str">
        <f>IFERROR(VLOOKUP(F3499,Codes!$B$2:$E$356,4,FALSE),"NOT USED")</f>
        <v>Unmetered Lighting</v>
      </c>
    </row>
    <row r="3500" spans="1:7" x14ac:dyDescent="0.25">
      <c r="A3500">
        <v>201904</v>
      </c>
      <c r="B3500" t="s">
        <v>0</v>
      </c>
      <c r="C3500" t="s">
        <v>195</v>
      </c>
      <c r="D3500" t="s">
        <v>211</v>
      </c>
      <c r="E3500" s="10">
        <v>1007</v>
      </c>
      <c r="F3500" s="12" t="str">
        <f t="shared" si="59"/>
        <v>08SLCU012E</v>
      </c>
      <c r="G3500" s="11" t="str">
        <f>IFERROR(VLOOKUP(F3500,Codes!$B$2:$E$356,4,FALSE),"NOT USED")</f>
        <v>Unmetered Lighting</v>
      </c>
    </row>
    <row r="3501" spans="1:7" x14ac:dyDescent="0.25">
      <c r="A3501">
        <v>201904</v>
      </c>
      <c r="B3501" t="s">
        <v>0</v>
      </c>
      <c r="C3501" t="s">
        <v>195</v>
      </c>
      <c r="D3501" t="s">
        <v>212</v>
      </c>
      <c r="E3501" s="10">
        <v>69</v>
      </c>
      <c r="F3501" s="12" t="str">
        <f t="shared" si="59"/>
        <v>08SLCU012F</v>
      </c>
      <c r="G3501" s="11" t="str">
        <f>IFERROR(VLOOKUP(F3501,Codes!$B$2:$E$356,4,FALSE),"NOT USED")</f>
        <v>Unmetered Lighting</v>
      </c>
    </row>
    <row r="3502" spans="1:7" x14ac:dyDescent="0.25">
      <c r="A3502">
        <v>201904</v>
      </c>
      <c r="B3502" t="s">
        <v>0</v>
      </c>
      <c r="C3502" t="s">
        <v>195</v>
      </c>
      <c r="D3502" t="s">
        <v>213</v>
      </c>
      <c r="E3502" s="10">
        <v>170</v>
      </c>
      <c r="F3502" s="12" t="str">
        <f t="shared" si="59"/>
        <v>08SLCU012P</v>
      </c>
      <c r="G3502" s="11" t="str">
        <f>IFERROR(VLOOKUP(F3502,Codes!$B$2:$E$356,4,FALSE),"NOT USED")</f>
        <v>Unmetered Lighting</v>
      </c>
    </row>
    <row r="3503" spans="1:7" x14ac:dyDescent="0.25">
      <c r="A3503">
        <v>201904</v>
      </c>
      <c r="B3503" t="s">
        <v>0</v>
      </c>
      <c r="C3503" t="s">
        <v>195</v>
      </c>
      <c r="D3503" t="s">
        <v>101</v>
      </c>
      <c r="E3503" s="10">
        <v>1487</v>
      </c>
      <c r="F3503" s="12" t="str">
        <f t="shared" si="59"/>
        <v>08TOSS0015</v>
      </c>
      <c r="G3503" s="11" t="str">
        <f>IFERROR(VLOOKUP(F3503,Codes!$B$2:$E$356,4,FALSE),"NOT USED")</f>
        <v>Metered Lighting</v>
      </c>
    </row>
    <row r="3504" spans="1:7" x14ac:dyDescent="0.25">
      <c r="A3504">
        <v>201904</v>
      </c>
      <c r="B3504" t="s">
        <v>0</v>
      </c>
      <c r="C3504" t="s">
        <v>195</v>
      </c>
      <c r="D3504" t="s">
        <v>102</v>
      </c>
      <c r="E3504" s="10">
        <v>121</v>
      </c>
      <c r="F3504" s="12" t="str">
        <f t="shared" si="59"/>
        <v>08TOSS015F</v>
      </c>
      <c r="G3504" s="11" t="str">
        <f>IFERROR(VLOOKUP(F3504,Codes!$B$2:$E$356,4,FALSE),"NOT USED")</f>
        <v>Metered Lighting</v>
      </c>
    </row>
    <row r="3505" spans="1:7" x14ac:dyDescent="0.25">
      <c r="A3505">
        <v>201905</v>
      </c>
      <c r="B3505" t="s">
        <v>0</v>
      </c>
      <c r="C3505" t="s">
        <v>195</v>
      </c>
      <c r="D3505" t="s">
        <v>90</v>
      </c>
      <c r="E3505" s="10">
        <v>94</v>
      </c>
      <c r="F3505" s="12" t="str">
        <f t="shared" si="59"/>
        <v>08MONL0015</v>
      </c>
      <c r="G3505" s="11" t="str">
        <f>IFERROR(VLOOKUP(F3505,Codes!$B$2:$E$356,4,FALSE),"NOT USED")</f>
        <v>Metered Lighting</v>
      </c>
    </row>
    <row r="3506" spans="1:7" x14ac:dyDescent="0.25">
      <c r="A3506">
        <v>201905</v>
      </c>
      <c r="B3506" t="s">
        <v>0</v>
      </c>
      <c r="C3506" t="s">
        <v>195</v>
      </c>
      <c r="D3506" t="s">
        <v>95</v>
      </c>
      <c r="E3506" s="10">
        <v>193</v>
      </c>
      <c r="F3506" s="12" t="str">
        <f t="shared" si="59"/>
        <v>08OALT007N</v>
      </c>
      <c r="G3506" s="11" t="str">
        <f>IFERROR(VLOOKUP(F3506,Codes!$B$2:$E$356,4,FALSE),"NOT USED")</f>
        <v>Unmetered Lighting</v>
      </c>
    </row>
    <row r="3507" spans="1:7" x14ac:dyDescent="0.25">
      <c r="A3507">
        <v>201905</v>
      </c>
      <c r="B3507" t="s">
        <v>0</v>
      </c>
      <c r="C3507" t="s">
        <v>195</v>
      </c>
      <c r="D3507" t="s">
        <v>210</v>
      </c>
      <c r="E3507" s="10">
        <v>719</v>
      </c>
      <c r="F3507" s="12" t="str">
        <f t="shared" si="59"/>
        <v>08SLCO0011</v>
      </c>
      <c r="G3507" s="11" t="str">
        <f>IFERROR(VLOOKUP(F3507,Codes!$B$2:$E$356,4,FALSE),"NOT USED")</f>
        <v>Unmetered Lighting</v>
      </c>
    </row>
    <row r="3508" spans="1:7" x14ac:dyDescent="0.25">
      <c r="A3508">
        <v>201905</v>
      </c>
      <c r="B3508" t="s">
        <v>0</v>
      </c>
      <c r="C3508" t="s">
        <v>195</v>
      </c>
      <c r="D3508" t="s">
        <v>211</v>
      </c>
      <c r="E3508" s="10">
        <v>1008</v>
      </c>
      <c r="F3508" s="12" t="str">
        <f t="shared" si="59"/>
        <v>08SLCU012E</v>
      </c>
      <c r="G3508" s="11" t="str">
        <f>IFERROR(VLOOKUP(F3508,Codes!$B$2:$E$356,4,FALSE),"NOT USED")</f>
        <v>Unmetered Lighting</v>
      </c>
    </row>
    <row r="3509" spans="1:7" x14ac:dyDescent="0.25">
      <c r="A3509">
        <v>201905</v>
      </c>
      <c r="B3509" t="s">
        <v>0</v>
      </c>
      <c r="C3509" t="s">
        <v>195</v>
      </c>
      <c r="D3509" t="s">
        <v>212</v>
      </c>
      <c r="E3509" s="10">
        <v>68</v>
      </c>
      <c r="F3509" s="12" t="str">
        <f t="shared" si="59"/>
        <v>08SLCU012F</v>
      </c>
      <c r="G3509" s="11" t="str">
        <f>IFERROR(VLOOKUP(F3509,Codes!$B$2:$E$356,4,FALSE),"NOT USED")</f>
        <v>Unmetered Lighting</v>
      </c>
    </row>
    <row r="3510" spans="1:7" x14ac:dyDescent="0.25">
      <c r="A3510">
        <v>201905</v>
      </c>
      <c r="B3510" t="s">
        <v>0</v>
      </c>
      <c r="C3510" t="s">
        <v>195</v>
      </c>
      <c r="D3510" t="s">
        <v>213</v>
      </c>
      <c r="E3510" s="10">
        <v>170</v>
      </c>
      <c r="F3510" s="12" t="str">
        <f t="shared" si="59"/>
        <v>08SLCU012P</v>
      </c>
      <c r="G3510" s="11" t="str">
        <f>IFERROR(VLOOKUP(F3510,Codes!$B$2:$E$356,4,FALSE),"NOT USED")</f>
        <v>Unmetered Lighting</v>
      </c>
    </row>
    <row r="3511" spans="1:7" x14ac:dyDescent="0.25">
      <c r="A3511">
        <v>201905</v>
      </c>
      <c r="B3511" t="s">
        <v>0</v>
      </c>
      <c r="C3511" t="s">
        <v>195</v>
      </c>
      <c r="D3511" t="s">
        <v>101</v>
      </c>
      <c r="E3511" s="10">
        <v>1487</v>
      </c>
      <c r="F3511" s="12" t="str">
        <f t="shared" si="59"/>
        <v>08TOSS0015</v>
      </c>
      <c r="G3511" s="11" t="str">
        <f>IFERROR(VLOOKUP(F3511,Codes!$B$2:$E$356,4,FALSE),"NOT USED")</f>
        <v>Metered Lighting</v>
      </c>
    </row>
    <row r="3512" spans="1:7" x14ac:dyDescent="0.25">
      <c r="A3512">
        <v>201905</v>
      </c>
      <c r="B3512" t="s">
        <v>0</v>
      </c>
      <c r="C3512" t="s">
        <v>195</v>
      </c>
      <c r="D3512" t="s">
        <v>102</v>
      </c>
      <c r="E3512" s="10">
        <v>121</v>
      </c>
      <c r="F3512" s="12" t="str">
        <f t="shared" si="59"/>
        <v>08TOSS015F</v>
      </c>
      <c r="G3512" s="11" t="str">
        <f>IFERROR(VLOOKUP(F3512,Codes!$B$2:$E$356,4,FALSE),"NOT USED")</f>
        <v>Metered Lighting</v>
      </c>
    </row>
    <row r="3513" spans="1:7" x14ac:dyDescent="0.25">
      <c r="A3513">
        <v>201906</v>
      </c>
      <c r="B3513" t="s">
        <v>0</v>
      </c>
      <c r="C3513" t="s">
        <v>195</v>
      </c>
      <c r="D3513" t="s">
        <v>90</v>
      </c>
      <c r="E3513" s="10">
        <v>94</v>
      </c>
      <c r="F3513" s="12" t="str">
        <f t="shared" si="59"/>
        <v>08MONL0015</v>
      </c>
      <c r="G3513" s="11" t="str">
        <f>IFERROR(VLOOKUP(F3513,Codes!$B$2:$E$356,4,FALSE),"NOT USED")</f>
        <v>Metered Lighting</v>
      </c>
    </row>
    <row r="3514" spans="1:7" x14ac:dyDescent="0.25">
      <c r="A3514">
        <v>201906</v>
      </c>
      <c r="B3514" t="s">
        <v>0</v>
      </c>
      <c r="C3514" t="s">
        <v>195</v>
      </c>
      <c r="D3514" t="s">
        <v>95</v>
      </c>
      <c r="E3514" s="10">
        <v>198</v>
      </c>
      <c r="F3514" s="12" t="str">
        <f t="shared" si="59"/>
        <v>08OALT007N</v>
      </c>
      <c r="G3514" s="11" t="str">
        <f>IFERROR(VLOOKUP(F3514,Codes!$B$2:$E$356,4,FALSE),"NOT USED")</f>
        <v>Unmetered Lighting</v>
      </c>
    </row>
    <row r="3515" spans="1:7" x14ac:dyDescent="0.25">
      <c r="A3515">
        <v>201906</v>
      </c>
      <c r="B3515" t="s">
        <v>0</v>
      </c>
      <c r="C3515" t="s">
        <v>195</v>
      </c>
      <c r="D3515" t="s">
        <v>210</v>
      </c>
      <c r="E3515" s="10">
        <v>717</v>
      </c>
      <c r="F3515" s="12" t="str">
        <f t="shared" si="59"/>
        <v>08SLCO0011</v>
      </c>
      <c r="G3515" s="11" t="str">
        <f>IFERROR(VLOOKUP(F3515,Codes!$B$2:$E$356,4,FALSE),"NOT USED")</f>
        <v>Unmetered Lighting</v>
      </c>
    </row>
    <row r="3516" spans="1:7" x14ac:dyDescent="0.25">
      <c r="A3516">
        <v>201906</v>
      </c>
      <c r="B3516" t="s">
        <v>0</v>
      </c>
      <c r="C3516" t="s">
        <v>195</v>
      </c>
      <c r="D3516" t="s">
        <v>211</v>
      </c>
      <c r="E3516" s="10">
        <v>1007</v>
      </c>
      <c r="F3516" s="12" t="str">
        <f t="shared" si="59"/>
        <v>08SLCU012E</v>
      </c>
      <c r="G3516" s="11" t="str">
        <f>IFERROR(VLOOKUP(F3516,Codes!$B$2:$E$356,4,FALSE),"NOT USED")</f>
        <v>Unmetered Lighting</v>
      </c>
    </row>
    <row r="3517" spans="1:7" x14ac:dyDescent="0.25">
      <c r="A3517">
        <v>201906</v>
      </c>
      <c r="B3517" t="s">
        <v>0</v>
      </c>
      <c r="C3517" t="s">
        <v>195</v>
      </c>
      <c r="D3517" t="s">
        <v>212</v>
      </c>
      <c r="E3517" s="10">
        <v>67</v>
      </c>
      <c r="F3517" s="12" t="str">
        <f t="shared" si="59"/>
        <v>08SLCU012F</v>
      </c>
      <c r="G3517" s="11" t="str">
        <f>IFERROR(VLOOKUP(F3517,Codes!$B$2:$E$356,4,FALSE),"NOT USED")</f>
        <v>Unmetered Lighting</v>
      </c>
    </row>
    <row r="3518" spans="1:7" x14ac:dyDescent="0.25">
      <c r="A3518">
        <v>201906</v>
      </c>
      <c r="B3518" t="s">
        <v>0</v>
      </c>
      <c r="C3518" t="s">
        <v>195</v>
      </c>
      <c r="D3518" t="s">
        <v>213</v>
      </c>
      <c r="E3518" s="10">
        <v>170</v>
      </c>
      <c r="F3518" s="12" t="str">
        <f t="shared" si="59"/>
        <v>08SLCU012P</v>
      </c>
      <c r="G3518" s="11" t="str">
        <f>IFERROR(VLOOKUP(F3518,Codes!$B$2:$E$356,4,FALSE),"NOT USED")</f>
        <v>Unmetered Lighting</v>
      </c>
    </row>
    <row r="3519" spans="1:7" x14ac:dyDescent="0.25">
      <c r="A3519">
        <v>201906</v>
      </c>
      <c r="B3519" t="s">
        <v>0</v>
      </c>
      <c r="C3519" t="s">
        <v>195</v>
      </c>
      <c r="D3519" t="s">
        <v>101</v>
      </c>
      <c r="E3519" s="10">
        <v>1483</v>
      </c>
      <c r="F3519" s="12" t="str">
        <f t="shared" si="59"/>
        <v>08TOSS0015</v>
      </c>
      <c r="G3519" s="11" t="str">
        <f>IFERROR(VLOOKUP(F3519,Codes!$B$2:$E$356,4,FALSE),"NOT USED")</f>
        <v>Metered Lighting</v>
      </c>
    </row>
    <row r="3520" spans="1:7" x14ac:dyDescent="0.25">
      <c r="A3520">
        <v>201906</v>
      </c>
      <c r="B3520" t="s">
        <v>0</v>
      </c>
      <c r="C3520" t="s">
        <v>195</v>
      </c>
      <c r="D3520" t="s">
        <v>102</v>
      </c>
      <c r="E3520" s="10">
        <v>121</v>
      </c>
      <c r="F3520" s="12" t="str">
        <f t="shared" si="59"/>
        <v>08TOSS015F</v>
      </c>
      <c r="G3520" s="11" t="str">
        <f>IFERROR(VLOOKUP(F3520,Codes!$B$2:$E$356,4,FALSE),"NOT USED")</f>
        <v>Metered Lighting</v>
      </c>
    </row>
    <row r="3521" spans="1:7" x14ac:dyDescent="0.25">
      <c r="A3521">
        <v>201807</v>
      </c>
      <c r="B3521" t="s">
        <v>5</v>
      </c>
      <c r="C3521" t="s">
        <v>195</v>
      </c>
      <c r="D3521" t="s">
        <v>214</v>
      </c>
      <c r="E3521" s="10">
        <v>14</v>
      </c>
      <c r="F3521" s="12" t="str">
        <f t="shared" si="59"/>
        <v>02COSL0052</v>
      </c>
      <c r="G3521" s="11" t="str">
        <f>IFERROR(VLOOKUP(F3521,Codes!$B$2:$E$356,4,FALSE),"NOT USED")</f>
        <v>Unmetered Lighting</v>
      </c>
    </row>
    <row r="3522" spans="1:7" x14ac:dyDescent="0.25">
      <c r="A3522">
        <v>201807</v>
      </c>
      <c r="B3522" t="s">
        <v>5</v>
      </c>
      <c r="C3522" t="s">
        <v>195</v>
      </c>
      <c r="D3522" t="s">
        <v>215</v>
      </c>
      <c r="E3522" s="10">
        <v>120</v>
      </c>
      <c r="F3522" s="12" t="str">
        <f t="shared" si="59"/>
        <v>02CUSL053F</v>
      </c>
      <c r="G3522" s="11" t="str">
        <f>IFERROR(VLOOKUP(F3522,Codes!$B$2:$E$356,4,FALSE),"NOT USED")</f>
        <v>Unmetered Lighting</v>
      </c>
    </row>
    <row r="3523" spans="1:7" x14ac:dyDescent="0.25">
      <c r="A3523">
        <v>201807</v>
      </c>
      <c r="B3523" t="s">
        <v>5</v>
      </c>
      <c r="C3523" t="s">
        <v>195</v>
      </c>
      <c r="D3523" t="s">
        <v>216</v>
      </c>
      <c r="E3523" s="10">
        <v>113</v>
      </c>
      <c r="F3523" s="12" t="str">
        <f t="shared" si="59"/>
        <v>02CUSL053M</v>
      </c>
      <c r="G3523" s="11" t="str">
        <f>IFERROR(VLOOKUP(F3523,Codes!$B$2:$E$356,4,FALSE),"NOT USED")</f>
        <v>Unmetered Lighting</v>
      </c>
    </row>
    <row r="3524" spans="1:7" x14ac:dyDescent="0.25">
      <c r="A3524">
        <v>201807</v>
      </c>
      <c r="B3524" t="s">
        <v>5</v>
      </c>
      <c r="C3524" t="s">
        <v>195</v>
      </c>
      <c r="D3524" t="s">
        <v>217</v>
      </c>
      <c r="E3524" s="10">
        <v>40</v>
      </c>
      <c r="F3524" s="12" t="str">
        <f t="shared" si="59"/>
        <v>02MVSL0057</v>
      </c>
      <c r="G3524" s="11" t="str">
        <f>IFERROR(VLOOKUP(F3524,Codes!$B$2:$E$356,4,FALSE),"NOT USED")</f>
        <v>Unmetered Lighting</v>
      </c>
    </row>
    <row r="3525" spans="1:7" x14ac:dyDescent="0.25">
      <c r="A3525">
        <v>201807</v>
      </c>
      <c r="B3525" t="s">
        <v>5</v>
      </c>
      <c r="C3525" t="s">
        <v>195</v>
      </c>
      <c r="D3525" t="s">
        <v>218</v>
      </c>
      <c r="E3525" s="10">
        <v>210</v>
      </c>
      <c r="F3525" s="12" t="str">
        <f t="shared" si="59"/>
        <v>02SLCO0051</v>
      </c>
      <c r="G3525" s="11" t="str">
        <f>IFERROR(VLOOKUP(F3525,Codes!$B$2:$E$356,4,FALSE),"NOT USED")</f>
        <v>Unmetered Lighting</v>
      </c>
    </row>
    <row r="3526" spans="1:7" x14ac:dyDescent="0.25">
      <c r="A3526">
        <v>201808</v>
      </c>
      <c r="B3526" t="s">
        <v>5</v>
      </c>
      <c r="C3526" t="s">
        <v>195</v>
      </c>
      <c r="D3526" t="s">
        <v>214</v>
      </c>
      <c r="E3526" s="10">
        <v>14</v>
      </c>
      <c r="F3526" s="12" t="str">
        <f t="shared" si="59"/>
        <v>02COSL0052</v>
      </c>
      <c r="G3526" s="11" t="str">
        <f>IFERROR(VLOOKUP(F3526,Codes!$B$2:$E$356,4,FALSE),"NOT USED")</f>
        <v>Unmetered Lighting</v>
      </c>
    </row>
    <row r="3527" spans="1:7" x14ac:dyDescent="0.25">
      <c r="A3527">
        <v>201808</v>
      </c>
      <c r="B3527" t="s">
        <v>5</v>
      </c>
      <c r="C3527" t="s">
        <v>195</v>
      </c>
      <c r="D3527" t="s">
        <v>215</v>
      </c>
      <c r="E3527" s="10">
        <v>120</v>
      </c>
      <c r="F3527" s="12" t="str">
        <f t="shared" si="59"/>
        <v>02CUSL053F</v>
      </c>
      <c r="G3527" s="11" t="str">
        <f>IFERROR(VLOOKUP(F3527,Codes!$B$2:$E$356,4,FALSE),"NOT USED")</f>
        <v>Unmetered Lighting</v>
      </c>
    </row>
    <row r="3528" spans="1:7" x14ac:dyDescent="0.25">
      <c r="A3528">
        <v>201808</v>
      </c>
      <c r="B3528" t="s">
        <v>5</v>
      </c>
      <c r="C3528" t="s">
        <v>195</v>
      </c>
      <c r="D3528" t="s">
        <v>216</v>
      </c>
      <c r="E3528" s="10">
        <v>113</v>
      </c>
      <c r="F3528" s="12" t="str">
        <f t="shared" si="59"/>
        <v>02CUSL053M</v>
      </c>
      <c r="G3528" s="11" t="str">
        <f>IFERROR(VLOOKUP(F3528,Codes!$B$2:$E$356,4,FALSE),"NOT USED")</f>
        <v>Unmetered Lighting</v>
      </c>
    </row>
    <row r="3529" spans="1:7" x14ac:dyDescent="0.25">
      <c r="A3529">
        <v>201808</v>
      </c>
      <c r="B3529" t="s">
        <v>5</v>
      </c>
      <c r="C3529" t="s">
        <v>195</v>
      </c>
      <c r="D3529" t="s">
        <v>217</v>
      </c>
      <c r="E3529" s="10">
        <v>40</v>
      </c>
      <c r="F3529" s="12" t="str">
        <f t="shared" si="59"/>
        <v>02MVSL0057</v>
      </c>
      <c r="G3529" s="11" t="str">
        <f>IFERROR(VLOOKUP(F3529,Codes!$B$2:$E$356,4,FALSE),"NOT USED")</f>
        <v>Unmetered Lighting</v>
      </c>
    </row>
    <row r="3530" spans="1:7" x14ac:dyDescent="0.25">
      <c r="A3530">
        <v>201808</v>
      </c>
      <c r="B3530" t="s">
        <v>5</v>
      </c>
      <c r="C3530" t="s">
        <v>195</v>
      </c>
      <c r="D3530" t="s">
        <v>218</v>
      </c>
      <c r="E3530" s="10">
        <v>213</v>
      </c>
      <c r="F3530" s="12" t="str">
        <f t="shared" si="59"/>
        <v>02SLCO0051</v>
      </c>
      <c r="G3530" s="11" t="str">
        <f>IFERROR(VLOOKUP(F3530,Codes!$B$2:$E$356,4,FALSE),"NOT USED")</f>
        <v>Unmetered Lighting</v>
      </c>
    </row>
    <row r="3531" spans="1:7" x14ac:dyDescent="0.25">
      <c r="A3531">
        <v>201809</v>
      </c>
      <c r="B3531" t="s">
        <v>5</v>
      </c>
      <c r="C3531" t="s">
        <v>195</v>
      </c>
      <c r="D3531" t="s">
        <v>214</v>
      </c>
      <c r="E3531" s="10">
        <v>14</v>
      </c>
      <c r="F3531" s="12" t="str">
        <f t="shared" si="59"/>
        <v>02COSL0052</v>
      </c>
      <c r="G3531" s="11" t="str">
        <f>IFERROR(VLOOKUP(F3531,Codes!$B$2:$E$356,4,FALSE),"NOT USED")</f>
        <v>Unmetered Lighting</v>
      </c>
    </row>
    <row r="3532" spans="1:7" x14ac:dyDescent="0.25">
      <c r="A3532">
        <v>201809</v>
      </c>
      <c r="B3532" t="s">
        <v>5</v>
      </c>
      <c r="C3532" t="s">
        <v>195</v>
      </c>
      <c r="D3532" t="s">
        <v>215</v>
      </c>
      <c r="E3532" s="10">
        <v>120</v>
      </c>
      <c r="F3532" s="12" t="str">
        <f t="shared" si="59"/>
        <v>02CUSL053F</v>
      </c>
      <c r="G3532" s="11" t="str">
        <f>IFERROR(VLOOKUP(F3532,Codes!$B$2:$E$356,4,FALSE),"NOT USED")</f>
        <v>Unmetered Lighting</v>
      </c>
    </row>
    <row r="3533" spans="1:7" x14ac:dyDescent="0.25">
      <c r="A3533">
        <v>201809</v>
      </c>
      <c r="B3533" t="s">
        <v>5</v>
      </c>
      <c r="C3533" t="s">
        <v>195</v>
      </c>
      <c r="D3533" t="s">
        <v>216</v>
      </c>
      <c r="E3533" s="10">
        <v>113</v>
      </c>
      <c r="F3533" s="12" t="str">
        <f t="shared" ref="F3533:F3596" si="60">LEFT(D3533,10)</f>
        <v>02CUSL053M</v>
      </c>
      <c r="G3533" s="11" t="str">
        <f>IFERROR(VLOOKUP(F3533,Codes!$B$2:$E$356,4,FALSE),"NOT USED")</f>
        <v>Unmetered Lighting</v>
      </c>
    </row>
    <row r="3534" spans="1:7" x14ac:dyDescent="0.25">
      <c r="A3534">
        <v>201809</v>
      </c>
      <c r="B3534" t="s">
        <v>5</v>
      </c>
      <c r="C3534" t="s">
        <v>195</v>
      </c>
      <c r="D3534" t="s">
        <v>217</v>
      </c>
      <c r="E3534" s="10">
        <v>39</v>
      </c>
      <c r="F3534" s="12" t="str">
        <f t="shared" si="60"/>
        <v>02MVSL0057</v>
      </c>
      <c r="G3534" s="11" t="str">
        <f>IFERROR(VLOOKUP(F3534,Codes!$B$2:$E$356,4,FALSE),"NOT USED")</f>
        <v>Unmetered Lighting</v>
      </c>
    </row>
    <row r="3535" spans="1:7" x14ac:dyDescent="0.25">
      <c r="A3535">
        <v>201809</v>
      </c>
      <c r="B3535" t="s">
        <v>5</v>
      </c>
      <c r="C3535" t="s">
        <v>195</v>
      </c>
      <c r="D3535" t="s">
        <v>218</v>
      </c>
      <c r="E3535" s="10">
        <v>214</v>
      </c>
      <c r="F3535" s="12" t="str">
        <f t="shared" si="60"/>
        <v>02SLCO0051</v>
      </c>
      <c r="G3535" s="11" t="str">
        <f>IFERROR(VLOOKUP(F3535,Codes!$B$2:$E$356,4,FALSE),"NOT USED")</f>
        <v>Unmetered Lighting</v>
      </c>
    </row>
    <row r="3536" spans="1:7" x14ac:dyDescent="0.25">
      <c r="A3536">
        <v>201810</v>
      </c>
      <c r="B3536" t="s">
        <v>5</v>
      </c>
      <c r="C3536" t="s">
        <v>195</v>
      </c>
      <c r="D3536" t="s">
        <v>214</v>
      </c>
      <c r="E3536" s="10">
        <v>14</v>
      </c>
      <c r="F3536" s="12" t="str">
        <f t="shared" si="60"/>
        <v>02COSL0052</v>
      </c>
      <c r="G3536" s="11" t="str">
        <f>IFERROR(VLOOKUP(F3536,Codes!$B$2:$E$356,4,FALSE),"NOT USED")</f>
        <v>Unmetered Lighting</v>
      </c>
    </row>
    <row r="3537" spans="1:7" x14ac:dyDescent="0.25">
      <c r="A3537">
        <v>201810</v>
      </c>
      <c r="B3537" t="s">
        <v>5</v>
      </c>
      <c r="C3537" t="s">
        <v>195</v>
      </c>
      <c r="D3537" t="s">
        <v>215</v>
      </c>
      <c r="E3537" s="10">
        <v>120</v>
      </c>
      <c r="F3537" s="12" t="str">
        <f t="shared" si="60"/>
        <v>02CUSL053F</v>
      </c>
      <c r="G3537" s="11" t="str">
        <f>IFERROR(VLOOKUP(F3537,Codes!$B$2:$E$356,4,FALSE),"NOT USED")</f>
        <v>Unmetered Lighting</v>
      </c>
    </row>
    <row r="3538" spans="1:7" x14ac:dyDescent="0.25">
      <c r="A3538">
        <v>201810</v>
      </c>
      <c r="B3538" t="s">
        <v>5</v>
      </c>
      <c r="C3538" t="s">
        <v>195</v>
      </c>
      <c r="D3538" t="s">
        <v>216</v>
      </c>
      <c r="E3538" s="10">
        <v>112</v>
      </c>
      <c r="F3538" s="12" t="str">
        <f t="shared" si="60"/>
        <v>02CUSL053M</v>
      </c>
      <c r="G3538" s="11" t="str">
        <f>IFERROR(VLOOKUP(F3538,Codes!$B$2:$E$356,4,FALSE),"NOT USED")</f>
        <v>Unmetered Lighting</v>
      </c>
    </row>
    <row r="3539" spans="1:7" x14ac:dyDescent="0.25">
      <c r="A3539">
        <v>201810</v>
      </c>
      <c r="B3539" t="s">
        <v>5</v>
      </c>
      <c r="C3539" t="s">
        <v>195</v>
      </c>
      <c r="D3539" t="s">
        <v>217</v>
      </c>
      <c r="E3539" s="10">
        <v>39</v>
      </c>
      <c r="F3539" s="12" t="str">
        <f t="shared" si="60"/>
        <v>02MVSL0057</v>
      </c>
      <c r="G3539" s="11" t="str">
        <f>IFERROR(VLOOKUP(F3539,Codes!$B$2:$E$356,4,FALSE),"NOT USED")</f>
        <v>Unmetered Lighting</v>
      </c>
    </row>
    <row r="3540" spans="1:7" x14ac:dyDescent="0.25">
      <c r="A3540">
        <v>201810</v>
      </c>
      <c r="B3540" t="s">
        <v>5</v>
      </c>
      <c r="C3540" t="s">
        <v>195</v>
      </c>
      <c r="D3540" t="s">
        <v>218</v>
      </c>
      <c r="E3540" s="10">
        <v>215</v>
      </c>
      <c r="F3540" s="12" t="str">
        <f t="shared" si="60"/>
        <v>02SLCO0051</v>
      </c>
      <c r="G3540" s="11" t="str">
        <f>IFERROR(VLOOKUP(F3540,Codes!$B$2:$E$356,4,FALSE),"NOT USED")</f>
        <v>Unmetered Lighting</v>
      </c>
    </row>
    <row r="3541" spans="1:7" x14ac:dyDescent="0.25">
      <c r="A3541">
        <v>201811</v>
      </c>
      <c r="B3541" t="s">
        <v>5</v>
      </c>
      <c r="C3541" t="s">
        <v>195</v>
      </c>
      <c r="D3541" t="s">
        <v>214</v>
      </c>
      <c r="E3541" s="10">
        <v>14</v>
      </c>
      <c r="F3541" s="12" t="str">
        <f t="shared" si="60"/>
        <v>02COSL0052</v>
      </c>
      <c r="G3541" s="11" t="str">
        <f>IFERROR(VLOOKUP(F3541,Codes!$B$2:$E$356,4,FALSE),"NOT USED")</f>
        <v>Unmetered Lighting</v>
      </c>
    </row>
    <row r="3542" spans="1:7" x14ac:dyDescent="0.25">
      <c r="A3542">
        <v>201811</v>
      </c>
      <c r="B3542" t="s">
        <v>5</v>
      </c>
      <c r="C3542" t="s">
        <v>195</v>
      </c>
      <c r="D3542" t="s">
        <v>215</v>
      </c>
      <c r="E3542" s="10">
        <v>120</v>
      </c>
      <c r="F3542" s="12" t="str">
        <f t="shared" si="60"/>
        <v>02CUSL053F</v>
      </c>
      <c r="G3542" s="11" t="str">
        <f>IFERROR(VLOOKUP(F3542,Codes!$B$2:$E$356,4,FALSE),"NOT USED")</f>
        <v>Unmetered Lighting</v>
      </c>
    </row>
    <row r="3543" spans="1:7" x14ac:dyDescent="0.25">
      <c r="A3543">
        <v>201811</v>
      </c>
      <c r="B3543" t="s">
        <v>5</v>
      </c>
      <c r="C3543" t="s">
        <v>195</v>
      </c>
      <c r="D3543" t="s">
        <v>216</v>
      </c>
      <c r="E3543" s="10">
        <v>112</v>
      </c>
      <c r="F3543" s="12" t="str">
        <f t="shared" si="60"/>
        <v>02CUSL053M</v>
      </c>
      <c r="G3543" s="11" t="str">
        <f>IFERROR(VLOOKUP(F3543,Codes!$B$2:$E$356,4,FALSE),"NOT USED")</f>
        <v>Unmetered Lighting</v>
      </c>
    </row>
    <row r="3544" spans="1:7" x14ac:dyDescent="0.25">
      <c r="A3544">
        <v>201811</v>
      </c>
      <c r="B3544" t="s">
        <v>5</v>
      </c>
      <c r="C3544" t="s">
        <v>195</v>
      </c>
      <c r="D3544" t="s">
        <v>217</v>
      </c>
      <c r="E3544" s="10">
        <v>40</v>
      </c>
      <c r="F3544" s="12" t="str">
        <f t="shared" si="60"/>
        <v>02MVSL0057</v>
      </c>
      <c r="G3544" s="11" t="str">
        <f>IFERROR(VLOOKUP(F3544,Codes!$B$2:$E$356,4,FALSE),"NOT USED")</f>
        <v>Unmetered Lighting</v>
      </c>
    </row>
    <row r="3545" spans="1:7" x14ac:dyDescent="0.25">
      <c r="A3545">
        <v>201811</v>
      </c>
      <c r="B3545" t="s">
        <v>5</v>
      </c>
      <c r="C3545" t="s">
        <v>195</v>
      </c>
      <c r="D3545" t="s">
        <v>218</v>
      </c>
      <c r="E3545" s="10">
        <v>217</v>
      </c>
      <c r="F3545" s="12" t="str">
        <f t="shared" si="60"/>
        <v>02SLCO0051</v>
      </c>
      <c r="G3545" s="11" t="str">
        <f>IFERROR(VLOOKUP(F3545,Codes!$B$2:$E$356,4,FALSE),"NOT USED")</f>
        <v>Unmetered Lighting</v>
      </c>
    </row>
    <row r="3546" spans="1:7" x14ac:dyDescent="0.25">
      <c r="A3546">
        <v>201812</v>
      </c>
      <c r="B3546" t="s">
        <v>5</v>
      </c>
      <c r="C3546" t="s">
        <v>195</v>
      </c>
      <c r="D3546" t="s">
        <v>214</v>
      </c>
      <c r="E3546" s="10">
        <v>14</v>
      </c>
      <c r="F3546" s="12" t="str">
        <f t="shared" si="60"/>
        <v>02COSL0052</v>
      </c>
      <c r="G3546" s="11" t="str">
        <f>IFERROR(VLOOKUP(F3546,Codes!$B$2:$E$356,4,FALSE),"NOT USED")</f>
        <v>Unmetered Lighting</v>
      </c>
    </row>
    <row r="3547" spans="1:7" x14ac:dyDescent="0.25">
      <c r="A3547">
        <v>201812</v>
      </c>
      <c r="B3547" t="s">
        <v>5</v>
      </c>
      <c r="C3547" t="s">
        <v>195</v>
      </c>
      <c r="D3547" t="s">
        <v>215</v>
      </c>
      <c r="E3547" s="10">
        <v>120</v>
      </c>
      <c r="F3547" s="12" t="str">
        <f t="shared" si="60"/>
        <v>02CUSL053F</v>
      </c>
      <c r="G3547" s="11" t="str">
        <f>IFERROR(VLOOKUP(F3547,Codes!$B$2:$E$356,4,FALSE),"NOT USED")</f>
        <v>Unmetered Lighting</v>
      </c>
    </row>
    <row r="3548" spans="1:7" x14ac:dyDescent="0.25">
      <c r="A3548">
        <v>201812</v>
      </c>
      <c r="B3548" t="s">
        <v>5</v>
      </c>
      <c r="C3548" t="s">
        <v>195</v>
      </c>
      <c r="D3548" t="s">
        <v>216</v>
      </c>
      <c r="E3548" s="10">
        <v>112</v>
      </c>
      <c r="F3548" s="12" t="str">
        <f t="shared" si="60"/>
        <v>02CUSL053M</v>
      </c>
      <c r="G3548" s="11" t="str">
        <f>IFERROR(VLOOKUP(F3548,Codes!$B$2:$E$356,4,FALSE),"NOT USED")</f>
        <v>Unmetered Lighting</v>
      </c>
    </row>
    <row r="3549" spans="1:7" x14ac:dyDescent="0.25">
      <c r="A3549">
        <v>201812</v>
      </c>
      <c r="B3549" t="s">
        <v>5</v>
      </c>
      <c r="C3549" t="s">
        <v>195</v>
      </c>
      <c r="D3549" t="s">
        <v>217</v>
      </c>
      <c r="E3549" s="10">
        <v>37</v>
      </c>
      <c r="F3549" s="12" t="str">
        <f t="shared" si="60"/>
        <v>02MVSL0057</v>
      </c>
      <c r="G3549" s="11" t="str">
        <f>IFERROR(VLOOKUP(F3549,Codes!$B$2:$E$356,4,FALSE),"NOT USED")</f>
        <v>Unmetered Lighting</v>
      </c>
    </row>
    <row r="3550" spans="1:7" x14ac:dyDescent="0.25">
      <c r="A3550">
        <v>201812</v>
      </c>
      <c r="B3550" t="s">
        <v>5</v>
      </c>
      <c r="C3550" t="s">
        <v>195</v>
      </c>
      <c r="D3550" t="s">
        <v>218</v>
      </c>
      <c r="E3550" s="10">
        <v>223</v>
      </c>
      <c r="F3550" s="12" t="str">
        <f t="shared" si="60"/>
        <v>02SLCO0051</v>
      </c>
      <c r="G3550" s="11" t="str">
        <f>IFERROR(VLOOKUP(F3550,Codes!$B$2:$E$356,4,FALSE),"NOT USED")</f>
        <v>Unmetered Lighting</v>
      </c>
    </row>
    <row r="3551" spans="1:7" x14ac:dyDescent="0.25">
      <c r="A3551">
        <v>201901</v>
      </c>
      <c r="B3551" t="s">
        <v>5</v>
      </c>
      <c r="C3551" t="s">
        <v>195</v>
      </c>
      <c r="D3551" t="s">
        <v>214</v>
      </c>
      <c r="E3551" s="10">
        <v>14</v>
      </c>
      <c r="F3551" s="12" t="str">
        <f t="shared" si="60"/>
        <v>02COSL0052</v>
      </c>
      <c r="G3551" s="11" t="str">
        <f>IFERROR(VLOOKUP(F3551,Codes!$B$2:$E$356,4,FALSE),"NOT USED")</f>
        <v>Unmetered Lighting</v>
      </c>
    </row>
    <row r="3552" spans="1:7" x14ac:dyDescent="0.25">
      <c r="A3552">
        <v>201901</v>
      </c>
      <c r="B3552" t="s">
        <v>5</v>
      </c>
      <c r="C3552" t="s">
        <v>195</v>
      </c>
      <c r="D3552" t="s">
        <v>215</v>
      </c>
      <c r="E3552" s="10">
        <v>120</v>
      </c>
      <c r="F3552" s="12" t="str">
        <f t="shared" si="60"/>
        <v>02CUSL053F</v>
      </c>
      <c r="G3552" s="11" t="str">
        <f>IFERROR(VLOOKUP(F3552,Codes!$B$2:$E$356,4,FALSE),"NOT USED")</f>
        <v>Unmetered Lighting</v>
      </c>
    </row>
    <row r="3553" spans="1:7" x14ac:dyDescent="0.25">
      <c r="A3553">
        <v>201901</v>
      </c>
      <c r="B3553" t="s">
        <v>5</v>
      </c>
      <c r="C3553" t="s">
        <v>195</v>
      </c>
      <c r="D3553" t="s">
        <v>216</v>
      </c>
      <c r="E3553" s="10">
        <v>112</v>
      </c>
      <c r="F3553" s="12" t="str">
        <f t="shared" si="60"/>
        <v>02CUSL053M</v>
      </c>
      <c r="G3553" s="11" t="str">
        <f>IFERROR(VLOOKUP(F3553,Codes!$B$2:$E$356,4,FALSE),"NOT USED")</f>
        <v>Unmetered Lighting</v>
      </c>
    </row>
    <row r="3554" spans="1:7" x14ac:dyDescent="0.25">
      <c r="A3554">
        <v>201901</v>
      </c>
      <c r="B3554" t="s">
        <v>5</v>
      </c>
      <c r="C3554" t="s">
        <v>195</v>
      </c>
      <c r="D3554" t="s">
        <v>217</v>
      </c>
      <c r="E3554" s="10">
        <v>32</v>
      </c>
      <c r="F3554" s="12" t="str">
        <f t="shared" si="60"/>
        <v>02MVSL0057</v>
      </c>
      <c r="G3554" s="11" t="str">
        <f>IFERROR(VLOOKUP(F3554,Codes!$B$2:$E$356,4,FALSE),"NOT USED")</f>
        <v>Unmetered Lighting</v>
      </c>
    </row>
    <row r="3555" spans="1:7" x14ac:dyDescent="0.25">
      <c r="A3555">
        <v>201901</v>
      </c>
      <c r="B3555" t="s">
        <v>5</v>
      </c>
      <c r="C3555" t="s">
        <v>195</v>
      </c>
      <c r="D3555" t="s">
        <v>218</v>
      </c>
      <c r="E3555" s="10">
        <v>223</v>
      </c>
      <c r="F3555" s="12" t="str">
        <f t="shared" si="60"/>
        <v>02SLCO0051</v>
      </c>
      <c r="G3555" s="11" t="str">
        <f>IFERROR(VLOOKUP(F3555,Codes!$B$2:$E$356,4,FALSE),"NOT USED")</f>
        <v>Unmetered Lighting</v>
      </c>
    </row>
    <row r="3556" spans="1:7" x14ac:dyDescent="0.25">
      <c r="A3556">
        <v>201902</v>
      </c>
      <c r="B3556" t="s">
        <v>5</v>
      </c>
      <c r="C3556" t="s">
        <v>195</v>
      </c>
      <c r="D3556" t="s">
        <v>214</v>
      </c>
      <c r="E3556" s="10">
        <v>14</v>
      </c>
      <c r="F3556" s="12" t="str">
        <f t="shared" si="60"/>
        <v>02COSL0052</v>
      </c>
      <c r="G3556" s="11" t="str">
        <f>IFERROR(VLOOKUP(F3556,Codes!$B$2:$E$356,4,FALSE),"NOT USED")</f>
        <v>Unmetered Lighting</v>
      </c>
    </row>
    <row r="3557" spans="1:7" x14ac:dyDescent="0.25">
      <c r="A3557">
        <v>201902</v>
      </c>
      <c r="B3557" t="s">
        <v>5</v>
      </c>
      <c r="C3557" t="s">
        <v>195</v>
      </c>
      <c r="D3557" t="s">
        <v>215</v>
      </c>
      <c r="E3557" s="10">
        <v>120</v>
      </c>
      <c r="F3557" s="12" t="str">
        <f t="shared" si="60"/>
        <v>02CUSL053F</v>
      </c>
      <c r="G3557" s="11" t="str">
        <f>IFERROR(VLOOKUP(F3557,Codes!$B$2:$E$356,4,FALSE),"NOT USED")</f>
        <v>Unmetered Lighting</v>
      </c>
    </row>
    <row r="3558" spans="1:7" x14ac:dyDescent="0.25">
      <c r="A3558">
        <v>201902</v>
      </c>
      <c r="B3558" t="s">
        <v>5</v>
      </c>
      <c r="C3558" t="s">
        <v>195</v>
      </c>
      <c r="D3558" t="s">
        <v>216</v>
      </c>
      <c r="E3558" s="10">
        <v>112</v>
      </c>
      <c r="F3558" s="12" t="str">
        <f t="shared" si="60"/>
        <v>02CUSL053M</v>
      </c>
      <c r="G3558" s="11" t="str">
        <f>IFERROR(VLOOKUP(F3558,Codes!$B$2:$E$356,4,FALSE),"NOT USED")</f>
        <v>Unmetered Lighting</v>
      </c>
    </row>
    <row r="3559" spans="1:7" x14ac:dyDescent="0.25">
      <c r="A3559">
        <v>201902</v>
      </c>
      <c r="B3559" t="s">
        <v>5</v>
      </c>
      <c r="C3559" t="s">
        <v>195</v>
      </c>
      <c r="D3559" t="s">
        <v>217</v>
      </c>
      <c r="E3559" s="10">
        <v>31</v>
      </c>
      <c r="F3559" s="12" t="str">
        <f t="shared" si="60"/>
        <v>02MVSL0057</v>
      </c>
      <c r="G3559" s="11" t="str">
        <f>IFERROR(VLOOKUP(F3559,Codes!$B$2:$E$356,4,FALSE),"NOT USED")</f>
        <v>Unmetered Lighting</v>
      </c>
    </row>
    <row r="3560" spans="1:7" x14ac:dyDescent="0.25">
      <c r="A3560">
        <v>201902</v>
      </c>
      <c r="B3560" t="s">
        <v>5</v>
      </c>
      <c r="C3560" t="s">
        <v>195</v>
      </c>
      <c r="D3560" t="s">
        <v>218</v>
      </c>
      <c r="E3560" s="10">
        <v>225</v>
      </c>
      <c r="F3560" s="12" t="str">
        <f t="shared" si="60"/>
        <v>02SLCO0051</v>
      </c>
      <c r="G3560" s="11" t="str">
        <f>IFERROR(VLOOKUP(F3560,Codes!$B$2:$E$356,4,FALSE),"NOT USED")</f>
        <v>Unmetered Lighting</v>
      </c>
    </row>
    <row r="3561" spans="1:7" x14ac:dyDescent="0.25">
      <c r="A3561">
        <v>201903</v>
      </c>
      <c r="B3561" t="s">
        <v>5</v>
      </c>
      <c r="C3561" t="s">
        <v>195</v>
      </c>
      <c r="D3561" t="s">
        <v>214</v>
      </c>
      <c r="E3561" s="10">
        <v>14</v>
      </c>
      <c r="F3561" s="12" t="str">
        <f t="shared" si="60"/>
        <v>02COSL0052</v>
      </c>
      <c r="G3561" s="11" t="str">
        <f>IFERROR(VLOOKUP(F3561,Codes!$B$2:$E$356,4,FALSE),"NOT USED")</f>
        <v>Unmetered Lighting</v>
      </c>
    </row>
    <row r="3562" spans="1:7" x14ac:dyDescent="0.25">
      <c r="A3562">
        <v>201903</v>
      </c>
      <c r="B3562" t="s">
        <v>5</v>
      </c>
      <c r="C3562" t="s">
        <v>195</v>
      </c>
      <c r="D3562" t="s">
        <v>215</v>
      </c>
      <c r="E3562" s="10">
        <v>120</v>
      </c>
      <c r="F3562" s="12" t="str">
        <f t="shared" si="60"/>
        <v>02CUSL053F</v>
      </c>
      <c r="G3562" s="11" t="str">
        <f>IFERROR(VLOOKUP(F3562,Codes!$B$2:$E$356,4,FALSE),"NOT USED")</f>
        <v>Unmetered Lighting</v>
      </c>
    </row>
    <row r="3563" spans="1:7" x14ac:dyDescent="0.25">
      <c r="A3563">
        <v>201903</v>
      </c>
      <c r="B3563" t="s">
        <v>5</v>
      </c>
      <c r="C3563" t="s">
        <v>195</v>
      </c>
      <c r="D3563" t="s">
        <v>216</v>
      </c>
      <c r="E3563" s="10">
        <v>112</v>
      </c>
      <c r="F3563" s="12" t="str">
        <f t="shared" si="60"/>
        <v>02CUSL053M</v>
      </c>
      <c r="G3563" s="11" t="str">
        <f>IFERROR(VLOOKUP(F3563,Codes!$B$2:$E$356,4,FALSE),"NOT USED")</f>
        <v>Unmetered Lighting</v>
      </c>
    </row>
    <row r="3564" spans="1:7" x14ac:dyDescent="0.25">
      <c r="A3564">
        <v>201903</v>
      </c>
      <c r="B3564" t="s">
        <v>5</v>
      </c>
      <c r="C3564" t="s">
        <v>195</v>
      </c>
      <c r="D3564" t="s">
        <v>217</v>
      </c>
      <c r="E3564" s="10">
        <v>31</v>
      </c>
      <c r="F3564" s="12" t="str">
        <f t="shared" si="60"/>
        <v>02MVSL0057</v>
      </c>
      <c r="G3564" s="11" t="str">
        <f>IFERROR(VLOOKUP(F3564,Codes!$B$2:$E$356,4,FALSE),"NOT USED")</f>
        <v>Unmetered Lighting</v>
      </c>
    </row>
    <row r="3565" spans="1:7" x14ac:dyDescent="0.25">
      <c r="A3565">
        <v>201903</v>
      </c>
      <c r="B3565" t="s">
        <v>5</v>
      </c>
      <c r="C3565" t="s">
        <v>195</v>
      </c>
      <c r="D3565" t="s">
        <v>218</v>
      </c>
      <c r="E3565" s="10">
        <v>224</v>
      </c>
      <c r="F3565" s="12" t="str">
        <f t="shared" si="60"/>
        <v>02SLCO0051</v>
      </c>
      <c r="G3565" s="11" t="str">
        <f>IFERROR(VLOOKUP(F3565,Codes!$B$2:$E$356,4,FALSE),"NOT USED")</f>
        <v>Unmetered Lighting</v>
      </c>
    </row>
    <row r="3566" spans="1:7" x14ac:dyDescent="0.25">
      <c r="A3566">
        <v>201904</v>
      </c>
      <c r="B3566" t="s">
        <v>5</v>
      </c>
      <c r="C3566" t="s">
        <v>195</v>
      </c>
      <c r="D3566" t="s">
        <v>214</v>
      </c>
      <c r="E3566" s="10">
        <v>14</v>
      </c>
      <c r="F3566" s="12" t="str">
        <f t="shared" si="60"/>
        <v>02COSL0052</v>
      </c>
      <c r="G3566" s="11" t="str">
        <f>IFERROR(VLOOKUP(F3566,Codes!$B$2:$E$356,4,FALSE),"NOT USED")</f>
        <v>Unmetered Lighting</v>
      </c>
    </row>
    <row r="3567" spans="1:7" x14ac:dyDescent="0.25">
      <c r="A3567">
        <v>201904</v>
      </c>
      <c r="B3567" t="s">
        <v>5</v>
      </c>
      <c r="C3567" t="s">
        <v>195</v>
      </c>
      <c r="D3567" t="s">
        <v>215</v>
      </c>
      <c r="E3567" s="10">
        <v>120</v>
      </c>
      <c r="F3567" s="12" t="str">
        <f t="shared" si="60"/>
        <v>02CUSL053F</v>
      </c>
      <c r="G3567" s="11" t="str">
        <f>IFERROR(VLOOKUP(F3567,Codes!$B$2:$E$356,4,FALSE),"NOT USED")</f>
        <v>Unmetered Lighting</v>
      </c>
    </row>
    <row r="3568" spans="1:7" x14ac:dyDescent="0.25">
      <c r="A3568">
        <v>201904</v>
      </c>
      <c r="B3568" t="s">
        <v>5</v>
      </c>
      <c r="C3568" t="s">
        <v>195</v>
      </c>
      <c r="D3568" t="s">
        <v>216</v>
      </c>
      <c r="E3568" s="10">
        <v>112</v>
      </c>
      <c r="F3568" s="12" t="str">
        <f t="shared" si="60"/>
        <v>02CUSL053M</v>
      </c>
      <c r="G3568" s="11" t="str">
        <f>IFERROR(VLOOKUP(F3568,Codes!$B$2:$E$356,4,FALSE),"NOT USED")</f>
        <v>Unmetered Lighting</v>
      </c>
    </row>
    <row r="3569" spans="1:7" x14ac:dyDescent="0.25">
      <c r="A3569">
        <v>201904</v>
      </c>
      <c r="B3569" t="s">
        <v>5</v>
      </c>
      <c r="C3569" t="s">
        <v>195</v>
      </c>
      <c r="D3569" t="s">
        <v>217</v>
      </c>
      <c r="E3569" s="10">
        <v>31</v>
      </c>
      <c r="F3569" s="12" t="str">
        <f t="shared" si="60"/>
        <v>02MVSL0057</v>
      </c>
      <c r="G3569" s="11" t="str">
        <f>IFERROR(VLOOKUP(F3569,Codes!$B$2:$E$356,4,FALSE),"NOT USED")</f>
        <v>Unmetered Lighting</v>
      </c>
    </row>
    <row r="3570" spans="1:7" x14ac:dyDescent="0.25">
      <c r="A3570">
        <v>201904</v>
      </c>
      <c r="B3570" t="s">
        <v>5</v>
      </c>
      <c r="C3570" t="s">
        <v>195</v>
      </c>
      <c r="D3570" t="s">
        <v>218</v>
      </c>
      <c r="E3570" s="10">
        <v>225</v>
      </c>
      <c r="F3570" s="12" t="str">
        <f t="shared" si="60"/>
        <v>02SLCO0051</v>
      </c>
      <c r="G3570" s="11" t="str">
        <f>IFERROR(VLOOKUP(F3570,Codes!$B$2:$E$356,4,FALSE),"NOT USED")</f>
        <v>Unmetered Lighting</v>
      </c>
    </row>
    <row r="3571" spans="1:7" x14ac:dyDescent="0.25">
      <c r="A3571">
        <v>201905</v>
      </c>
      <c r="B3571" t="s">
        <v>5</v>
      </c>
      <c r="C3571" t="s">
        <v>195</v>
      </c>
      <c r="D3571" t="s">
        <v>214</v>
      </c>
      <c r="E3571" s="10">
        <v>14</v>
      </c>
      <c r="F3571" s="12" t="str">
        <f t="shared" si="60"/>
        <v>02COSL0052</v>
      </c>
      <c r="G3571" s="11" t="str">
        <f>IFERROR(VLOOKUP(F3571,Codes!$B$2:$E$356,4,FALSE),"NOT USED")</f>
        <v>Unmetered Lighting</v>
      </c>
    </row>
    <row r="3572" spans="1:7" x14ac:dyDescent="0.25">
      <c r="A3572">
        <v>201905</v>
      </c>
      <c r="B3572" t="s">
        <v>5</v>
      </c>
      <c r="C3572" t="s">
        <v>195</v>
      </c>
      <c r="D3572" t="s">
        <v>215</v>
      </c>
      <c r="E3572" s="10">
        <v>120</v>
      </c>
      <c r="F3572" s="12" t="str">
        <f t="shared" si="60"/>
        <v>02CUSL053F</v>
      </c>
      <c r="G3572" s="11" t="str">
        <f>IFERROR(VLOOKUP(F3572,Codes!$B$2:$E$356,4,FALSE),"NOT USED")</f>
        <v>Unmetered Lighting</v>
      </c>
    </row>
    <row r="3573" spans="1:7" x14ac:dyDescent="0.25">
      <c r="A3573">
        <v>201905</v>
      </c>
      <c r="B3573" t="s">
        <v>5</v>
      </c>
      <c r="C3573" t="s">
        <v>195</v>
      </c>
      <c r="D3573" t="s">
        <v>216</v>
      </c>
      <c r="E3573" s="10">
        <v>112</v>
      </c>
      <c r="F3573" s="12" t="str">
        <f t="shared" si="60"/>
        <v>02CUSL053M</v>
      </c>
      <c r="G3573" s="11" t="str">
        <f>IFERROR(VLOOKUP(F3573,Codes!$B$2:$E$356,4,FALSE),"NOT USED")</f>
        <v>Unmetered Lighting</v>
      </c>
    </row>
    <row r="3574" spans="1:7" x14ac:dyDescent="0.25">
      <c r="A3574">
        <v>201905</v>
      </c>
      <c r="B3574" t="s">
        <v>5</v>
      </c>
      <c r="C3574" t="s">
        <v>195</v>
      </c>
      <c r="D3574" t="s">
        <v>217</v>
      </c>
      <c r="E3574" s="10">
        <v>31</v>
      </c>
      <c r="F3574" s="12" t="str">
        <f t="shared" si="60"/>
        <v>02MVSL0057</v>
      </c>
      <c r="G3574" s="11" t="str">
        <f>IFERROR(VLOOKUP(F3574,Codes!$B$2:$E$356,4,FALSE),"NOT USED")</f>
        <v>Unmetered Lighting</v>
      </c>
    </row>
    <row r="3575" spans="1:7" x14ac:dyDescent="0.25">
      <c r="A3575">
        <v>201905</v>
      </c>
      <c r="B3575" t="s">
        <v>5</v>
      </c>
      <c r="C3575" t="s">
        <v>195</v>
      </c>
      <c r="D3575" t="s">
        <v>218</v>
      </c>
      <c r="E3575" s="10">
        <v>225</v>
      </c>
      <c r="F3575" s="12" t="str">
        <f t="shared" si="60"/>
        <v>02SLCO0051</v>
      </c>
      <c r="G3575" s="11" t="str">
        <f>IFERROR(VLOOKUP(F3575,Codes!$B$2:$E$356,4,FALSE),"NOT USED")</f>
        <v>Unmetered Lighting</v>
      </c>
    </row>
    <row r="3576" spans="1:7" x14ac:dyDescent="0.25">
      <c r="A3576">
        <v>201906</v>
      </c>
      <c r="B3576" t="s">
        <v>5</v>
      </c>
      <c r="C3576" t="s">
        <v>195</v>
      </c>
      <c r="D3576" t="s">
        <v>214</v>
      </c>
      <c r="E3576" s="10">
        <v>9</v>
      </c>
      <c r="F3576" s="12" t="str">
        <f t="shared" si="60"/>
        <v>02COSL0052</v>
      </c>
      <c r="G3576" s="11" t="str">
        <f>IFERROR(VLOOKUP(F3576,Codes!$B$2:$E$356,4,FALSE),"NOT USED")</f>
        <v>Unmetered Lighting</v>
      </c>
    </row>
    <row r="3577" spans="1:7" x14ac:dyDescent="0.25">
      <c r="A3577">
        <v>201906</v>
      </c>
      <c r="B3577" t="s">
        <v>5</v>
      </c>
      <c r="C3577" t="s">
        <v>195</v>
      </c>
      <c r="D3577" t="s">
        <v>215</v>
      </c>
      <c r="E3577" s="10">
        <v>120</v>
      </c>
      <c r="F3577" s="12" t="str">
        <f t="shared" si="60"/>
        <v>02CUSL053F</v>
      </c>
      <c r="G3577" s="11" t="str">
        <f>IFERROR(VLOOKUP(F3577,Codes!$B$2:$E$356,4,FALSE),"NOT USED")</f>
        <v>Unmetered Lighting</v>
      </c>
    </row>
    <row r="3578" spans="1:7" x14ac:dyDescent="0.25">
      <c r="A3578">
        <v>201906</v>
      </c>
      <c r="B3578" t="s">
        <v>5</v>
      </c>
      <c r="C3578" t="s">
        <v>195</v>
      </c>
      <c r="D3578" t="s">
        <v>216</v>
      </c>
      <c r="E3578" s="10">
        <v>112</v>
      </c>
      <c r="F3578" s="12" t="str">
        <f t="shared" si="60"/>
        <v>02CUSL053M</v>
      </c>
      <c r="G3578" s="11" t="str">
        <f>IFERROR(VLOOKUP(F3578,Codes!$B$2:$E$356,4,FALSE),"NOT USED")</f>
        <v>Unmetered Lighting</v>
      </c>
    </row>
    <row r="3579" spans="1:7" x14ac:dyDescent="0.25">
      <c r="A3579">
        <v>201906</v>
      </c>
      <c r="B3579" t="s">
        <v>5</v>
      </c>
      <c r="C3579" t="s">
        <v>195</v>
      </c>
      <c r="D3579" t="s">
        <v>217</v>
      </c>
      <c r="E3579" s="10">
        <v>31</v>
      </c>
      <c r="F3579" s="12" t="str">
        <f t="shared" si="60"/>
        <v>02MVSL0057</v>
      </c>
      <c r="G3579" s="11" t="str">
        <f>IFERROR(VLOOKUP(F3579,Codes!$B$2:$E$356,4,FALSE),"NOT USED")</f>
        <v>Unmetered Lighting</v>
      </c>
    </row>
    <row r="3580" spans="1:7" x14ac:dyDescent="0.25">
      <c r="A3580">
        <v>201906</v>
      </c>
      <c r="B3580" t="s">
        <v>5</v>
      </c>
      <c r="C3580" t="s">
        <v>195</v>
      </c>
      <c r="D3580" t="s">
        <v>218</v>
      </c>
      <c r="E3580" s="10">
        <v>223</v>
      </c>
      <c r="F3580" s="12" t="str">
        <f t="shared" si="60"/>
        <v>02SLCO0051</v>
      </c>
      <c r="G3580" s="11" t="str">
        <f>IFERROR(VLOOKUP(F3580,Codes!$B$2:$E$356,4,FALSE),"NOT USED")</f>
        <v>Unmetered Lighting</v>
      </c>
    </row>
    <row r="3581" spans="1:7" x14ac:dyDescent="0.25">
      <c r="A3581">
        <v>201807</v>
      </c>
      <c r="B3581" t="s">
        <v>2</v>
      </c>
      <c r="C3581" t="s">
        <v>195</v>
      </c>
      <c r="D3581" t="s">
        <v>219</v>
      </c>
      <c r="E3581" s="10">
        <v>15</v>
      </c>
      <c r="F3581" s="12" t="str">
        <f t="shared" si="60"/>
        <v>05COSL0057</v>
      </c>
      <c r="G3581" s="11" t="str">
        <f>IFERROR(VLOOKUP(F3581,Codes!$B$2:$E$356,4,FALSE),"NOT USED")</f>
        <v>Unmetered Lighting</v>
      </c>
    </row>
    <row r="3582" spans="1:7" x14ac:dyDescent="0.25">
      <c r="A3582">
        <v>201807</v>
      </c>
      <c r="B3582" t="s">
        <v>2</v>
      </c>
      <c r="C3582" t="s">
        <v>195</v>
      </c>
      <c r="D3582" t="s">
        <v>220</v>
      </c>
      <c r="E3582" s="10">
        <v>11</v>
      </c>
      <c r="F3582" s="12" t="str">
        <f t="shared" si="60"/>
        <v>05CUSL0058</v>
      </c>
      <c r="G3582" s="11" t="str">
        <f>IFERROR(VLOOKUP(F3582,Codes!$B$2:$E$356,4,FALSE),"NOT USED")</f>
        <v>Unmetered Lighting</v>
      </c>
    </row>
    <row r="3583" spans="1:7" x14ac:dyDescent="0.25">
      <c r="A3583">
        <v>201807</v>
      </c>
      <c r="B3583" t="s">
        <v>2</v>
      </c>
      <c r="C3583" t="s">
        <v>195</v>
      </c>
      <c r="D3583" t="s">
        <v>221</v>
      </c>
      <c r="E3583" s="10">
        <v>33</v>
      </c>
      <c r="F3583" s="12" t="str">
        <f t="shared" si="60"/>
        <v>05CUSL0E58</v>
      </c>
      <c r="G3583" s="11" t="str">
        <f>IFERROR(VLOOKUP(F3583,Codes!$B$2:$E$356,4,FALSE),"NOT USED")</f>
        <v>Unmetered Lighting</v>
      </c>
    </row>
    <row r="3584" spans="1:7" x14ac:dyDescent="0.25">
      <c r="A3584">
        <v>201807</v>
      </c>
      <c r="B3584" t="s">
        <v>2</v>
      </c>
      <c r="C3584" t="s">
        <v>195</v>
      </c>
      <c r="D3584" t="s">
        <v>222</v>
      </c>
      <c r="E3584" s="10">
        <v>3</v>
      </c>
      <c r="F3584" s="12" t="str">
        <f t="shared" si="60"/>
        <v>05CUSL0M58</v>
      </c>
      <c r="G3584" s="11" t="str">
        <f>IFERROR(VLOOKUP(F3584,Codes!$B$2:$E$356,4,FALSE),"NOT USED")</f>
        <v>Unmetered Lighting</v>
      </c>
    </row>
    <row r="3585" spans="1:7" x14ac:dyDescent="0.25">
      <c r="A3585">
        <v>201807</v>
      </c>
      <c r="B3585" t="s">
        <v>2</v>
      </c>
      <c r="C3585" t="s">
        <v>195</v>
      </c>
      <c r="D3585" t="s">
        <v>223</v>
      </c>
      <c r="E3585" s="10">
        <v>185</v>
      </c>
      <c r="F3585" s="12" t="str">
        <f t="shared" si="60"/>
        <v>05HPSV0051</v>
      </c>
      <c r="G3585" s="11" t="str">
        <f>IFERROR(VLOOKUP(F3585,Codes!$B$2:$E$356,4,FALSE),"NOT USED")</f>
        <v>Unmetered Lighting</v>
      </c>
    </row>
    <row r="3586" spans="1:7" x14ac:dyDescent="0.25">
      <c r="A3586">
        <v>201807</v>
      </c>
      <c r="B3586" t="s">
        <v>2</v>
      </c>
      <c r="C3586" t="s">
        <v>195</v>
      </c>
      <c r="D3586" t="s">
        <v>224</v>
      </c>
      <c r="E3586" s="10">
        <v>229</v>
      </c>
      <c r="F3586" s="12" t="str">
        <f t="shared" si="60"/>
        <v>05MVS00053</v>
      </c>
      <c r="G3586" s="11" t="str">
        <f>IFERROR(VLOOKUP(F3586,Codes!$B$2:$E$356,4,FALSE),"NOT USED")</f>
        <v>Unmetered Lighting</v>
      </c>
    </row>
    <row r="3587" spans="1:7" x14ac:dyDescent="0.25">
      <c r="A3587">
        <v>201807</v>
      </c>
      <c r="B3587" t="s">
        <v>2</v>
      </c>
      <c r="C3587" t="s">
        <v>195</v>
      </c>
      <c r="D3587" t="s">
        <v>126</v>
      </c>
      <c r="E3587" s="10">
        <v>3</v>
      </c>
      <c r="F3587" s="12" t="str">
        <f t="shared" si="60"/>
        <v>05OALT015N</v>
      </c>
      <c r="G3587" s="11" t="str">
        <f>IFERROR(VLOOKUP(F3587,Codes!$B$2:$E$356,4,FALSE),"NOT USED")</f>
        <v>Unmetered Lighting</v>
      </c>
    </row>
    <row r="3588" spans="1:7" x14ac:dyDescent="0.25">
      <c r="A3588">
        <v>201808</v>
      </c>
      <c r="B3588" t="s">
        <v>2</v>
      </c>
      <c r="C3588" t="s">
        <v>195</v>
      </c>
      <c r="D3588" t="s">
        <v>219</v>
      </c>
      <c r="E3588" s="10">
        <v>15</v>
      </c>
      <c r="F3588" s="12" t="str">
        <f t="shared" si="60"/>
        <v>05COSL0057</v>
      </c>
      <c r="G3588" s="11" t="str">
        <f>IFERROR(VLOOKUP(F3588,Codes!$B$2:$E$356,4,FALSE),"NOT USED")</f>
        <v>Unmetered Lighting</v>
      </c>
    </row>
    <row r="3589" spans="1:7" x14ac:dyDescent="0.25">
      <c r="A3589">
        <v>201808</v>
      </c>
      <c r="B3589" t="s">
        <v>2</v>
      </c>
      <c r="C3589" t="s">
        <v>195</v>
      </c>
      <c r="D3589" t="s">
        <v>220</v>
      </c>
      <c r="E3589" s="10">
        <v>11</v>
      </c>
      <c r="F3589" s="12" t="str">
        <f t="shared" si="60"/>
        <v>05CUSL0058</v>
      </c>
      <c r="G3589" s="11" t="str">
        <f>IFERROR(VLOOKUP(F3589,Codes!$B$2:$E$356,4,FALSE),"NOT USED")</f>
        <v>Unmetered Lighting</v>
      </c>
    </row>
    <row r="3590" spans="1:7" x14ac:dyDescent="0.25">
      <c r="A3590">
        <v>201808</v>
      </c>
      <c r="B3590" t="s">
        <v>2</v>
      </c>
      <c r="C3590" t="s">
        <v>195</v>
      </c>
      <c r="D3590" t="s">
        <v>221</v>
      </c>
      <c r="E3590" s="10">
        <v>33</v>
      </c>
      <c r="F3590" s="12" t="str">
        <f t="shared" si="60"/>
        <v>05CUSL0E58</v>
      </c>
      <c r="G3590" s="11" t="str">
        <f>IFERROR(VLOOKUP(F3590,Codes!$B$2:$E$356,4,FALSE),"NOT USED")</f>
        <v>Unmetered Lighting</v>
      </c>
    </row>
    <row r="3591" spans="1:7" x14ac:dyDescent="0.25">
      <c r="A3591">
        <v>201808</v>
      </c>
      <c r="B3591" t="s">
        <v>2</v>
      </c>
      <c r="C3591" t="s">
        <v>195</v>
      </c>
      <c r="D3591" t="s">
        <v>222</v>
      </c>
      <c r="E3591" s="10">
        <v>3</v>
      </c>
      <c r="F3591" s="12" t="str">
        <f t="shared" si="60"/>
        <v>05CUSL0M58</v>
      </c>
      <c r="G3591" s="11" t="str">
        <f>IFERROR(VLOOKUP(F3591,Codes!$B$2:$E$356,4,FALSE),"NOT USED")</f>
        <v>Unmetered Lighting</v>
      </c>
    </row>
    <row r="3592" spans="1:7" x14ac:dyDescent="0.25">
      <c r="A3592">
        <v>201808</v>
      </c>
      <c r="B3592" t="s">
        <v>2</v>
      </c>
      <c r="C3592" t="s">
        <v>195</v>
      </c>
      <c r="D3592" t="s">
        <v>223</v>
      </c>
      <c r="E3592" s="10">
        <v>185</v>
      </c>
      <c r="F3592" s="12" t="str">
        <f t="shared" si="60"/>
        <v>05HPSV0051</v>
      </c>
      <c r="G3592" s="11" t="str">
        <f>IFERROR(VLOOKUP(F3592,Codes!$B$2:$E$356,4,FALSE),"NOT USED")</f>
        <v>Unmetered Lighting</v>
      </c>
    </row>
    <row r="3593" spans="1:7" x14ac:dyDescent="0.25">
      <c r="A3593">
        <v>201808</v>
      </c>
      <c r="B3593" t="s">
        <v>2</v>
      </c>
      <c r="C3593" t="s">
        <v>195</v>
      </c>
      <c r="D3593" t="s">
        <v>224</v>
      </c>
      <c r="E3593" s="10">
        <v>230</v>
      </c>
      <c r="F3593" s="12" t="str">
        <f t="shared" si="60"/>
        <v>05MVS00053</v>
      </c>
      <c r="G3593" s="11" t="str">
        <f>IFERROR(VLOOKUP(F3593,Codes!$B$2:$E$356,4,FALSE),"NOT USED")</f>
        <v>Unmetered Lighting</v>
      </c>
    </row>
    <row r="3594" spans="1:7" x14ac:dyDescent="0.25">
      <c r="A3594">
        <v>201808</v>
      </c>
      <c r="B3594" t="s">
        <v>2</v>
      </c>
      <c r="C3594" t="s">
        <v>195</v>
      </c>
      <c r="D3594" t="s">
        <v>126</v>
      </c>
      <c r="E3594" s="10">
        <v>3</v>
      </c>
      <c r="F3594" s="12" t="str">
        <f t="shared" si="60"/>
        <v>05OALT015N</v>
      </c>
      <c r="G3594" s="11" t="str">
        <f>IFERROR(VLOOKUP(F3594,Codes!$B$2:$E$356,4,FALSE),"NOT USED")</f>
        <v>Unmetered Lighting</v>
      </c>
    </row>
    <row r="3595" spans="1:7" x14ac:dyDescent="0.25">
      <c r="A3595">
        <v>201809</v>
      </c>
      <c r="B3595" t="s">
        <v>2</v>
      </c>
      <c r="C3595" t="s">
        <v>195</v>
      </c>
      <c r="D3595" t="s">
        <v>219</v>
      </c>
      <c r="E3595" s="10">
        <v>15</v>
      </c>
      <c r="F3595" s="12" t="str">
        <f t="shared" si="60"/>
        <v>05COSL0057</v>
      </c>
      <c r="G3595" s="11" t="str">
        <f>IFERROR(VLOOKUP(F3595,Codes!$B$2:$E$356,4,FALSE),"NOT USED")</f>
        <v>Unmetered Lighting</v>
      </c>
    </row>
    <row r="3596" spans="1:7" x14ac:dyDescent="0.25">
      <c r="A3596">
        <v>201809</v>
      </c>
      <c r="B3596" t="s">
        <v>2</v>
      </c>
      <c r="C3596" t="s">
        <v>195</v>
      </c>
      <c r="D3596" t="s">
        <v>220</v>
      </c>
      <c r="E3596" s="10">
        <v>11</v>
      </c>
      <c r="F3596" s="12" t="str">
        <f t="shared" si="60"/>
        <v>05CUSL0058</v>
      </c>
      <c r="G3596" s="11" t="str">
        <f>IFERROR(VLOOKUP(F3596,Codes!$B$2:$E$356,4,FALSE),"NOT USED")</f>
        <v>Unmetered Lighting</v>
      </c>
    </row>
    <row r="3597" spans="1:7" x14ac:dyDescent="0.25">
      <c r="A3597">
        <v>201809</v>
      </c>
      <c r="B3597" t="s">
        <v>2</v>
      </c>
      <c r="C3597" t="s">
        <v>195</v>
      </c>
      <c r="D3597" t="s">
        <v>221</v>
      </c>
      <c r="E3597" s="10">
        <v>33</v>
      </c>
      <c r="F3597" s="12" t="str">
        <f t="shared" ref="F3597:F3660" si="61">LEFT(D3597,10)</f>
        <v>05CUSL0E58</v>
      </c>
      <c r="G3597" s="11" t="str">
        <f>IFERROR(VLOOKUP(F3597,Codes!$B$2:$E$356,4,FALSE),"NOT USED")</f>
        <v>Unmetered Lighting</v>
      </c>
    </row>
    <row r="3598" spans="1:7" x14ac:dyDescent="0.25">
      <c r="A3598">
        <v>201809</v>
      </c>
      <c r="B3598" t="s">
        <v>2</v>
      </c>
      <c r="C3598" t="s">
        <v>195</v>
      </c>
      <c r="D3598" t="s">
        <v>222</v>
      </c>
      <c r="E3598" s="10">
        <v>3</v>
      </c>
      <c r="F3598" s="12" t="str">
        <f t="shared" si="61"/>
        <v>05CUSL0M58</v>
      </c>
      <c r="G3598" s="11" t="str">
        <f>IFERROR(VLOOKUP(F3598,Codes!$B$2:$E$356,4,FALSE),"NOT USED")</f>
        <v>Unmetered Lighting</v>
      </c>
    </row>
    <row r="3599" spans="1:7" x14ac:dyDescent="0.25">
      <c r="A3599">
        <v>201809</v>
      </c>
      <c r="B3599" t="s">
        <v>2</v>
      </c>
      <c r="C3599" t="s">
        <v>195</v>
      </c>
      <c r="D3599" t="s">
        <v>223</v>
      </c>
      <c r="E3599" s="10">
        <v>185</v>
      </c>
      <c r="F3599" s="12" t="str">
        <f t="shared" si="61"/>
        <v>05HPSV0051</v>
      </c>
      <c r="G3599" s="11" t="str">
        <f>IFERROR(VLOOKUP(F3599,Codes!$B$2:$E$356,4,FALSE),"NOT USED")</f>
        <v>Unmetered Lighting</v>
      </c>
    </row>
    <row r="3600" spans="1:7" x14ac:dyDescent="0.25">
      <c r="A3600">
        <v>201809</v>
      </c>
      <c r="B3600" t="s">
        <v>2</v>
      </c>
      <c r="C3600" t="s">
        <v>195</v>
      </c>
      <c r="D3600" t="s">
        <v>224</v>
      </c>
      <c r="E3600" s="10">
        <v>230</v>
      </c>
      <c r="F3600" s="12" t="str">
        <f t="shared" si="61"/>
        <v>05MVS00053</v>
      </c>
      <c r="G3600" s="11" t="str">
        <f>IFERROR(VLOOKUP(F3600,Codes!$B$2:$E$356,4,FALSE),"NOT USED")</f>
        <v>Unmetered Lighting</v>
      </c>
    </row>
    <row r="3601" spans="1:7" x14ac:dyDescent="0.25">
      <c r="A3601">
        <v>201809</v>
      </c>
      <c r="B3601" t="s">
        <v>2</v>
      </c>
      <c r="C3601" t="s">
        <v>195</v>
      </c>
      <c r="D3601" t="s">
        <v>126</v>
      </c>
      <c r="E3601" s="10">
        <v>3</v>
      </c>
      <c r="F3601" s="12" t="str">
        <f t="shared" si="61"/>
        <v>05OALT015N</v>
      </c>
      <c r="G3601" s="11" t="str">
        <f>IFERROR(VLOOKUP(F3601,Codes!$B$2:$E$356,4,FALSE),"NOT USED")</f>
        <v>Unmetered Lighting</v>
      </c>
    </row>
    <row r="3602" spans="1:7" x14ac:dyDescent="0.25">
      <c r="A3602">
        <v>201810</v>
      </c>
      <c r="B3602" t="s">
        <v>2</v>
      </c>
      <c r="C3602" t="s">
        <v>195</v>
      </c>
      <c r="D3602" t="s">
        <v>219</v>
      </c>
      <c r="E3602" s="10">
        <v>15</v>
      </c>
      <c r="F3602" s="12" t="str">
        <f t="shared" si="61"/>
        <v>05COSL0057</v>
      </c>
      <c r="G3602" s="11" t="str">
        <f>IFERROR(VLOOKUP(F3602,Codes!$B$2:$E$356,4,FALSE),"NOT USED")</f>
        <v>Unmetered Lighting</v>
      </c>
    </row>
    <row r="3603" spans="1:7" x14ac:dyDescent="0.25">
      <c r="A3603">
        <v>201810</v>
      </c>
      <c r="B3603" t="s">
        <v>2</v>
      </c>
      <c r="C3603" t="s">
        <v>195</v>
      </c>
      <c r="D3603" t="s">
        <v>220</v>
      </c>
      <c r="E3603" s="10">
        <v>11</v>
      </c>
      <c r="F3603" s="12" t="str">
        <f t="shared" si="61"/>
        <v>05CUSL0058</v>
      </c>
      <c r="G3603" s="11" t="str">
        <f>IFERROR(VLOOKUP(F3603,Codes!$B$2:$E$356,4,FALSE),"NOT USED")</f>
        <v>Unmetered Lighting</v>
      </c>
    </row>
    <row r="3604" spans="1:7" x14ac:dyDescent="0.25">
      <c r="A3604">
        <v>201810</v>
      </c>
      <c r="B3604" t="s">
        <v>2</v>
      </c>
      <c r="C3604" t="s">
        <v>195</v>
      </c>
      <c r="D3604" t="s">
        <v>221</v>
      </c>
      <c r="E3604" s="10">
        <v>33</v>
      </c>
      <c r="F3604" s="12" t="str">
        <f t="shared" si="61"/>
        <v>05CUSL0E58</v>
      </c>
      <c r="G3604" s="11" t="str">
        <f>IFERROR(VLOOKUP(F3604,Codes!$B$2:$E$356,4,FALSE),"NOT USED")</f>
        <v>Unmetered Lighting</v>
      </c>
    </row>
    <row r="3605" spans="1:7" x14ac:dyDescent="0.25">
      <c r="A3605">
        <v>201810</v>
      </c>
      <c r="B3605" t="s">
        <v>2</v>
      </c>
      <c r="C3605" t="s">
        <v>195</v>
      </c>
      <c r="D3605" t="s">
        <v>222</v>
      </c>
      <c r="E3605" s="10">
        <v>3</v>
      </c>
      <c r="F3605" s="12" t="str">
        <f t="shared" si="61"/>
        <v>05CUSL0M58</v>
      </c>
      <c r="G3605" s="11" t="str">
        <f>IFERROR(VLOOKUP(F3605,Codes!$B$2:$E$356,4,FALSE),"NOT USED")</f>
        <v>Unmetered Lighting</v>
      </c>
    </row>
    <row r="3606" spans="1:7" x14ac:dyDescent="0.25">
      <c r="A3606">
        <v>201810</v>
      </c>
      <c r="B3606" t="s">
        <v>2</v>
      </c>
      <c r="C3606" t="s">
        <v>195</v>
      </c>
      <c r="D3606" t="s">
        <v>223</v>
      </c>
      <c r="E3606" s="10">
        <v>185</v>
      </c>
      <c r="F3606" s="12" t="str">
        <f t="shared" si="61"/>
        <v>05HPSV0051</v>
      </c>
      <c r="G3606" s="11" t="str">
        <f>IFERROR(VLOOKUP(F3606,Codes!$B$2:$E$356,4,FALSE),"NOT USED")</f>
        <v>Unmetered Lighting</v>
      </c>
    </row>
    <row r="3607" spans="1:7" x14ac:dyDescent="0.25">
      <c r="A3607">
        <v>201810</v>
      </c>
      <c r="B3607" t="s">
        <v>2</v>
      </c>
      <c r="C3607" t="s">
        <v>195</v>
      </c>
      <c r="D3607" t="s">
        <v>224</v>
      </c>
      <c r="E3607" s="10">
        <v>228</v>
      </c>
      <c r="F3607" s="12" t="str">
        <f t="shared" si="61"/>
        <v>05MVS00053</v>
      </c>
      <c r="G3607" s="11" t="str">
        <f>IFERROR(VLOOKUP(F3607,Codes!$B$2:$E$356,4,FALSE),"NOT USED")</f>
        <v>Unmetered Lighting</v>
      </c>
    </row>
    <row r="3608" spans="1:7" x14ac:dyDescent="0.25">
      <c r="A3608">
        <v>201810</v>
      </c>
      <c r="B3608" t="s">
        <v>2</v>
      </c>
      <c r="C3608" t="s">
        <v>195</v>
      </c>
      <c r="D3608" t="s">
        <v>126</v>
      </c>
      <c r="E3608" s="10">
        <v>3</v>
      </c>
      <c r="F3608" s="12" t="str">
        <f t="shared" si="61"/>
        <v>05OALT015N</v>
      </c>
      <c r="G3608" s="11" t="str">
        <f>IFERROR(VLOOKUP(F3608,Codes!$B$2:$E$356,4,FALSE),"NOT USED")</f>
        <v>Unmetered Lighting</v>
      </c>
    </row>
    <row r="3609" spans="1:7" x14ac:dyDescent="0.25">
      <c r="A3609">
        <v>201811</v>
      </c>
      <c r="B3609" t="s">
        <v>2</v>
      </c>
      <c r="C3609" t="s">
        <v>195</v>
      </c>
      <c r="D3609" t="s">
        <v>219</v>
      </c>
      <c r="E3609" s="10">
        <v>15</v>
      </c>
      <c r="F3609" s="12" t="str">
        <f t="shared" si="61"/>
        <v>05COSL0057</v>
      </c>
      <c r="G3609" s="11" t="str">
        <f>IFERROR(VLOOKUP(F3609,Codes!$B$2:$E$356,4,FALSE),"NOT USED")</f>
        <v>Unmetered Lighting</v>
      </c>
    </row>
    <row r="3610" spans="1:7" x14ac:dyDescent="0.25">
      <c r="A3610">
        <v>201811</v>
      </c>
      <c r="B3610" t="s">
        <v>2</v>
      </c>
      <c r="C3610" t="s">
        <v>195</v>
      </c>
      <c r="D3610" t="s">
        <v>220</v>
      </c>
      <c r="E3610" s="10">
        <v>10</v>
      </c>
      <c r="F3610" s="12" t="str">
        <f t="shared" si="61"/>
        <v>05CUSL0058</v>
      </c>
      <c r="G3610" s="11" t="str">
        <f>IFERROR(VLOOKUP(F3610,Codes!$B$2:$E$356,4,FALSE),"NOT USED")</f>
        <v>Unmetered Lighting</v>
      </c>
    </row>
    <row r="3611" spans="1:7" x14ac:dyDescent="0.25">
      <c r="A3611">
        <v>201811</v>
      </c>
      <c r="B3611" t="s">
        <v>2</v>
      </c>
      <c r="C3611" t="s">
        <v>195</v>
      </c>
      <c r="D3611" t="s">
        <v>221</v>
      </c>
      <c r="E3611" s="10">
        <v>33</v>
      </c>
      <c r="F3611" s="12" t="str">
        <f t="shared" si="61"/>
        <v>05CUSL0E58</v>
      </c>
      <c r="G3611" s="11" t="str">
        <f>IFERROR(VLOOKUP(F3611,Codes!$B$2:$E$356,4,FALSE),"NOT USED")</f>
        <v>Unmetered Lighting</v>
      </c>
    </row>
    <row r="3612" spans="1:7" x14ac:dyDescent="0.25">
      <c r="A3612">
        <v>201811</v>
      </c>
      <c r="B3612" t="s">
        <v>2</v>
      </c>
      <c r="C3612" t="s">
        <v>195</v>
      </c>
      <c r="D3612" t="s">
        <v>222</v>
      </c>
      <c r="E3612" s="10">
        <v>3</v>
      </c>
      <c r="F3612" s="12" t="str">
        <f t="shared" si="61"/>
        <v>05CUSL0M58</v>
      </c>
      <c r="G3612" s="11" t="str">
        <f>IFERROR(VLOOKUP(F3612,Codes!$B$2:$E$356,4,FALSE),"NOT USED")</f>
        <v>Unmetered Lighting</v>
      </c>
    </row>
    <row r="3613" spans="1:7" x14ac:dyDescent="0.25">
      <c r="A3613">
        <v>201811</v>
      </c>
      <c r="B3613" t="s">
        <v>2</v>
      </c>
      <c r="C3613" t="s">
        <v>195</v>
      </c>
      <c r="D3613" t="s">
        <v>223</v>
      </c>
      <c r="E3613" s="10">
        <v>185</v>
      </c>
      <c r="F3613" s="12" t="str">
        <f t="shared" si="61"/>
        <v>05HPSV0051</v>
      </c>
      <c r="G3613" s="11" t="str">
        <f>IFERROR(VLOOKUP(F3613,Codes!$B$2:$E$356,4,FALSE),"NOT USED")</f>
        <v>Unmetered Lighting</v>
      </c>
    </row>
    <row r="3614" spans="1:7" x14ac:dyDescent="0.25">
      <c r="A3614">
        <v>201811</v>
      </c>
      <c r="B3614" t="s">
        <v>2</v>
      </c>
      <c r="C3614" t="s">
        <v>195</v>
      </c>
      <c r="D3614" t="s">
        <v>224</v>
      </c>
      <c r="E3614" s="10">
        <v>226</v>
      </c>
      <c r="F3614" s="12" t="str">
        <f t="shared" si="61"/>
        <v>05MVS00053</v>
      </c>
      <c r="G3614" s="11" t="str">
        <f>IFERROR(VLOOKUP(F3614,Codes!$B$2:$E$356,4,FALSE),"NOT USED")</f>
        <v>Unmetered Lighting</v>
      </c>
    </row>
    <row r="3615" spans="1:7" x14ac:dyDescent="0.25">
      <c r="A3615">
        <v>201811</v>
      </c>
      <c r="B3615" t="s">
        <v>2</v>
      </c>
      <c r="C3615" t="s">
        <v>195</v>
      </c>
      <c r="D3615" t="s">
        <v>126</v>
      </c>
      <c r="E3615" s="10">
        <v>3</v>
      </c>
      <c r="F3615" s="12" t="str">
        <f t="shared" si="61"/>
        <v>05OALT015N</v>
      </c>
      <c r="G3615" s="11" t="str">
        <f>IFERROR(VLOOKUP(F3615,Codes!$B$2:$E$356,4,FALSE),"NOT USED")</f>
        <v>Unmetered Lighting</v>
      </c>
    </row>
    <row r="3616" spans="1:7" x14ac:dyDescent="0.25">
      <c r="A3616">
        <v>201812</v>
      </c>
      <c r="B3616" t="s">
        <v>2</v>
      </c>
      <c r="C3616" t="s">
        <v>195</v>
      </c>
      <c r="D3616" t="s">
        <v>219</v>
      </c>
      <c r="E3616" s="10">
        <v>15</v>
      </c>
      <c r="F3616" s="12" t="str">
        <f t="shared" si="61"/>
        <v>05COSL0057</v>
      </c>
      <c r="G3616" s="11" t="str">
        <f>IFERROR(VLOOKUP(F3616,Codes!$B$2:$E$356,4,FALSE),"NOT USED")</f>
        <v>Unmetered Lighting</v>
      </c>
    </row>
    <row r="3617" spans="1:7" x14ac:dyDescent="0.25">
      <c r="A3617">
        <v>201812</v>
      </c>
      <c r="B3617" t="s">
        <v>2</v>
      </c>
      <c r="C3617" t="s">
        <v>195</v>
      </c>
      <c r="D3617" t="s">
        <v>220</v>
      </c>
      <c r="E3617" s="10">
        <v>10</v>
      </c>
      <c r="F3617" s="12" t="str">
        <f t="shared" si="61"/>
        <v>05CUSL0058</v>
      </c>
      <c r="G3617" s="11" t="str">
        <f>IFERROR(VLOOKUP(F3617,Codes!$B$2:$E$356,4,FALSE),"NOT USED")</f>
        <v>Unmetered Lighting</v>
      </c>
    </row>
    <row r="3618" spans="1:7" x14ac:dyDescent="0.25">
      <c r="A3618">
        <v>201812</v>
      </c>
      <c r="B3618" t="s">
        <v>2</v>
      </c>
      <c r="C3618" t="s">
        <v>195</v>
      </c>
      <c r="D3618" t="s">
        <v>221</v>
      </c>
      <c r="E3618" s="10">
        <v>33</v>
      </c>
      <c r="F3618" s="12" t="str">
        <f t="shared" si="61"/>
        <v>05CUSL0E58</v>
      </c>
      <c r="G3618" s="11" t="str">
        <f>IFERROR(VLOOKUP(F3618,Codes!$B$2:$E$356,4,FALSE),"NOT USED")</f>
        <v>Unmetered Lighting</v>
      </c>
    </row>
    <row r="3619" spans="1:7" x14ac:dyDescent="0.25">
      <c r="A3619">
        <v>201812</v>
      </c>
      <c r="B3619" t="s">
        <v>2</v>
      </c>
      <c r="C3619" t="s">
        <v>195</v>
      </c>
      <c r="D3619" t="s">
        <v>222</v>
      </c>
      <c r="E3619" s="10">
        <v>3</v>
      </c>
      <c r="F3619" s="12" t="str">
        <f t="shared" si="61"/>
        <v>05CUSL0M58</v>
      </c>
      <c r="G3619" s="11" t="str">
        <f>IFERROR(VLOOKUP(F3619,Codes!$B$2:$E$356,4,FALSE),"NOT USED")</f>
        <v>Unmetered Lighting</v>
      </c>
    </row>
    <row r="3620" spans="1:7" x14ac:dyDescent="0.25">
      <c r="A3620">
        <v>201812</v>
      </c>
      <c r="B3620" t="s">
        <v>2</v>
      </c>
      <c r="C3620" t="s">
        <v>195</v>
      </c>
      <c r="D3620" t="s">
        <v>223</v>
      </c>
      <c r="E3620" s="10">
        <v>185</v>
      </c>
      <c r="F3620" s="12" t="str">
        <f t="shared" si="61"/>
        <v>05HPSV0051</v>
      </c>
      <c r="G3620" s="11" t="str">
        <f>IFERROR(VLOOKUP(F3620,Codes!$B$2:$E$356,4,FALSE),"NOT USED")</f>
        <v>Unmetered Lighting</v>
      </c>
    </row>
    <row r="3621" spans="1:7" x14ac:dyDescent="0.25">
      <c r="A3621">
        <v>201812</v>
      </c>
      <c r="B3621" t="s">
        <v>2</v>
      </c>
      <c r="C3621" t="s">
        <v>195</v>
      </c>
      <c r="D3621" t="s">
        <v>224</v>
      </c>
      <c r="E3621" s="10">
        <v>226</v>
      </c>
      <c r="F3621" s="12" t="str">
        <f t="shared" si="61"/>
        <v>05MVS00053</v>
      </c>
      <c r="G3621" s="11" t="str">
        <f>IFERROR(VLOOKUP(F3621,Codes!$B$2:$E$356,4,FALSE),"NOT USED")</f>
        <v>Unmetered Lighting</v>
      </c>
    </row>
    <row r="3622" spans="1:7" x14ac:dyDescent="0.25">
      <c r="A3622">
        <v>201812</v>
      </c>
      <c r="B3622" t="s">
        <v>2</v>
      </c>
      <c r="C3622" t="s">
        <v>195</v>
      </c>
      <c r="D3622" t="s">
        <v>126</v>
      </c>
      <c r="E3622" s="10">
        <v>3</v>
      </c>
      <c r="F3622" s="12" t="str">
        <f t="shared" si="61"/>
        <v>05OALT015N</v>
      </c>
      <c r="G3622" s="11" t="str">
        <f>IFERROR(VLOOKUP(F3622,Codes!$B$2:$E$356,4,FALSE),"NOT USED")</f>
        <v>Unmetered Lighting</v>
      </c>
    </row>
    <row r="3623" spans="1:7" x14ac:dyDescent="0.25">
      <c r="A3623">
        <v>201901</v>
      </c>
      <c r="B3623" t="s">
        <v>2</v>
      </c>
      <c r="C3623" t="s">
        <v>195</v>
      </c>
      <c r="D3623" t="s">
        <v>219</v>
      </c>
      <c r="E3623" s="10">
        <v>15</v>
      </c>
      <c r="F3623" s="12" t="str">
        <f t="shared" si="61"/>
        <v>05COSL0057</v>
      </c>
      <c r="G3623" s="11" t="str">
        <f>IFERROR(VLOOKUP(F3623,Codes!$B$2:$E$356,4,FALSE),"NOT USED")</f>
        <v>Unmetered Lighting</v>
      </c>
    </row>
    <row r="3624" spans="1:7" x14ac:dyDescent="0.25">
      <c r="A3624">
        <v>201901</v>
      </c>
      <c r="B3624" t="s">
        <v>2</v>
      </c>
      <c r="C3624" t="s">
        <v>195</v>
      </c>
      <c r="D3624" t="s">
        <v>220</v>
      </c>
      <c r="E3624" s="10">
        <v>10</v>
      </c>
      <c r="F3624" s="12" t="str">
        <f t="shared" si="61"/>
        <v>05CUSL0058</v>
      </c>
      <c r="G3624" s="11" t="str">
        <f>IFERROR(VLOOKUP(F3624,Codes!$B$2:$E$356,4,FALSE),"NOT USED")</f>
        <v>Unmetered Lighting</v>
      </c>
    </row>
    <row r="3625" spans="1:7" x14ac:dyDescent="0.25">
      <c r="A3625">
        <v>201901</v>
      </c>
      <c r="B3625" t="s">
        <v>2</v>
      </c>
      <c r="C3625" t="s">
        <v>195</v>
      </c>
      <c r="D3625" t="s">
        <v>221</v>
      </c>
      <c r="E3625" s="10">
        <v>33</v>
      </c>
      <c r="F3625" s="12" t="str">
        <f t="shared" si="61"/>
        <v>05CUSL0E58</v>
      </c>
      <c r="G3625" s="11" t="str">
        <f>IFERROR(VLOOKUP(F3625,Codes!$B$2:$E$356,4,FALSE),"NOT USED")</f>
        <v>Unmetered Lighting</v>
      </c>
    </row>
    <row r="3626" spans="1:7" x14ac:dyDescent="0.25">
      <c r="A3626">
        <v>201901</v>
      </c>
      <c r="B3626" t="s">
        <v>2</v>
      </c>
      <c r="C3626" t="s">
        <v>195</v>
      </c>
      <c r="D3626" t="s">
        <v>222</v>
      </c>
      <c r="E3626" s="10">
        <v>3</v>
      </c>
      <c r="F3626" s="12" t="str">
        <f t="shared" si="61"/>
        <v>05CUSL0M58</v>
      </c>
      <c r="G3626" s="11" t="str">
        <f>IFERROR(VLOOKUP(F3626,Codes!$B$2:$E$356,4,FALSE),"NOT USED")</f>
        <v>Unmetered Lighting</v>
      </c>
    </row>
    <row r="3627" spans="1:7" x14ac:dyDescent="0.25">
      <c r="A3627">
        <v>201901</v>
      </c>
      <c r="B3627" t="s">
        <v>2</v>
      </c>
      <c r="C3627" t="s">
        <v>195</v>
      </c>
      <c r="D3627" t="s">
        <v>223</v>
      </c>
      <c r="E3627" s="10">
        <v>185</v>
      </c>
      <c r="F3627" s="12" t="str">
        <f t="shared" si="61"/>
        <v>05HPSV0051</v>
      </c>
      <c r="G3627" s="11" t="str">
        <f>IFERROR(VLOOKUP(F3627,Codes!$B$2:$E$356,4,FALSE),"NOT USED")</f>
        <v>Unmetered Lighting</v>
      </c>
    </row>
    <row r="3628" spans="1:7" x14ac:dyDescent="0.25">
      <c r="A3628">
        <v>201901</v>
      </c>
      <c r="B3628" t="s">
        <v>2</v>
      </c>
      <c r="C3628" t="s">
        <v>195</v>
      </c>
      <c r="D3628" t="s">
        <v>224</v>
      </c>
      <c r="E3628" s="10">
        <v>225</v>
      </c>
      <c r="F3628" s="12" t="str">
        <f t="shared" si="61"/>
        <v>05MVS00053</v>
      </c>
      <c r="G3628" s="11" t="str">
        <f>IFERROR(VLOOKUP(F3628,Codes!$B$2:$E$356,4,FALSE),"NOT USED")</f>
        <v>Unmetered Lighting</v>
      </c>
    </row>
    <row r="3629" spans="1:7" x14ac:dyDescent="0.25">
      <c r="A3629">
        <v>201901</v>
      </c>
      <c r="B3629" t="s">
        <v>2</v>
      </c>
      <c r="C3629" t="s">
        <v>195</v>
      </c>
      <c r="D3629" t="s">
        <v>126</v>
      </c>
      <c r="E3629" s="10">
        <v>3</v>
      </c>
      <c r="F3629" s="12" t="str">
        <f t="shared" si="61"/>
        <v>05OALT015N</v>
      </c>
      <c r="G3629" s="11" t="str">
        <f>IFERROR(VLOOKUP(F3629,Codes!$B$2:$E$356,4,FALSE),"NOT USED")</f>
        <v>Unmetered Lighting</v>
      </c>
    </row>
    <row r="3630" spans="1:7" x14ac:dyDescent="0.25">
      <c r="A3630">
        <v>201902</v>
      </c>
      <c r="B3630" t="s">
        <v>2</v>
      </c>
      <c r="C3630" t="s">
        <v>195</v>
      </c>
      <c r="D3630" t="s">
        <v>219</v>
      </c>
      <c r="E3630" s="10">
        <v>15</v>
      </c>
      <c r="F3630" s="12" t="str">
        <f t="shared" si="61"/>
        <v>05COSL0057</v>
      </c>
      <c r="G3630" s="11" t="str">
        <f>IFERROR(VLOOKUP(F3630,Codes!$B$2:$E$356,4,FALSE),"NOT USED")</f>
        <v>Unmetered Lighting</v>
      </c>
    </row>
    <row r="3631" spans="1:7" x14ac:dyDescent="0.25">
      <c r="A3631">
        <v>201902</v>
      </c>
      <c r="B3631" t="s">
        <v>2</v>
      </c>
      <c r="C3631" t="s">
        <v>195</v>
      </c>
      <c r="D3631" t="s">
        <v>220</v>
      </c>
      <c r="E3631" s="10">
        <v>10</v>
      </c>
      <c r="F3631" s="12" t="str">
        <f t="shared" si="61"/>
        <v>05CUSL0058</v>
      </c>
      <c r="G3631" s="11" t="str">
        <f>IFERROR(VLOOKUP(F3631,Codes!$B$2:$E$356,4,FALSE),"NOT USED")</f>
        <v>Unmetered Lighting</v>
      </c>
    </row>
    <row r="3632" spans="1:7" x14ac:dyDescent="0.25">
      <c r="A3632">
        <v>201902</v>
      </c>
      <c r="B3632" t="s">
        <v>2</v>
      </c>
      <c r="C3632" t="s">
        <v>195</v>
      </c>
      <c r="D3632" t="s">
        <v>221</v>
      </c>
      <c r="E3632" s="10">
        <v>33</v>
      </c>
      <c r="F3632" s="12" t="str">
        <f t="shared" si="61"/>
        <v>05CUSL0E58</v>
      </c>
      <c r="G3632" s="11" t="str">
        <f>IFERROR(VLOOKUP(F3632,Codes!$B$2:$E$356,4,FALSE),"NOT USED")</f>
        <v>Unmetered Lighting</v>
      </c>
    </row>
    <row r="3633" spans="1:7" x14ac:dyDescent="0.25">
      <c r="A3633">
        <v>201902</v>
      </c>
      <c r="B3633" t="s">
        <v>2</v>
      </c>
      <c r="C3633" t="s">
        <v>195</v>
      </c>
      <c r="D3633" t="s">
        <v>222</v>
      </c>
      <c r="E3633" s="10">
        <v>3</v>
      </c>
      <c r="F3633" s="12" t="str">
        <f t="shared" si="61"/>
        <v>05CUSL0M58</v>
      </c>
      <c r="G3633" s="11" t="str">
        <f>IFERROR(VLOOKUP(F3633,Codes!$B$2:$E$356,4,FALSE),"NOT USED")</f>
        <v>Unmetered Lighting</v>
      </c>
    </row>
    <row r="3634" spans="1:7" x14ac:dyDescent="0.25">
      <c r="A3634">
        <v>201902</v>
      </c>
      <c r="B3634" t="s">
        <v>2</v>
      </c>
      <c r="C3634" t="s">
        <v>195</v>
      </c>
      <c r="D3634" t="s">
        <v>223</v>
      </c>
      <c r="E3634" s="10">
        <v>185</v>
      </c>
      <c r="F3634" s="12" t="str">
        <f t="shared" si="61"/>
        <v>05HPSV0051</v>
      </c>
      <c r="G3634" s="11" t="str">
        <f>IFERROR(VLOOKUP(F3634,Codes!$B$2:$E$356,4,FALSE),"NOT USED")</f>
        <v>Unmetered Lighting</v>
      </c>
    </row>
    <row r="3635" spans="1:7" x14ac:dyDescent="0.25">
      <c r="A3635">
        <v>201902</v>
      </c>
      <c r="B3635" t="s">
        <v>2</v>
      </c>
      <c r="C3635" t="s">
        <v>195</v>
      </c>
      <c r="D3635" t="s">
        <v>224</v>
      </c>
      <c r="E3635" s="10">
        <v>227</v>
      </c>
      <c r="F3635" s="12" t="str">
        <f t="shared" si="61"/>
        <v>05MVS00053</v>
      </c>
      <c r="G3635" s="11" t="str">
        <f>IFERROR(VLOOKUP(F3635,Codes!$B$2:$E$356,4,FALSE),"NOT USED")</f>
        <v>Unmetered Lighting</v>
      </c>
    </row>
    <row r="3636" spans="1:7" x14ac:dyDescent="0.25">
      <c r="A3636">
        <v>201902</v>
      </c>
      <c r="B3636" t="s">
        <v>2</v>
      </c>
      <c r="C3636" t="s">
        <v>195</v>
      </c>
      <c r="D3636" t="s">
        <v>126</v>
      </c>
      <c r="E3636" s="10">
        <v>3</v>
      </c>
      <c r="F3636" s="12" t="str">
        <f t="shared" si="61"/>
        <v>05OALT015N</v>
      </c>
      <c r="G3636" s="11" t="str">
        <f>IFERROR(VLOOKUP(F3636,Codes!$B$2:$E$356,4,FALSE),"NOT USED")</f>
        <v>Unmetered Lighting</v>
      </c>
    </row>
    <row r="3637" spans="1:7" x14ac:dyDescent="0.25">
      <c r="A3637">
        <v>201903</v>
      </c>
      <c r="B3637" t="s">
        <v>2</v>
      </c>
      <c r="C3637" t="s">
        <v>195</v>
      </c>
      <c r="D3637" t="s">
        <v>219</v>
      </c>
      <c r="E3637" s="10">
        <v>15</v>
      </c>
      <c r="F3637" s="12" t="str">
        <f t="shared" si="61"/>
        <v>05COSL0057</v>
      </c>
      <c r="G3637" s="11" t="str">
        <f>IFERROR(VLOOKUP(F3637,Codes!$B$2:$E$356,4,FALSE),"NOT USED")</f>
        <v>Unmetered Lighting</v>
      </c>
    </row>
    <row r="3638" spans="1:7" x14ac:dyDescent="0.25">
      <c r="A3638">
        <v>201903</v>
      </c>
      <c r="B3638" t="s">
        <v>2</v>
      </c>
      <c r="C3638" t="s">
        <v>195</v>
      </c>
      <c r="D3638" t="s">
        <v>220</v>
      </c>
      <c r="E3638" s="10">
        <v>10</v>
      </c>
      <c r="F3638" s="12" t="str">
        <f t="shared" si="61"/>
        <v>05CUSL0058</v>
      </c>
      <c r="G3638" s="11" t="str">
        <f>IFERROR(VLOOKUP(F3638,Codes!$B$2:$E$356,4,FALSE),"NOT USED")</f>
        <v>Unmetered Lighting</v>
      </c>
    </row>
    <row r="3639" spans="1:7" x14ac:dyDescent="0.25">
      <c r="A3639">
        <v>201903</v>
      </c>
      <c r="B3639" t="s">
        <v>2</v>
      </c>
      <c r="C3639" t="s">
        <v>195</v>
      </c>
      <c r="D3639" t="s">
        <v>221</v>
      </c>
      <c r="E3639" s="10">
        <v>33</v>
      </c>
      <c r="F3639" s="12" t="str">
        <f t="shared" si="61"/>
        <v>05CUSL0E58</v>
      </c>
      <c r="G3639" s="11" t="str">
        <f>IFERROR(VLOOKUP(F3639,Codes!$B$2:$E$356,4,FALSE),"NOT USED")</f>
        <v>Unmetered Lighting</v>
      </c>
    </row>
    <row r="3640" spans="1:7" x14ac:dyDescent="0.25">
      <c r="A3640">
        <v>201903</v>
      </c>
      <c r="B3640" t="s">
        <v>2</v>
      </c>
      <c r="C3640" t="s">
        <v>195</v>
      </c>
      <c r="D3640" t="s">
        <v>222</v>
      </c>
      <c r="E3640" s="10">
        <v>3</v>
      </c>
      <c r="F3640" s="12" t="str">
        <f t="shared" si="61"/>
        <v>05CUSL0M58</v>
      </c>
      <c r="G3640" s="11" t="str">
        <f>IFERROR(VLOOKUP(F3640,Codes!$B$2:$E$356,4,FALSE),"NOT USED")</f>
        <v>Unmetered Lighting</v>
      </c>
    </row>
    <row r="3641" spans="1:7" x14ac:dyDescent="0.25">
      <c r="A3641">
        <v>201903</v>
      </c>
      <c r="B3641" t="s">
        <v>2</v>
      </c>
      <c r="C3641" t="s">
        <v>195</v>
      </c>
      <c r="D3641" t="s">
        <v>223</v>
      </c>
      <c r="E3641" s="10">
        <v>185</v>
      </c>
      <c r="F3641" s="12" t="str">
        <f t="shared" si="61"/>
        <v>05HPSV0051</v>
      </c>
      <c r="G3641" s="11" t="str">
        <f>IFERROR(VLOOKUP(F3641,Codes!$B$2:$E$356,4,FALSE),"NOT USED")</f>
        <v>Unmetered Lighting</v>
      </c>
    </row>
    <row r="3642" spans="1:7" x14ac:dyDescent="0.25">
      <c r="A3642">
        <v>201903</v>
      </c>
      <c r="B3642" t="s">
        <v>2</v>
      </c>
      <c r="C3642" t="s">
        <v>195</v>
      </c>
      <c r="D3642" t="s">
        <v>224</v>
      </c>
      <c r="E3642" s="10">
        <v>227</v>
      </c>
      <c r="F3642" s="12" t="str">
        <f t="shared" si="61"/>
        <v>05MVS00053</v>
      </c>
      <c r="G3642" s="11" t="str">
        <f>IFERROR(VLOOKUP(F3642,Codes!$B$2:$E$356,4,FALSE),"NOT USED")</f>
        <v>Unmetered Lighting</v>
      </c>
    </row>
    <row r="3643" spans="1:7" x14ac:dyDescent="0.25">
      <c r="A3643">
        <v>201903</v>
      </c>
      <c r="B3643" t="s">
        <v>2</v>
      </c>
      <c r="C3643" t="s">
        <v>195</v>
      </c>
      <c r="D3643" t="s">
        <v>126</v>
      </c>
      <c r="E3643" s="10">
        <v>3</v>
      </c>
      <c r="F3643" s="12" t="str">
        <f t="shared" si="61"/>
        <v>05OALT015N</v>
      </c>
      <c r="G3643" s="11" t="str">
        <f>IFERROR(VLOOKUP(F3643,Codes!$B$2:$E$356,4,FALSE),"NOT USED")</f>
        <v>Unmetered Lighting</v>
      </c>
    </row>
    <row r="3644" spans="1:7" x14ac:dyDescent="0.25">
      <c r="A3644">
        <v>201904</v>
      </c>
      <c r="B3644" t="s">
        <v>2</v>
      </c>
      <c r="C3644" t="s">
        <v>195</v>
      </c>
      <c r="D3644" t="s">
        <v>219</v>
      </c>
      <c r="E3644" s="10">
        <v>15</v>
      </c>
      <c r="F3644" s="12" t="str">
        <f t="shared" si="61"/>
        <v>05COSL0057</v>
      </c>
      <c r="G3644" s="11" t="str">
        <f>IFERROR(VLOOKUP(F3644,Codes!$B$2:$E$356,4,FALSE),"NOT USED")</f>
        <v>Unmetered Lighting</v>
      </c>
    </row>
    <row r="3645" spans="1:7" x14ac:dyDescent="0.25">
      <c r="A3645">
        <v>201904</v>
      </c>
      <c r="B3645" t="s">
        <v>2</v>
      </c>
      <c r="C3645" t="s">
        <v>195</v>
      </c>
      <c r="D3645" t="s">
        <v>220</v>
      </c>
      <c r="E3645" s="10">
        <v>10</v>
      </c>
      <c r="F3645" s="12" t="str">
        <f t="shared" si="61"/>
        <v>05CUSL0058</v>
      </c>
      <c r="G3645" s="11" t="str">
        <f>IFERROR(VLOOKUP(F3645,Codes!$B$2:$E$356,4,FALSE),"NOT USED")</f>
        <v>Unmetered Lighting</v>
      </c>
    </row>
    <row r="3646" spans="1:7" x14ac:dyDescent="0.25">
      <c r="A3646">
        <v>201904</v>
      </c>
      <c r="B3646" t="s">
        <v>2</v>
      </c>
      <c r="C3646" t="s">
        <v>195</v>
      </c>
      <c r="D3646" t="s">
        <v>221</v>
      </c>
      <c r="E3646" s="10">
        <v>33</v>
      </c>
      <c r="F3646" s="12" t="str">
        <f t="shared" si="61"/>
        <v>05CUSL0E58</v>
      </c>
      <c r="G3646" s="11" t="str">
        <f>IFERROR(VLOOKUP(F3646,Codes!$B$2:$E$356,4,FALSE),"NOT USED")</f>
        <v>Unmetered Lighting</v>
      </c>
    </row>
    <row r="3647" spans="1:7" x14ac:dyDescent="0.25">
      <c r="A3647">
        <v>201904</v>
      </c>
      <c r="B3647" t="s">
        <v>2</v>
      </c>
      <c r="C3647" t="s">
        <v>195</v>
      </c>
      <c r="D3647" t="s">
        <v>222</v>
      </c>
      <c r="E3647" s="10">
        <v>3</v>
      </c>
      <c r="F3647" s="12" t="str">
        <f t="shared" si="61"/>
        <v>05CUSL0M58</v>
      </c>
      <c r="G3647" s="11" t="str">
        <f>IFERROR(VLOOKUP(F3647,Codes!$B$2:$E$356,4,FALSE),"NOT USED")</f>
        <v>Unmetered Lighting</v>
      </c>
    </row>
    <row r="3648" spans="1:7" x14ac:dyDescent="0.25">
      <c r="A3648">
        <v>201904</v>
      </c>
      <c r="B3648" t="s">
        <v>2</v>
      </c>
      <c r="C3648" t="s">
        <v>195</v>
      </c>
      <c r="D3648" t="s">
        <v>223</v>
      </c>
      <c r="E3648" s="10">
        <v>185</v>
      </c>
      <c r="F3648" s="12" t="str">
        <f t="shared" si="61"/>
        <v>05HPSV0051</v>
      </c>
      <c r="G3648" s="11" t="str">
        <f>IFERROR(VLOOKUP(F3648,Codes!$B$2:$E$356,4,FALSE),"NOT USED")</f>
        <v>Unmetered Lighting</v>
      </c>
    </row>
    <row r="3649" spans="1:7" x14ac:dyDescent="0.25">
      <c r="A3649">
        <v>201904</v>
      </c>
      <c r="B3649" t="s">
        <v>2</v>
      </c>
      <c r="C3649" t="s">
        <v>195</v>
      </c>
      <c r="D3649" t="s">
        <v>224</v>
      </c>
      <c r="E3649" s="10">
        <v>227</v>
      </c>
      <c r="F3649" s="12" t="str">
        <f t="shared" si="61"/>
        <v>05MVS00053</v>
      </c>
      <c r="G3649" s="11" t="str">
        <f>IFERROR(VLOOKUP(F3649,Codes!$B$2:$E$356,4,FALSE),"NOT USED")</f>
        <v>Unmetered Lighting</v>
      </c>
    </row>
    <row r="3650" spans="1:7" x14ac:dyDescent="0.25">
      <c r="A3650">
        <v>201904</v>
      </c>
      <c r="B3650" t="s">
        <v>2</v>
      </c>
      <c r="C3650" t="s">
        <v>195</v>
      </c>
      <c r="D3650" t="s">
        <v>126</v>
      </c>
      <c r="E3650" s="10">
        <v>3</v>
      </c>
      <c r="F3650" s="12" t="str">
        <f t="shared" si="61"/>
        <v>05OALT015N</v>
      </c>
      <c r="G3650" s="11" t="str">
        <f>IFERROR(VLOOKUP(F3650,Codes!$B$2:$E$356,4,FALSE),"NOT USED")</f>
        <v>Unmetered Lighting</v>
      </c>
    </row>
    <row r="3651" spans="1:7" x14ac:dyDescent="0.25">
      <c r="A3651">
        <v>201905</v>
      </c>
      <c r="B3651" t="s">
        <v>2</v>
      </c>
      <c r="C3651" t="s">
        <v>195</v>
      </c>
      <c r="D3651" t="s">
        <v>219</v>
      </c>
      <c r="E3651" s="10">
        <v>15</v>
      </c>
      <c r="F3651" s="12" t="str">
        <f t="shared" si="61"/>
        <v>05COSL0057</v>
      </c>
      <c r="G3651" s="11" t="str">
        <f>IFERROR(VLOOKUP(F3651,Codes!$B$2:$E$356,4,FALSE),"NOT USED")</f>
        <v>Unmetered Lighting</v>
      </c>
    </row>
    <row r="3652" spans="1:7" x14ac:dyDescent="0.25">
      <c r="A3652">
        <v>201905</v>
      </c>
      <c r="B3652" t="s">
        <v>2</v>
      </c>
      <c r="C3652" t="s">
        <v>195</v>
      </c>
      <c r="D3652" t="s">
        <v>220</v>
      </c>
      <c r="E3652" s="10">
        <v>10</v>
      </c>
      <c r="F3652" s="12" t="str">
        <f t="shared" si="61"/>
        <v>05CUSL0058</v>
      </c>
      <c r="G3652" s="11" t="str">
        <f>IFERROR(VLOOKUP(F3652,Codes!$B$2:$E$356,4,FALSE),"NOT USED")</f>
        <v>Unmetered Lighting</v>
      </c>
    </row>
    <row r="3653" spans="1:7" x14ac:dyDescent="0.25">
      <c r="A3653">
        <v>201905</v>
      </c>
      <c r="B3653" t="s">
        <v>2</v>
      </c>
      <c r="C3653" t="s">
        <v>195</v>
      </c>
      <c r="D3653" t="s">
        <v>221</v>
      </c>
      <c r="E3653" s="10">
        <v>33</v>
      </c>
      <c r="F3653" s="12" t="str">
        <f t="shared" si="61"/>
        <v>05CUSL0E58</v>
      </c>
      <c r="G3653" s="11" t="str">
        <f>IFERROR(VLOOKUP(F3653,Codes!$B$2:$E$356,4,FALSE),"NOT USED")</f>
        <v>Unmetered Lighting</v>
      </c>
    </row>
    <row r="3654" spans="1:7" x14ac:dyDescent="0.25">
      <c r="A3654">
        <v>201905</v>
      </c>
      <c r="B3654" t="s">
        <v>2</v>
      </c>
      <c r="C3654" t="s">
        <v>195</v>
      </c>
      <c r="D3654" t="s">
        <v>222</v>
      </c>
      <c r="E3654" s="10">
        <v>3</v>
      </c>
      <c r="F3654" s="12" t="str">
        <f t="shared" si="61"/>
        <v>05CUSL0M58</v>
      </c>
      <c r="G3654" s="11" t="str">
        <f>IFERROR(VLOOKUP(F3654,Codes!$B$2:$E$356,4,FALSE),"NOT USED")</f>
        <v>Unmetered Lighting</v>
      </c>
    </row>
    <row r="3655" spans="1:7" x14ac:dyDescent="0.25">
      <c r="A3655">
        <v>201905</v>
      </c>
      <c r="B3655" t="s">
        <v>2</v>
      </c>
      <c r="C3655" t="s">
        <v>195</v>
      </c>
      <c r="D3655" t="s">
        <v>223</v>
      </c>
      <c r="E3655" s="10">
        <v>185</v>
      </c>
      <c r="F3655" s="12" t="str">
        <f t="shared" si="61"/>
        <v>05HPSV0051</v>
      </c>
      <c r="G3655" s="11" t="str">
        <f>IFERROR(VLOOKUP(F3655,Codes!$B$2:$E$356,4,FALSE),"NOT USED")</f>
        <v>Unmetered Lighting</v>
      </c>
    </row>
    <row r="3656" spans="1:7" x14ac:dyDescent="0.25">
      <c r="A3656">
        <v>201905</v>
      </c>
      <c r="B3656" t="s">
        <v>2</v>
      </c>
      <c r="C3656" t="s">
        <v>195</v>
      </c>
      <c r="D3656" t="s">
        <v>224</v>
      </c>
      <c r="E3656" s="10">
        <v>227</v>
      </c>
      <c r="F3656" s="12" t="str">
        <f t="shared" si="61"/>
        <v>05MVS00053</v>
      </c>
      <c r="G3656" s="11" t="str">
        <f>IFERROR(VLOOKUP(F3656,Codes!$B$2:$E$356,4,FALSE),"NOT USED")</f>
        <v>Unmetered Lighting</v>
      </c>
    </row>
    <row r="3657" spans="1:7" x14ac:dyDescent="0.25">
      <c r="A3657">
        <v>201905</v>
      </c>
      <c r="B3657" t="s">
        <v>2</v>
      </c>
      <c r="C3657" t="s">
        <v>195</v>
      </c>
      <c r="D3657" t="s">
        <v>126</v>
      </c>
      <c r="E3657" s="10">
        <v>3</v>
      </c>
      <c r="F3657" s="12" t="str">
        <f t="shared" si="61"/>
        <v>05OALT015N</v>
      </c>
      <c r="G3657" s="11" t="str">
        <f>IFERROR(VLOOKUP(F3657,Codes!$B$2:$E$356,4,FALSE),"NOT USED")</f>
        <v>Unmetered Lighting</v>
      </c>
    </row>
    <row r="3658" spans="1:7" x14ac:dyDescent="0.25">
      <c r="A3658">
        <v>201906</v>
      </c>
      <c r="B3658" t="s">
        <v>2</v>
      </c>
      <c r="C3658" t="s">
        <v>195</v>
      </c>
      <c r="D3658" t="s">
        <v>219</v>
      </c>
      <c r="E3658" s="10">
        <v>15</v>
      </c>
      <c r="F3658" s="12" t="str">
        <f t="shared" si="61"/>
        <v>05COSL0057</v>
      </c>
      <c r="G3658" s="11" t="str">
        <f>IFERROR(VLOOKUP(F3658,Codes!$B$2:$E$356,4,FALSE),"NOT USED")</f>
        <v>Unmetered Lighting</v>
      </c>
    </row>
    <row r="3659" spans="1:7" x14ac:dyDescent="0.25">
      <c r="A3659">
        <v>201906</v>
      </c>
      <c r="B3659" t="s">
        <v>2</v>
      </c>
      <c r="C3659" t="s">
        <v>195</v>
      </c>
      <c r="D3659" t="s">
        <v>220</v>
      </c>
      <c r="E3659" s="10">
        <v>10</v>
      </c>
      <c r="F3659" s="12" t="str">
        <f t="shared" si="61"/>
        <v>05CUSL0058</v>
      </c>
      <c r="G3659" s="11" t="str">
        <f>IFERROR(VLOOKUP(F3659,Codes!$B$2:$E$356,4,FALSE),"NOT USED")</f>
        <v>Unmetered Lighting</v>
      </c>
    </row>
    <row r="3660" spans="1:7" x14ac:dyDescent="0.25">
      <c r="A3660">
        <v>201906</v>
      </c>
      <c r="B3660" t="s">
        <v>2</v>
      </c>
      <c r="C3660" t="s">
        <v>195</v>
      </c>
      <c r="D3660" t="s">
        <v>221</v>
      </c>
      <c r="E3660" s="10">
        <v>33</v>
      </c>
      <c r="F3660" s="12" t="str">
        <f t="shared" si="61"/>
        <v>05CUSL0E58</v>
      </c>
      <c r="G3660" s="11" t="str">
        <f>IFERROR(VLOOKUP(F3660,Codes!$B$2:$E$356,4,FALSE),"NOT USED")</f>
        <v>Unmetered Lighting</v>
      </c>
    </row>
    <row r="3661" spans="1:7" x14ac:dyDescent="0.25">
      <c r="A3661">
        <v>201906</v>
      </c>
      <c r="B3661" t="s">
        <v>2</v>
      </c>
      <c r="C3661" t="s">
        <v>195</v>
      </c>
      <c r="D3661" t="s">
        <v>222</v>
      </c>
      <c r="E3661" s="10">
        <v>3</v>
      </c>
      <c r="F3661" s="12" t="str">
        <f t="shared" ref="F3661:F3724" si="62">LEFT(D3661,10)</f>
        <v>05CUSL0M58</v>
      </c>
      <c r="G3661" s="11" t="str">
        <f>IFERROR(VLOOKUP(F3661,Codes!$B$2:$E$356,4,FALSE),"NOT USED")</f>
        <v>Unmetered Lighting</v>
      </c>
    </row>
    <row r="3662" spans="1:7" x14ac:dyDescent="0.25">
      <c r="A3662">
        <v>201906</v>
      </c>
      <c r="B3662" t="s">
        <v>2</v>
      </c>
      <c r="C3662" t="s">
        <v>195</v>
      </c>
      <c r="D3662" t="s">
        <v>223</v>
      </c>
      <c r="E3662" s="10">
        <v>185</v>
      </c>
      <c r="F3662" s="12" t="str">
        <f t="shared" si="62"/>
        <v>05HPSV0051</v>
      </c>
      <c r="G3662" s="11" t="str">
        <f>IFERROR(VLOOKUP(F3662,Codes!$B$2:$E$356,4,FALSE),"NOT USED")</f>
        <v>Unmetered Lighting</v>
      </c>
    </row>
    <row r="3663" spans="1:7" x14ac:dyDescent="0.25">
      <c r="A3663">
        <v>201906</v>
      </c>
      <c r="B3663" t="s">
        <v>2</v>
      </c>
      <c r="C3663" t="s">
        <v>195</v>
      </c>
      <c r="D3663" t="s">
        <v>224</v>
      </c>
      <c r="E3663" s="10">
        <v>227</v>
      </c>
      <c r="F3663" s="12" t="str">
        <f t="shared" si="62"/>
        <v>05MVS00053</v>
      </c>
      <c r="G3663" s="11" t="str">
        <f>IFERROR(VLOOKUP(F3663,Codes!$B$2:$E$356,4,FALSE),"NOT USED")</f>
        <v>Unmetered Lighting</v>
      </c>
    </row>
    <row r="3664" spans="1:7" x14ac:dyDescent="0.25">
      <c r="A3664">
        <v>201906</v>
      </c>
      <c r="B3664" t="s">
        <v>2</v>
      </c>
      <c r="C3664" t="s">
        <v>195</v>
      </c>
      <c r="D3664" t="s">
        <v>126</v>
      </c>
      <c r="E3664" s="10">
        <v>3</v>
      </c>
      <c r="F3664" s="12" t="str">
        <f t="shared" si="62"/>
        <v>05OALT015N</v>
      </c>
      <c r="G3664" s="11" t="str">
        <f>IFERROR(VLOOKUP(F3664,Codes!$B$2:$E$356,4,FALSE),"NOT USED")</f>
        <v>Unmetered Lighting</v>
      </c>
    </row>
    <row r="3665" spans="1:7" x14ac:dyDescent="0.25">
      <c r="A3665">
        <v>201807</v>
      </c>
      <c r="B3665" t="s">
        <v>2</v>
      </c>
      <c r="C3665" t="s">
        <v>195</v>
      </c>
      <c r="D3665" t="s">
        <v>129</v>
      </c>
      <c r="E3665" s="10">
        <v>1</v>
      </c>
      <c r="F3665" s="12" t="str">
        <f t="shared" si="62"/>
        <v>09MONL0213</v>
      </c>
      <c r="G3665" s="11" t="str">
        <f>IFERROR(VLOOKUP(F3665,Codes!$B$2:$E$356,4,FALSE),"NOT USED")</f>
        <v>Metered Lighting</v>
      </c>
    </row>
    <row r="3666" spans="1:7" x14ac:dyDescent="0.25">
      <c r="A3666">
        <v>201807</v>
      </c>
      <c r="B3666" t="s">
        <v>2</v>
      </c>
      <c r="C3666" t="s">
        <v>195</v>
      </c>
      <c r="D3666" t="s">
        <v>225</v>
      </c>
      <c r="E3666" s="10">
        <v>51</v>
      </c>
      <c r="F3666" s="12" t="str">
        <f t="shared" si="62"/>
        <v>09SLCO0211</v>
      </c>
      <c r="G3666" s="11" t="str">
        <f>IFERROR(VLOOKUP(F3666,Codes!$B$2:$E$356,4,FALSE),"NOT USED")</f>
        <v>Unmetered Lighting</v>
      </c>
    </row>
    <row r="3667" spans="1:7" x14ac:dyDescent="0.25">
      <c r="A3667">
        <v>201807</v>
      </c>
      <c r="B3667" t="s">
        <v>2</v>
      </c>
      <c r="C3667" t="s">
        <v>195</v>
      </c>
      <c r="D3667" t="s">
        <v>226</v>
      </c>
      <c r="E3667" s="10">
        <v>5</v>
      </c>
      <c r="F3667" s="12" t="str">
        <f t="shared" si="62"/>
        <v>09SLCUP212</v>
      </c>
      <c r="G3667" s="11" t="str">
        <f>IFERROR(VLOOKUP(F3667,Codes!$B$2:$E$356,4,FALSE),"NOT USED")</f>
        <v>Unmetered Lighting</v>
      </c>
    </row>
    <row r="3668" spans="1:7" x14ac:dyDescent="0.25">
      <c r="A3668">
        <v>201807</v>
      </c>
      <c r="B3668" t="s">
        <v>2</v>
      </c>
      <c r="C3668" t="s">
        <v>195</v>
      </c>
      <c r="D3668" t="s">
        <v>227</v>
      </c>
      <c r="E3668" s="10">
        <v>15</v>
      </c>
      <c r="F3668" s="12" t="str">
        <f t="shared" si="62"/>
        <v>09TOSS0213</v>
      </c>
      <c r="G3668" s="11" t="str">
        <f>IFERROR(VLOOKUP(F3668,Codes!$B$2:$E$356,4,FALSE),"NOT USED")</f>
        <v>Metered Lighting</v>
      </c>
    </row>
    <row r="3669" spans="1:7" x14ac:dyDescent="0.25">
      <c r="A3669">
        <v>201808</v>
      </c>
      <c r="B3669" t="s">
        <v>2</v>
      </c>
      <c r="C3669" t="s">
        <v>195</v>
      </c>
      <c r="D3669" t="s">
        <v>129</v>
      </c>
      <c r="E3669" s="10">
        <v>1</v>
      </c>
      <c r="F3669" s="12" t="str">
        <f t="shared" si="62"/>
        <v>09MONL0213</v>
      </c>
      <c r="G3669" s="11" t="str">
        <f>IFERROR(VLOOKUP(F3669,Codes!$B$2:$E$356,4,FALSE),"NOT USED")</f>
        <v>Metered Lighting</v>
      </c>
    </row>
    <row r="3670" spans="1:7" x14ac:dyDescent="0.25">
      <c r="A3670">
        <v>201808</v>
      </c>
      <c r="B3670" t="s">
        <v>2</v>
      </c>
      <c r="C3670" t="s">
        <v>195</v>
      </c>
      <c r="D3670" t="s">
        <v>225</v>
      </c>
      <c r="E3670" s="10">
        <v>51</v>
      </c>
      <c r="F3670" s="12" t="str">
        <f t="shared" si="62"/>
        <v>09SLCO0211</v>
      </c>
      <c r="G3670" s="11" t="str">
        <f>IFERROR(VLOOKUP(F3670,Codes!$B$2:$E$356,4,FALSE),"NOT USED")</f>
        <v>Unmetered Lighting</v>
      </c>
    </row>
    <row r="3671" spans="1:7" x14ac:dyDescent="0.25">
      <c r="A3671">
        <v>201808</v>
      </c>
      <c r="B3671" t="s">
        <v>2</v>
      </c>
      <c r="C3671" t="s">
        <v>195</v>
      </c>
      <c r="D3671" t="s">
        <v>226</v>
      </c>
      <c r="E3671" s="10">
        <v>5</v>
      </c>
      <c r="F3671" s="12" t="str">
        <f t="shared" si="62"/>
        <v>09SLCUP212</v>
      </c>
      <c r="G3671" s="11" t="str">
        <f>IFERROR(VLOOKUP(F3671,Codes!$B$2:$E$356,4,FALSE),"NOT USED")</f>
        <v>Unmetered Lighting</v>
      </c>
    </row>
    <row r="3672" spans="1:7" x14ac:dyDescent="0.25">
      <c r="A3672">
        <v>201808</v>
      </c>
      <c r="B3672" t="s">
        <v>2</v>
      </c>
      <c r="C3672" t="s">
        <v>195</v>
      </c>
      <c r="D3672" t="s">
        <v>227</v>
      </c>
      <c r="E3672" s="10">
        <v>15</v>
      </c>
      <c r="F3672" s="12" t="str">
        <f t="shared" si="62"/>
        <v>09TOSS0213</v>
      </c>
      <c r="G3672" s="11" t="str">
        <f>IFERROR(VLOOKUP(F3672,Codes!$B$2:$E$356,4,FALSE),"NOT USED")</f>
        <v>Metered Lighting</v>
      </c>
    </row>
    <row r="3673" spans="1:7" x14ac:dyDescent="0.25">
      <c r="A3673">
        <v>201809</v>
      </c>
      <c r="B3673" t="s">
        <v>2</v>
      </c>
      <c r="C3673" t="s">
        <v>195</v>
      </c>
      <c r="D3673" t="s">
        <v>129</v>
      </c>
      <c r="E3673" s="10">
        <v>1</v>
      </c>
      <c r="F3673" s="12" t="str">
        <f t="shared" si="62"/>
        <v>09MONL0213</v>
      </c>
      <c r="G3673" s="11" t="str">
        <f>IFERROR(VLOOKUP(F3673,Codes!$B$2:$E$356,4,FALSE),"NOT USED")</f>
        <v>Metered Lighting</v>
      </c>
    </row>
    <row r="3674" spans="1:7" x14ac:dyDescent="0.25">
      <c r="A3674">
        <v>201809</v>
      </c>
      <c r="B3674" t="s">
        <v>2</v>
      </c>
      <c r="C3674" t="s">
        <v>195</v>
      </c>
      <c r="D3674" t="s">
        <v>225</v>
      </c>
      <c r="E3674" s="10">
        <v>51</v>
      </c>
      <c r="F3674" s="12" t="str">
        <f t="shared" si="62"/>
        <v>09SLCO0211</v>
      </c>
      <c r="G3674" s="11" t="str">
        <f>IFERROR(VLOOKUP(F3674,Codes!$B$2:$E$356,4,FALSE),"NOT USED")</f>
        <v>Unmetered Lighting</v>
      </c>
    </row>
    <row r="3675" spans="1:7" x14ac:dyDescent="0.25">
      <c r="A3675">
        <v>201809</v>
      </c>
      <c r="B3675" t="s">
        <v>2</v>
      </c>
      <c r="C3675" t="s">
        <v>195</v>
      </c>
      <c r="D3675" t="s">
        <v>226</v>
      </c>
      <c r="E3675" s="10">
        <v>5</v>
      </c>
      <c r="F3675" s="12" t="str">
        <f t="shared" si="62"/>
        <v>09SLCUP212</v>
      </c>
      <c r="G3675" s="11" t="str">
        <f>IFERROR(VLOOKUP(F3675,Codes!$B$2:$E$356,4,FALSE),"NOT USED")</f>
        <v>Unmetered Lighting</v>
      </c>
    </row>
    <row r="3676" spans="1:7" x14ac:dyDescent="0.25">
      <c r="A3676">
        <v>201809</v>
      </c>
      <c r="B3676" t="s">
        <v>2</v>
      </c>
      <c r="C3676" t="s">
        <v>195</v>
      </c>
      <c r="D3676" t="s">
        <v>227</v>
      </c>
      <c r="E3676" s="10">
        <v>15</v>
      </c>
      <c r="F3676" s="12" t="str">
        <f t="shared" si="62"/>
        <v>09TOSS0213</v>
      </c>
      <c r="G3676" s="11" t="str">
        <f>IFERROR(VLOOKUP(F3676,Codes!$B$2:$E$356,4,FALSE),"NOT USED")</f>
        <v>Metered Lighting</v>
      </c>
    </row>
    <row r="3677" spans="1:7" x14ac:dyDescent="0.25">
      <c r="A3677">
        <v>201810</v>
      </c>
      <c r="B3677" t="s">
        <v>2</v>
      </c>
      <c r="C3677" t="s">
        <v>195</v>
      </c>
      <c r="D3677" t="s">
        <v>129</v>
      </c>
      <c r="E3677" s="10">
        <v>1</v>
      </c>
      <c r="F3677" s="12" t="str">
        <f t="shared" si="62"/>
        <v>09MONL0213</v>
      </c>
      <c r="G3677" s="11" t="str">
        <f>IFERROR(VLOOKUP(F3677,Codes!$B$2:$E$356,4,FALSE),"NOT USED")</f>
        <v>Metered Lighting</v>
      </c>
    </row>
    <row r="3678" spans="1:7" x14ac:dyDescent="0.25">
      <c r="A3678">
        <v>201810</v>
      </c>
      <c r="B3678" t="s">
        <v>2</v>
      </c>
      <c r="C3678" t="s">
        <v>195</v>
      </c>
      <c r="D3678" t="s">
        <v>225</v>
      </c>
      <c r="E3678" s="10">
        <v>51</v>
      </c>
      <c r="F3678" s="12" t="str">
        <f t="shared" si="62"/>
        <v>09SLCO0211</v>
      </c>
      <c r="G3678" s="11" t="str">
        <f>IFERROR(VLOOKUP(F3678,Codes!$B$2:$E$356,4,FALSE),"NOT USED")</f>
        <v>Unmetered Lighting</v>
      </c>
    </row>
    <row r="3679" spans="1:7" x14ac:dyDescent="0.25">
      <c r="A3679">
        <v>201810</v>
      </c>
      <c r="B3679" t="s">
        <v>2</v>
      </c>
      <c r="C3679" t="s">
        <v>195</v>
      </c>
      <c r="D3679" t="s">
        <v>226</v>
      </c>
      <c r="E3679" s="10">
        <v>5</v>
      </c>
      <c r="F3679" s="12" t="str">
        <f t="shared" si="62"/>
        <v>09SLCUP212</v>
      </c>
      <c r="G3679" s="11" t="str">
        <f>IFERROR(VLOOKUP(F3679,Codes!$B$2:$E$356,4,FALSE),"NOT USED")</f>
        <v>Unmetered Lighting</v>
      </c>
    </row>
    <row r="3680" spans="1:7" x14ac:dyDescent="0.25">
      <c r="A3680">
        <v>201810</v>
      </c>
      <c r="B3680" t="s">
        <v>2</v>
      </c>
      <c r="C3680" t="s">
        <v>195</v>
      </c>
      <c r="D3680" t="s">
        <v>227</v>
      </c>
      <c r="E3680" s="10">
        <v>15</v>
      </c>
      <c r="F3680" s="12" t="str">
        <f t="shared" si="62"/>
        <v>09TOSS0213</v>
      </c>
      <c r="G3680" s="11" t="str">
        <f>IFERROR(VLOOKUP(F3680,Codes!$B$2:$E$356,4,FALSE),"NOT USED")</f>
        <v>Metered Lighting</v>
      </c>
    </row>
    <row r="3681" spans="1:7" x14ac:dyDescent="0.25">
      <c r="A3681">
        <v>201811</v>
      </c>
      <c r="B3681" t="s">
        <v>2</v>
      </c>
      <c r="C3681" t="s">
        <v>195</v>
      </c>
      <c r="D3681" t="s">
        <v>129</v>
      </c>
      <c r="E3681" s="10">
        <v>1</v>
      </c>
      <c r="F3681" s="12" t="str">
        <f t="shared" si="62"/>
        <v>09MONL0213</v>
      </c>
      <c r="G3681" s="11" t="str">
        <f>IFERROR(VLOOKUP(F3681,Codes!$B$2:$E$356,4,FALSE),"NOT USED")</f>
        <v>Metered Lighting</v>
      </c>
    </row>
    <row r="3682" spans="1:7" x14ac:dyDescent="0.25">
      <c r="A3682">
        <v>201811</v>
      </c>
      <c r="B3682" t="s">
        <v>2</v>
      </c>
      <c r="C3682" t="s">
        <v>195</v>
      </c>
      <c r="D3682" t="s">
        <v>225</v>
      </c>
      <c r="E3682" s="10">
        <v>51</v>
      </c>
      <c r="F3682" s="12" t="str">
        <f t="shared" si="62"/>
        <v>09SLCO0211</v>
      </c>
      <c r="G3682" s="11" t="str">
        <f>IFERROR(VLOOKUP(F3682,Codes!$B$2:$E$356,4,FALSE),"NOT USED")</f>
        <v>Unmetered Lighting</v>
      </c>
    </row>
    <row r="3683" spans="1:7" x14ac:dyDescent="0.25">
      <c r="A3683">
        <v>201811</v>
      </c>
      <c r="B3683" t="s">
        <v>2</v>
      </c>
      <c r="C3683" t="s">
        <v>195</v>
      </c>
      <c r="D3683" t="s">
        <v>226</v>
      </c>
      <c r="E3683" s="10">
        <v>5</v>
      </c>
      <c r="F3683" s="12" t="str">
        <f t="shared" si="62"/>
        <v>09SLCUP212</v>
      </c>
      <c r="G3683" s="11" t="str">
        <f>IFERROR(VLOOKUP(F3683,Codes!$B$2:$E$356,4,FALSE),"NOT USED")</f>
        <v>Unmetered Lighting</v>
      </c>
    </row>
    <row r="3684" spans="1:7" x14ac:dyDescent="0.25">
      <c r="A3684">
        <v>201811</v>
      </c>
      <c r="B3684" t="s">
        <v>2</v>
      </c>
      <c r="C3684" t="s">
        <v>195</v>
      </c>
      <c r="D3684" t="s">
        <v>227</v>
      </c>
      <c r="E3684" s="10">
        <v>15</v>
      </c>
      <c r="F3684" s="12" t="str">
        <f t="shared" si="62"/>
        <v>09TOSS0213</v>
      </c>
      <c r="G3684" s="11" t="str">
        <f>IFERROR(VLOOKUP(F3684,Codes!$B$2:$E$356,4,FALSE),"NOT USED")</f>
        <v>Metered Lighting</v>
      </c>
    </row>
    <row r="3685" spans="1:7" x14ac:dyDescent="0.25">
      <c r="A3685">
        <v>201812</v>
      </c>
      <c r="B3685" t="s">
        <v>2</v>
      </c>
      <c r="C3685" t="s">
        <v>195</v>
      </c>
      <c r="D3685" t="s">
        <v>129</v>
      </c>
      <c r="E3685" s="10">
        <v>1</v>
      </c>
      <c r="F3685" s="12" t="str">
        <f t="shared" si="62"/>
        <v>09MONL0213</v>
      </c>
      <c r="G3685" s="11" t="str">
        <f>IFERROR(VLOOKUP(F3685,Codes!$B$2:$E$356,4,FALSE),"NOT USED")</f>
        <v>Metered Lighting</v>
      </c>
    </row>
    <row r="3686" spans="1:7" x14ac:dyDescent="0.25">
      <c r="A3686">
        <v>201812</v>
      </c>
      <c r="B3686" t="s">
        <v>2</v>
      </c>
      <c r="C3686" t="s">
        <v>195</v>
      </c>
      <c r="D3686" t="s">
        <v>225</v>
      </c>
      <c r="E3686" s="10">
        <v>51</v>
      </c>
      <c r="F3686" s="12" t="str">
        <f t="shared" si="62"/>
        <v>09SLCO0211</v>
      </c>
      <c r="G3686" s="11" t="str">
        <f>IFERROR(VLOOKUP(F3686,Codes!$B$2:$E$356,4,FALSE),"NOT USED")</f>
        <v>Unmetered Lighting</v>
      </c>
    </row>
    <row r="3687" spans="1:7" x14ac:dyDescent="0.25">
      <c r="A3687">
        <v>201812</v>
      </c>
      <c r="B3687" t="s">
        <v>2</v>
      </c>
      <c r="C3687" t="s">
        <v>195</v>
      </c>
      <c r="D3687" t="s">
        <v>226</v>
      </c>
      <c r="E3687" s="10">
        <v>5</v>
      </c>
      <c r="F3687" s="12" t="str">
        <f t="shared" si="62"/>
        <v>09SLCUP212</v>
      </c>
      <c r="G3687" s="11" t="str">
        <f>IFERROR(VLOOKUP(F3687,Codes!$B$2:$E$356,4,FALSE),"NOT USED")</f>
        <v>Unmetered Lighting</v>
      </c>
    </row>
    <row r="3688" spans="1:7" x14ac:dyDescent="0.25">
      <c r="A3688">
        <v>201812</v>
      </c>
      <c r="B3688" t="s">
        <v>2</v>
      </c>
      <c r="C3688" t="s">
        <v>195</v>
      </c>
      <c r="D3688" t="s">
        <v>227</v>
      </c>
      <c r="E3688" s="10">
        <v>15</v>
      </c>
      <c r="F3688" s="12" t="str">
        <f t="shared" si="62"/>
        <v>09TOSS0213</v>
      </c>
      <c r="G3688" s="11" t="str">
        <f>IFERROR(VLOOKUP(F3688,Codes!$B$2:$E$356,4,FALSE),"NOT USED")</f>
        <v>Metered Lighting</v>
      </c>
    </row>
    <row r="3689" spans="1:7" x14ac:dyDescent="0.25">
      <c r="A3689">
        <v>201901</v>
      </c>
      <c r="B3689" t="s">
        <v>2</v>
      </c>
      <c r="C3689" t="s">
        <v>195</v>
      </c>
      <c r="D3689" t="s">
        <v>129</v>
      </c>
      <c r="E3689" s="10">
        <v>1</v>
      </c>
      <c r="F3689" s="12" t="str">
        <f t="shared" si="62"/>
        <v>09MONL0213</v>
      </c>
      <c r="G3689" s="11" t="str">
        <f>IFERROR(VLOOKUP(F3689,Codes!$B$2:$E$356,4,FALSE),"NOT USED")</f>
        <v>Metered Lighting</v>
      </c>
    </row>
    <row r="3690" spans="1:7" x14ac:dyDescent="0.25">
      <c r="A3690">
        <v>201901</v>
      </c>
      <c r="B3690" t="s">
        <v>2</v>
      </c>
      <c r="C3690" t="s">
        <v>195</v>
      </c>
      <c r="D3690" t="s">
        <v>225</v>
      </c>
      <c r="E3690" s="10">
        <v>51</v>
      </c>
      <c r="F3690" s="12" t="str">
        <f t="shared" si="62"/>
        <v>09SLCO0211</v>
      </c>
      <c r="G3690" s="11" t="str">
        <f>IFERROR(VLOOKUP(F3690,Codes!$B$2:$E$356,4,FALSE),"NOT USED")</f>
        <v>Unmetered Lighting</v>
      </c>
    </row>
    <row r="3691" spans="1:7" x14ac:dyDescent="0.25">
      <c r="A3691">
        <v>201901</v>
      </c>
      <c r="B3691" t="s">
        <v>2</v>
      </c>
      <c r="C3691" t="s">
        <v>195</v>
      </c>
      <c r="D3691" t="s">
        <v>226</v>
      </c>
      <c r="E3691" s="10">
        <v>5</v>
      </c>
      <c r="F3691" s="12" t="str">
        <f t="shared" si="62"/>
        <v>09SLCUP212</v>
      </c>
      <c r="G3691" s="11" t="str">
        <f>IFERROR(VLOOKUP(F3691,Codes!$B$2:$E$356,4,FALSE),"NOT USED")</f>
        <v>Unmetered Lighting</v>
      </c>
    </row>
    <row r="3692" spans="1:7" x14ac:dyDescent="0.25">
      <c r="A3692">
        <v>201901</v>
      </c>
      <c r="B3692" t="s">
        <v>2</v>
      </c>
      <c r="C3692" t="s">
        <v>195</v>
      </c>
      <c r="D3692" t="s">
        <v>227</v>
      </c>
      <c r="E3692" s="10">
        <v>15</v>
      </c>
      <c r="F3692" s="12" t="str">
        <f t="shared" si="62"/>
        <v>09TOSS0213</v>
      </c>
      <c r="G3692" s="11" t="str">
        <f>IFERROR(VLOOKUP(F3692,Codes!$B$2:$E$356,4,FALSE),"NOT USED")</f>
        <v>Metered Lighting</v>
      </c>
    </row>
    <row r="3693" spans="1:7" x14ac:dyDescent="0.25">
      <c r="A3693">
        <v>201902</v>
      </c>
      <c r="B3693" t="s">
        <v>2</v>
      </c>
      <c r="C3693" t="s">
        <v>195</v>
      </c>
      <c r="D3693" t="s">
        <v>129</v>
      </c>
      <c r="E3693" s="10">
        <v>1</v>
      </c>
      <c r="F3693" s="12" t="str">
        <f t="shared" si="62"/>
        <v>09MONL0213</v>
      </c>
      <c r="G3693" s="11" t="str">
        <f>IFERROR(VLOOKUP(F3693,Codes!$B$2:$E$356,4,FALSE),"NOT USED")</f>
        <v>Metered Lighting</v>
      </c>
    </row>
    <row r="3694" spans="1:7" x14ac:dyDescent="0.25">
      <c r="A3694">
        <v>201902</v>
      </c>
      <c r="B3694" t="s">
        <v>2</v>
      </c>
      <c r="C3694" t="s">
        <v>195</v>
      </c>
      <c r="D3694" t="s">
        <v>225</v>
      </c>
      <c r="E3694" s="10">
        <v>51</v>
      </c>
      <c r="F3694" s="12" t="str">
        <f t="shared" si="62"/>
        <v>09SLCO0211</v>
      </c>
      <c r="G3694" s="11" t="str">
        <f>IFERROR(VLOOKUP(F3694,Codes!$B$2:$E$356,4,FALSE),"NOT USED")</f>
        <v>Unmetered Lighting</v>
      </c>
    </row>
    <row r="3695" spans="1:7" x14ac:dyDescent="0.25">
      <c r="A3695">
        <v>201902</v>
      </c>
      <c r="B3695" t="s">
        <v>2</v>
      </c>
      <c r="C3695" t="s">
        <v>195</v>
      </c>
      <c r="D3695" t="s">
        <v>226</v>
      </c>
      <c r="E3695" s="10">
        <v>5</v>
      </c>
      <c r="F3695" s="12" t="str">
        <f t="shared" si="62"/>
        <v>09SLCUP212</v>
      </c>
      <c r="G3695" s="11" t="str">
        <f>IFERROR(VLOOKUP(F3695,Codes!$B$2:$E$356,4,FALSE),"NOT USED")</f>
        <v>Unmetered Lighting</v>
      </c>
    </row>
    <row r="3696" spans="1:7" x14ac:dyDescent="0.25">
      <c r="A3696">
        <v>201902</v>
      </c>
      <c r="B3696" t="s">
        <v>2</v>
      </c>
      <c r="C3696" t="s">
        <v>195</v>
      </c>
      <c r="D3696" t="s">
        <v>227</v>
      </c>
      <c r="E3696" s="10">
        <v>15</v>
      </c>
      <c r="F3696" s="12" t="str">
        <f t="shared" si="62"/>
        <v>09TOSS0213</v>
      </c>
      <c r="G3696" s="11" t="str">
        <f>IFERROR(VLOOKUP(F3696,Codes!$B$2:$E$356,4,FALSE),"NOT USED")</f>
        <v>Metered Lighting</v>
      </c>
    </row>
    <row r="3697" spans="1:7" x14ac:dyDescent="0.25">
      <c r="A3697">
        <v>201903</v>
      </c>
      <c r="B3697" t="s">
        <v>2</v>
      </c>
      <c r="C3697" t="s">
        <v>195</v>
      </c>
      <c r="D3697" t="s">
        <v>129</v>
      </c>
      <c r="E3697" s="10">
        <v>1</v>
      </c>
      <c r="F3697" s="12" t="str">
        <f t="shared" si="62"/>
        <v>09MONL0213</v>
      </c>
      <c r="G3697" s="11" t="str">
        <f>IFERROR(VLOOKUP(F3697,Codes!$B$2:$E$356,4,FALSE),"NOT USED")</f>
        <v>Metered Lighting</v>
      </c>
    </row>
    <row r="3698" spans="1:7" x14ac:dyDescent="0.25">
      <c r="A3698">
        <v>201903</v>
      </c>
      <c r="B3698" t="s">
        <v>2</v>
      </c>
      <c r="C3698" t="s">
        <v>195</v>
      </c>
      <c r="D3698" t="s">
        <v>225</v>
      </c>
      <c r="E3698" s="10">
        <v>51</v>
      </c>
      <c r="F3698" s="12" t="str">
        <f t="shared" si="62"/>
        <v>09SLCO0211</v>
      </c>
      <c r="G3698" s="11" t="str">
        <f>IFERROR(VLOOKUP(F3698,Codes!$B$2:$E$356,4,FALSE),"NOT USED")</f>
        <v>Unmetered Lighting</v>
      </c>
    </row>
    <row r="3699" spans="1:7" x14ac:dyDescent="0.25">
      <c r="A3699">
        <v>201903</v>
      </c>
      <c r="B3699" t="s">
        <v>2</v>
      </c>
      <c r="C3699" t="s">
        <v>195</v>
      </c>
      <c r="D3699" t="s">
        <v>226</v>
      </c>
      <c r="E3699" s="10">
        <v>5</v>
      </c>
      <c r="F3699" s="12" t="str">
        <f t="shared" si="62"/>
        <v>09SLCUP212</v>
      </c>
      <c r="G3699" s="11" t="str">
        <f>IFERROR(VLOOKUP(F3699,Codes!$B$2:$E$356,4,FALSE),"NOT USED")</f>
        <v>Unmetered Lighting</v>
      </c>
    </row>
    <row r="3700" spans="1:7" x14ac:dyDescent="0.25">
      <c r="A3700">
        <v>201903</v>
      </c>
      <c r="B3700" t="s">
        <v>2</v>
      </c>
      <c r="C3700" t="s">
        <v>195</v>
      </c>
      <c r="D3700" t="s">
        <v>227</v>
      </c>
      <c r="E3700" s="10">
        <v>15</v>
      </c>
      <c r="F3700" s="12" t="str">
        <f t="shared" si="62"/>
        <v>09TOSS0213</v>
      </c>
      <c r="G3700" s="11" t="str">
        <f>IFERROR(VLOOKUP(F3700,Codes!$B$2:$E$356,4,FALSE),"NOT USED")</f>
        <v>Metered Lighting</v>
      </c>
    </row>
    <row r="3701" spans="1:7" x14ac:dyDescent="0.25">
      <c r="A3701">
        <v>201904</v>
      </c>
      <c r="B3701" t="s">
        <v>2</v>
      </c>
      <c r="C3701" t="s">
        <v>195</v>
      </c>
      <c r="D3701" t="s">
        <v>129</v>
      </c>
      <c r="E3701" s="10">
        <v>1</v>
      </c>
      <c r="F3701" s="12" t="str">
        <f t="shared" si="62"/>
        <v>09MONL0213</v>
      </c>
      <c r="G3701" s="11" t="str">
        <f>IFERROR(VLOOKUP(F3701,Codes!$B$2:$E$356,4,FALSE),"NOT USED")</f>
        <v>Metered Lighting</v>
      </c>
    </row>
    <row r="3702" spans="1:7" x14ac:dyDescent="0.25">
      <c r="A3702">
        <v>201904</v>
      </c>
      <c r="B3702" t="s">
        <v>2</v>
      </c>
      <c r="C3702" t="s">
        <v>195</v>
      </c>
      <c r="D3702" t="s">
        <v>225</v>
      </c>
      <c r="E3702" s="10">
        <v>51</v>
      </c>
      <c r="F3702" s="12" t="str">
        <f t="shared" si="62"/>
        <v>09SLCO0211</v>
      </c>
      <c r="G3702" s="11" t="str">
        <f>IFERROR(VLOOKUP(F3702,Codes!$B$2:$E$356,4,FALSE),"NOT USED")</f>
        <v>Unmetered Lighting</v>
      </c>
    </row>
    <row r="3703" spans="1:7" x14ac:dyDescent="0.25">
      <c r="A3703">
        <v>201904</v>
      </c>
      <c r="B3703" t="s">
        <v>2</v>
      </c>
      <c r="C3703" t="s">
        <v>195</v>
      </c>
      <c r="D3703" t="s">
        <v>226</v>
      </c>
      <c r="E3703" s="10">
        <v>5</v>
      </c>
      <c r="F3703" s="12" t="str">
        <f t="shared" si="62"/>
        <v>09SLCUP212</v>
      </c>
      <c r="G3703" s="11" t="str">
        <f>IFERROR(VLOOKUP(F3703,Codes!$B$2:$E$356,4,FALSE),"NOT USED")</f>
        <v>Unmetered Lighting</v>
      </c>
    </row>
    <row r="3704" spans="1:7" x14ac:dyDescent="0.25">
      <c r="A3704">
        <v>201904</v>
      </c>
      <c r="B3704" t="s">
        <v>2</v>
      </c>
      <c r="C3704" t="s">
        <v>195</v>
      </c>
      <c r="D3704" t="s">
        <v>227</v>
      </c>
      <c r="E3704" s="10">
        <v>15</v>
      </c>
      <c r="F3704" s="12" t="str">
        <f t="shared" si="62"/>
        <v>09TOSS0213</v>
      </c>
      <c r="G3704" s="11" t="str">
        <f>IFERROR(VLOOKUP(F3704,Codes!$B$2:$E$356,4,FALSE),"NOT USED")</f>
        <v>Metered Lighting</v>
      </c>
    </row>
    <row r="3705" spans="1:7" x14ac:dyDescent="0.25">
      <c r="A3705">
        <v>201905</v>
      </c>
      <c r="B3705" t="s">
        <v>2</v>
      </c>
      <c r="C3705" t="s">
        <v>195</v>
      </c>
      <c r="D3705" t="s">
        <v>129</v>
      </c>
      <c r="E3705" s="10">
        <v>1</v>
      </c>
      <c r="F3705" s="12" t="str">
        <f t="shared" si="62"/>
        <v>09MONL0213</v>
      </c>
      <c r="G3705" s="11" t="str">
        <f>IFERROR(VLOOKUP(F3705,Codes!$B$2:$E$356,4,FALSE),"NOT USED")</f>
        <v>Metered Lighting</v>
      </c>
    </row>
    <row r="3706" spans="1:7" x14ac:dyDescent="0.25">
      <c r="A3706">
        <v>201905</v>
      </c>
      <c r="B3706" t="s">
        <v>2</v>
      </c>
      <c r="C3706" t="s">
        <v>195</v>
      </c>
      <c r="D3706" t="s">
        <v>225</v>
      </c>
      <c r="E3706" s="10">
        <v>51</v>
      </c>
      <c r="F3706" s="12" t="str">
        <f t="shared" si="62"/>
        <v>09SLCO0211</v>
      </c>
      <c r="G3706" s="11" t="str">
        <f>IFERROR(VLOOKUP(F3706,Codes!$B$2:$E$356,4,FALSE),"NOT USED")</f>
        <v>Unmetered Lighting</v>
      </c>
    </row>
    <row r="3707" spans="1:7" x14ac:dyDescent="0.25">
      <c r="A3707">
        <v>201905</v>
      </c>
      <c r="B3707" t="s">
        <v>2</v>
      </c>
      <c r="C3707" t="s">
        <v>195</v>
      </c>
      <c r="D3707" t="s">
        <v>226</v>
      </c>
      <c r="E3707" s="10">
        <v>5</v>
      </c>
      <c r="F3707" s="12" t="str">
        <f t="shared" si="62"/>
        <v>09SLCUP212</v>
      </c>
      <c r="G3707" s="11" t="str">
        <f>IFERROR(VLOOKUP(F3707,Codes!$B$2:$E$356,4,FALSE),"NOT USED")</f>
        <v>Unmetered Lighting</v>
      </c>
    </row>
    <row r="3708" spans="1:7" x14ac:dyDescent="0.25">
      <c r="A3708">
        <v>201905</v>
      </c>
      <c r="B3708" t="s">
        <v>2</v>
      </c>
      <c r="C3708" t="s">
        <v>195</v>
      </c>
      <c r="D3708" t="s">
        <v>227</v>
      </c>
      <c r="E3708" s="10">
        <v>15</v>
      </c>
      <c r="F3708" s="12" t="str">
        <f t="shared" si="62"/>
        <v>09TOSS0213</v>
      </c>
      <c r="G3708" s="11" t="str">
        <f>IFERROR(VLOOKUP(F3708,Codes!$B$2:$E$356,4,FALSE),"NOT USED")</f>
        <v>Metered Lighting</v>
      </c>
    </row>
    <row r="3709" spans="1:7" x14ac:dyDescent="0.25">
      <c r="A3709">
        <v>201906</v>
      </c>
      <c r="B3709" t="s">
        <v>2</v>
      </c>
      <c r="C3709" t="s">
        <v>195</v>
      </c>
      <c r="D3709" t="s">
        <v>129</v>
      </c>
      <c r="E3709" s="10">
        <v>1</v>
      </c>
      <c r="F3709" s="12" t="str">
        <f t="shared" si="62"/>
        <v>09MONL0213</v>
      </c>
      <c r="G3709" s="11" t="str">
        <f>IFERROR(VLOOKUP(F3709,Codes!$B$2:$E$356,4,FALSE),"NOT USED")</f>
        <v>Metered Lighting</v>
      </c>
    </row>
    <row r="3710" spans="1:7" x14ac:dyDescent="0.25">
      <c r="A3710">
        <v>201906</v>
      </c>
      <c r="B3710" t="s">
        <v>2</v>
      </c>
      <c r="C3710" t="s">
        <v>195</v>
      </c>
      <c r="D3710" t="s">
        <v>225</v>
      </c>
      <c r="E3710" s="10">
        <v>51</v>
      </c>
      <c r="F3710" s="12" t="str">
        <f t="shared" si="62"/>
        <v>09SLCO0211</v>
      </c>
      <c r="G3710" s="11" t="str">
        <f>IFERROR(VLOOKUP(F3710,Codes!$B$2:$E$356,4,FALSE),"NOT USED")</f>
        <v>Unmetered Lighting</v>
      </c>
    </row>
    <row r="3711" spans="1:7" x14ac:dyDescent="0.25">
      <c r="A3711">
        <v>201906</v>
      </c>
      <c r="B3711" t="s">
        <v>2</v>
      </c>
      <c r="C3711" t="s">
        <v>195</v>
      </c>
      <c r="D3711" t="s">
        <v>226</v>
      </c>
      <c r="E3711" s="10">
        <v>5</v>
      </c>
      <c r="F3711" s="12" t="str">
        <f t="shared" si="62"/>
        <v>09SLCUP212</v>
      </c>
      <c r="G3711" s="11" t="str">
        <f>IFERROR(VLOOKUP(F3711,Codes!$B$2:$E$356,4,FALSE),"NOT USED")</f>
        <v>Unmetered Lighting</v>
      </c>
    </row>
    <row r="3712" spans="1:7" x14ac:dyDescent="0.25">
      <c r="A3712">
        <v>201906</v>
      </c>
      <c r="B3712" t="s">
        <v>2</v>
      </c>
      <c r="C3712" t="s">
        <v>195</v>
      </c>
      <c r="D3712" t="s">
        <v>227</v>
      </c>
      <c r="E3712" s="10">
        <v>15</v>
      </c>
      <c r="F3712" s="12" t="str">
        <f t="shared" si="62"/>
        <v>09TOSS0213</v>
      </c>
      <c r="G3712" s="11" t="str">
        <f>IFERROR(VLOOKUP(F3712,Codes!$B$2:$E$356,4,FALSE),"NOT USED")</f>
        <v>Metered Lighting</v>
      </c>
    </row>
    <row r="3713" spans="1:7" x14ac:dyDescent="0.25">
      <c r="A3713">
        <v>201807</v>
      </c>
      <c r="B3713" t="s">
        <v>4</v>
      </c>
      <c r="C3713" t="s">
        <v>228</v>
      </c>
      <c r="D3713" t="s">
        <v>229</v>
      </c>
      <c r="E3713" s="10">
        <v>1</v>
      </c>
      <c r="F3713" s="12" t="str">
        <f t="shared" si="62"/>
        <v>06CHCK000R</v>
      </c>
      <c r="G3713" s="11" t="str">
        <f>IFERROR(VLOOKUP(F3713,Codes!$B$2:$E$356,4,FALSE),"NOT USED")</f>
        <v>NOT USED</v>
      </c>
    </row>
    <row r="3714" spans="1:7" x14ac:dyDescent="0.25">
      <c r="A3714">
        <v>201807</v>
      </c>
      <c r="B3714" t="s">
        <v>4</v>
      </c>
      <c r="C3714" t="s">
        <v>228</v>
      </c>
      <c r="D3714" t="s">
        <v>230</v>
      </c>
      <c r="E3714" s="10">
        <v>354</v>
      </c>
      <c r="F3714" s="12" t="str">
        <f t="shared" si="62"/>
        <v>06NETMT135</v>
      </c>
      <c r="G3714" s="11" t="str">
        <f>IFERROR(VLOOKUP(F3714,Codes!$B$2:$E$356,4,FALSE),"NOT USED")</f>
        <v>Residential</v>
      </c>
    </row>
    <row r="3715" spans="1:7" x14ac:dyDescent="0.25">
      <c r="A3715">
        <v>201807</v>
      </c>
      <c r="B3715" t="s">
        <v>4</v>
      </c>
      <c r="C3715" t="s">
        <v>228</v>
      </c>
      <c r="D3715" t="s">
        <v>231</v>
      </c>
      <c r="E3715" s="10">
        <v>291</v>
      </c>
      <c r="F3715" s="12" t="str">
        <f t="shared" si="62"/>
        <v>06OALT015R</v>
      </c>
      <c r="G3715" s="11" t="str">
        <f>IFERROR(VLOOKUP(F3715,Codes!$B$2:$E$356,4,FALSE),"NOT USED")</f>
        <v>Unmetered Lighting</v>
      </c>
    </row>
    <row r="3716" spans="1:7" x14ac:dyDescent="0.25">
      <c r="A3716">
        <v>201807</v>
      </c>
      <c r="B3716" t="s">
        <v>4</v>
      </c>
      <c r="C3716" t="s">
        <v>228</v>
      </c>
      <c r="D3716" t="s">
        <v>232</v>
      </c>
      <c r="E3716" s="10">
        <v>17463</v>
      </c>
      <c r="F3716" s="12" t="str">
        <f t="shared" si="62"/>
        <v>06RESD000D</v>
      </c>
      <c r="G3716" s="11" t="str">
        <f>IFERROR(VLOOKUP(F3716,Codes!$B$2:$E$356,4,FALSE),"NOT USED")</f>
        <v>Residential</v>
      </c>
    </row>
    <row r="3717" spans="1:7" x14ac:dyDescent="0.25">
      <c r="A3717">
        <v>201807</v>
      </c>
      <c r="B3717" t="s">
        <v>4</v>
      </c>
      <c r="C3717" t="s">
        <v>228</v>
      </c>
      <c r="D3717" t="s">
        <v>233</v>
      </c>
      <c r="E3717" s="10">
        <v>6754</v>
      </c>
      <c r="F3717" s="12" t="str">
        <f t="shared" si="62"/>
        <v>06RESD00DN</v>
      </c>
      <c r="G3717" s="11" t="str">
        <f>IFERROR(VLOOKUP(F3717,Codes!$B$2:$E$356,4,FALSE),"NOT USED")</f>
        <v>Residential</v>
      </c>
    </row>
    <row r="3718" spans="1:7" x14ac:dyDescent="0.25">
      <c r="A3718">
        <v>201807</v>
      </c>
      <c r="B3718" t="s">
        <v>4</v>
      </c>
      <c r="C3718" t="s">
        <v>228</v>
      </c>
      <c r="D3718" t="s">
        <v>234</v>
      </c>
      <c r="E3718" s="10">
        <v>7</v>
      </c>
      <c r="F3718" s="12" t="str">
        <f t="shared" si="62"/>
        <v>06RESD0DM9</v>
      </c>
      <c r="G3718" s="11" t="str">
        <f>IFERROR(VLOOKUP(F3718,Codes!$B$2:$E$356,4,FALSE),"NOT USED")</f>
        <v>Residential</v>
      </c>
    </row>
    <row r="3719" spans="1:7" x14ac:dyDescent="0.25">
      <c r="A3719">
        <v>201807</v>
      </c>
      <c r="B3719" t="s">
        <v>4</v>
      </c>
      <c r="C3719" t="s">
        <v>228</v>
      </c>
      <c r="D3719" t="s">
        <v>235</v>
      </c>
      <c r="E3719" s="10">
        <v>15</v>
      </c>
      <c r="F3719" s="12" t="str">
        <f t="shared" si="62"/>
        <v>06RESD0DS8</v>
      </c>
      <c r="G3719" s="11" t="str">
        <f>IFERROR(VLOOKUP(F3719,Codes!$B$2:$E$356,4,FALSE),"NOT USED")</f>
        <v>Residential</v>
      </c>
    </row>
    <row r="3720" spans="1:7" x14ac:dyDescent="0.25">
      <c r="A3720">
        <v>201807</v>
      </c>
      <c r="B3720" t="s">
        <v>4</v>
      </c>
      <c r="C3720" t="s">
        <v>228</v>
      </c>
      <c r="D3720" t="s">
        <v>236</v>
      </c>
      <c r="E3720" s="10">
        <v>11198</v>
      </c>
      <c r="F3720" s="12" t="str">
        <f t="shared" si="62"/>
        <v>06RESDDL06</v>
      </c>
      <c r="G3720" s="11" t="str">
        <f>IFERROR(VLOOKUP(F3720,Codes!$B$2:$E$356,4,FALSE),"NOT USED")</f>
        <v>Residential</v>
      </c>
    </row>
    <row r="3721" spans="1:7" x14ac:dyDescent="0.25">
      <c r="A3721">
        <v>201807</v>
      </c>
      <c r="B3721" t="s">
        <v>4</v>
      </c>
      <c r="C3721" t="s">
        <v>228</v>
      </c>
      <c r="D3721" t="s">
        <v>237</v>
      </c>
      <c r="E3721" s="10">
        <v>475</v>
      </c>
      <c r="F3721" s="12" t="str">
        <f t="shared" si="62"/>
        <v>06RGNSV025</v>
      </c>
      <c r="G3721" s="11" t="str">
        <f>IFERROR(VLOOKUP(F3721,Codes!$B$2:$E$356,4,FALSE),"NOT USED")</f>
        <v>Small General Service</v>
      </c>
    </row>
    <row r="3722" spans="1:7" x14ac:dyDescent="0.25">
      <c r="A3722">
        <v>201808</v>
      </c>
      <c r="B3722" t="s">
        <v>4</v>
      </c>
      <c r="C3722" t="s">
        <v>228</v>
      </c>
      <c r="D3722" t="s">
        <v>229</v>
      </c>
      <c r="E3722" s="10">
        <v>1</v>
      </c>
      <c r="F3722" s="12" t="str">
        <f t="shared" si="62"/>
        <v>06CHCK000R</v>
      </c>
      <c r="G3722" s="11" t="str">
        <f>IFERROR(VLOOKUP(F3722,Codes!$B$2:$E$356,4,FALSE),"NOT USED")</f>
        <v>NOT USED</v>
      </c>
    </row>
    <row r="3723" spans="1:7" x14ac:dyDescent="0.25">
      <c r="A3723">
        <v>201808</v>
      </c>
      <c r="B3723" t="s">
        <v>4</v>
      </c>
      <c r="C3723" t="s">
        <v>228</v>
      </c>
      <c r="D3723" t="s">
        <v>230</v>
      </c>
      <c r="E3723" s="10">
        <v>358</v>
      </c>
      <c r="F3723" s="12" t="str">
        <f t="shared" si="62"/>
        <v>06NETMT135</v>
      </c>
      <c r="G3723" s="11" t="str">
        <f>IFERROR(VLOOKUP(F3723,Codes!$B$2:$E$356,4,FALSE),"NOT USED")</f>
        <v>Residential</v>
      </c>
    </row>
    <row r="3724" spans="1:7" x14ac:dyDescent="0.25">
      <c r="A3724">
        <v>201808</v>
      </c>
      <c r="B3724" t="s">
        <v>4</v>
      </c>
      <c r="C3724" t="s">
        <v>228</v>
      </c>
      <c r="D3724" t="s">
        <v>231</v>
      </c>
      <c r="E3724" s="10">
        <v>291</v>
      </c>
      <c r="F3724" s="12" t="str">
        <f t="shared" si="62"/>
        <v>06OALT015R</v>
      </c>
      <c r="G3724" s="11" t="str">
        <f>IFERROR(VLOOKUP(F3724,Codes!$B$2:$E$356,4,FALSE),"NOT USED")</f>
        <v>Unmetered Lighting</v>
      </c>
    </row>
    <row r="3725" spans="1:7" x14ac:dyDescent="0.25">
      <c r="A3725">
        <v>201808</v>
      </c>
      <c r="B3725" t="s">
        <v>4</v>
      </c>
      <c r="C3725" t="s">
        <v>228</v>
      </c>
      <c r="D3725" t="s">
        <v>232</v>
      </c>
      <c r="E3725" s="10">
        <v>17476</v>
      </c>
      <c r="F3725" s="12" t="str">
        <f t="shared" ref="F3725:F3788" si="63">LEFT(D3725,10)</f>
        <v>06RESD000D</v>
      </c>
      <c r="G3725" s="11" t="str">
        <f>IFERROR(VLOOKUP(F3725,Codes!$B$2:$E$356,4,FALSE),"NOT USED")</f>
        <v>Residential</v>
      </c>
    </row>
    <row r="3726" spans="1:7" x14ac:dyDescent="0.25">
      <c r="A3726">
        <v>201808</v>
      </c>
      <c r="B3726" t="s">
        <v>4</v>
      </c>
      <c r="C3726" t="s">
        <v>228</v>
      </c>
      <c r="D3726" t="s">
        <v>233</v>
      </c>
      <c r="E3726" s="10">
        <v>6742</v>
      </c>
      <c r="F3726" s="12" t="str">
        <f t="shared" si="63"/>
        <v>06RESD00DN</v>
      </c>
      <c r="G3726" s="11" t="str">
        <f>IFERROR(VLOOKUP(F3726,Codes!$B$2:$E$356,4,FALSE),"NOT USED")</f>
        <v>Residential</v>
      </c>
    </row>
    <row r="3727" spans="1:7" x14ac:dyDescent="0.25">
      <c r="A3727">
        <v>201808</v>
      </c>
      <c r="B3727" t="s">
        <v>4</v>
      </c>
      <c r="C3727" t="s">
        <v>228</v>
      </c>
      <c r="D3727" t="s">
        <v>234</v>
      </c>
      <c r="E3727" s="10">
        <v>7</v>
      </c>
      <c r="F3727" s="12" t="str">
        <f t="shared" si="63"/>
        <v>06RESD0DM9</v>
      </c>
      <c r="G3727" s="11" t="str">
        <f>IFERROR(VLOOKUP(F3727,Codes!$B$2:$E$356,4,FALSE),"NOT USED")</f>
        <v>Residential</v>
      </c>
    </row>
    <row r="3728" spans="1:7" x14ac:dyDescent="0.25">
      <c r="A3728">
        <v>201808</v>
      </c>
      <c r="B3728" t="s">
        <v>4</v>
      </c>
      <c r="C3728" t="s">
        <v>228</v>
      </c>
      <c r="D3728" t="s">
        <v>235</v>
      </c>
      <c r="E3728" s="10">
        <v>16</v>
      </c>
      <c r="F3728" s="12" t="str">
        <f t="shared" si="63"/>
        <v>06RESD0DS8</v>
      </c>
      <c r="G3728" s="11" t="str">
        <f>IFERROR(VLOOKUP(F3728,Codes!$B$2:$E$356,4,FALSE),"NOT USED")</f>
        <v>Residential</v>
      </c>
    </row>
    <row r="3729" spans="1:7" x14ac:dyDescent="0.25">
      <c r="A3729">
        <v>201808</v>
      </c>
      <c r="B3729" t="s">
        <v>4</v>
      </c>
      <c r="C3729" t="s">
        <v>228</v>
      </c>
      <c r="D3729" t="s">
        <v>236</v>
      </c>
      <c r="E3729" s="10">
        <v>11142</v>
      </c>
      <c r="F3729" s="12" t="str">
        <f t="shared" si="63"/>
        <v>06RESDDL06</v>
      </c>
      <c r="G3729" s="11" t="str">
        <f>IFERROR(VLOOKUP(F3729,Codes!$B$2:$E$356,4,FALSE),"NOT USED")</f>
        <v>Residential</v>
      </c>
    </row>
    <row r="3730" spans="1:7" x14ac:dyDescent="0.25">
      <c r="A3730">
        <v>201808</v>
      </c>
      <c r="B3730" t="s">
        <v>4</v>
      </c>
      <c r="C3730" t="s">
        <v>228</v>
      </c>
      <c r="D3730" t="s">
        <v>237</v>
      </c>
      <c r="E3730" s="10">
        <v>474</v>
      </c>
      <c r="F3730" s="12" t="str">
        <f t="shared" si="63"/>
        <v>06RGNSV025</v>
      </c>
      <c r="G3730" s="11" t="str">
        <f>IFERROR(VLOOKUP(F3730,Codes!$B$2:$E$356,4,FALSE),"NOT USED")</f>
        <v>Small General Service</v>
      </c>
    </row>
    <row r="3731" spans="1:7" x14ac:dyDescent="0.25">
      <c r="A3731">
        <v>201809</v>
      </c>
      <c r="B3731" t="s">
        <v>4</v>
      </c>
      <c r="C3731" t="s">
        <v>228</v>
      </c>
      <c r="D3731" t="s">
        <v>229</v>
      </c>
      <c r="E3731" s="10">
        <v>1</v>
      </c>
      <c r="F3731" s="12" t="str">
        <f t="shared" si="63"/>
        <v>06CHCK000R</v>
      </c>
      <c r="G3731" s="11" t="str">
        <f>IFERROR(VLOOKUP(F3731,Codes!$B$2:$E$356,4,FALSE),"NOT USED")</f>
        <v>NOT USED</v>
      </c>
    </row>
    <row r="3732" spans="1:7" x14ac:dyDescent="0.25">
      <c r="A3732">
        <v>201809</v>
      </c>
      <c r="B3732" t="s">
        <v>4</v>
      </c>
      <c r="C3732" t="s">
        <v>228</v>
      </c>
      <c r="D3732" t="s">
        <v>230</v>
      </c>
      <c r="E3732" s="10">
        <v>364</v>
      </c>
      <c r="F3732" s="12" t="str">
        <f t="shared" si="63"/>
        <v>06NETMT135</v>
      </c>
      <c r="G3732" s="11" t="str">
        <f>IFERROR(VLOOKUP(F3732,Codes!$B$2:$E$356,4,FALSE),"NOT USED")</f>
        <v>Residential</v>
      </c>
    </row>
    <row r="3733" spans="1:7" x14ac:dyDescent="0.25">
      <c r="A3733">
        <v>201809</v>
      </c>
      <c r="B3733" t="s">
        <v>4</v>
      </c>
      <c r="C3733" t="s">
        <v>228</v>
      </c>
      <c r="D3733" t="s">
        <v>231</v>
      </c>
      <c r="E3733" s="10">
        <v>292</v>
      </c>
      <c r="F3733" s="12" t="str">
        <f t="shared" si="63"/>
        <v>06OALT015R</v>
      </c>
      <c r="G3733" s="11" t="str">
        <f>IFERROR(VLOOKUP(F3733,Codes!$B$2:$E$356,4,FALSE),"NOT USED")</f>
        <v>Unmetered Lighting</v>
      </c>
    </row>
    <row r="3734" spans="1:7" x14ac:dyDescent="0.25">
      <c r="A3734">
        <v>201809</v>
      </c>
      <c r="B3734" t="s">
        <v>4</v>
      </c>
      <c r="C3734" t="s">
        <v>228</v>
      </c>
      <c r="D3734" t="s">
        <v>232</v>
      </c>
      <c r="E3734" s="10">
        <v>17566</v>
      </c>
      <c r="F3734" s="12" t="str">
        <f t="shared" si="63"/>
        <v>06RESD000D</v>
      </c>
      <c r="G3734" s="11" t="str">
        <f>IFERROR(VLOOKUP(F3734,Codes!$B$2:$E$356,4,FALSE),"NOT USED")</f>
        <v>Residential</v>
      </c>
    </row>
    <row r="3735" spans="1:7" x14ac:dyDescent="0.25">
      <c r="A3735">
        <v>201809</v>
      </c>
      <c r="B3735" t="s">
        <v>4</v>
      </c>
      <c r="C3735" t="s">
        <v>228</v>
      </c>
      <c r="D3735" t="s">
        <v>233</v>
      </c>
      <c r="E3735" s="10">
        <v>6878</v>
      </c>
      <c r="F3735" s="12" t="str">
        <f t="shared" si="63"/>
        <v>06RESD00DN</v>
      </c>
      <c r="G3735" s="11" t="str">
        <f>IFERROR(VLOOKUP(F3735,Codes!$B$2:$E$356,4,FALSE),"NOT USED")</f>
        <v>Residential</v>
      </c>
    </row>
    <row r="3736" spans="1:7" x14ac:dyDescent="0.25">
      <c r="A3736">
        <v>201809</v>
      </c>
      <c r="B3736" t="s">
        <v>4</v>
      </c>
      <c r="C3736" t="s">
        <v>228</v>
      </c>
      <c r="D3736" t="s">
        <v>234</v>
      </c>
      <c r="E3736" s="10">
        <v>7</v>
      </c>
      <c r="F3736" s="12" t="str">
        <f t="shared" si="63"/>
        <v>06RESD0DM9</v>
      </c>
      <c r="G3736" s="11" t="str">
        <f>IFERROR(VLOOKUP(F3736,Codes!$B$2:$E$356,4,FALSE),"NOT USED")</f>
        <v>Residential</v>
      </c>
    </row>
    <row r="3737" spans="1:7" x14ac:dyDescent="0.25">
      <c r="A3737">
        <v>201809</v>
      </c>
      <c r="B3737" t="s">
        <v>4</v>
      </c>
      <c r="C3737" t="s">
        <v>228</v>
      </c>
      <c r="D3737" t="s">
        <v>235</v>
      </c>
      <c r="E3737" s="10">
        <v>16</v>
      </c>
      <c r="F3737" s="12" t="str">
        <f t="shared" si="63"/>
        <v>06RESD0DS8</v>
      </c>
      <c r="G3737" s="11" t="str">
        <f>IFERROR(VLOOKUP(F3737,Codes!$B$2:$E$356,4,FALSE),"NOT USED")</f>
        <v>Residential</v>
      </c>
    </row>
    <row r="3738" spans="1:7" x14ac:dyDescent="0.25">
      <c r="A3738">
        <v>201809</v>
      </c>
      <c r="B3738" t="s">
        <v>4</v>
      </c>
      <c r="C3738" t="s">
        <v>228</v>
      </c>
      <c r="D3738" t="s">
        <v>236</v>
      </c>
      <c r="E3738" s="10">
        <v>10938</v>
      </c>
      <c r="F3738" s="12" t="str">
        <f t="shared" si="63"/>
        <v>06RESDDL06</v>
      </c>
      <c r="G3738" s="11" t="str">
        <f>IFERROR(VLOOKUP(F3738,Codes!$B$2:$E$356,4,FALSE),"NOT USED")</f>
        <v>Residential</v>
      </c>
    </row>
    <row r="3739" spans="1:7" x14ac:dyDescent="0.25">
      <c r="A3739">
        <v>201809</v>
      </c>
      <c r="B3739" t="s">
        <v>4</v>
      </c>
      <c r="C3739" t="s">
        <v>228</v>
      </c>
      <c r="D3739" t="s">
        <v>237</v>
      </c>
      <c r="E3739" s="10">
        <v>472</v>
      </c>
      <c r="F3739" s="12" t="str">
        <f t="shared" si="63"/>
        <v>06RGNSV025</v>
      </c>
      <c r="G3739" s="11" t="str">
        <f>IFERROR(VLOOKUP(F3739,Codes!$B$2:$E$356,4,FALSE),"NOT USED")</f>
        <v>Small General Service</v>
      </c>
    </row>
    <row r="3740" spans="1:7" x14ac:dyDescent="0.25">
      <c r="A3740">
        <v>201810</v>
      </c>
      <c r="B3740" t="s">
        <v>4</v>
      </c>
      <c r="C3740" t="s">
        <v>228</v>
      </c>
      <c r="D3740" t="s">
        <v>229</v>
      </c>
      <c r="E3740" s="10">
        <v>1</v>
      </c>
      <c r="F3740" s="12" t="str">
        <f t="shared" si="63"/>
        <v>06CHCK000R</v>
      </c>
      <c r="G3740" s="11" t="str">
        <f>IFERROR(VLOOKUP(F3740,Codes!$B$2:$E$356,4,FALSE),"NOT USED")</f>
        <v>NOT USED</v>
      </c>
    </row>
    <row r="3741" spans="1:7" x14ac:dyDescent="0.25">
      <c r="A3741">
        <v>201810</v>
      </c>
      <c r="B3741" t="s">
        <v>4</v>
      </c>
      <c r="C3741" t="s">
        <v>228</v>
      </c>
      <c r="D3741" t="s">
        <v>230</v>
      </c>
      <c r="E3741" s="10">
        <v>374</v>
      </c>
      <c r="F3741" s="12" t="str">
        <f t="shared" si="63"/>
        <v>06NETMT135</v>
      </c>
      <c r="G3741" s="11" t="str">
        <f>IFERROR(VLOOKUP(F3741,Codes!$B$2:$E$356,4,FALSE),"NOT USED")</f>
        <v>Residential</v>
      </c>
    </row>
    <row r="3742" spans="1:7" x14ac:dyDescent="0.25">
      <c r="A3742">
        <v>201810</v>
      </c>
      <c r="B3742" t="s">
        <v>4</v>
      </c>
      <c r="C3742" t="s">
        <v>228</v>
      </c>
      <c r="D3742" t="s">
        <v>231</v>
      </c>
      <c r="E3742" s="10">
        <v>289</v>
      </c>
      <c r="F3742" s="12" t="str">
        <f t="shared" si="63"/>
        <v>06OALT015R</v>
      </c>
      <c r="G3742" s="11" t="str">
        <f>IFERROR(VLOOKUP(F3742,Codes!$B$2:$E$356,4,FALSE),"NOT USED")</f>
        <v>Unmetered Lighting</v>
      </c>
    </row>
    <row r="3743" spans="1:7" x14ac:dyDescent="0.25">
      <c r="A3743">
        <v>201810</v>
      </c>
      <c r="B3743" t="s">
        <v>4</v>
      </c>
      <c r="C3743" t="s">
        <v>228</v>
      </c>
      <c r="D3743" t="s">
        <v>232</v>
      </c>
      <c r="E3743" s="10">
        <v>17129</v>
      </c>
      <c r="F3743" s="12" t="str">
        <f t="shared" si="63"/>
        <v>06RESD000D</v>
      </c>
      <c r="G3743" s="11" t="str">
        <f>IFERROR(VLOOKUP(F3743,Codes!$B$2:$E$356,4,FALSE),"NOT USED")</f>
        <v>Residential</v>
      </c>
    </row>
    <row r="3744" spans="1:7" x14ac:dyDescent="0.25">
      <c r="A3744">
        <v>201810</v>
      </c>
      <c r="B3744" t="s">
        <v>4</v>
      </c>
      <c r="C3744" t="s">
        <v>228</v>
      </c>
      <c r="D3744" t="s">
        <v>233</v>
      </c>
      <c r="E3744" s="10">
        <v>6772</v>
      </c>
      <c r="F3744" s="12" t="str">
        <f t="shared" si="63"/>
        <v>06RESD00DN</v>
      </c>
      <c r="G3744" s="11" t="str">
        <f>IFERROR(VLOOKUP(F3744,Codes!$B$2:$E$356,4,FALSE),"NOT USED")</f>
        <v>Residential</v>
      </c>
    </row>
    <row r="3745" spans="1:7" x14ac:dyDescent="0.25">
      <c r="A3745">
        <v>201810</v>
      </c>
      <c r="B3745" t="s">
        <v>4</v>
      </c>
      <c r="C3745" t="s">
        <v>228</v>
      </c>
      <c r="D3745" t="s">
        <v>234</v>
      </c>
      <c r="E3745" s="10">
        <v>7</v>
      </c>
      <c r="F3745" s="12" t="str">
        <f t="shared" si="63"/>
        <v>06RESD0DM9</v>
      </c>
      <c r="G3745" s="11" t="str">
        <f>IFERROR(VLOOKUP(F3745,Codes!$B$2:$E$356,4,FALSE),"NOT USED")</f>
        <v>Residential</v>
      </c>
    </row>
    <row r="3746" spans="1:7" x14ac:dyDescent="0.25">
      <c r="A3746">
        <v>201810</v>
      </c>
      <c r="B3746" t="s">
        <v>4</v>
      </c>
      <c r="C3746" t="s">
        <v>228</v>
      </c>
      <c r="D3746" t="s">
        <v>235</v>
      </c>
      <c r="E3746" s="10">
        <v>16</v>
      </c>
      <c r="F3746" s="12" t="str">
        <f t="shared" si="63"/>
        <v>06RESD0DS8</v>
      </c>
      <c r="G3746" s="11" t="str">
        <f>IFERROR(VLOOKUP(F3746,Codes!$B$2:$E$356,4,FALSE),"NOT USED")</f>
        <v>Residential</v>
      </c>
    </row>
    <row r="3747" spans="1:7" x14ac:dyDescent="0.25">
      <c r="A3747">
        <v>201810</v>
      </c>
      <c r="B3747" t="s">
        <v>4</v>
      </c>
      <c r="C3747" t="s">
        <v>228</v>
      </c>
      <c r="D3747" t="s">
        <v>236</v>
      </c>
      <c r="E3747" s="10">
        <v>11445</v>
      </c>
      <c r="F3747" s="12" t="str">
        <f t="shared" si="63"/>
        <v>06RESDDL06</v>
      </c>
      <c r="G3747" s="11" t="str">
        <f>IFERROR(VLOOKUP(F3747,Codes!$B$2:$E$356,4,FALSE),"NOT USED")</f>
        <v>Residential</v>
      </c>
    </row>
    <row r="3748" spans="1:7" x14ac:dyDescent="0.25">
      <c r="A3748">
        <v>201810</v>
      </c>
      <c r="B3748" t="s">
        <v>4</v>
      </c>
      <c r="C3748" t="s">
        <v>228</v>
      </c>
      <c r="D3748" t="s">
        <v>237</v>
      </c>
      <c r="E3748" s="10">
        <v>476</v>
      </c>
      <c r="F3748" s="12" t="str">
        <f t="shared" si="63"/>
        <v>06RGNSV025</v>
      </c>
      <c r="G3748" s="11" t="str">
        <f>IFERROR(VLOOKUP(F3748,Codes!$B$2:$E$356,4,FALSE),"NOT USED")</f>
        <v>Small General Service</v>
      </c>
    </row>
    <row r="3749" spans="1:7" x14ac:dyDescent="0.25">
      <c r="A3749">
        <v>201811</v>
      </c>
      <c r="B3749" t="s">
        <v>4</v>
      </c>
      <c r="C3749" t="s">
        <v>228</v>
      </c>
      <c r="D3749" t="s">
        <v>229</v>
      </c>
      <c r="E3749" s="10">
        <v>1</v>
      </c>
      <c r="F3749" s="12" t="str">
        <f t="shared" si="63"/>
        <v>06CHCK000R</v>
      </c>
      <c r="G3749" s="11" t="str">
        <f>IFERROR(VLOOKUP(F3749,Codes!$B$2:$E$356,4,FALSE),"NOT USED")</f>
        <v>NOT USED</v>
      </c>
    </row>
    <row r="3750" spans="1:7" x14ac:dyDescent="0.25">
      <c r="A3750">
        <v>201811</v>
      </c>
      <c r="B3750" t="s">
        <v>4</v>
      </c>
      <c r="C3750" t="s">
        <v>228</v>
      </c>
      <c r="D3750" t="s">
        <v>230</v>
      </c>
      <c r="E3750" s="10">
        <v>380</v>
      </c>
      <c r="F3750" s="12" t="str">
        <f t="shared" si="63"/>
        <v>06NETMT135</v>
      </c>
      <c r="G3750" s="11" t="str">
        <f>IFERROR(VLOOKUP(F3750,Codes!$B$2:$E$356,4,FALSE),"NOT USED")</f>
        <v>Residential</v>
      </c>
    </row>
    <row r="3751" spans="1:7" x14ac:dyDescent="0.25">
      <c r="A3751">
        <v>201811</v>
      </c>
      <c r="B3751" t="s">
        <v>4</v>
      </c>
      <c r="C3751" t="s">
        <v>228</v>
      </c>
      <c r="D3751" t="s">
        <v>231</v>
      </c>
      <c r="E3751" s="10">
        <v>289</v>
      </c>
      <c r="F3751" s="12" t="str">
        <f t="shared" si="63"/>
        <v>06OALT015R</v>
      </c>
      <c r="G3751" s="11" t="str">
        <f>IFERROR(VLOOKUP(F3751,Codes!$B$2:$E$356,4,FALSE),"NOT USED")</f>
        <v>Unmetered Lighting</v>
      </c>
    </row>
    <row r="3752" spans="1:7" x14ac:dyDescent="0.25">
      <c r="A3752">
        <v>201811</v>
      </c>
      <c r="B3752" t="s">
        <v>4</v>
      </c>
      <c r="C3752" t="s">
        <v>228</v>
      </c>
      <c r="D3752" t="s">
        <v>232</v>
      </c>
      <c r="E3752" s="10">
        <v>17045</v>
      </c>
      <c r="F3752" s="12" t="str">
        <f t="shared" si="63"/>
        <v>06RESD000D</v>
      </c>
      <c r="G3752" s="11" t="str">
        <f>IFERROR(VLOOKUP(F3752,Codes!$B$2:$E$356,4,FALSE),"NOT USED")</f>
        <v>Residential</v>
      </c>
    </row>
    <row r="3753" spans="1:7" x14ac:dyDescent="0.25">
      <c r="A3753">
        <v>201811</v>
      </c>
      <c r="B3753" t="s">
        <v>4</v>
      </c>
      <c r="C3753" t="s">
        <v>228</v>
      </c>
      <c r="D3753" t="s">
        <v>233</v>
      </c>
      <c r="E3753" s="10">
        <v>6747</v>
      </c>
      <c r="F3753" s="12" t="str">
        <f t="shared" si="63"/>
        <v>06RESD00DN</v>
      </c>
      <c r="G3753" s="11" t="str">
        <f>IFERROR(VLOOKUP(F3753,Codes!$B$2:$E$356,4,FALSE),"NOT USED")</f>
        <v>Residential</v>
      </c>
    </row>
    <row r="3754" spans="1:7" x14ac:dyDescent="0.25">
      <c r="A3754">
        <v>201811</v>
      </c>
      <c r="B3754" t="s">
        <v>4</v>
      </c>
      <c r="C3754" t="s">
        <v>228</v>
      </c>
      <c r="D3754" t="s">
        <v>234</v>
      </c>
      <c r="E3754" s="10">
        <v>7</v>
      </c>
      <c r="F3754" s="12" t="str">
        <f t="shared" si="63"/>
        <v>06RESD0DM9</v>
      </c>
      <c r="G3754" s="11" t="str">
        <f>IFERROR(VLOOKUP(F3754,Codes!$B$2:$E$356,4,FALSE),"NOT USED")</f>
        <v>Residential</v>
      </c>
    </row>
    <row r="3755" spans="1:7" x14ac:dyDescent="0.25">
      <c r="A3755">
        <v>201811</v>
      </c>
      <c r="B3755" t="s">
        <v>4</v>
      </c>
      <c r="C3755" t="s">
        <v>228</v>
      </c>
      <c r="D3755" t="s">
        <v>235</v>
      </c>
      <c r="E3755" s="10">
        <v>16</v>
      </c>
      <c r="F3755" s="12" t="str">
        <f t="shared" si="63"/>
        <v>06RESD0DS8</v>
      </c>
      <c r="G3755" s="11" t="str">
        <f>IFERROR(VLOOKUP(F3755,Codes!$B$2:$E$356,4,FALSE),"NOT USED")</f>
        <v>Residential</v>
      </c>
    </row>
    <row r="3756" spans="1:7" x14ac:dyDescent="0.25">
      <c r="A3756">
        <v>201811</v>
      </c>
      <c r="B3756" t="s">
        <v>4</v>
      </c>
      <c r="C3756" t="s">
        <v>228</v>
      </c>
      <c r="D3756" t="s">
        <v>236</v>
      </c>
      <c r="E3756" s="10">
        <v>11566</v>
      </c>
      <c r="F3756" s="12" t="str">
        <f t="shared" si="63"/>
        <v>06RESDDL06</v>
      </c>
      <c r="G3756" s="11" t="str">
        <f>IFERROR(VLOOKUP(F3756,Codes!$B$2:$E$356,4,FALSE),"NOT USED")</f>
        <v>Residential</v>
      </c>
    </row>
    <row r="3757" spans="1:7" x14ac:dyDescent="0.25">
      <c r="A3757">
        <v>201811</v>
      </c>
      <c r="B3757" t="s">
        <v>4</v>
      </c>
      <c r="C3757" t="s">
        <v>228</v>
      </c>
      <c r="D3757" t="s">
        <v>237</v>
      </c>
      <c r="E3757" s="10">
        <v>477</v>
      </c>
      <c r="F3757" s="12" t="str">
        <f t="shared" si="63"/>
        <v>06RGNSV025</v>
      </c>
      <c r="G3757" s="11" t="str">
        <f>IFERROR(VLOOKUP(F3757,Codes!$B$2:$E$356,4,FALSE),"NOT USED")</f>
        <v>Small General Service</v>
      </c>
    </row>
    <row r="3758" spans="1:7" x14ac:dyDescent="0.25">
      <c r="A3758">
        <v>201812</v>
      </c>
      <c r="B3758" t="s">
        <v>4</v>
      </c>
      <c r="C3758" t="s">
        <v>228</v>
      </c>
      <c r="D3758" t="s">
        <v>229</v>
      </c>
      <c r="E3758" s="10">
        <v>1</v>
      </c>
      <c r="F3758" s="12" t="str">
        <f t="shared" si="63"/>
        <v>06CHCK000R</v>
      </c>
      <c r="G3758" s="11" t="str">
        <f>IFERROR(VLOOKUP(F3758,Codes!$B$2:$E$356,4,FALSE),"NOT USED")</f>
        <v>NOT USED</v>
      </c>
    </row>
    <row r="3759" spans="1:7" x14ac:dyDescent="0.25">
      <c r="A3759">
        <v>201812</v>
      </c>
      <c r="B3759" t="s">
        <v>4</v>
      </c>
      <c r="C3759" t="s">
        <v>228</v>
      </c>
      <c r="D3759" t="s">
        <v>230</v>
      </c>
      <c r="E3759" s="10">
        <v>387</v>
      </c>
      <c r="F3759" s="12" t="str">
        <f t="shared" si="63"/>
        <v>06NETMT135</v>
      </c>
      <c r="G3759" s="11" t="str">
        <f>IFERROR(VLOOKUP(F3759,Codes!$B$2:$E$356,4,FALSE),"NOT USED")</f>
        <v>Residential</v>
      </c>
    </row>
    <row r="3760" spans="1:7" x14ac:dyDescent="0.25">
      <c r="A3760">
        <v>201812</v>
      </c>
      <c r="B3760" t="s">
        <v>4</v>
      </c>
      <c r="C3760" t="s">
        <v>228</v>
      </c>
      <c r="D3760" t="s">
        <v>231</v>
      </c>
      <c r="E3760" s="10">
        <v>289</v>
      </c>
      <c r="F3760" s="12" t="str">
        <f t="shared" si="63"/>
        <v>06OALT015R</v>
      </c>
      <c r="G3760" s="11" t="str">
        <f>IFERROR(VLOOKUP(F3760,Codes!$B$2:$E$356,4,FALSE),"NOT USED")</f>
        <v>Unmetered Lighting</v>
      </c>
    </row>
    <row r="3761" spans="1:7" x14ac:dyDescent="0.25">
      <c r="A3761">
        <v>201812</v>
      </c>
      <c r="B3761" t="s">
        <v>4</v>
      </c>
      <c r="C3761" t="s">
        <v>228</v>
      </c>
      <c r="D3761" t="s">
        <v>232</v>
      </c>
      <c r="E3761" s="10">
        <v>17074</v>
      </c>
      <c r="F3761" s="12" t="str">
        <f t="shared" si="63"/>
        <v>06RESD000D</v>
      </c>
      <c r="G3761" s="11" t="str">
        <f>IFERROR(VLOOKUP(F3761,Codes!$B$2:$E$356,4,FALSE),"NOT USED")</f>
        <v>Residential</v>
      </c>
    </row>
    <row r="3762" spans="1:7" x14ac:dyDescent="0.25">
      <c r="A3762">
        <v>201812</v>
      </c>
      <c r="B3762" t="s">
        <v>4</v>
      </c>
      <c r="C3762" t="s">
        <v>228</v>
      </c>
      <c r="D3762" t="s">
        <v>233</v>
      </c>
      <c r="E3762" s="10">
        <v>6751</v>
      </c>
      <c r="F3762" s="12" t="str">
        <f t="shared" si="63"/>
        <v>06RESD00DN</v>
      </c>
      <c r="G3762" s="11" t="str">
        <f>IFERROR(VLOOKUP(F3762,Codes!$B$2:$E$356,4,FALSE),"NOT USED")</f>
        <v>Residential</v>
      </c>
    </row>
    <row r="3763" spans="1:7" x14ac:dyDescent="0.25">
      <c r="A3763">
        <v>201812</v>
      </c>
      <c r="B3763" t="s">
        <v>4</v>
      </c>
      <c r="C3763" t="s">
        <v>228</v>
      </c>
      <c r="D3763" t="s">
        <v>234</v>
      </c>
      <c r="E3763" s="10">
        <v>7</v>
      </c>
      <c r="F3763" s="12" t="str">
        <f t="shared" si="63"/>
        <v>06RESD0DM9</v>
      </c>
      <c r="G3763" s="11" t="str">
        <f>IFERROR(VLOOKUP(F3763,Codes!$B$2:$E$356,4,FALSE),"NOT USED")</f>
        <v>Residential</v>
      </c>
    </row>
    <row r="3764" spans="1:7" x14ac:dyDescent="0.25">
      <c r="A3764">
        <v>201812</v>
      </c>
      <c r="B3764" t="s">
        <v>4</v>
      </c>
      <c r="C3764" t="s">
        <v>228</v>
      </c>
      <c r="D3764" t="s">
        <v>235</v>
      </c>
      <c r="E3764" s="10">
        <v>16</v>
      </c>
      <c r="F3764" s="12" t="str">
        <f t="shared" si="63"/>
        <v>06RESD0DS8</v>
      </c>
      <c r="G3764" s="11" t="str">
        <f>IFERROR(VLOOKUP(F3764,Codes!$B$2:$E$356,4,FALSE),"NOT USED")</f>
        <v>Residential</v>
      </c>
    </row>
    <row r="3765" spans="1:7" x14ac:dyDescent="0.25">
      <c r="A3765">
        <v>201812</v>
      </c>
      <c r="B3765" t="s">
        <v>4</v>
      </c>
      <c r="C3765" t="s">
        <v>228</v>
      </c>
      <c r="D3765" t="s">
        <v>236</v>
      </c>
      <c r="E3765" s="10">
        <v>11596</v>
      </c>
      <c r="F3765" s="12" t="str">
        <f t="shared" si="63"/>
        <v>06RESDDL06</v>
      </c>
      <c r="G3765" s="11" t="str">
        <f>IFERROR(VLOOKUP(F3765,Codes!$B$2:$E$356,4,FALSE),"NOT USED")</f>
        <v>Residential</v>
      </c>
    </row>
    <row r="3766" spans="1:7" x14ac:dyDescent="0.25">
      <c r="A3766">
        <v>201812</v>
      </c>
      <c r="B3766" t="s">
        <v>4</v>
      </c>
      <c r="C3766" t="s">
        <v>228</v>
      </c>
      <c r="D3766" t="s">
        <v>237</v>
      </c>
      <c r="E3766" s="10">
        <v>479</v>
      </c>
      <c r="F3766" s="12" t="str">
        <f t="shared" si="63"/>
        <v>06RGNSV025</v>
      </c>
      <c r="G3766" s="11" t="str">
        <f>IFERROR(VLOOKUP(F3766,Codes!$B$2:$E$356,4,FALSE),"NOT USED")</f>
        <v>Small General Service</v>
      </c>
    </row>
    <row r="3767" spans="1:7" x14ac:dyDescent="0.25">
      <c r="A3767">
        <v>201901</v>
      </c>
      <c r="B3767" t="s">
        <v>4</v>
      </c>
      <c r="C3767" t="s">
        <v>228</v>
      </c>
      <c r="D3767" t="s">
        <v>229</v>
      </c>
      <c r="E3767" s="10">
        <v>1</v>
      </c>
      <c r="F3767" s="12" t="str">
        <f t="shared" si="63"/>
        <v>06CHCK000R</v>
      </c>
      <c r="G3767" s="11" t="str">
        <f>IFERROR(VLOOKUP(F3767,Codes!$B$2:$E$356,4,FALSE),"NOT USED")</f>
        <v>NOT USED</v>
      </c>
    </row>
    <row r="3768" spans="1:7" x14ac:dyDescent="0.25">
      <c r="A3768">
        <v>201901</v>
      </c>
      <c r="B3768" t="s">
        <v>4</v>
      </c>
      <c r="C3768" t="s">
        <v>228</v>
      </c>
      <c r="D3768" t="s">
        <v>230</v>
      </c>
      <c r="E3768" s="10">
        <v>395</v>
      </c>
      <c r="F3768" s="12" t="str">
        <f t="shared" si="63"/>
        <v>06NETMT135</v>
      </c>
      <c r="G3768" s="11" t="str">
        <f>IFERROR(VLOOKUP(F3768,Codes!$B$2:$E$356,4,FALSE),"NOT USED")</f>
        <v>Residential</v>
      </c>
    </row>
    <row r="3769" spans="1:7" x14ac:dyDescent="0.25">
      <c r="A3769">
        <v>201901</v>
      </c>
      <c r="B3769" t="s">
        <v>4</v>
      </c>
      <c r="C3769" t="s">
        <v>228</v>
      </c>
      <c r="D3769" t="s">
        <v>231</v>
      </c>
      <c r="E3769" s="10">
        <v>286</v>
      </c>
      <c r="F3769" s="12" t="str">
        <f t="shared" si="63"/>
        <v>06OALT015R</v>
      </c>
      <c r="G3769" s="11" t="str">
        <f>IFERROR(VLOOKUP(F3769,Codes!$B$2:$E$356,4,FALSE),"NOT USED")</f>
        <v>Unmetered Lighting</v>
      </c>
    </row>
    <row r="3770" spans="1:7" x14ac:dyDescent="0.25">
      <c r="A3770">
        <v>201901</v>
      </c>
      <c r="B3770" t="s">
        <v>4</v>
      </c>
      <c r="C3770" t="s">
        <v>228</v>
      </c>
      <c r="D3770" t="s">
        <v>232</v>
      </c>
      <c r="E3770" s="10">
        <v>17169</v>
      </c>
      <c r="F3770" s="12" t="str">
        <f t="shared" si="63"/>
        <v>06RESD000D</v>
      </c>
      <c r="G3770" s="11" t="str">
        <f>IFERROR(VLOOKUP(F3770,Codes!$B$2:$E$356,4,FALSE),"NOT USED")</f>
        <v>Residential</v>
      </c>
    </row>
    <row r="3771" spans="1:7" x14ac:dyDescent="0.25">
      <c r="A3771">
        <v>201901</v>
      </c>
      <c r="B3771" t="s">
        <v>4</v>
      </c>
      <c r="C3771" t="s">
        <v>228</v>
      </c>
      <c r="D3771" t="s">
        <v>233</v>
      </c>
      <c r="E3771" s="10">
        <v>6797</v>
      </c>
      <c r="F3771" s="12" t="str">
        <f t="shared" si="63"/>
        <v>06RESD00DN</v>
      </c>
      <c r="G3771" s="11" t="str">
        <f>IFERROR(VLOOKUP(F3771,Codes!$B$2:$E$356,4,FALSE),"NOT USED")</f>
        <v>Residential</v>
      </c>
    </row>
    <row r="3772" spans="1:7" x14ac:dyDescent="0.25">
      <c r="A3772">
        <v>201901</v>
      </c>
      <c r="B3772" t="s">
        <v>4</v>
      </c>
      <c r="C3772" t="s">
        <v>228</v>
      </c>
      <c r="D3772" t="s">
        <v>234</v>
      </c>
      <c r="E3772" s="10">
        <v>7</v>
      </c>
      <c r="F3772" s="12" t="str">
        <f t="shared" si="63"/>
        <v>06RESD0DM9</v>
      </c>
      <c r="G3772" s="11" t="str">
        <f>IFERROR(VLOOKUP(F3772,Codes!$B$2:$E$356,4,FALSE),"NOT USED")</f>
        <v>Residential</v>
      </c>
    </row>
    <row r="3773" spans="1:7" x14ac:dyDescent="0.25">
      <c r="A3773">
        <v>201901</v>
      </c>
      <c r="B3773" t="s">
        <v>4</v>
      </c>
      <c r="C3773" t="s">
        <v>228</v>
      </c>
      <c r="D3773" t="s">
        <v>235</v>
      </c>
      <c r="E3773" s="10">
        <v>16</v>
      </c>
      <c r="F3773" s="12" t="str">
        <f t="shared" si="63"/>
        <v>06RESD0DS8</v>
      </c>
      <c r="G3773" s="11" t="str">
        <f>IFERROR(VLOOKUP(F3773,Codes!$B$2:$E$356,4,FALSE),"NOT USED")</f>
        <v>Residential</v>
      </c>
    </row>
    <row r="3774" spans="1:7" x14ac:dyDescent="0.25">
      <c r="A3774">
        <v>201901</v>
      </c>
      <c r="B3774" t="s">
        <v>4</v>
      </c>
      <c r="C3774" t="s">
        <v>228</v>
      </c>
      <c r="D3774" t="s">
        <v>236</v>
      </c>
      <c r="E3774" s="10">
        <v>11589</v>
      </c>
      <c r="F3774" s="12" t="str">
        <f t="shared" si="63"/>
        <v>06RESDDL06</v>
      </c>
      <c r="G3774" s="11" t="str">
        <f>IFERROR(VLOOKUP(F3774,Codes!$B$2:$E$356,4,FALSE),"NOT USED")</f>
        <v>Residential</v>
      </c>
    </row>
    <row r="3775" spans="1:7" x14ac:dyDescent="0.25">
      <c r="A3775">
        <v>201901</v>
      </c>
      <c r="B3775" t="s">
        <v>4</v>
      </c>
      <c r="C3775" t="s">
        <v>228</v>
      </c>
      <c r="D3775" t="s">
        <v>237</v>
      </c>
      <c r="E3775" s="10">
        <v>481</v>
      </c>
      <c r="F3775" s="12" t="str">
        <f t="shared" si="63"/>
        <v>06RGNSV025</v>
      </c>
      <c r="G3775" s="11" t="str">
        <f>IFERROR(VLOOKUP(F3775,Codes!$B$2:$E$356,4,FALSE),"NOT USED")</f>
        <v>Small General Service</v>
      </c>
    </row>
    <row r="3776" spans="1:7" x14ac:dyDescent="0.25">
      <c r="A3776">
        <v>201902</v>
      </c>
      <c r="B3776" t="s">
        <v>4</v>
      </c>
      <c r="C3776" t="s">
        <v>228</v>
      </c>
      <c r="D3776" t="s">
        <v>229</v>
      </c>
      <c r="E3776" s="10">
        <v>1</v>
      </c>
      <c r="F3776" s="12" t="str">
        <f t="shared" si="63"/>
        <v>06CHCK000R</v>
      </c>
      <c r="G3776" s="11" t="str">
        <f>IFERROR(VLOOKUP(F3776,Codes!$B$2:$E$356,4,FALSE),"NOT USED")</f>
        <v>NOT USED</v>
      </c>
    </row>
    <row r="3777" spans="1:7" x14ac:dyDescent="0.25">
      <c r="A3777">
        <v>201902</v>
      </c>
      <c r="B3777" t="s">
        <v>4</v>
      </c>
      <c r="C3777" t="s">
        <v>228</v>
      </c>
      <c r="D3777" t="s">
        <v>230</v>
      </c>
      <c r="E3777" s="10">
        <v>398</v>
      </c>
      <c r="F3777" s="12" t="str">
        <f t="shared" si="63"/>
        <v>06NETMT135</v>
      </c>
      <c r="G3777" s="11" t="str">
        <f>IFERROR(VLOOKUP(F3777,Codes!$B$2:$E$356,4,FALSE),"NOT USED")</f>
        <v>Residential</v>
      </c>
    </row>
    <row r="3778" spans="1:7" x14ac:dyDescent="0.25">
      <c r="A3778">
        <v>201902</v>
      </c>
      <c r="B3778" t="s">
        <v>4</v>
      </c>
      <c r="C3778" t="s">
        <v>228</v>
      </c>
      <c r="D3778" t="s">
        <v>231</v>
      </c>
      <c r="E3778" s="10">
        <v>285</v>
      </c>
      <c r="F3778" s="12" t="str">
        <f t="shared" si="63"/>
        <v>06OALT015R</v>
      </c>
      <c r="G3778" s="11" t="str">
        <f>IFERROR(VLOOKUP(F3778,Codes!$B$2:$E$356,4,FALSE),"NOT USED")</f>
        <v>Unmetered Lighting</v>
      </c>
    </row>
    <row r="3779" spans="1:7" x14ac:dyDescent="0.25">
      <c r="A3779">
        <v>201902</v>
      </c>
      <c r="B3779" t="s">
        <v>4</v>
      </c>
      <c r="C3779" t="s">
        <v>228</v>
      </c>
      <c r="D3779" t="s">
        <v>232</v>
      </c>
      <c r="E3779" s="10">
        <v>17183</v>
      </c>
      <c r="F3779" s="12" t="str">
        <f t="shared" si="63"/>
        <v>06RESD000D</v>
      </c>
      <c r="G3779" s="11" t="str">
        <f>IFERROR(VLOOKUP(F3779,Codes!$B$2:$E$356,4,FALSE),"NOT USED")</f>
        <v>Residential</v>
      </c>
    </row>
    <row r="3780" spans="1:7" x14ac:dyDescent="0.25">
      <c r="A3780">
        <v>201902</v>
      </c>
      <c r="B3780" t="s">
        <v>4</v>
      </c>
      <c r="C3780" t="s">
        <v>228</v>
      </c>
      <c r="D3780" t="s">
        <v>233</v>
      </c>
      <c r="E3780" s="10">
        <v>6805</v>
      </c>
      <c r="F3780" s="12" t="str">
        <f t="shared" si="63"/>
        <v>06RESD00DN</v>
      </c>
      <c r="G3780" s="11" t="str">
        <f>IFERROR(VLOOKUP(F3780,Codes!$B$2:$E$356,4,FALSE),"NOT USED")</f>
        <v>Residential</v>
      </c>
    </row>
    <row r="3781" spans="1:7" x14ac:dyDescent="0.25">
      <c r="A3781">
        <v>201902</v>
      </c>
      <c r="B3781" t="s">
        <v>4</v>
      </c>
      <c r="C3781" t="s">
        <v>228</v>
      </c>
      <c r="D3781" t="s">
        <v>234</v>
      </c>
      <c r="E3781" s="10">
        <v>7</v>
      </c>
      <c r="F3781" s="12" t="str">
        <f t="shared" si="63"/>
        <v>06RESD0DM9</v>
      </c>
      <c r="G3781" s="11" t="str">
        <f>IFERROR(VLOOKUP(F3781,Codes!$B$2:$E$356,4,FALSE),"NOT USED")</f>
        <v>Residential</v>
      </c>
    </row>
    <row r="3782" spans="1:7" x14ac:dyDescent="0.25">
      <c r="A3782">
        <v>201902</v>
      </c>
      <c r="B3782" t="s">
        <v>4</v>
      </c>
      <c r="C3782" t="s">
        <v>228</v>
      </c>
      <c r="D3782" t="s">
        <v>235</v>
      </c>
      <c r="E3782" s="10">
        <v>17</v>
      </c>
      <c r="F3782" s="12" t="str">
        <f t="shared" si="63"/>
        <v>06RESD0DS8</v>
      </c>
      <c r="G3782" s="11" t="str">
        <f>IFERROR(VLOOKUP(F3782,Codes!$B$2:$E$356,4,FALSE),"NOT USED")</f>
        <v>Residential</v>
      </c>
    </row>
    <row r="3783" spans="1:7" x14ac:dyDescent="0.25">
      <c r="A3783">
        <v>201902</v>
      </c>
      <c r="B3783" t="s">
        <v>4</v>
      </c>
      <c r="C3783" t="s">
        <v>228</v>
      </c>
      <c r="D3783" t="s">
        <v>236</v>
      </c>
      <c r="E3783" s="10">
        <v>11586</v>
      </c>
      <c r="F3783" s="12" t="str">
        <f t="shared" si="63"/>
        <v>06RESDDL06</v>
      </c>
      <c r="G3783" s="11" t="str">
        <f>IFERROR(VLOOKUP(F3783,Codes!$B$2:$E$356,4,FALSE),"NOT USED")</f>
        <v>Residential</v>
      </c>
    </row>
    <row r="3784" spans="1:7" x14ac:dyDescent="0.25">
      <c r="A3784">
        <v>201902</v>
      </c>
      <c r="B3784" t="s">
        <v>4</v>
      </c>
      <c r="C3784" t="s">
        <v>228</v>
      </c>
      <c r="D3784" t="s">
        <v>237</v>
      </c>
      <c r="E3784" s="10">
        <v>481</v>
      </c>
      <c r="F3784" s="12" t="str">
        <f t="shared" si="63"/>
        <v>06RGNSV025</v>
      </c>
      <c r="G3784" s="11" t="str">
        <f>IFERROR(VLOOKUP(F3784,Codes!$B$2:$E$356,4,FALSE),"NOT USED")</f>
        <v>Small General Service</v>
      </c>
    </row>
    <row r="3785" spans="1:7" x14ac:dyDescent="0.25">
      <c r="A3785">
        <v>201903</v>
      </c>
      <c r="B3785" t="s">
        <v>4</v>
      </c>
      <c r="C3785" t="s">
        <v>228</v>
      </c>
      <c r="D3785" t="s">
        <v>229</v>
      </c>
      <c r="E3785" s="10">
        <v>1</v>
      </c>
      <c r="F3785" s="12" t="str">
        <f t="shared" si="63"/>
        <v>06CHCK000R</v>
      </c>
      <c r="G3785" s="11" t="str">
        <f>IFERROR(VLOOKUP(F3785,Codes!$B$2:$E$356,4,FALSE),"NOT USED")</f>
        <v>NOT USED</v>
      </c>
    </row>
    <row r="3786" spans="1:7" x14ac:dyDescent="0.25">
      <c r="A3786">
        <v>201903</v>
      </c>
      <c r="B3786" t="s">
        <v>4</v>
      </c>
      <c r="C3786" t="s">
        <v>228</v>
      </c>
      <c r="D3786" t="s">
        <v>230</v>
      </c>
      <c r="E3786" s="10">
        <v>404</v>
      </c>
      <c r="F3786" s="12" t="str">
        <f t="shared" si="63"/>
        <v>06NETMT135</v>
      </c>
      <c r="G3786" s="11" t="str">
        <f>IFERROR(VLOOKUP(F3786,Codes!$B$2:$E$356,4,FALSE),"NOT USED")</f>
        <v>Residential</v>
      </c>
    </row>
    <row r="3787" spans="1:7" x14ac:dyDescent="0.25">
      <c r="A3787">
        <v>201903</v>
      </c>
      <c r="B3787" t="s">
        <v>4</v>
      </c>
      <c r="C3787" t="s">
        <v>228</v>
      </c>
      <c r="D3787" t="s">
        <v>231</v>
      </c>
      <c r="E3787" s="10">
        <v>283</v>
      </c>
      <c r="F3787" s="12" t="str">
        <f t="shared" si="63"/>
        <v>06OALT015R</v>
      </c>
      <c r="G3787" s="11" t="str">
        <f>IFERROR(VLOOKUP(F3787,Codes!$B$2:$E$356,4,FALSE),"NOT USED")</f>
        <v>Unmetered Lighting</v>
      </c>
    </row>
    <row r="3788" spans="1:7" x14ac:dyDescent="0.25">
      <c r="A3788">
        <v>201903</v>
      </c>
      <c r="B3788" t="s">
        <v>4</v>
      </c>
      <c r="C3788" t="s">
        <v>228</v>
      </c>
      <c r="D3788" t="s">
        <v>232</v>
      </c>
      <c r="E3788" s="10">
        <v>17197</v>
      </c>
      <c r="F3788" s="12" t="str">
        <f t="shared" si="63"/>
        <v>06RESD000D</v>
      </c>
      <c r="G3788" s="11" t="str">
        <f>IFERROR(VLOOKUP(F3788,Codes!$B$2:$E$356,4,FALSE),"NOT USED")</f>
        <v>Residential</v>
      </c>
    </row>
    <row r="3789" spans="1:7" x14ac:dyDescent="0.25">
      <c r="A3789">
        <v>201903</v>
      </c>
      <c r="B3789" t="s">
        <v>4</v>
      </c>
      <c r="C3789" t="s">
        <v>228</v>
      </c>
      <c r="D3789" t="s">
        <v>233</v>
      </c>
      <c r="E3789" s="10">
        <v>6845</v>
      </c>
      <c r="F3789" s="12" t="str">
        <f t="shared" ref="F3789:F3852" si="64">LEFT(D3789,10)</f>
        <v>06RESD00DN</v>
      </c>
      <c r="G3789" s="11" t="str">
        <f>IFERROR(VLOOKUP(F3789,Codes!$B$2:$E$356,4,FALSE),"NOT USED")</f>
        <v>Residential</v>
      </c>
    </row>
    <row r="3790" spans="1:7" x14ac:dyDescent="0.25">
      <c r="A3790">
        <v>201903</v>
      </c>
      <c r="B3790" t="s">
        <v>4</v>
      </c>
      <c r="C3790" t="s">
        <v>228</v>
      </c>
      <c r="D3790" t="s">
        <v>234</v>
      </c>
      <c r="E3790" s="10">
        <v>7</v>
      </c>
      <c r="F3790" s="12" t="str">
        <f t="shared" si="64"/>
        <v>06RESD0DM9</v>
      </c>
      <c r="G3790" s="11" t="str">
        <f>IFERROR(VLOOKUP(F3790,Codes!$B$2:$E$356,4,FALSE),"NOT USED")</f>
        <v>Residential</v>
      </c>
    </row>
    <row r="3791" spans="1:7" x14ac:dyDescent="0.25">
      <c r="A3791">
        <v>201903</v>
      </c>
      <c r="B3791" t="s">
        <v>4</v>
      </c>
      <c r="C3791" t="s">
        <v>228</v>
      </c>
      <c r="D3791" t="s">
        <v>235</v>
      </c>
      <c r="E3791" s="10">
        <v>16</v>
      </c>
      <c r="F3791" s="12" t="str">
        <f t="shared" si="64"/>
        <v>06RESD0DS8</v>
      </c>
      <c r="G3791" s="11" t="str">
        <f>IFERROR(VLOOKUP(F3791,Codes!$B$2:$E$356,4,FALSE),"NOT USED")</f>
        <v>Residential</v>
      </c>
    </row>
    <row r="3792" spans="1:7" x14ac:dyDescent="0.25">
      <c r="A3792">
        <v>201903</v>
      </c>
      <c r="B3792" t="s">
        <v>4</v>
      </c>
      <c r="C3792" t="s">
        <v>228</v>
      </c>
      <c r="D3792" t="s">
        <v>236</v>
      </c>
      <c r="E3792" s="10">
        <v>11509</v>
      </c>
      <c r="F3792" s="12" t="str">
        <f t="shared" si="64"/>
        <v>06RESDDL06</v>
      </c>
      <c r="G3792" s="11" t="str">
        <f>IFERROR(VLOOKUP(F3792,Codes!$B$2:$E$356,4,FALSE),"NOT USED")</f>
        <v>Residential</v>
      </c>
    </row>
    <row r="3793" spans="1:7" x14ac:dyDescent="0.25">
      <c r="A3793">
        <v>201903</v>
      </c>
      <c r="B3793" t="s">
        <v>4</v>
      </c>
      <c r="C3793" t="s">
        <v>228</v>
      </c>
      <c r="D3793" t="s">
        <v>237</v>
      </c>
      <c r="E3793" s="10">
        <v>477</v>
      </c>
      <c r="F3793" s="12" t="str">
        <f t="shared" si="64"/>
        <v>06RGNSV025</v>
      </c>
      <c r="G3793" s="11" t="str">
        <f>IFERROR(VLOOKUP(F3793,Codes!$B$2:$E$356,4,FALSE),"NOT USED")</f>
        <v>Small General Service</v>
      </c>
    </row>
    <row r="3794" spans="1:7" x14ac:dyDescent="0.25">
      <c r="A3794">
        <v>201904</v>
      </c>
      <c r="B3794" t="s">
        <v>4</v>
      </c>
      <c r="C3794" t="s">
        <v>228</v>
      </c>
      <c r="D3794" t="s">
        <v>229</v>
      </c>
      <c r="E3794" s="10">
        <v>1</v>
      </c>
      <c r="F3794" s="12" t="str">
        <f t="shared" si="64"/>
        <v>06CHCK000R</v>
      </c>
      <c r="G3794" s="11" t="str">
        <f>IFERROR(VLOOKUP(F3794,Codes!$B$2:$E$356,4,FALSE),"NOT USED")</f>
        <v>NOT USED</v>
      </c>
    </row>
    <row r="3795" spans="1:7" x14ac:dyDescent="0.25">
      <c r="A3795">
        <v>201904</v>
      </c>
      <c r="B3795" t="s">
        <v>4</v>
      </c>
      <c r="C3795" t="s">
        <v>228</v>
      </c>
      <c r="D3795" t="s">
        <v>230</v>
      </c>
      <c r="E3795" s="10">
        <v>412</v>
      </c>
      <c r="F3795" s="12" t="str">
        <f t="shared" si="64"/>
        <v>06NETMT135</v>
      </c>
      <c r="G3795" s="11" t="str">
        <f>IFERROR(VLOOKUP(F3795,Codes!$B$2:$E$356,4,FALSE),"NOT USED")</f>
        <v>Residential</v>
      </c>
    </row>
    <row r="3796" spans="1:7" x14ac:dyDescent="0.25">
      <c r="A3796">
        <v>201904</v>
      </c>
      <c r="B3796" t="s">
        <v>4</v>
      </c>
      <c r="C3796" t="s">
        <v>228</v>
      </c>
      <c r="D3796" t="s">
        <v>231</v>
      </c>
      <c r="E3796" s="10">
        <v>279</v>
      </c>
      <c r="F3796" s="12" t="str">
        <f t="shared" si="64"/>
        <v>06OALT015R</v>
      </c>
      <c r="G3796" s="11" t="str">
        <f>IFERROR(VLOOKUP(F3796,Codes!$B$2:$E$356,4,FALSE),"NOT USED")</f>
        <v>Unmetered Lighting</v>
      </c>
    </row>
    <row r="3797" spans="1:7" x14ac:dyDescent="0.25">
      <c r="A3797">
        <v>201904</v>
      </c>
      <c r="B3797" t="s">
        <v>4</v>
      </c>
      <c r="C3797" t="s">
        <v>228</v>
      </c>
      <c r="D3797" t="s">
        <v>232</v>
      </c>
      <c r="E3797" s="10">
        <v>17214</v>
      </c>
      <c r="F3797" s="12" t="str">
        <f t="shared" si="64"/>
        <v>06RESD000D</v>
      </c>
      <c r="G3797" s="11" t="str">
        <f>IFERROR(VLOOKUP(F3797,Codes!$B$2:$E$356,4,FALSE),"NOT USED")</f>
        <v>Residential</v>
      </c>
    </row>
    <row r="3798" spans="1:7" x14ac:dyDescent="0.25">
      <c r="A3798">
        <v>201904</v>
      </c>
      <c r="B3798" t="s">
        <v>4</v>
      </c>
      <c r="C3798" t="s">
        <v>228</v>
      </c>
      <c r="D3798" t="s">
        <v>233</v>
      </c>
      <c r="E3798" s="10">
        <v>6847</v>
      </c>
      <c r="F3798" s="12" t="str">
        <f t="shared" si="64"/>
        <v>06RESD00DN</v>
      </c>
      <c r="G3798" s="11" t="str">
        <f>IFERROR(VLOOKUP(F3798,Codes!$B$2:$E$356,4,FALSE),"NOT USED")</f>
        <v>Residential</v>
      </c>
    </row>
    <row r="3799" spans="1:7" x14ac:dyDescent="0.25">
      <c r="A3799">
        <v>201904</v>
      </c>
      <c r="B3799" t="s">
        <v>4</v>
      </c>
      <c r="C3799" t="s">
        <v>228</v>
      </c>
      <c r="D3799" t="s">
        <v>234</v>
      </c>
      <c r="E3799" s="10">
        <v>7</v>
      </c>
      <c r="F3799" s="12" t="str">
        <f t="shared" si="64"/>
        <v>06RESD0DM9</v>
      </c>
      <c r="G3799" s="11" t="str">
        <f>IFERROR(VLOOKUP(F3799,Codes!$B$2:$E$356,4,FALSE),"NOT USED")</f>
        <v>Residential</v>
      </c>
    </row>
    <row r="3800" spans="1:7" x14ac:dyDescent="0.25">
      <c r="A3800">
        <v>201904</v>
      </c>
      <c r="B3800" t="s">
        <v>4</v>
      </c>
      <c r="C3800" t="s">
        <v>228</v>
      </c>
      <c r="D3800" t="s">
        <v>235</v>
      </c>
      <c r="E3800" s="10">
        <v>16</v>
      </c>
      <c r="F3800" s="12" t="str">
        <f t="shared" si="64"/>
        <v>06RESD0DS8</v>
      </c>
      <c r="G3800" s="11" t="str">
        <f>IFERROR(VLOOKUP(F3800,Codes!$B$2:$E$356,4,FALSE),"NOT USED")</f>
        <v>Residential</v>
      </c>
    </row>
    <row r="3801" spans="1:7" x14ac:dyDescent="0.25">
      <c r="A3801">
        <v>201904</v>
      </c>
      <c r="B3801" t="s">
        <v>4</v>
      </c>
      <c r="C3801" t="s">
        <v>228</v>
      </c>
      <c r="D3801" t="s">
        <v>236</v>
      </c>
      <c r="E3801" s="10">
        <v>11489</v>
      </c>
      <c r="F3801" s="12" t="str">
        <f t="shared" si="64"/>
        <v>06RESDDL06</v>
      </c>
      <c r="G3801" s="11" t="str">
        <f>IFERROR(VLOOKUP(F3801,Codes!$B$2:$E$356,4,FALSE),"NOT USED")</f>
        <v>Residential</v>
      </c>
    </row>
    <row r="3802" spans="1:7" x14ac:dyDescent="0.25">
      <c r="A3802">
        <v>201904</v>
      </c>
      <c r="B3802" t="s">
        <v>4</v>
      </c>
      <c r="C3802" t="s">
        <v>228</v>
      </c>
      <c r="D3802" t="s">
        <v>237</v>
      </c>
      <c r="E3802" s="10">
        <v>479</v>
      </c>
      <c r="F3802" s="12" t="str">
        <f t="shared" si="64"/>
        <v>06RGNSV025</v>
      </c>
      <c r="G3802" s="11" t="str">
        <f>IFERROR(VLOOKUP(F3802,Codes!$B$2:$E$356,4,FALSE),"NOT USED")</f>
        <v>Small General Service</v>
      </c>
    </row>
    <row r="3803" spans="1:7" x14ac:dyDescent="0.25">
      <c r="A3803">
        <v>201905</v>
      </c>
      <c r="B3803" t="s">
        <v>4</v>
      </c>
      <c r="C3803" t="s">
        <v>228</v>
      </c>
      <c r="D3803" t="s">
        <v>229</v>
      </c>
      <c r="E3803" s="10">
        <v>1</v>
      </c>
      <c r="F3803" s="12" t="str">
        <f t="shared" si="64"/>
        <v>06CHCK000R</v>
      </c>
      <c r="G3803" s="11" t="str">
        <f>IFERROR(VLOOKUP(F3803,Codes!$B$2:$E$356,4,FALSE),"NOT USED")</f>
        <v>NOT USED</v>
      </c>
    </row>
    <row r="3804" spans="1:7" x14ac:dyDescent="0.25">
      <c r="A3804">
        <v>201905</v>
      </c>
      <c r="B3804" t="s">
        <v>4</v>
      </c>
      <c r="C3804" t="s">
        <v>228</v>
      </c>
      <c r="D3804" t="s">
        <v>230</v>
      </c>
      <c r="E3804" s="10">
        <v>422</v>
      </c>
      <c r="F3804" s="12" t="str">
        <f t="shared" si="64"/>
        <v>06NETMT135</v>
      </c>
      <c r="G3804" s="11" t="str">
        <f>IFERROR(VLOOKUP(F3804,Codes!$B$2:$E$356,4,FALSE),"NOT USED")</f>
        <v>Residential</v>
      </c>
    </row>
    <row r="3805" spans="1:7" x14ac:dyDescent="0.25">
      <c r="A3805">
        <v>201905</v>
      </c>
      <c r="B3805" t="s">
        <v>4</v>
      </c>
      <c r="C3805" t="s">
        <v>228</v>
      </c>
      <c r="D3805" t="s">
        <v>231</v>
      </c>
      <c r="E3805" s="10">
        <v>278</v>
      </c>
      <c r="F3805" s="12" t="str">
        <f t="shared" si="64"/>
        <v>06OALT015R</v>
      </c>
      <c r="G3805" s="11" t="str">
        <f>IFERROR(VLOOKUP(F3805,Codes!$B$2:$E$356,4,FALSE),"NOT USED")</f>
        <v>Unmetered Lighting</v>
      </c>
    </row>
    <row r="3806" spans="1:7" x14ac:dyDescent="0.25">
      <c r="A3806">
        <v>201905</v>
      </c>
      <c r="B3806" t="s">
        <v>4</v>
      </c>
      <c r="C3806" t="s">
        <v>228</v>
      </c>
      <c r="D3806" t="s">
        <v>232</v>
      </c>
      <c r="E3806" s="10">
        <v>17398</v>
      </c>
      <c r="F3806" s="12" t="str">
        <f t="shared" si="64"/>
        <v>06RESD000D</v>
      </c>
      <c r="G3806" s="11" t="str">
        <f>IFERROR(VLOOKUP(F3806,Codes!$B$2:$E$356,4,FALSE),"NOT USED")</f>
        <v>Residential</v>
      </c>
    </row>
    <row r="3807" spans="1:7" x14ac:dyDescent="0.25">
      <c r="A3807">
        <v>201905</v>
      </c>
      <c r="B3807" t="s">
        <v>4</v>
      </c>
      <c r="C3807" t="s">
        <v>228</v>
      </c>
      <c r="D3807" t="s">
        <v>233</v>
      </c>
      <c r="E3807" s="10">
        <v>6887</v>
      </c>
      <c r="F3807" s="12" t="str">
        <f t="shared" si="64"/>
        <v>06RESD00DN</v>
      </c>
      <c r="G3807" s="11" t="str">
        <f>IFERROR(VLOOKUP(F3807,Codes!$B$2:$E$356,4,FALSE),"NOT USED")</f>
        <v>Residential</v>
      </c>
    </row>
    <row r="3808" spans="1:7" x14ac:dyDescent="0.25">
      <c r="A3808">
        <v>201905</v>
      </c>
      <c r="B3808" t="s">
        <v>4</v>
      </c>
      <c r="C3808" t="s">
        <v>228</v>
      </c>
      <c r="D3808" t="s">
        <v>234</v>
      </c>
      <c r="E3808" s="10">
        <v>7</v>
      </c>
      <c r="F3808" s="12" t="str">
        <f t="shared" si="64"/>
        <v>06RESD0DM9</v>
      </c>
      <c r="G3808" s="11" t="str">
        <f>IFERROR(VLOOKUP(F3808,Codes!$B$2:$E$356,4,FALSE),"NOT USED")</f>
        <v>Residential</v>
      </c>
    </row>
    <row r="3809" spans="1:7" x14ac:dyDescent="0.25">
      <c r="A3809">
        <v>201905</v>
      </c>
      <c r="B3809" t="s">
        <v>4</v>
      </c>
      <c r="C3809" t="s">
        <v>228</v>
      </c>
      <c r="D3809" t="s">
        <v>235</v>
      </c>
      <c r="E3809" s="10">
        <v>16</v>
      </c>
      <c r="F3809" s="12" t="str">
        <f t="shared" si="64"/>
        <v>06RESD0DS8</v>
      </c>
      <c r="G3809" s="11" t="str">
        <f>IFERROR(VLOOKUP(F3809,Codes!$B$2:$E$356,4,FALSE),"NOT USED")</f>
        <v>Residential</v>
      </c>
    </row>
    <row r="3810" spans="1:7" x14ac:dyDescent="0.25">
      <c r="A3810">
        <v>201905</v>
      </c>
      <c r="B3810" t="s">
        <v>4</v>
      </c>
      <c r="C3810" t="s">
        <v>228</v>
      </c>
      <c r="D3810" t="s">
        <v>236</v>
      </c>
      <c r="E3810" s="10">
        <v>11260</v>
      </c>
      <c r="F3810" s="12" t="str">
        <f t="shared" si="64"/>
        <v>06RESDDL06</v>
      </c>
      <c r="G3810" s="11" t="str">
        <f>IFERROR(VLOOKUP(F3810,Codes!$B$2:$E$356,4,FALSE),"NOT USED")</f>
        <v>Residential</v>
      </c>
    </row>
    <row r="3811" spans="1:7" x14ac:dyDescent="0.25">
      <c r="A3811">
        <v>201905</v>
      </c>
      <c r="B3811" t="s">
        <v>4</v>
      </c>
      <c r="C3811" t="s">
        <v>228</v>
      </c>
      <c r="D3811" t="s">
        <v>237</v>
      </c>
      <c r="E3811" s="10">
        <v>480</v>
      </c>
      <c r="F3811" s="12" t="str">
        <f t="shared" si="64"/>
        <v>06RGNSV025</v>
      </c>
      <c r="G3811" s="11" t="str">
        <f>IFERROR(VLOOKUP(F3811,Codes!$B$2:$E$356,4,FALSE),"NOT USED")</f>
        <v>Small General Service</v>
      </c>
    </row>
    <row r="3812" spans="1:7" x14ac:dyDescent="0.25">
      <c r="A3812">
        <v>201906</v>
      </c>
      <c r="B3812" t="s">
        <v>4</v>
      </c>
      <c r="C3812" t="s">
        <v>228</v>
      </c>
      <c r="D3812" t="s">
        <v>229</v>
      </c>
      <c r="E3812" s="10">
        <v>1</v>
      </c>
      <c r="F3812" s="12" t="str">
        <f t="shared" si="64"/>
        <v>06CHCK000R</v>
      </c>
      <c r="G3812" s="11" t="str">
        <f>IFERROR(VLOOKUP(F3812,Codes!$B$2:$E$356,4,FALSE),"NOT USED")</f>
        <v>NOT USED</v>
      </c>
    </row>
    <row r="3813" spans="1:7" x14ac:dyDescent="0.25">
      <c r="A3813">
        <v>201906</v>
      </c>
      <c r="B3813" t="s">
        <v>4</v>
      </c>
      <c r="C3813" t="s">
        <v>228</v>
      </c>
      <c r="D3813" t="s">
        <v>230</v>
      </c>
      <c r="E3813" s="10">
        <v>431</v>
      </c>
      <c r="F3813" s="12" t="str">
        <f t="shared" si="64"/>
        <v>06NETMT135</v>
      </c>
      <c r="G3813" s="11" t="str">
        <f>IFERROR(VLOOKUP(F3813,Codes!$B$2:$E$356,4,FALSE),"NOT USED")</f>
        <v>Residential</v>
      </c>
    </row>
    <row r="3814" spans="1:7" x14ac:dyDescent="0.25">
      <c r="A3814">
        <v>201906</v>
      </c>
      <c r="B3814" t="s">
        <v>4</v>
      </c>
      <c r="C3814" t="s">
        <v>228</v>
      </c>
      <c r="D3814" t="s">
        <v>231</v>
      </c>
      <c r="E3814" s="10">
        <v>279</v>
      </c>
      <c r="F3814" s="12" t="str">
        <f t="shared" si="64"/>
        <v>06OALT015R</v>
      </c>
      <c r="G3814" s="11" t="str">
        <f>IFERROR(VLOOKUP(F3814,Codes!$B$2:$E$356,4,FALSE),"NOT USED")</f>
        <v>Unmetered Lighting</v>
      </c>
    </row>
    <row r="3815" spans="1:7" x14ac:dyDescent="0.25">
      <c r="A3815">
        <v>201906</v>
      </c>
      <c r="B3815" t="s">
        <v>4</v>
      </c>
      <c r="C3815" t="s">
        <v>228</v>
      </c>
      <c r="D3815" t="s">
        <v>232</v>
      </c>
      <c r="E3815" s="10">
        <v>17427</v>
      </c>
      <c r="F3815" s="12" t="str">
        <f t="shared" si="64"/>
        <v>06RESD000D</v>
      </c>
      <c r="G3815" s="11" t="str">
        <f>IFERROR(VLOOKUP(F3815,Codes!$B$2:$E$356,4,FALSE),"NOT USED")</f>
        <v>Residential</v>
      </c>
    </row>
    <row r="3816" spans="1:7" x14ac:dyDescent="0.25">
      <c r="A3816">
        <v>201906</v>
      </c>
      <c r="B3816" t="s">
        <v>4</v>
      </c>
      <c r="C3816" t="s">
        <v>228</v>
      </c>
      <c r="D3816" t="s">
        <v>233</v>
      </c>
      <c r="E3816" s="10">
        <v>6955</v>
      </c>
      <c r="F3816" s="12" t="str">
        <f t="shared" si="64"/>
        <v>06RESD00DN</v>
      </c>
      <c r="G3816" s="11" t="str">
        <f>IFERROR(VLOOKUP(F3816,Codes!$B$2:$E$356,4,FALSE),"NOT USED")</f>
        <v>Residential</v>
      </c>
    </row>
    <row r="3817" spans="1:7" x14ac:dyDescent="0.25">
      <c r="A3817">
        <v>201906</v>
      </c>
      <c r="B3817" t="s">
        <v>4</v>
      </c>
      <c r="C3817" t="s">
        <v>228</v>
      </c>
      <c r="D3817" t="s">
        <v>234</v>
      </c>
      <c r="E3817" s="10">
        <v>7</v>
      </c>
      <c r="F3817" s="12" t="str">
        <f t="shared" si="64"/>
        <v>06RESD0DM9</v>
      </c>
      <c r="G3817" s="11" t="str">
        <f>IFERROR(VLOOKUP(F3817,Codes!$B$2:$E$356,4,FALSE),"NOT USED")</f>
        <v>Residential</v>
      </c>
    </row>
    <row r="3818" spans="1:7" x14ac:dyDescent="0.25">
      <c r="A3818">
        <v>201906</v>
      </c>
      <c r="B3818" t="s">
        <v>4</v>
      </c>
      <c r="C3818" t="s">
        <v>228</v>
      </c>
      <c r="D3818" t="s">
        <v>235</v>
      </c>
      <c r="E3818" s="10">
        <v>17</v>
      </c>
      <c r="F3818" s="12" t="str">
        <f t="shared" si="64"/>
        <v>06RESD0DS8</v>
      </c>
      <c r="G3818" s="11" t="str">
        <f>IFERROR(VLOOKUP(F3818,Codes!$B$2:$E$356,4,FALSE),"NOT USED")</f>
        <v>Residential</v>
      </c>
    </row>
    <row r="3819" spans="1:7" x14ac:dyDescent="0.25">
      <c r="A3819">
        <v>201906</v>
      </c>
      <c r="B3819" t="s">
        <v>4</v>
      </c>
      <c r="C3819" t="s">
        <v>228</v>
      </c>
      <c r="D3819" t="s">
        <v>236</v>
      </c>
      <c r="E3819" s="10">
        <v>11192</v>
      </c>
      <c r="F3819" s="12" t="str">
        <f t="shared" si="64"/>
        <v>06RESDDL06</v>
      </c>
      <c r="G3819" s="11" t="str">
        <f>IFERROR(VLOOKUP(F3819,Codes!$B$2:$E$356,4,FALSE),"NOT USED")</f>
        <v>Residential</v>
      </c>
    </row>
    <row r="3820" spans="1:7" x14ac:dyDescent="0.25">
      <c r="A3820">
        <v>201906</v>
      </c>
      <c r="B3820" t="s">
        <v>4</v>
      </c>
      <c r="C3820" t="s">
        <v>228</v>
      </c>
      <c r="D3820" t="s">
        <v>237</v>
      </c>
      <c r="E3820" s="10">
        <v>482</v>
      </c>
      <c r="F3820" s="12" t="str">
        <f t="shared" si="64"/>
        <v>06RGNSV025</v>
      </c>
      <c r="G3820" s="11" t="str">
        <f>IFERROR(VLOOKUP(F3820,Codes!$B$2:$E$356,4,FALSE),"NOT USED")</f>
        <v>Small General Service</v>
      </c>
    </row>
    <row r="3821" spans="1:7" x14ac:dyDescent="0.25">
      <c r="A3821">
        <v>201906</v>
      </c>
      <c r="B3821" t="s">
        <v>4</v>
      </c>
      <c r="C3821" t="s">
        <v>228</v>
      </c>
      <c r="D3821" t="s">
        <v>238</v>
      </c>
      <c r="E3821" s="10">
        <v>1</v>
      </c>
      <c r="F3821" s="12" t="str">
        <f t="shared" si="64"/>
        <v>06RNM25135</v>
      </c>
      <c r="G3821" s="11" t="str">
        <f>IFERROR(VLOOKUP(F3821,Codes!$B$2:$E$356,4,FALSE),"NOT USED")</f>
        <v>Small General Service</v>
      </c>
    </row>
    <row r="3822" spans="1:7" x14ac:dyDescent="0.25">
      <c r="A3822">
        <v>201807</v>
      </c>
      <c r="B3822" t="s">
        <v>3</v>
      </c>
      <c r="C3822" t="s">
        <v>228</v>
      </c>
      <c r="D3822" t="s">
        <v>239</v>
      </c>
      <c r="E3822" s="10">
        <v>501</v>
      </c>
      <c r="F3822" s="12" t="str">
        <f t="shared" si="64"/>
        <v>07NETMT135</v>
      </c>
      <c r="G3822" s="11" t="str">
        <f>IFERROR(VLOOKUP(F3822,Codes!$B$2:$E$356,4,FALSE),"NOT USED")</f>
        <v>Residential</v>
      </c>
    </row>
    <row r="3823" spans="1:7" x14ac:dyDescent="0.25">
      <c r="A3823">
        <v>201807</v>
      </c>
      <c r="B3823" t="s">
        <v>3</v>
      </c>
      <c r="C3823" t="s">
        <v>228</v>
      </c>
      <c r="D3823" t="s">
        <v>240</v>
      </c>
      <c r="E3823" s="10">
        <v>1</v>
      </c>
      <c r="F3823" s="12" t="str">
        <f t="shared" si="64"/>
        <v>07OALCO007</v>
      </c>
      <c r="G3823" s="11" t="str">
        <f>IFERROR(VLOOKUP(F3823,Codes!$B$2:$E$356,4,FALSE),"NOT USED")</f>
        <v>Unmetered Lighting</v>
      </c>
    </row>
    <row r="3824" spans="1:7" x14ac:dyDescent="0.25">
      <c r="A3824">
        <v>201807</v>
      </c>
      <c r="B3824" t="s">
        <v>3</v>
      </c>
      <c r="C3824" t="s">
        <v>228</v>
      </c>
      <c r="D3824" t="s">
        <v>241</v>
      </c>
      <c r="E3824" s="10">
        <v>120</v>
      </c>
      <c r="F3824" s="12" t="str">
        <f t="shared" si="64"/>
        <v>07OALT07AR</v>
      </c>
      <c r="G3824" s="11" t="str">
        <f>IFERROR(VLOOKUP(F3824,Codes!$B$2:$E$356,4,FALSE),"NOT USED")</f>
        <v>Unmetered Lighting</v>
      </c>
    </row>
    <row r="3825" spans="1:7" x14ac:dyDescent="0.25">
      <c r="A3825">
        <v>201807</v>
      </c>
      <c r="B3825" t="s">
        <v>3</v>
      </c>
      <c r="C3825" t="s">
        <v>228</v>
      </c>
      <c r="D3825" t="s">
        <v>242</v>
      </c>
      <c r="E3825" s="10">
        <v>52195</v>
      </c>
      <c r="F3825" s="12" t="str">
        <f t="shared" si="64"/>
        <v>07RESD0001</v>
      </c>
      <c r="G3825" s="11" t="str">
        <f>IFERROR(VLOOKUP(F3825,Codes!$B$2:$E$356,4,FALSE),"NOT USED")</f>
        <v>Residential</v>
      </c>
    </row>
    <row r="3826" spans="1:7" x14ac:dyDescent="0.25">
      <c r="A3826">
        <v>201807</v>
      </c>
      <c r="B3826" t="s">
        <v>3</v>
      </c>
      <c r="C3826" t="s">
        <v>228</v>
      </c>
      <c r="D3826" t="s">
        <v>243</v>
      </c>
      <c r="E3826" s="10">
        <v>11593</v>
      </c>
      <c r="F3826" s="12" t="str">
        <f t="shared" si="64"/>
        <v>07RESD0036</v>
      </c>
      <c r="G3826" s="11" t="str">
        <f>IFERROR(VLOOKUP(F3826,Codes!$B$2:$E$356,4,FALSE),"NOT USED")</f>
        <v>Residential</v>
      </c>
    </row>
    <row r="3827" spans="1:7" x14ac:dyDescent="0.25">
      <c r="A3827">
        <v>201807</v>
      </c>
      <c r="B3827" t="s">
        <v>3</v>
      </c>
      <c r="C3827" t="s">
        <v>228</v>
      </c>
      <c r="D3827" t="s">
        <v>244</v>
      </c>
      <c r="E3827" s="10">
        <v>2</v>
      </c>
      <c r="F3827" s="12" t="str">
        <f t="shared" si="64"/>
        <v>07RGNSV06A</v>
      </c>
      <c r="G3827" s="11" t="str">
        <f>IFERROR(VLOOKUP(F3827,Codes!$B$2:$E$356,4,FALSE),"NOT USED")</f>
        <v>Medium / Large General Service</v>
      </c>
    </row>
    <row r="3828" spans="1:7" x14ac:dyDescent="0.25">
      <c r="A3828">
        <v>201807</v>
      </c>
      <c r="B3828" t="s">
        <v>3</v>
      </c>
      <c r="C3828" t="s">
        <v>228</v>
      </c>
      <c r="D3828" t="s">
        <v>245</v>
      </c>
      <c r="E3828" s="10">
        <v>1053</v>
      </c>
      <c r="F3828" s="12" t="str">
        <f t="shared" si="64"/>
        <v>07RGNSV23A</v>
      </c>
      <c r="G3828" s="11" t="str">
        <f>IFERROR(VLOOKUP(F3828,Codes!$B$2:$E$356,4,FALSE),"NOT USED")</f>
        <v>Small General Service</v>
      </c>
    </row>
    <row r="3829" spans="1:7" x14ac:dyDescent="0.25">
      <c r="A3829">
        <v>201807</v>
      </c>
      <c r="B3829" t="s">
        <v>3</v>
      </c>
      <c r="C3829" t="s">
        <v>228</v>
      </c>
      <c r="D3829" t="s">
        <v>246</v>
      </c>
      <c r="E3829" s="10">
        <v>3</v>
      </c>
      <c r="F3829" s="12" t="str">
        <f t="shared" si="64"/>
        <v>07RNM23135</v>
      </c>
      <c r="G3829" s="11" t="str">
        <f>IFERROR(VLOOKUP(F3829,Codes!$B$2:$E$356,4,FALSE),"NOT USED")</f>
        <v>Small General Service</v>
      </c>
    </row>
    <row r="3830" spans="1:7" x14ac:dyDescent="0.25">
      <c r="A3830">
        <v>201808</v>
      </c>
      <c r="B3830" t="s">
        <v>3</v>
      </c>
      <c r="C3830" t="s">
        <v>228</v>
      </c>
      <c r="D3830" t="s">
        <v>239</v>
      </c>
      <c r="E3830" s="10">
        <v>516</v>
      </c>
      <c r="F3830" s="12" t="str">
        <f t="shared" si="64"/>
        <v>07NETMT135</v>
      </c>
      <c r="G3830" s="11" t="str">
        <f>IFERROR(VLOOKUP(F3830,Codes!$B$2:$E$356,4,FALSE),"NOT USED")</f>
        <v>Residential</v>
      </c>
    </row>
    <row r="3831" spans="1:7" x14ac:dyDescent="0.25">
      <c r="A3831">
        <v>201808</v>
      </c>
      <c r="B3831" t="s">
        <v>3</v>
      </c>
      <c r="C3831" t="s">
        <v>228</v>
      </c>
      <c r="D3831" t="s">
        <v>240</v>
      </c>
      <c r="E3831" s="10">
        <v>1</v>
      </c>
      <c r="F3831" s="12" t="str">
        <f t="shared" si="64"/>
        <v>07OALCO007</v>
      </c>
      <c r="G3831" s="11" t="str">
        <f>IFERROR(VLOOKUP(F3831,Codes!$B$2:$E$356,4,FALSE),"NOT USED")</f>
        <v>Unmetered Lighting</v>
      </c>
    </row>
    <row r="3832" spans="1:7" x14ac:dyDescent="0.25">
      <c r="A3832">
        <v>201808</v>
      </c>
      <c r="B3832" t="s">
        <v>3</v>
      </c>
      <c r="C3832" t="s">
        <v>228</v>
      </c>
      <c r="D3832" t="s">
        <v>241</v>
      </c>
      <c r="E3832" s="10">
        <v>120</v>
      </c>
      <c r="F3832" s="12" t="str">
        <f t="shared" si="64"/>
        <v>07OALT07AR</v>
      </c>
      <c r="G3832" s="11" t="str">
        <f>IFERROR(VLOOKUP(F3832,Codes!$B$2:$E$356,4,FALSE),"NOT USED")</f>
        <v>Unmetered Lighting</v>
      </c>
    </row>
    <row r="3833" spans="1:7" x14ac:dyDescent="0.25">
      <c r="A3833">
        <v>201808</v>
      </c>
      <c r="B3833" t="s">
        <v>3</v>
      </c>
      <c r="C3833" t="s">
        <v>228</v>
      </c>
      <c r="D3833" t="s">
        <v>242</v>
      </c>
      <c r="E3833" s="10">
        <v>52512</v>
      </c>
      <c r="F3833" s="12" t="str">
        <f t="shared" si="64"/>
        <v>07RESD0001</v>
      </c>
      <c r="G3833" s="11" t="str">
        <f>IFERROR(VLOOKUP(F3833,Codes!$B$2:$E$356,4,FALSE),"NOT USED")</f>
        <v>Residential</v>
      </c>
    </row>
    <row r="3834" spans="1:7" x14ac:dyDescent="0.25">
      <c r="A3834">
        <v>201808</v>
      </c>
      <c r="B3834" t="s">
        <v>3</v>
      </c>
      <c r="C3834" t="s">
        <v>228</v>
      </c>
      <c r="D3834" t="s">
        <v>243</v>
      </c>
      <c r="E3834" s="10">
        <v>11558</v>
      </c>
      <c r="F3834" s="12" t="str">
        <f t="shared" si="64"/>
        <v>07RESD0036</v>
      </c>
      <c r="G3834" s="11" t="str">
        <f>IFERROR(VLOOKUP(F3834,Codes!$B$2:$E$356,4,FALSE),"NOT USED")</f>
        <v>Residential</v>
      </c>
    </row>
    <row r="3835" spans="1:7" x14ac:dyDescent="0.25">
      <c r="A3835">
        <v>201808</v>
      </c>
      <c r="B3835" t="s">
        <v>3</v>
      </c>
      <c r="C3835" t="s">
        <v>228</v>
      </c>
      <c r="D3835" t="s">
        <v>244</v>
      </c>
      <c r="E3835" s="10">
        <v>2</v>
      </c>
      <c r="F3835" s="12" t="str">
        <f t="shared" si="64"/>
        <v>07RGNSV06A</v>
      </c>
      <c r="G3835" s="11" t="str">
        <f>IFERROR(VLOOKUP(F3835,Codes!$B$2:$E$356,4,FALSE),"NOT USED")</f>
        <v>Medium / Large General Service</v>
      </c>
    </row>
    <row r="3836" spans="1:7" x14ac:dyDescent="0.25">
      <c r="A3836">
        <v>201808</v>
      </c>
      <c r="B3836" t="s">
        <v>3</v>
      </c>
      <c r="C3836" t="s">
        <v>228</v>
      </c>
      <c r="D3836" t="s">
        <v>245</v>
      </c>
      <c r="E3836" s="10">
        <v>1063</v>
      </c>
      <c r="F3836" s="12" t="str">
        <f t="shared" si="64"/>
        <v>07RGNSV23A</v>
      </c>
      <c r="G3836" s="11" t="str">
        <f>IFERROR(VLOOKUP(F3836,Codes!$B$2:$E$356,4,FALSE),"NOT USED")</f>
        <v>Small General Service</v>
      </c>
    </row>
    <row r="3837" spans="1:7" x14ac:dyDescent="0.25">
      <c r="A3837">
        <v>201808</v>
      </c>
      <c r="B3837" t="s">
        <v>3</v>
      </c>
      <c r="C3837" t="s">
        <v>228</v>
      </c>
      <c r="D3837" t="s">
        <v>246</v>
      </c>
      <c r="E3837" s="10">
        <v>3</v>
      </c>
      <c r="F3837" s="12" t="str">
        <f t="shared" si="64"/>
        <v>07RNM23135</v>
      </c>
      <c r="G3837" s="11" t="str">
        <f>IFERROR(VLOOKUP(F3837,Codes!$B$2:$E$356,4,FALSE),"NOT USED")</f>
        <v>Small General Service</v>
      </c>
    </row>
    <row r="3838" spans="1:7" x14ac:dyDescent="0.25">
      <c r="A3838">
        <v>201809</v>
      </c>
      <c r="B3838" t="s">
        <v>3</v>
      </c>
      <c r="C3838" t="s">
        <v>228</v>
      </c>
      <c r="D3838" t="s">
        <v>239</v>
      </c>
      <c r="E3838" s="10">
        <v>556</v>
      </c>
      <c r="F3838" s="12" t="str">
        <f t="shared" si="64"/>
        <v>07NETMT135</v>
      </c>
      <c r="G3838" s="11" t="str">
        <f>IFERROR(VLOOKUP(F3838,Codes!$B$2:$E$356,4,FALSE),"NOT USED")</f>
        <v>Residential</v>
      </c>
    </row>
    <row r="3839" spans="1:7" x14ac:dyDescent="0.25">
      <c r="A3839">
        <v>201809</v>
      </c>
      <c r="B3839" t="s">
        <v>3</v>
      </c>
      <c r="C3839" t="s">
        <v>228</v>
      </c>
      <c r="D3839" t="s">
        <v>240</v>
      </c>
      <c r="E3839" s="10">
        <v>1</v>
      </c>
      <c r="F3839" s="12" t="str">
        <f t="shared" si="64"/>
        <v>07OALCO007</v>
      </c>
      <c r="G3839" s="11" t="str">
        <f>IFERROR(VLOOKUP(F3839,Codes!$B$2:$E$356,4,FALSE),"NOT USED")</f>
        <v>Unmetered Lighting</v>
      </c>
    </row>
    <row r="3840" spans="1:7" x14ac:dyDescent="0.25">
      <c r="A3840">
        <v>201809</v>
      </c>
      <c r="B3840" t="s">
        <v>3</v>
      </c>
      <c r="C3840" t="s">
        <v>228</v>
      </c>
      <c r="D3840" t="s">
        <v>241</v>
      </c>
      <c r="E3840" s="10">
        <v>119</v>
      </c>
      <c r="F3840" s="12" t="str">
        <f t="shared" si="64"/>
        <v>07OALT07AR</v>
      </c>
      <c r="G3840" s="11" t="str">
        <f>IFERROR(VLOOKUP(F3840,Codes!$B$2:$E$356,4,FALSE),"NOT USED")</f>
        <v>Unmetered Lighting</v>
      </c>
    </row>
    <row r="3841" spans="1:7" x14ac:dyDescent="0.25">
      <c r="A3841">
        <v>201809</v>
      </c>
      <c r="B3841" t="s">
        <v>3</v>
      </c>
      <c r="C3841" t="s">
        <v>228</v>
      </c>
      <c r="D3841" t="s">
        <v>242</v>
      </c>
      <c r="E3841" s="10">
        <v>52612</v>
      </c>
      <c r="F3841" s="12" t="str">
        <f t="shared" si="64"/>
        <v>07RESD0001</v>
      </c>
      <c r="G3841" s="11" t="str">
        <f>IFERROR(VLOOKUP(F3841,Codes!$B$2:$E$356,4,FALSE),"NOT USED")</f>
        <v>Residential</v>
      </c>
    </row>
    <row r="3842" spans="1:7" x14ac:dyDescent="0.25">
      <c r="A3842">
        <v>201809</v>
      </c>
      <c r="B3842" t="s">
        <v>3</v>
      </c>
      <c r="C3842" t="s">
        <v>228</v>
      </c>
      <c r="D3842" t="s">
        <v>243</v>
      </c>
      <c r="E3842" s="10">
        <v>11540</v>
      </c>
      <c r="F3842" s="12" t="str">
        <f t="shared" si="64"/>
        <v>07RESD0036</v>
      </c>
      <c r="G3842" s="11" t="str">
        <f>IFERROR(VLOOKUP(F3842,Codes!$B$2:$E$356,4,FALSE),"NOT USED")</f>
        <v>Residential</v>
      </c>
    </row>
    <row r="3843" spans="1:7" x14ac:dyDescent="0.25">
      <c r="A3843">
        <v>201809</v>
      </c>
      <c r="B3843" t="s">
        <v>3</v>
      </c>
      <c r="C3843" t="s">
        <v>228</v>
      </c>
      <c r="D3843" t="s">
        <v>244</v>
      </c>
      <c r="E3843" s="10">
        <v>2</v>
      </c>
      <c r="F3843" s="12" t="str">
        <f t="shared" si="64"/>
        <v>07RGNSV06A</v>
      </c>
      <c r="G3843" s="11" t="str">
        <f>IFERROR(VLOOKUP(F3843,Codes!$B$2:$E$356,4,FALSE),"NOT USED")</f>
        <v>Medium / Large General Service</v>
      </c>
    </row>
    <row r="3844" spans="1:7" x14ac:dyDescent="0.25">
      <c r="A3844">
        <v>201809</v>
      </c>
      <c r="B3844" t="s">
        <v>3</v>
      </c>
      <c r="C3844" t="s">
        <v>228</v>
      </c>
      <c r="D3844" t="s">
        <v>245</v>
      </c>
      <c r="E3844" s="10">
        <v>1062</v>
      </c>
      <c r="F3844" s="12" t="str">
        <f t="shared" si="64"/>
        <v>07RGNSV23A</v>
      </c>
      <c r="G3844" s="11" t="str">
        <f>IFERROR(VLOOKUP(F3844,Codes!$B$2:$E$356,4,FALSE),"NOT USED")</f>
        <v>Small General Service</v>
      </c>
    </row>
    <row r="3845" spans="1:7" x14ac:dyDescent="0.25">
      <c r="A3845">
        <v>201809</v>
      </c>
      <c r="B3845" t="s">
        <v>3</v>
      </c>
      <c r="C3845" t="s">
        <v>228</v>
      </c>
      <c r="D3845" t="s">
        <v>246</v>
      </c>
      <c r="E3845" s="10">
        <v>5</v>
      </c>
      <c r="F3845" s="12" t="str">
        <f t="shared" si="64"/>
        <v>07RNM23135</v>
      </c>
      <c r="G3845" s="11" t="str">
        <f>IFERROR(VLOOKUP(F3845,Codes!$B$2:$E$356,4,FALSE),"NOT USED")</f>
        <v>Small General Service</v>
      </c>
    </row>
    <row r="3846" spans="1:7" x14ac:dyDescent="0.25">
      <c r="A3846">
        <v>201810</v>
      </c>
      <c r="B3846" t="s">
        <v>3</v>
      </c>
      <c r="C3846" t="s">
        <v>228</v>
      </c>
      <c r="D3846" t="s">
        <v>239</v>
      </c>
      <c r="E3846" s="10">
        <v>575</v>
      </c>
      <c r="F3846" s="12" t="str">
        <f t="shared" si="64"/>
        <v>07NETMT135</v>
      </c>
      <c r="G3846" s="11" t="str">
        <f>IFERROR(VLOOKUP(F3846,Codes!$B$2:$E$356,4,FALSE),"NOT USED")</f>
        <v>Residential</v>
      </c>
    </row>
    <row r="3847" spans="1:7" x14ac:dyDescent="0.25">
      <c r="A3847">
        <v>201810</v>
      </c>
      <c r="B3847" t="s">
        <v>3</v>
      </c>
      <c r="C3847" t="s">
        <v>228</v>
      </c>
      <c r="D3847" t="s">
        <v>240</v>
      </c>
      <c r="E3847" s="10">
        <v>1</v>
      </c>
      <c r="F3847" s="12" t="str">
        <f t="shared" si="64"/>
        <v>07OALCO007</v>
      </c>
      <c r="G3847" s="11" t="str">
        <f>IFERROR(VLOOKUP(F3847,Codes!$B$2:$E$356,4,FALSE),"NOT USED")</f>
        <v>Unmetered Lighting</v>
      </c>
    </row>
    <row r="3848" spans="1:7" x14ac:dyDescent="0.25">
      <c r="A3848">
        <v>201810</v>
      </c>
      <c r="B3848" t="s">
        <v>3</v>
      </c>
      <c r="C3848" t="s">
        <v>228</v>
      </c>
      <c r="D3848" t="s">
        <v>241</v>
      </c>
      <c r="E3848" s="10">
        <v>119</v>
      </c>
      <c r="F3848" s="12" t="str">
        <f t="shared" si="64"/>
        <v>07OALT07AR</v>
      </c>
      <c r="G3848" s="11" t="str">
        <f>IFERROR(VLOOKUP(F3848,Codes!$B$2:$E$356,4,FALSE),"NOT USED")</f>
        <v>Unmetered Lighting</v>
      </c>
    </row>
    <row r="3849" spans="1:7" x14ac:dyDescent="0.25">
      <c r="A3849">
        <v>201810</v>
      </c>
      <c r="B3849" t="s">
        <v>3</v>
      </c>
      <c r="C3849" t="s">
        <v>228</v>
      </c>
      <c r="D3849" t="s">
        <v>242</v>
      </c>
      <c r="E3849" s="10">
        <v>52827</v>
      </c>
      <c r="F3849" s="12" t="str">
        <f t="shared" si="64"/>
        <v>07RESD0001</v>
      </c>
      <c r="G3849" s="11" t="str">
        <f>IFERROR(VLOOKUP(F3849,Codes!$B$2:$E$356,4,FALSE),"NOT USED")</f>
        <v>Residential</v>
      </c>
    </row>
    <row r="3850" spans="1:7" x14ac:dyDescent="0.25">
      <c r="A3850">
        <v>201810</v>
      </c>
      <c r="B3850" t="s">
        <v>3</v>
      </c>
      <c r="C3850" t="s">
        <v>228</v>
      </c>
      <c r="D3850" t="s">
        <v>243</v>
      </c>
      <c r="E3850" s="10">
        <v>11493</v>
      </c>
      <c r="F3850" s="12" t="str">
        <f t="shared" si="64"/>
        <v>07RESD0036</v>
      </c>
      <c r="G3850" s="11" t="str">
        <f>IFERROR(VLOOKUP(F3850,Codes!$B$2:$E$356,4,FALSE),"NOT USED")</f>
        <v>Residential</v>
      </c>
    </row>
    <row r="3851" spans="1:7" x14ac:dyDescent="0.25">
      <c r="A3851">
        <v>201810</v>
      </c>
      <c r="B3851" t="s">
        <v>3</v>
      </c>
      <c r="C3851" t="s">
        <v>228</v>
      </c>
      <c r="D3851" t="s">
        <v>244</v>
      </c>
      <c r="E3851" s="10">
        <v>2</v>
      </c>
      <c r="F3851" s="12" t="str">
        <f t="shared" si="64"/>
        <v>07RGNSV06A</v>
      </c>
      <c r="G3851" s="11" t="str">
        <f>IFERROR(VLOOKUP(F3851,Codes!$B$2:$E$356,4,FALSE),"NOT USED")</f>
        <v>Medium / Large General Service</v>
      </c>
    </row>
    <row r="3852" spans="1:7" x14ac:dyDescent="0.25">
      <c r="A3852">
        <v>201810</v>
      </c>
      <c r="B3852" t="s">
        <v>3</v>
      </c>
      <c r="C3852" t="s">
        <v>228</v>
      </c>
      <c r="D3852" t="s">
        <v>245</v>
      </c>
      <c r="E3852" s="10">
        <v>1066</v>
      </c>
      <c r="F3852" s="12" t="str">
        <f t="shared" si="64"/>
        <v>07RGNSV23A</v>
      </c>
      <c r="G3852" s="11" t="str">
        <f>IFERROR(VLOOKUP(F3852,Codes!$B$2:$E$356,4,FALSE),"NOT USED")</f>
        <v>Small General Service</v>
      </c>
    </row>
    <row r="3853" spans="1:7" x14ac:dyDescent="0.25">
      <c r="A3853">
        <v>201810</v>
      </c>
      <c r="B3853" t="s">
        <v>3</v>
      </c>
      <c r="C3853" t="s">
        <v>228</v>
      </c>
      <c r="D3853" t="s">
        <v>246</v>
      </c>
      <c r="E3853" s="10">
        <v>5</v>
      </c>
      <c r="F3853" s="12" t="str">
        <f t="shared" ref="F3853:F3916" si="65">LEFT(D3853,10)</f>
        <v>07RNM23135</v>
      </c>
      <c r="G3853" s="11" t="str">
        <f>IFERROR(VLOOKUP(F3853,Codes!$B$2:$E$356,4,FALSE),"NOT USED")</f>
        <v>Small General Service</v>
      </c>
    </row>
    <row r="3854" spans="1:7" x14ac:dyDescent="0.25">
      <c r="A3854">
        <v>201811</v>
      </c>
      <c r="B3854" t="s">
        <v>3</v>
      </c>
      <c r="C3854" t="s">
        <v>228</v>
      </c>
      <c r="D3854" t="s">
        <v>239</v>
      </c>
      <c r="E3854" s="10">
        <v>610</v>
      </c>
      <c r="F3854" s="12" t="str">
        <f t="shared" si="65"/>
        <v>07NETMT135</v>
      </c>
      <c r="G3854" s="11" t="str">
        <f>IFERROR(VLOOKUP(F3854,Codes!$B$2:$E$356,4,FALSE),"NOT USED")</f>
        <v>Residential</v>
      </c>
    </row>
    <row r="3855" spans="1:7" x14ac:dyDescent="0.25">
      <c r="A3855">
        <v>201811</v>
      </c>
      <c r="B3855" t="s">
        <v>3</v>
      </c>
      <c r="C3855" t="s">
        <v>228</v>
      </c>
      <c r="D3855" t="s">
        <v>240</v>
      </c>
      <c r="E3855" s="10">
        <v>1</v>
      </c>
      <c r="F3855" s="12" t="str">
        <f t="shared" si="65"/>
        <v>07OALCO007</v>
      </c>
      <c r="G3855" s="11" t="str">
        <f>IFERROR(VLOOKUP(F3855,Codes!$B$2:$E$356,4,FALSE),"NOT USED")</f>
        <v>Unmetered Lighting</v>
      </c>
    </row>
    <row r="3856" spans="1:7" x14ac:dyDescent="0.25">
      <c r="A3856">
        <v>201811</v>
      </c>
      <c r="B3856" t="s">
        <v>3</v>
      </c>
      <c r="C3856" t="s">
        <v>228</v>
      </c>
      <c r="D3856" t="s">
        <v>241</v>
      </c>
      <c r="E3856" s="10">
        <v>120</v>
      </c>
      <c r="F3856" s="12" t="str">
        <f t="shared" si="65"/>
        <v>07OALT07AR</v>
      </c>
      <c r="G3856" s="11" t="str">
        <f>IFERROR(VLOOKUP(F3856,Codes!$B$2:$E$356,4,FALSE),"NOT USED")</f>
        <v>Unmetered Lighting</v>
      </c>
    </row>
    <row r="3857" spans="1:7" x14ac:dyDescent="0.25">
      <c r="A3857">
        <v>201811</v>
      </c>
      <c r="B3857" t="s">
        <v>3</v>
      </c>
      <c r="C3857" t="s">
        <v>228</v>
      </c>
      <c r="D3857" t="s">
        <v>242</v>
      </c>
      <c r="E3857" s="10">
        <v>52981</v>
      </c>
      <c r="F3857" s="12" t="str">
        <f t="shared" si="65"/>
        <v>07RESD0001</v>
      </c>
      <c r="G3857" s="11" t="str">
        <f>IFERROR(VLOOKUP(F3857,Codes!$B$2:$E$356,4,FALSE),"NOT USED")</f>
        <v>Residential</v>
      </c>
    </row>
    <row r="3858" spans="1:7" x14ac:dyDescent="0.25">
      <c r="A3858">
        <v>201811</v>
      </c>
      <c r="B3858" t="s">
        <v>3</v>
      </c>
      <c r="C3858" t="s">
        <v>228</v>
      </c>
      <c r="D3858" t="s">
        <v>243</v>
      </c>
      <c r="E3858" s="10">
        <v>11481</v>
      </c>
      <c r="F3858" s="12" t="str">
        <f t="shared" si="65"/>
        <v>07RESD0036</v>
      </c>
      <c r="G3858" s="11" t="str">
        <f>IFERROR(VLOOKUP(F3858,Codes!$B$2:$E$356,4,FALSE),"NOT USED")</f>
        <v>Residential</v>
      </c>
    </row>
    <row r="3859" spans="1:7" x14ac:dyDescent="0.25">
      <c r="A3859">
        <v>201811</v>
      </c>
      <c r="B3859" t="s">
        <v>3</v>
      </c>
      <c r="C3859" t="s">
        <v>228</v>
      </c>
      <c r="D3859" t="s">
        <v>244</v>
      </c>
      <c r="E3859" s="10">
        <v>2</v>
      </c>
      <c r="F3859" s="12" t="str">
        <f t="shared" si="65"/>
        <v>07RGNSV06A</v>
      </c>
      <c r="G3859" s="11" t="str">
        <f>IFERROR(VLOOKUP(F3859,Codes!$B$2:$E$356,4,FALSE),"NOT USED")</f>
        <v>Medium / Large General Service</v>
      </c>
    </row>
    <row r="3860" spans="1:7" x14ac:dyDescent="0.25">
      <c r="A3860">
        <v>201811</v>
      </c>
      <c r="B3860" t="s">
        <v>3</v>
      </c>
      <c r="C3860" t="s">
        <v>228</v>
      </c>
      <c r="D3860" t="s">
        <v>245</v>
      </c>
      <c r="E3860" s="10">
        <v>1064</v>
      </c>
      <c r="F3860" s="12" t="str">
        <f t="shared" si="65"/>
        <v>07RGNSV23A</v>
      </c>
      <c r="G3860" s="11" t="str">
        <f>IFERROR(VLOOKUP(F3860,Codes!$B$2:$E$356,4,FALSE),"NOT USED")</f>
        <v>Small General Service</v>
      </c>
    </row>
    <row r="3861" spans="1:7" x14ac:dyDescent="0.25">
      <c r="A3861">
        <v>201811</v>
      </c>
      <c r="B3861" t="s">
        <v>3</v>
      </c>
      <c r="C3861" t="s">
        <v>228</v>
      </c>
      <c r="D3861" t="s">
        <v>246</v>
      </c>
      <c r="E3861" s="10">
        <v>5</v>
      </c>
      <c r="F3861" s="12" t="str">
        <f t="shared" si="65"/>
        <v>07RNM23135</v>
      </c>
      <c r="G3861" s="11" t="str">
        <f>IFERROR(VLOOKUP(F3861,Codes!$B$2:$E$356,4,FALSE),"NOT USED")</f>
        <v>Small General Service</v>
      </c>
    </row>
    <row r="3862" spans="1:7" x14ac:dyDescent="0.25">
      <c r="A3862">
        <v>201812</v>
      </c>
      <c r="B3862" t="s">
        <v>3</v>
      </c>
      <c r="C3862" t="s">
        <v>228</v>
      </c>
      <c r="D3862" t="s">
        <v>239</v>
      </c>
      <c r="E3862" s="10">
        <v>651</v>
      </c>
      <c r="F3862" s="12" t="str">
        <f t="shared" si="65"/>
        <v>07NETMT135</v>
      </c>
      <c r="G3862" s="11" t="str">
        <f>IFERROR(VLOOKUP(F3862,Codes!$B$2:$E$356,4,FALSE),"NOT USED")</f>
        <v>Residential</v>
      </c>
    </row>
    <row r="3863" spans="1:7" x14ac:dyDescent="0.25">
      <c r="A3863">
        <v>201812</v>
      </c>
      <c r="B3863" t="s">
        <v>3</v>
      </c>
      <c r="C3863" t="s">
        <v>228</v>
      </c>
      <c r="D3863" t="s">
        <v>240</v>
      </c>
      <c r="E3863" s="10">
        <v>1</v>
      </c>
      <c r="F3863" s="12" t="str">
        <f t="shared" si="65"/>
        <v>07OALCO007</v>
      </c>
      <c r="G3863" s="11" t="str">
        <f>IFERROR(VLOOKUP(F3863,Codes!$B$2:$E$356,4,FALSE),"NOT USED")</f>
        <v>Unmetered Lighting</v>
      </c>
    </row>
    <row r="3864" spans="1:7" x14ac:dyDescent="0.25">
      <c r="A3864">
        <v>201812</v>
      </c>
      <c r="B3864" t="s">
        <v>3</v>
      </c>
      <c r="C3864" t="s">
        <v>228</v>
      </c>
      <c r="D3864" t="s">
        <v>241</v>
      </c>
      <c r="E3864" s="10">
        <v>120</v>
      </c>
      <c r="F3864" s="12" t="str">
        <f t="shared" si="65"/>
        <v>07OALT07AR</v>
      </c>
      <c r="G3864" s="11" t="str">
        <f>IFERROR(VLOOKUP(F3864,Codes!$B$2:$E$356,4,FALSE),"NOT USED")</f>
        <v>Unmetered Lighting</v>
      </c>
    </row>
    <row r="3865" spans="1:7" x14ac:dyDescent="0.25">
      <c r="A3865">
        <v>201812</v>
      </c>
      <c r="B3865" t="s">
        <v>3</v>
      </c>
      <c r="C3865" t="s">
        <v>228</v>
      </c>
      <c r="D3865" t="s">
        <v>242</v>
      </c>
      <c r="E3865" s="10">
        <v>53169</v>
      </c>
      <c r="F3865" s="12" t="str">
        <f t="shared" si="65"/>
        <v>07RESD0001</v>
      </c>
      <c r="G3865" s="11" t="str">
        <f>IFERROR(VLOOKUP(F3865,Codes!$B$2:$E$356,4,FALSE),"NOT USED")</f>
        <v>Residential</v>
      </c>
    </row>
    <row r="3866" spans="1:7" x14ac:dyDescent="0.25">
      <c r="A3866">
        <v>201812</v>
      </c>
      <c r="B3866" t="s">
        <v>3</v>
      </c>
      <c r="C3866" t="s">
        <v>228</v>
      </c>
      <c r="D3866" t="s">
        <v>243</v>
      </c>
      <c r="E3866" s="10">
        <v>11459</v>
      </c>
      <c r="F3866" s="12" t="str">
        <f t="shared" si="65"/>
        <v>07RESD0036</v>
      </c>
      <c r="G3866" s="11" t="str">
        <f>IFERROR(VLOOKUP(F3866,Codes!$B$2:$E$356,4,FALSE),"NOT USED")</f>
        <v>Residential</v>
      </c>
    </row>
    <row r="3867" spans="1:7" x14ac:dyDescent="0.25">
      <c r="A3867">
        <v>201812</v>
      </c>
      <c r="B3867" t="s">
        <v>3</v>
      </c>
      <c r="C3867" t="s">
        <v>228</v>
      </c>
      <c r="D3867" t="s">
        <v>244</v>
      </c>
      <c r="E3867" s="10">
        <v>3</v>
      </c>
      <c r="F3867" s="12" t="str">
        <f t="shared" si="65"/>
        <v>07RGNSV06A</v>
      </c>
      <c r="G3867" s="11" t="str">
        <f>IFERROR(VLOOKUP(F3867,Codes!$B$2:$E$356,4,FALSE),"NOT USED")</f>
        <v>Medium / Large General Service</v>
      </c>
    </row>
    <row r="3868" spans="1:7" x14ac:dyDescent="0.25">
      <c r="A3868">
        <v>201812</v>
      </c>
      <c r="B3868" t="s">
        <v>3</v>
      </c>
      <c r="C3868" t="s">
        <v>228</v>
      </c>
      <c r="D3868" t="s">
        <v>245</v>
      </c>
      <c r="E3868" s="10">
        <v>1085</v>
      </c>
      <c r="F3868" s="12" t="str">
        <f t="shared" si="65"/>
        <v>07RGNSV23A</v>
      </c>
      <c r="G3868" s="11" t="str">
        <f>IFERROR(VLOOKUP(F3868,Codes!$B$2:$E$356,4,FALSE),"NOT USED")</f>
        <v>Small General Service</v>
      </c>
    </row>
    <row r="3869" spans="1:7" x14ac:dyDescent="0.25">
      <c r="A3869">
        <v>201812</v>
      </c>
      <c r="B3869" t="s">
        <v>3</v>
      </c>
      <c r="C3869" t="s">
        <v>228</v>
      </c>
      <c r="D3869" t="s">
        <v>246</v>
      </c>
      <c r="E3869" s="10">
        <v>5</v>
      </c>
      <c r="F3869" s="12" t="str">
        <f t="shared" si="65"/>
        <v>07RNM23135</v>
      </c>
      <c r="G3869" s="11" t="str">
        <f>IFERROR(VLOOKUP(F3869,Codes!$B$2:$E$356,4,FALSE),"NOT USED")</f>
        <v>Small General Service</v>
      </c>
    </row>
    <row r="3870" spans="1:7" x14ac:dyDescent="0.25">
      <c r="A3870">
        <v>201901</v>
      </c>
      <c r="B3870" t="s">
        <v>3</v>
      </c>
      <c r="C3870" t="s">
        <v>228</v>
      </c>
      <c r="D3870" t="s">
        <v>239</v>
      </c>
      <c r="E3870" s="10">
        <v>679</v>
      </c>
      <c r="F3870" s="12" t="str">
        <f t="shared" si="65"/>
        <v>07NETMT135</v>
      </c>
      <c r="G3870" s="11" t="str">
        <f>IFERROR(VLOOKUP(F3870,Codes!$B$2:$E$356,4,FALSE),"NOT USED")</f>
        <v>Residential</v>
      </c>
    </row>
    <row r="3871" spans="1:7" x14ac:dyDescent="0.25">
      <c r="A3871">
        <v>201901</v>
      </c>
      <c r="B3871" t="s">
        <v>3</v>
      </c>
      <c r="C3871" t="s">
        <v>228</v>
      </c>
      <c r="D3871" t="s">
        <v>240</v>
      </c>
      <c r="E3871" s="10">
        <v>1</v>
      </c>
      <c r="F3871" s="12" t="str">
        <f t="shared" si="65"/>
        <v>07OALCO007</v>
      </c>
      <c r="G3871" s="11" t="str">
        <f>IFERROR(VLOOKUP(F3871,Codes!$B$2:$E$356,4,FALSE),"NOT USED")</f>
        <v>Unmetered Lighting</v>
      </c>
    </row>
    <row r="3872" spans="1:7" x14ac:dyDescent="0.25">
      <c r="A3872">
        <v>201901</v>
      </c>
      <c r="B3872" t="s">
        <v>3</v>
      </c>
      <c r="C3872" t="s">
        <v>228</v>
      </c>
      <c r="D3872" t="s">
        <v>241</v>
      </c>
      <c r="E3872" s="10">
        <v>119</v>
      </c>
      <c r="F3872" s="12" t="str">
        <f t="shared" si="65"/>
        <v>07OALT07AR</v>
      </c>
      <c r="G3872" s="11" t="str">
        <f>IFERROR(VLOOKUP(F3872,Codes!$B$2:$E$356,4,FALSE),"NOT USED")</f>
        <v>Unmetered Lighting</v>
      </c>
    </row>
    <row r="3873" spans="1:7" x14ac:dyDescent="0.25">
      <c r="A3873">
        <v>201901</v>
      </c>
      <c r="B3873" t="s">
        <v>3</v>
      </c>
      <c r="C3873" t="s">
        <v>228</v>
      </c>
      <c r="D3873" t="s">
        <v>242</v>
      </c>
      <c r="E3873" s="10">
        <v>53210</v>
      </c>
      <c r="F3873" s="12" t="str">
        <f t="shared" si="65"/>
        <v>07RESD0001</v>
      </c>
      <c r="G3873" s="11" t="str">
        <f>IFERROR(VLOOKUP(F3873,Codes!$B$2:$E$356,4,FALSE),"NOT USED")</f>
        <v>Residential</v>
      </c>
    </row>
    <row r="3874" spans="1:7" x14ac:dyDescent="0.25">
      <c r="A3874">
        <v>201901</v>
      </c>
      <c r="B3874" t="s">
        <v>3</v>
      </c>
      <c r="C3874" t="s">
        <v>228</v>
      </c>
      <c r="D3874" t="s">
        <v>243</v>
      </c>
      <c r="E3874" s="10">
        <v>11454</v>
      </c>
      <c r="F3874" s="12" t="str">
        <f t="shared" si="65"/>
        <v>07RESD0036</v>
      </c>
      <c r="G3874" s="11" t="str">
        <f>IFERROR(VLOOKUP(F3874,Codes!$B$2:$E$356,4,FALSE),"NOT USED")</f>
        <v>Residential</v>
      </c>
    </row>
    <row r="3875" spans="1:7" x14ac:dyDescent="0.25">
      <c r="A3875">
        <v>201901</v>
      </c>
      <c r="B3875" t="s">
        <v>3</v>
      </c>
      <c r="C3875" t="s">
        <v>228</v>
      </c>
      <c r="D3875" t="s">
        <v>244</v>
      </c>
      <c r="E3875" s="10">
        <v>3</v>
      </c>
      <c r="F3875" s="12" t="str">
        <f t="shared" si="65"/>
        <v>07RGNSV06A</v>
      </c>
      <c r="G3875" s="11" t="str">
        <f>IFERROR(VLOOKUP(F3875,Codes!$B$2:$E$356,4,FALSE),"NOT USED")</f>
        <v>Medium / Large General Service</v>
      </c>
    </row>
    <row r="3876" spans="1:7" x14ac:dyDescent="0.25">
      <c r="A3876">
        <v>201901</v>
      </c>
      <c r="B3876" t="s">
        <v>3</v>
      </c>
      <c r="C3876" t="s">
        <v>228</v>
      </c>
      <c r="D3876" t="s">
        <v>245</v>
      </c>
      <c r="E3876" s="10">
        <v>1089</v>
      </c>
      <c r="F3876" s="12" t="str">
        <f t="shared" si="65"/>
        <v>07RGNSV23A</v>
      </c>
      <c r="G3876" s="11" t="str">
        <f>IFERROR(VLOOKUP(F3876,Codes!$B$2:$E$356,4,FALSE),"NOT USED")</f>
        <v>Small General Service</v>
      </c>
    </row>
    <row r="3877" spans="1:7" x14ac:dyDescent="0.25">
      <c r="A3877">
        <v>201901</v>
      </c>
      <c r="B3877" t="s">
        <v>3</v>
      </c>
      <c r="C3877" t="s">
        <v>228</v>
      </c>
      <c r="D3877" t="s">
        <v>246</v>
      </c>
      <c r="E3877" s="10">
        <v>5</v>
      </c>
      <c r="F3877" s="12" t="str">
        <f t="shared" si="65"/>
        <v>07RNM23135</v>
      </c>
      <c r="G3877" s="11" t="str">
        <f>IFERROR(VLOOKUP(F3877,Codes!$B$2:$E$356,4,FALSE),"NOT USED")</f>
        <v>Small General Service</v>
      </c>
    </row>
    <row r="3878" spans="1:7" x14ac:dyDescent="0.25">
      <c r="A3878">
        <v>201902</v>
      </c>
      <c r="B3878" t="s">
        <v>3</v>
      </c>
      <c r="C3878" t="s">
        <v>228</v>
      </c>
      <c r="D3878" t="s">
        <v>239</v>
      </c>
      <c r="E3878" s="10">
        <v>713</v>
      </c>
      <c r="F3878" s="12" t="str">
        <f t="shared" si="65"/>
        <v>07NETMT135</v>
      </c>
      <c r="G3878" s="11" t="str">
        <f>IFERROR(VLOOKUP(F3878,Codes!$B$2:$E$356,4,FALSE),"NOT USED")</f>
        <v>Residential</v>
      </c>
    </row>
    <row r="3879" spans="1:7" x14ac:dyDescent="0.25">
      <c r="A3879">
        <v>201902</v>
      </c>
      <c r="B3879" t="s">
        <v>3</v>
      </c>
      <c r="C3879" t="s">
        <v>228</v>
      </c>
      <c r="D3879" t="s">
        <v>240</v>
      </c>
      <c r="E3879" s="10">
        <v>1</v>
      </c>
      <c r="F3879" s="12" t="str">
        <f t="shared" si="65"/>
        <v>07OALCO007</v>
      </c>
      <c r="G3879" s="11" t="str">
        <f>IFERROR(VLOOKUP(F3879,Codes!$B$2:$E$356,4,FALSE),"NOT USED")</f>
        <v>Unmetered Lighting</v>
      </c>
    </row>
    <row r="3880" spans="1:7" x14ac:dyDescent="0.25">
      <c r="A3880">
        <v>201902</v>
      </c>
      <c r="B3880" t="s">
        <v>3</v>
      </c>
      <c r="C3880" t="s">
        <v>228</v>
      </c>
      <c r="D3880" t="s">
        <v>241</v>
      </c>
      <c r="E3880" s="10">
        <v>118</v>
      </c>
      <c r="F3880" s="12" t="str">
        <f t="shared" si="65"/>
        <v>07OALT07AR</v>
      </c>
      <c r="G3880" s="11" t="str">
        <f>IFERROR(VLOOKUP(F3880,Codes!$B$2:$E$356,4,FALSE),"NOT USED")</f>
        <v>Unmetered Lighting</v>
      </c>
    </row>
    <row r="3881" spans="1:7" x14ac:dyDescent="0.25">
      <c r="A3881">
        <v>201902</v>
      </c>
      <c r="B3881" t="s">
        <v>3</v>
      </c>
      <c r="C3881" t="s">
        <v>228</v>
      </c>
      <c r="D3881" t="s">
        <v>242</v>
      </c>
      <c r="E3881" s="10">
        <v>53418</v>
      </c>
      <c r="F3881" s="12" t="str">
        <f t="shared" si="65"/>
        <v>07RESD0001</v>
      </c>
      <c r="G3881" s="11" t="str">
        <f>IFERROR(VLOOKUP(F3881,Codes!$B$2:$E$356,4,FALSE),"NOT USED")</f>
        <v>Residential</v>
      </c>
    </row>
    <row r="3882" spans="1:7" x14ac:dyDescent="0.25">
      <c r="A3882">
        <v>201902</v>
      </c>
      <c r="B3882" t="s">
        <v>3</v>
      </c>
      <c r="C3882" t="s">
        <v>228</v>
      </c>
      <c r="D3882" t="s">
        <v>243</v>
      </c>
      <c r="E3882" s="10">
        <v>11426</v>
      </c>
      <c r="F3882" s="12" t="str">
        <f t="shared" si="65"/>
        <v>07RESD0036</v>
      </c>
      <c r="G3882" s="11" t="str">
        <f>IFERROR(VLOOKUP(F3882,Codes!$B$2:$E$356,4,FALSE),"NOT USED")</f>
        <v>Residential</v>
      </c>
    </row>
    <row r="3883" spans="1:7" x14ac:dyDescent="0.25">
      <c r="A3883">
        <v>201902</v>
      </c>
      <c r="B3883" t="s">
        <v>3</v>
      </c>
      <c r="C3883" t="s">
        <v>228</v>
      </c>
      <c r="D3883" t="s">
        <v>244</v>
      </c>
      <c r="E3883" s="10">
        <v>3</v>
      </c>
      <c r="F3883" s="12" t="str">
        <f t="shared" si="65"/>
        <v>07RGNSV06A</v>
      </c>
      <c r="G3883" s="11" t="str">
        <f>IFERROR(VLOOKUP(F3883,Codes!$B$2:$E$356,4,FALSE),"NOT USED")</f>
        <v>Medium / Large General Service</v>
      </c>
    </row>
    <row r="3884" spans="1:7" x14ac:dyDescent="0.25">
      <c r="A3884">
        <v>201902</v>
      </c>
      <c r="B3884" t="s">
        <v>3</v>
      </c>
      <c r="C3884" t="s">
        <v>228</v>
      </c>
      <c r="D3884" t="s">
        <v>245</v>
      </c>
      <c r="E3884" s="10">
        <v>1091</v>
      </c>
      <c r="F3884" s="12" t="str">
        <f t="shared" si="65"/>
        <v>07RGNSV23A</v>
      </c>
      <c r="G3884" s="11" t="str">
        <f>IFERROR(VLOOKUP(F3884,Codes!$B$2:$E$356,4,FALSE),"NOT USED")</f>
        <v>Small General Service</v>
      </c>
    </row>
    <row r="3885" spans="1:7" x14ac:dyDescent="0.25">
      <c r="A3885">
        <v>201902</v>
      </c>
      <c r="B3885" t="s">
        <v>3</v>
      </c>
      <c r="C3885" t="s">
        <v>228</v>
      </c>
      <c r="D3885" t="s">
        <v>246</v>
      </c>
      <c r="E3885" s="10">
        <v>5</v>
      </c>
      <c r="F3885" s="12" t="str">
        <f t="shared" si="65"/>
        <v>07RNM23135</v>
      </c>
      <c r="G3885" s="11" t="str">
        <f>IFERROR(VLOOKUP(F3885,Codes!$B$2:$E$356,4,FALSE),"NOT USED")</f>
        <v>Small General Service</v>
      </c>
    </row>
    <row r="3886" spans="1:7" x14ac:dyDescent="0.25">
      <c r="A3886">
        <v>201903</v>
      </c>
      <c r="B3886" t="s">
        <v>3</v>
      </c>
      <c r="C3886" t="s">
        <v>228</v>
      </c>
      <c r="D3886" t="s">
        <v>239</v>
      </c>
      <c r="E3886" s="10">
        <v>742</v>
      </c>
      <c r="F3886" s="12" t="str">
        <f t="shared" si="65"/>
        <v>07NETMT135</v>
      </c>
      <c r="G3886" s="11" t="str">
        <f>IFERROR(VLOOKUP(F3886,Codes!$B$2:$E$356,4,FALSE),"NOT USED")</f>
        <v>Residential</v>
      </c>
    </row>
    <row r="3887" spans="1:7" x14ac:dyDescent="0.25">
      <c r="A3887">
        <v>201903</v>
      </c>
      <c r="B3887" t="s">
        <v>3</v>
      </c>
      <c r="C3887" t="s">
        <v>228</v>
      </c>
      <c r="D3887" t="s">
        <v>240</v>
      </c>
      <c r="E3887" s="10">
        <v>1</v>
      </c>
      <c r="F3887" s="12" t="str">
        <f t="shared" si="65"/>
        <v>07OALCO007</v>
      </c>
      <c r="G3887" s="11" t="str">
        <f>IFERROR(VLOOKUP(F3887,Codes!$B$2:$E$356,4,FALSE),"NOT USED")</f>
        <v>Unmetered Lighting</v>
      </c>
    </row>
    <row r="3888" spans="1:7" x14ac:dyDescent="0.25">
      <c r="A3888">
        <v>201903</v>
      </c>
      <c r="B3888" t="s">
        <v>3</v>
      </c>
      <c r="C3888" t="s">
        <v>228</v>
      </c>
      <c r="D3888" t="s">
        <v>241</v>
      </c>
      <c r="E3888" s="10">
        <v>119</v>
      </c>
      <c r="F3888" s="12" t="str">
        <f t="shared" si="65"/>
        <v>07OALT07AR</v>
      </c>
      <c r="G3888" s="11" t="str">
        <f>IFERROR(VLOOKUP(F3888,Codes!$B$2:$E$356,4,FALSE),"NOT USED")</f>
        <v>Unmetered Lighting</v>
      </c>
    </row>
    <row r="3889" spans="1:7" x14ac:dyDescent="0.25">
      <c r="A3889">
        <v>201903</v>
      </c>
      <c r="B3889" t="s">
        <v>3</v>
      </c>
      <c r="C3889" t="s">
        <v>228</v>
      </c>
      <c r="D3889" t="s">
        <v>242</v>
      </c>
      <c r="E3889" s="10">
        <v>53578</v>
      </c>
      <c r="F3889" s="12" t="str">
        <f t="shared" si="65"/>
        <v>07RESD0001</v>
      </c>
      <c r="G3889" s="11" t="str">
        <f>IFERROR(VLOOKUP(F3889,Codes!$B$2:$E$356,4,FALSE),"NOT USED")</f>
        <v>Residential</v>
      </c>
    </row>
    <row r="3890" spans="1:7" x14ac:dyDescent="0.25">
      <c r="A3890">
        <v>201903</v>
      </c>
      <c r="B3890" t="s">
        <v>3</v>
      </c>
      <c r="C3890" t="s">
        <v>228</v>
      </c>
      <c r="D3890" t="s">
        <v>243</v>
      </c>
      <c r="E3890" s="10">
        <v>11389</v>
      </c>
      <c r="F3890" s="12" t="str">
        <f t="shared" si="65"/>
        <v>07RESD0036</v>
      </c>
      <c r="G3890" s="11" t="str">
        <f>IFERROR(VLOOKUP(F3890,Codes!$B$2:$E$356,4,FALSE),"NOT USED")</f>
        <v>Residential</v>
      </c>
    </row>
    <row r="3891" spans="1:7" x14ac:dyDescent="0.25">
      <c r="A3891">
        <v>201903</v>
      </c>
      <c r="B3891" t="s">
        <v>3</v>
      </c>
      <c r="C3891" t="s">
        <v>228</v>
      </c>
      <c r="D3891" t="s">
        <v>244</v>
      </c>
      <c r="E3891" s="10">
        <v>3</v>
      </c>
      <c r="F3891" s="12" t="str">
        <f t="shared" si="65"/>
        <v>07RGNSV06A</v>
      </c>
      <c r="G3891" s="11" t="str">
        <f>IFERROR(VLOOKUP(F3891,Codes!$B$2:$E$356,4,FALSE),"NOT USED")</f>
        <v>Medium / Large General Service</v>
      </c>
    </row>
    <row r="3892" spans="1:7" x14ac:dyDescent="0.25">
      <c r="A3892">
        <v>201903</v>
      </c>
      <c r="B3892" t="s">
        <v>3</v>
      </c>
      <c r="C3892" t="s">
        <v>228</v>
      </c>
      <c r="D3892" t="s">
        <v>245</v>
      </c>
      <c r="E3892" s="10">
        <v>1100</v>
      </c>
      <c r="F3892" s="12" t="str">
        <f t="shared" si="65"/>
        <v>07RGNSV23A</v>
      </c>
      <c r="G3892" s="11" t="str">
        <f>IFERROR(VLOOKUP(F3892,Codes!$B$2:$E$356,4,FALSE),"NOT USED")</f>
        <v>Small General Service</v>
      </c>
    </row>
    <row r="3893" spans="1:7" x14ac:dyDescent="0.25">
      <c r="A3893">
        <v>201903</v>
      </c>
      <c r="B3893" t="s">
        <v>3</v>
      </c>
      <c r="C3893" t="s">
        <v>228</v>
      </c>
      <c r="D3893" t="s">
        <v>246</v>
      </c>
      <c r="E3893" s="10">
        <v>6</v>
      </c>
      <c r="F3893" s="12" t="str">
        <f t="shared" si="65"/>
        <v>07RNM23135</v>
      </c>
      <c r="G3893" s="11" t="str">
        <f>IFERROR(VLOOKUP(F3893,Codes!$B$2:$E$356,4,FALSE),"NOT USED")</f>
        <v>Small General Service</v>
      </c>
    </row>
    <row r="3894" spans="1:7" x14ac:dyDescent="0.25">
      <c r="A3894">
        <v>201904</v>
      </c>
      <c r="B3894" t="s">
        <v>3</v>
      </c>
      <c r="C3894" t="s">
        <v>228</v>
      </c>
      <c r="D3894" t="s">
        <v>239</v>
      </c>
      <c r="E3894" s="10">
        <v>780</v>
      </c>
      <c r="F3894" s="12" t="str">
        <f t="shared" si="65"/>
        <v>07NETMT135</v>
      </c>
      <c r="G3894" s="11" t="str">
        <f>IFERROR(VLOOKUP(F3894,Codes!$B$2:$E$356,4,FALSE),"NOT USED")</f>
        <v>Residential</v>
      </c>
    </row>
    <row r="3895" spans="1:7" x14ac:dyDescent="0.25">
      <c r="A3895">
        <v>201904</v>
      </c>
      <c r="B3895" t="s">
        <v>3</v>
      </c>
      <c r="C3895" t="s">
        <v>228</v>
      </c>
      <c r="D3895" t="s">
        <v>240</v>
      </c>
      <c r="E3895" s="10">
        <v>1</v>
      </c>
      <c r="F3895" s="12" t="str">
        <f t="shared" si="65"/>
        <v>07OALCO007</v>
      </c>
      <c r="G3895" s="11" t="str">
        <f>IFERROR(VLOOKUP(F3895,Codes!$B$2:$E$356,4,FALSE),"NOT USED")</f>
        <v>Unmetered Lighting</v>
      </c>
    </row>
    <row r="3896" spans="1:7" x14ac:dyDescent="0.25">
      <c r="A3896">
        <v>201904</v>
      </c>
      <c r="B3896" t="s">
        <v>3</v>
      </c>
      <c r="C3896" t="s">
        <v>228</v>
      </c>
      <c r="D3896" t="s">
        <v>241</v>
      </c>
      <c r="E3896" s="10">
        <v>119</v>
      </c>
      <c r="F3896" s="12" t="str">
        <f t="shared" si="65"/>
        <v>07OALT07AR</v>
      </c>
      <c r="G3896" s="11" t="str">
        <f>IFERROR(VLOOKUP(F3896,Codes!$B$2:$E$356,4,FALSE),"NOT USED")</f>
        <v>Unmetered Lighting</v>
      </c>
    </row>
    <row r="3897" spans="1:7" x14ac:dyDescent="0.25">
      <c r="A3897">
        <v>201904</v>
      </c>
      <c r="B3897" t="s">
        <v>3</v>
      </c>
      <c r="C3897" t="s">
        <v>228</v>
      </c>
      <c r="D3897" t="s">
        <v>242</v>
      </c>
      <c r="E3897" s="10">
        <v>53616</v>
      </c>
      <c r="F3897" s="12" t="str">
        <f t="shared" si="65"/>
        <v>07RESD0001</v>
      </c>
      <c r="G3897" s="11" t="str">
        <f>IFERROR(VLOOKUP(F3897,Codes!$B$2:$E$356,4,FALSE),"NOT USED")</f>
        <v>Residential</v>
      </c>
    </row>
    <row r="3898" spans="1:7" x14ac:dyDescent="0.25">
      <c r="A3898">
        <v>201904</v>
      </c>
      <c r="B3898" t="s">
        <v>3</v>
      </c>
      <c r="C3898" t="s">
        <v>228</v>
      </c>
      <c r="D3898" t="s">
        <v>243</v>
      </c>
      <c r="E3898" s="10">
        <v>11326</v>
      </c>
      <c r="F3898" s="12" t="str">
        <f t="shared" si="65"/>
        <v>07RESD0036</v>
      </c>
      <c r="G3898" s="11" t="str">
        <f>IFERROR(VLOOKUP(F3898,Codes!$B$2:$E$356,4,FALSE),"NOT USED")</f>
        <v>Residential</v>
      </c>
    </row>
    <row r="3899" spans="1:7" x14ac:dyDescent="0.25">
      <c r="A3899">
        <v>201904</v>
      </c>
      <c r="B3899" t="s">
        <v>3</v>
      </c>
      <c r="C3899" t="s">
        <v>228</v>
      </c>
      <c r="D3899" t="s">
        <v>244</v>
      </c>
      <c r="E3899" s="10">
        <v>3</v>
      </c>
      <c r="F3899" s="12" t="str">
        <f t="shared" si="65"/>
        <v>07RGNSV06A</v>
      </c>
      <c r="G3899" s="11" t="str">
        <f>IFERROR(VLOOKUP(F3899,Codes!$B$2:$E$356,4,FALSE),"NOT USED")</f>
        <v>Medium / Large General Service</v>
      </c>
    </row>
    <row r="3900" spans="1:7" x14ac:dyDescent="0.25">
      <c r="A3900">
        <v>201904</v>
      </c>
      <c r="B3900" t="s">
        <v>3</v>
      </c>
      <c r="C3900" t="s">
        <v>228</v>
      </c>
      <c r="D3900" t="s">
        <v>245</v>
      </c>
      <c r="E3900" s="10">
        <v>1100</v>
      </c>
      <c r="F3900" s="12" t="str">
        <f t="shared" si="65"/>
        <v>07RGNSV23A</v>
      </c>
      <c r="G3900" s="11" t="str">
        <f>IFERROR(VLOOKUP(F3900,Codes!$B$2:$E$356,4,FALSE),"NOT USED")</f>
        <v>Small General Service</v>
      </c>
    </row>
    <row r="3901" spans="1:7" x14ac:dyDescent="0.25">
      <c r="A3901">
        <v>201904</v>
      </c>
      <c r="B3901" t="s">
        <v>3</v>
      </c>
      <c r="C3901" t="s">
        <v>228</v>
      </c>
      <c r="D3901" t="s">
        <v>246</v>
      </c>
      <c r="E3901" s="10">
        <v>6</v>
      </c>
      <c r="F3901" s="12" t="str">
        <f t="shared" si="65"/>
        <v>07RNM23135</v>
      </c>
      <c r="G3901" s="11" t="str">
        <f>IFERROR(VLOOKUP(F3901,Codes!$B$2:$E$356,4,FALSE),"NOT USED")</f>
        <v>Small General Service</v>
      </c>
    </row>
    <row r="3902" spans="1:7" x14ac:dyDescent="0.25">
      <c r="A3902">
        <v>201905</v>
      </c>
      <c r="B3902" t="s">
        <v>3</v>
      </c>
      <c r="C3902" t="s">
        <v>228</v>
      </c>
      <c r="D3902" t="s">
        <v>239</v>
      </c>
      <c r="E3902" s="10">
        <v>829</v>
      </c>
      <c r="F3902" s="12" t="str">
        <f t="shared" si="65"/>
        <v>07NETMT135</v>
      </c>
      <c r="G3902" s="11" t="str">
        <f>IFERROR(VLOOKUP(F3902,Codes!$B$2:$E$356,4,FALSE),"NOT USED")</f>
        <v>Residential</v>
      </c>
    </row>
    <row r="3903" spans="1:7" x14ac:dyDescent="0.25">
      <c r="A3903">
        <v>201905</v>
      </c>
      <c r="B3903" t="s">
        <v>3</v>
      </c>
      <c r="C3903" t="s">
        <v>228</v>
      </c>
      <c r="D3903" t="s">
        <v>240</v>
      </c>
      <c r="E3903" s="10">
        <v>1</v>
      </c>
      <c r="F3903" s="12" t="str">
        <f t="shared" si="65"/>
        <v>07OALCO007</v>
      </c>
      <c r="G3903" s="11" t="str">
        <f>IFERROR(VLOOKUP(F3903,Codes!$B$2:$E$356,4,FALSE),"NOT USED")</f>
        <v>Unmetered Lighting</v>
      </c>
    </row>
    <row r="3904" spans="1:7" x14ac:dyDescent="0.25">
      <c r="A3904">
        <v>201905</v>
      </c>
      <c r="B3904" t="s">
        <v>3</v>
      </c>
      <c r="C3904" t="s">
        <v>228</v>
      </c>
      <c r="D3904" t="s">
        <v>241</v>
      </c>
      <c r="E3904" s="10">
        <v>119</v>
      </c>
      <c r="F3904" s="12" t="str">
        <f t="shared" si="65"/>
        <v>07OALT07AR</v>
      </c>
      <c r="G3904" s="11" t="str">
        <f>IFERROR(VLOOKUP(F3904,Codes!$B$2:$E$356,4,FALSE),"NOT USED")</f>
        <v>Unmetered Lighting</v>
      </c>
    </row>
    <row r="3905" spans="1:7" x14ac:dyDescent="0.25">
      <c r="A3905">
        <v>201905</v>
      </c>
      <c r="B3905" t="s">
        <v>3</v>
      </c>
      <c r="C3905" t="s">
        <v>228</v>
      </c>
      <c r="D3905" t="s">
        <v>242</v>
      </c>
      <c r="E3905" s="10">
        <v>53893</v>
      </c>
      <c r="F3905" s="12" t="str">
        <f t="shared" si="65"/>
        <v>07RESD0001</v>
      </c>
      <c r="G3905" s="11" t="str">
        <f>IFERROR(VLOOKUP(F3905,Codes!$B$2:$E$356,4,FALSE),"NOT USED")</f>
        <v>Residential</v>
      </c>
    </row>
    <row r="3906" spans="1:7" x14ac:dyDescent="0.25">
      <c r="A3906">
        <v>201905</v>
      </c>
      <c r="B3906" t="s">
        <v>3</v>
      </c>
      <c r="C3906" t="s">
        <v>228</v>
      </c>
      <c r="D3906" t="s">
        <v>243</v>
      </c>
      <c r="E3906" s="10">
        <v>11299</v>
      </c>
      <c r="F3906" s="12" t="str">
        <f t="shared" si="65"/>
        <v>07RESD0036</v>
      </c>
      <c r="G3906" s="11" t="str">
        <f>IFERROR(VLOOKUP(F3906,Codes!$B$2:$E$356,4,FALSE),"NOT USED")</f>
        <v>Residential</v>
      </c>
    </row>
    <row r="3907" spans="1:7" x14ac:dyDescent="0.25">
      <c r="A3907">
        <v>201905</v>
      </c>
      <c r="B3907" t="s">
        <v>3</v>
      </c>
      <c r="C3907" t="s">
        <v>228</v>
      </c>
      <c r="D3907" t="s">
        <v>244</v>
      </c>
      <c r="E3907" s="10">
        <v>3</v>
      </c>
      <c r="F3907" s="12" t="str">
        <f t="shared" si="65"/>
        <v>07RGNSV06A</v>
      </c>
      <c r="G3907" s="11" t="str">
        <f>IFERROR(VLOOKUP(F3907,Codes!$B$2:$E$356,4,FALSE),"NOT USED")</f>
        <v>Medium / Large General Service</v>
      </c>
    </row>
    <row r="3908" spans="1:7" x14ac:dyDescent="0.25">
      <c r="A3908">
        <v>201905</v>
      </c>
      <c r="B3908" t="s">
        <v>3</v>
      </c>
      <c r="C3908" t="s">
        <v>228</v>
      </c>
      <c r="D3908" t="s">
        <v>245</v>
      </c>
      <c r="E3908" s="10">
        <v>1102</v>
      </c>
      <c r="F3908" s="12" t="str">
        <f t="shared" si="65"/>
        <v>07RGNSV23A</v>
      </c>
      <c r="G3908" s="11" t="str">
        <f>IFERROR(VLOOKUP(F3908,Codes!$B$2:$E$356,4,FALSE),"NOT USED")</f>
        <v>Small General Service</v>
      </c>
    </row>
    <row r="3909" spans="1:7" x14ac:dyDescent="0.25">
      <c r="A3909">
        <v>201905</v>
      </c>
      <c r="B3909" t="s">
        <v>3</v>
      </c>
      <c r="C3909" t="s">
        <v>228</v>
      </c>
      <c r="D3909" t="s">
        <v>246</v>
      </c>
      <c r="E3909" s="10">
        <v>6</v>
      </c>
      <c r="F3909" s="12" t="str">
        <f t="shared" si="65"/>
        <v>07RNM23135</v>
      </c>
      <c r="G3909" s="11" t="str">
        <f>IFERROR(VLOOKUP(F3909,Codes!$B$2:$E$356,4,FALSE),"NOT USED")</f>
        <v>Small General Service</v>
      </c>
    </row>
    <row r="3910" spans="1:7" x14ac:dyDescent="0.25">
      <c r="A3910">
        <v>201906</v>
      </c>
      <c r="B3910" t="s">
        <v>3</v>
      </c>
      <c r="C3910" t="s">
        <v>228</v>
      </c>
      <c r="D3910" t="s">
        <v>239</v>
      </c>
      <c r="E3910" s="10">
        <v>869</v>
      </c>
      <c r="F3910" s="12" t="str">
        <f t="shared" si="65"/>
        <v>07NETMT135</v>
      </c>
      <c r="G3910" s="11" t="str">
        <f>IFERROR(VLOOKUP(F3910,Codes!$B$2:$E$356,4,FALSE),"NOT USED")</f>
        <v>Residential</v>
      </c>
    </row>
    <row r="3911" spans="1:7" x14ac:dyDescent="0.25">
      <c r="A3911">
        <v>201906</v>
      </c>
      <c r="B3911" t="s">
        <v>3</v>
      </c>
      <c r="C3911" t="s">
        <v>228</v>
      </c>
      <c r="D3911" t="s">
        <v>240</v>
      </c>
      <c r="E3911" s="10">
        <v>1</v>
      </c>
      <c r="F3911" s="12" t="str">
        <f t="shared" si="65"/>
        <v>07OALCO007</v>
      </c>
      <c r="G3911" s="11" t="str">
        <f>IFERROR(VLOOKUP(F3911,Codes!$B$2:$E$356,4,FALSE),"NOT USED")</f>
        <v>Unmetered Lighting</v>
      </c>
    </row>
    <row r="3912" spans="1:7" x14ac:dyDescent="0.25">
      <c r="A3912">
        <v>201906</v>
      </c>
      <c r="B3912" t="s">
        <v>3</v>
      </c>
      <c r="C3912" t="s">
        <v>228</v>
      </c>
      <c r="D3912" t="s">
        <v>241</v>
      </c>
      <c r="E3912" s="10">
        <v>119</v>
      </c>
      <c r="F3912" s="12" t="str">
        <f t="shared" si="65"/>
        <v>07OALT07AR</v>
      </c>
      <c r="G3912" s="11" t="str">
        <f>IFERROR(VLOOKUP(F3912,Codes!$B$2:$E$356,4,FALSE),"NOT USED")</f>
        <v>Unmetered Lighting</v>
      </c>
    </row>
    <row r="3913" spans="1:7" x14ac:dyDescent="0.25">
      <c r="A3913">
        <v>201906</v>
      </c>
      <c r="B3913" t="s">
        <v>3</v>
      </c>
      <c r="C3913" t="s">
        <v>228</v>
      </c>
      <c r="D3913" t="s">
        <v>242</v>
      </c>
      <c r="E3913" s="10">
        <v>54040</v>
      </c>
      <c r="F3913" s="12" t="str">
        <f t="shared" si="65"/>
        <v>07RESD0001</v>
      </c>
      <c r="G3913" s="11" t="str">
        <f>IFERROR(VLOOKUP(F3913,Codes!$B$2:$E$356,4,FALSE),"NOT USED")</f>
        <v>Residential</v>
      </c>
    </row>
    <row r="3914" spans="1:7" x14ac:dyDescent="0.25">
      <c r="A3914">
        <v>201906</v>
      </c>
      <c r="B3914" t="s">
        <v>3</v>
      </c>
      <c r="C3914" t="s">
        <v>228</v>
      </c>
      <c r="D3914" t="s">
        <v>243</v>
      </c>
      <c r="E3914" s="10">
        <v>11249</v>
      </c>
      <c r="F3914" s="12" t="str">
        <f t="shared" si="65"/>
        <v>07RESD0036</v>
      </c>
      <c r="G3914" s="11" t="str">
        <f>IFERROR(VLOOKUP(F3914,Codes!$B$2:$E$356,4,FALSE),"NOT USED")</f>
        <v>Residential</v>
      </c>
    </row>
    <row r="3915" spans="1:7" x14ac:dyDescent="0.25">
      <c r="A3915">
        <v>201906</v>
      </c>
      <c r="B3915" t="s">
        <v>3</v>
      </c>
      <c r="C3915" t="s">
        <v>228</v>
      </c>
      <c r="D3915" t="s">
        <v>244</v>
      </c>
      <c r="E3915" s="10">
        <v>3</v>
      </c>
      <c r="F3915" s="12" t="str">
        <f t="shared" si="65"/>
        <v>07RGNSV06A</v>
      </c>
      <c r="G3915" s="11" t="str">
        <f>IFERROR(VLOOKUP(F3915,Codes!$B$2:$E$356,4,FALSE),"NOT USED")</f>
        <v>Medium / Large General Service</v>
      </c>
    </row>
    <row r="3916" spans="1:7" x14ac:dyDescent="0.25">
      <c r="A3916">
        <v>201906</v>
      </c>
      <c r="B3916" t="s">
        <v>3</v>
      </c>
      <c r="C3916" t="s">
        <v>228</v>
      </c>
      <c r="D3916" t="s">
        <v>245</v>
      </c>
      <c r="E3916" s="10">
        <v>1099</v>
      </c>
      <c r="F3916" s="12" t="str">
        <f t="shared" si="65"/>
        <v>07RGNSV23A</v>
      </c>
      <c r="G3916" s="11" t="str">
        <f>IFERROR(VLOOKUP(F3916,Codes!$B$2:$E$356,4,FALSE),"NOT USED")</f>
        <v>Small General Service</v>
      </c>
    </row>
    <row r="3917" spans="1:7" x14ac:dyDescent="0.25">
      <c r="A3917">
        <v>201906</v>
      </c>
      <c r="B3917" t="s">
        <v>3</v>
      </c>
      <c r="C3917" t="s">
        <v>228</v>
      </c>
      <c r="D3917" t="s">
        <v>246</v>
      </c>
      <c r="E3917" s="10">
        <v>6</v>
      </c>
      <c r="F3917" s="12" t="str">
        <f t="shared" ref="F3917:F3980" si="66">LEFT(D3917,10)</f>
        <v>07RNM23135</v>
      </c>
      <c r="G3917" s="11" t="str">
        <f>IFERROR(VLOOKUP(F3917,Codes!$B$2:$E$356,4,FALSE),"NOT USED")</f>
        <v>Small General Service</v>
      </c>
    </row>
    <row r="3918" spans="1:7" x14ac:dyDescent="0.25">
      <c r="A3918">
        <v>201807</v>
      </c>
      <c r="B3918" t="s">
        <v>1</v>
      </c>
      <c r="C3918" t="s">
        <v>228</v>
      </c>
      <c r="D3918" t="s">
        <v>247</v>
      </c>
      <c r="E3918" s="10">
        <v>1</v>
      </c>
      <c r="F3918" s="12" t="str">
        <f t="shared" si="66"/>
        <v>01CHCK000R</v>
      </c>
      <c r="G3918" s="11" t="str">
        <f>IFERROR(VLOOKUP(F3918,Codes!$B$2:$E$356,4,FALSE),"NOT USED")</f>
        <v>NOT USED</v>
      </c>
    </row>
    <row r="3919" spans="1:7" x14ac:dyDescent="0.25">
      <c r="A3919">
        <v>201807</v>
      </c>
      <c r="B3919" t="s">
        <v>1</v>
      </c>
      <c r="C3919" t="s">
        <v>228</v>
      </c>
      <c r="D3919" t="s">
        <v>248</v>
      </c>
      <c r="E3919" s="10">
        <v>5292</v>
      </c>
      <c r="F3919" s="12" t="str">
        <f t="shared" si="66"/>
        <v>01NETMT135</v>
      </c>
      <c r="G3919" s="11" t="str">
        <f>IFERROR(VLOOKUP(F3919,Codes!$B$2:$E$356,4,FALSE),"NOT USED")</f>
        <v>Residential</v>
      </c>
    </row>
    <row r="3920" spans="1:7" x14ac:dyDescent="0.25">
      <c r="A3920">
        <v>201807</v>
      </c>
      <c r="B3920" t="s">
        <v>1</v>
      </c>
      <c r="C3920" t="s">
        <v>228</v>
      </c>
      <c r="D3920" t="s">
        <v>249</v>
      </c>
      <c r="E3920" s="10">
        <v>27</v>
      </c>
      <c r="F3920" s="12" t="str">
        <f t="shared" si="66"/>
        <v>01NMTOU135</v>
      </c>
      <c r="G3920" s="11" t="str">
        <f>IFERROR(VLOOKUP(F3920,Codes!$B$2:$E$356,4,FALSE),"NOT USED")</f>
        <v>Residential</v>
      </c>
    </row>
    <row r="3921" spans="1:7" x14ac:dyDescent="0.25">
      <c r="A3921">
        <v>201807</v>
      </c>
      <c r="B3921" t="s">
        <v>1</v>
      </c>
      <c r="C3921" t="s">
        <v>228</v>
      </c>
      <c r="D3921" t="s">
        <v>250</v>
      </c>
      <c r="E3921" s="10">
        <v>2420</v>
      </c>
      <c r="F3921" s="12" t="str">
        <f t="shared" si="66"/>
        <v>01OALTB15R</v>
      </c>
      <c r="G3921" s="11" t="str">
        <f>IFERROR(VLOOKUP(F3921,Codes!$B$2:$E$356,4,FALSE),"NOT USED")</f>
        <v>Unmetered Lighting</v>
      </c>
    </row>
    <row r="3922" spans="1:7" x14ac:dyDescent="0.25">
      <c r="A3922">
        <v>201807</v>
      </c>
      <c r="B3922" t="s">
        <v>1</v>
      </c>
      <c r="C3922" t="s">
        <v>228</v>
      </c>
      <c r="D3922" t="s">
        <v>251</v>
      </c>
      <c r="E3922" s="10">
        <v>496896</v>
      </c>
      <c r="F3922" s="12" t="str">
        <f t="shared" si="66"/>
        <v>01RESD0004</v>
      </c>
      <c r="G3922" s="11" t="str">
        <f>IFERROR(VLOOKUP(F3922,Codes!$B$2:$E$356,4,FALSE),"NOT USED")</f>
        <v>Residential</v>
      </c>
    </row>
    <row r="3923" spans="1:7" x14ac:dyDescent="0.25">
      <c r="A3923">
        <v>201807</v>
      </c>
      <c r="B3923" t="s">
        <v>1</v>
      </c>
      <c r="C3923" t="s">
        <v>228</v>
      </c>
      <c r="D3923" t="s">
        <v>252</v>
      </c>
      <c r="E3923" s="10">
        <v>1039</v>
      </c>
      <c r="F3923" s="12" t="str">
        <f t="shared" si="66"/>
        <v>01RESD004T</v>
      </c>
      <c r="G3923" s="11" t="str">
        <f>IFERROR(VLOOKUP(F3923,Codes!$B$2:$E$356,4,FALSE),"NOT USED")</f>
        <v>Residential</v>
      </c>
    </row>
    <row r="3924" spans="1:7" x14ac:dyDescent="0.25">
      <c r="A3924">
        <v>201807</v>
      </c>
      <c r="B3924" t="s">
        <v>1</v>
      </c>
      <c r="C3924" t="s">
        <v>228</v>
      </c>
      <c r="D3924" t="s">
        <v>253</v>
      </c>
      <c r="E3924" s="10">
        <v>1</v>
      </c>
      <c r="F3924" s="12" t="str">
        <f t="shared" si="66"/>
        <v>01RESEV05T</v>
      </c>
      <c r="G3924" s="11" t="str">
        <f>IFERROR(VLOOKUP(F3924,Codes!$B$2:$E$356,4,FALSE),"NOT USED")</f>
        <v>Residential</v>
      </c>
    </row>
    <row r="3925" spans="1:7" x14ac:dyDescent="0.25">
      <c r="A3925">
        <v>201807</v>
      </c>
      <c r="B3925" t="s">
        <v>1</v>
      </c>
      <c r="C3925" t="s">
        <v>228</v>
      </c>
      <c r="D3925" t="s">
        <v>254</v>
      </c>
      <c r="E3925" s="10">
        <v>16886</v>
      </c>
      <c r="F3925" s="12" t="str">
        <f t="shared" si="66"/>
        <v>01RGNSB023</v>
      </c>
      <c r="G3925" s="11" t="str">
        <f>IFERROR(VLOOKUP(F3925,Codes!$B$2:$E$356,4,FALSE),"NOT USED")</f>
        <v>Small General Service</v>
      </c>
    </row>
    <row r="3926" spans="1:7" x14ac:dyDescent="0.25">
      <c r="A3926">
        <v>201807</v>
      </c>
      <c r="B3926" t="s">
        <v>1</v>
      </c>
      <c r="C3926" t="s">
        <v>228</v>
      </c>
      <c r="D3926" t="s">
        <v>255</v>
      </c>
      <c r="E3926" s="10">
        <v>217</v>
      </c>
      <c r="F3926" s="12" t="str">
        <f t="shared" si="66"/>
        <v>01RGNSB028</v>
      </c>
      <c r="G3926" s="11" t="str">
        <f>IFERROR(VLOOKUP(F3926,Codes!$B$2:$E$356,4,FALSE),"NOT USED")</f>
        <v>Medium / Large General Service</v>
      </c>
    </row>
    <row r="3927" spans="1:7" x14ac:dyDescent="0.25">
      <c r="A3927">
        <v>201807</v>
      </c>
      <c r="B3927" t="s">
        <v>1</v>
      </c>
      <c r="C3927" t="s">
        <v>228</v>
      </c>
      <c r="D3927" t="s">
        <v>256</v>
      </c>
      <c r="E3927" s="10">
        <v>111</v>
      </c>
      <c r="F3927" s="12" t="str">
        <f t="shared" si="66"/>
        <v>01RNETM023</v>
      </c>
      <c r="G3927" s="11" t="str">
        <f>IFERROR(VLOOKUP(F3927,Codes!$B$2:$E$356,4,FALSE),"NOT USED")</f>
        <v>Small General Service</v>
      </c>
    </row>
    <row r="3928" spans="1:7" x14ac:dyDescent="0.25">
      <c r="A3928">
        <v>201807</v>
      </c>
      <c r="B3928" t="s">
        <v>1</v>
      </c>
      <c r="C3928" t="s">
        <v>228</v>
      </c>
      <c r="D3928" t="s">
        <v>257</v>
      </c>
      <c r="E3928" s="10">
        <v>2</v>
      </c>
      <c r="F3928" s="12" t="str">
        <f t="shared" si="66"/>
        <v>01RNETM028</v>
      </c>
      <c r="G3928" s="11" t="str">
        <f>IFERROR(VLOOKUP(F3928,Codes!$B$2:$E$356,4,FALSE),"NOT USED")</f>
        <v>Medium / Large General Service</v>
      </c>
    </row>
    <row r="3929" spans="1:7" x14ac:dyDescent="0.25">
      <c r="A3929">
        <v>201807</v>
      </c>
      <c r="B3929" t="s">
        <v>1</v>
      </c>
      <c r="C3929" t="s">
        <v>228</v>
      </c>
      <c r="D3929" t="s">
        <v>258</v>
      </c>
      <c r="E3929" s="10">
        <v>2</v>
      </c>
      <c r="F3929" s="12" t="str">
        <f t="shared" si="66"/>
        <v>01UPPL000R</v>
      </c>
      <c r="G3929" s="11" t="str">
        <f>IFERROR(VLOOKUP(F3929,Codes!$B$2:$E$356,4,FALSE),"NOT USED")</f>
        <v>NOT USED</v>
      </c>
    </row>
    <row r="3930" spans="1:7" x14ac:dyDescent="0.25">
      <c r="A3930">
        <v>201807</v>
      </c>
      <c r="B3930" t="s">
        <v>1</v>
      </c>
      <c r="C3930" t="s">
        <v>228</v>
      </c>
      <c r="D3930" t="s">
        <v>259</v>
      </c>
      <c r="E3930" s="10">
        <v>471</v>
      </c>
      <c r="F3930" s="12" t="str">
        <f t="shared" si="66"/>
        <v>01VIR04136</v>
      </c>
      <c r="G3930" s="11" t="str">
        <f>IFERROR(VLOOKUP(F3930,Codes!$B$2:$E$356,4,FALSE),"NOT USED")</f>
        <v>Residential</v>
      </c>
    </row>
    <row r="3931" spans="1:7" x14ac:dyDescent="0.25">
      <c r="A3931">
        <v>201808</v>
      </c>
      <c r="B3931" t="s">
        <v>1</v>
      </c>
      <c r="C3931" t="s">
        <v>228</v>
      </c>
      <c r="D3931" t="s">
        <v>247</v>
      </c>
      <c r="E3931" s="10">
        <v>1</v>
      </c>
      <c r="F3931" s="12" t="str">
        <f t="shared" si="66"/>
        <v>01CHCK000R</v>
      </c>
      <c r="G3931" s="11" t="str">
        <f>IFERROR(VLOOKUP(F3931,Codes!$B$2:$E$356,4,FALSE),"NOT USED")</f>
        <v>NOT USED</v>
      </c>
    </row>
    <row r="3932" spans="1:7" x14ac:dyDescent="0.25">
      <c r="A3932">
        <v>201808</v>
      </c>
      <c r="B3932" t="s">
        <v>1</v>
      </c>
      <c r="C3932" t="s">
        <v>228</v>
      </c>
      <c r="D3932" t="s">
        <v>248</v>
      </c>
      <c r="E3932" s="10">
        <v>5331</v>
      </c>
      <c r="F3932" s="12" t="str">
        <f t="shared" si="66"/>
        <v>01NETMT135</v>
      </c>
      <c r="G3932" s="11" t="str">
        <f>IFERROR(VLOOKUP(F3932,Codes!$B$2:$E$356,4,FALSE),"NOT USED")</f>
        <v>Residential</v>
      </c>
    </row>
    <row r="3933" spans="1:7" x14ac:dyDescent="0.25">
      <c r="A3933">
        <v>201808</v>
      </c>
      <c r="B3933" t="s">
        <v>1</v>
      </c>
      <c r="C3933" t="s">
        <v>228</v>
      </c>
      <c r="D3933" t="s">
        <v>249</v>
      </c>
      <c r="E3933" s="10">
        <v>27</v>
      </c>
      <c r="F3933" s="12" t="str">
        <f t="shared" si="66"/>
        <v>01NMTOU135</v>
      </c>
      <c r="G3933" s="11" t="str">
        <f>IFERROR(VLOOKUP(F3933,Codes!$B$2:$E$356,4,FALSE),"NOT USED")</f>
        <v>Residential</v>
      </c>
    </row>
    <row r="3934" spans="1:7" x14ac:dyDescent="0.25">
      <c r="A3934">
        <v>201808</v>
      </c>
      <c r="B3934" t="s">
        <v>1</v>
      </c>
      <c r="C3934" t="s">
        <v>228</v>
      </c>
      <c r="D3934" t="s">
        <v>250</v>
      </c>
      <c r="E3934" s="10">
        <v>2419</v>
      </c>
      <c r="F3934" s="12" t="str">
        <f t="shared" si="66"/>
        <v>01OALTB15R</v>
      </c>
      <c r="G3934" s="11" t="str">
        <f>IFERROR(VLOOKUP(F3934,Codes!$B$2:$E$356,4,FALSE),"NOT USED")</f>
        <v>Unmetered Lighting</v>
      </c>
    </row>
    <row r="3935" spans="1:7" x14ac:dyDescent="0.25">
      <c r="A3935">
        <v>201808</v>
      </c>
      <c r="B3935" t="s">
        <v>1</v>
      </c>
      <c r="C3935" t="s">
        <v>228</v>
      </c>
      <c r="D3935" t="s">
        <v>251</v>
      </c>
      <c r="E3935" s="10">
        <v>496843</v>
      </c>
      <c r="F3935" s="12" t="str">
        <f t="shared" si="66"/>
        <v>01RESD0004</v>
      </c>
      <c r="G3935" s="11" t="str">
        <f>IFERROR(VLOOKUP(F3935,Codes!$B$2:$E$356,4,FALSE),"NOT USED")</f>
        <v>Residential</v>
      </c>
    </row>
    <row r="3936" spans="1:7" x14ac:dyDescent="0.25">
      <c r="A3936">
        <v>201808</v>
      </c>
      <c r="B3936" t="s">
        <v>1</v>
      </c>
      <c r="C3936" t="s">
        <v>228</v>
      </c>
      <c r="D3936" t="s">
        <v>252</v>
      </c>
      <c r="E3936" s="10">
        <v>1029</v>
      </c>
      <c r="F3936" s="12" t="str">
        <f t="shared" si="66"/>
        <v>01RESD004T</v>
      </c>
      <c r="G3936" s="11" t="str">
        <f>IFERROR(VLOOKUP(F3936,Codes!$B$2:$E$356,4,FALSE),"NOT USED")</f>
        <v>Residential</v>
      </c>
    </row>
    <row r="3937" spans="1:7" x14ac:dyDescent="0.25">
      <c r="A3937">
        <v>201808</v>
      </c>
      <c r="B3937" t="s">
        <v>1</v>
      </c>
      <c r="C3937" t="s">
        <v>228</v>
      </c>
      <c r="D3937" t="s">
        <v>253</v>
      </c>
      <c r="E3937" s="10">
        <v>1</v>
      </c>
      <c r="F3937" s="12" t="str">
        <f t="shared" si="66"/>
        <v>01RESEV05T</v>
      </c>
      <c r="G3937" s="11" t="str">
        <f>IFERROR(VLOOKUP(F3937,Codes!$B$2:$E$356,4,FALSE),"NOT USED")</f>
        <v>Residential</v>
      </c>
    </row>
    <row r="3938" spans="1:7" x14ac:dyDescent="0.25">
      <c r="A3938">
        <v>201808</v>
      </c>
      <c r="B3938" t="s">
        <v>1</v>
      </c>
      <c r="C3938" t="s">
        <v>228</v>
      </c>
      <c r="D3938" t="s">
        <v>254</v>
      </c>
      <c r="E3938" s="10">
        <v>16874</v>
      </c>
      <c r="F3938" s="12" t="str">
        <f t="shared" si="66"/>
        <v>01RGNSB023</v>
      </c>
      <c r="G3938" s="11" t="str">
        <f>IFERROR(VLOOKUP(F3938,Codes!$B$2:$E$356,4,FALSE),"NOT USED")</f>
        <v>Small General Service</v>
      </c>
    </row>
    <row r="3939" spans="1:7" x14ac:dyDescent="0.25">
      <c r="A3939">
        <v>201808</v>
      </c>
      <c r="B3939" t="s">
        <v>1</v>
      </c>
      <c r="C3939" t="s">
        <v>228</v>
      </c>
      <c r="D3939" t="s">
        <v>255</v>
      </c>
      <c r="E3939" s="10">
        <v>219</v>
      </c>
      <c r="F3939" s="12" t="str">
        <f t="shared" si="66"/>
        <v>01RGNSB028</v>
      </c>
      <c r="G3939" s="11" t="str">
        <f>IFERROR(VLOOKUP(F3939,Codes!$B$2:$E$356,4,FALSE),"NOT USED")</f>
        <v>Medium / Large General Service</v>
      </c>
    </row>
    <row r="3940" spans="1:7" x14ac:dyDescent="0.25">
      <c r="A3940">
        <v>201808</v>
      </c>
      <c r="B3940" t="s">
        <v>1</v>
      </c>
      <c r="C3940" t="s">
        <v>228</v>
      </c>
      <c r="D3940" t="s">
        <v>256</v>
      </c>
      <c r="E3940" s="10">
        <v>113</v>
      </c>
      <c r="F3940" s="12" t="str">
        <f t="shared" si="66"/>
        <v>01RNETM023</v>
      </c>
      <c r="G3940" s="11" t="str">
        <f>IFERROR(VLOOKUP(F3940,Codes!$B$2:$E$356,4,FALSE),"NOT USED")</f>
        <v>Small General Service</v>
      </c>
    </row>
    <row r="3941" spans="1:7" x14ac:dyDescent="0.25">
      <c r="A3941">
        <v>201808</v>
      </c>
      <c r="B3941" t="s">
        <v>1</v>
      </c>
      <c r="C3941" t="s">
        <v>228</v>
      </c>
      <c r="D3941" t="s">
        <v>257</v>
      </c>
      <c r="E3941" s="10">
        <v>2</v>
      </c>
      <c r="F3941" s="12" t="str">
        <f t="shared" si="66"/>
        <v>01RNETM028</v>
      </c>
      <c r="G3941" s="11" t="str">
        <f>IFERROR(VLOOKUP(F3941,Codes!$B$2:$E$356,4,FALSE),"NOT USED")</f>
        <v>Medium / Large General Service</v>
      </c>
    </row>
    <row r="3942" spans="1:7" x14ac:dyDescent="0.25">
      <c r="A3942">
        <v>201808</v>
      </c>
      <c r="B3942" t="s">
        <v>1</v>
      </c>
      <c r="C3942" t="s">
        <v>228</v>
      </c>
      <c r="D3942" t="s">
        <v>258</v>
      </c>
      <c r="E3942" s="10">
        <v>2</v>
      </c>
      <c r="F3942" s="12" t="str">
        <f t="shared" si="66"/>
        <v>01UPPL000R</v>
      </c>
      <c r="G3942" s="11" t="str">
        <f>IFERROR(VLOOKUP(F3942,Codes!$B$2:$E$356,4,FALSE),"NOT USED")</f>
        <v>NOT USED</v>
      </c>
    </row>
    <row r="3943" spans="1:7" x14ac:dyDescent="0.25">
      <c r="A3943">
        <v>201808</v>
      </c>
      <c r="B3943" t="s">
        <v>1</v>
      </c>
      <c r="C3943" t="s">
        <v>228</v>
      </c>
      <c r="D3943" t="s">
        <v>259</v>
      </c>
      <c r="E3943" s="10">
        <v>473</v>
      </c>
      <c r="F3943" s="12" t="str">
        <f t="shared" si="66"/>
        <v>01VIR04136</v>
      </c>
      <c r="G3943" s="11" t="str">
        <f>IFERROR(VLOOKUP(F3943,Codes!$B$2:$E$356,4,FALSE),"NOT USED")</f>
        <v>Residential</v>
      </c>
    </row>
    <row r="3944" spans="1:7" x14ac:dyDescent="0.25">
      <c r="A3944">
        <v>201809</v>
      </c>
      <c r="B3944" t="s">
        <v>1</v>
      </c>
      <c r="C3944" t="s">
        <v>228</v>
      </c>
      <c r="D3944" t="s">
        <v>247</v>
      </c>
      <c r="E3944" s="10">
        <v>1</v>
      </c>
      <c r="F3944" s="12" t="str">
        <f t="shared" si="66"/>
        <v>01CHCK000R</v>
      </c>
      <c r="G3944" s="11" t="str">
        <f>IFERROR(VLOOKUP(F3944,Codes!$B$2:$E$356,4,FALSE),"NOT USED")</f>
        <v>NOT USED</v>
      </c>
    </row>
    <row r="3945" spans="1:7" x14ac:dyDescent="0.25">
      <c r="A3945">
        <v>201809</v>
      </c>
      <c r="B3945" t="s">
        <v>1</v>
      </c>
      <c r="C3945" t="s">
        <v>228</v>
      </c>
      <c r="D3945" t="s">
        <v>248</v>
      </c>
      <c r="E3945" s="10">
        <v>5381</v>
      </c>
      <c r="F3945" s="12" t="str">
        <f t="shared" si="66"/>
        <v>01NETMT135</v>
      </c>
      <c r="G3945" s="11" t="str">
        <f>IFERROR(VLOOKUP(F3945,Codes!$B$2:$E$356,4,FALSE),"NOT USED")</f>
        <v>Residential</v>
      </c>
    </row>
    <row r="3946" spans="1:7" x14ac:dyDescent="0.25">
      <c r="A3946">
        <v>201809</v>
      </c>
      <c r="B3946" t="s">
        <v>1</v>
      </c>
      <c r="C3946" t="s">
        <v>228</v>
      </c>
      <c r="D3946" t="s">
        <v>249</v>
      </c>
      <c r="E3946" s="10">
        <v>28</v>
      </c>
      <c r="F3946" s="12" t="str">
        <f t="shared" si="66"/>
        <v>01NMTOU135</v>
      </c>
      <c r="G3946" s="11" t="str">
        <f>IFERROR(VLOOKUP(F3946,Codes!$B$2:$E$356,4,FALSE),"NOT USED")</f>
        <v>Residential</v>
      </c>
    </row>
    <row r="3947" spans="1:7" x14ac:dyDescent="0.25">
      <c r="A3947">
        <v>201809</v>
      </c>
      <c r="B3947" t="s">
        <v>1</v>
      </c>
      <c r="C3947" t="s">
        <v>228</v>
      </c>
      <c r="D3947" t="s">
        <v>250</v>
      </c>
      <c r="E3947" s="10">
        <v>2414</v>
      </c>
      <c r="F3947" s="12" t="str">
        <f t="shared" si="66"/>
        <v>01OALTB15R</v>
      </c>
      <c r="G3947" s="11" t="str">
        <f>IFERROR(VLOOKUP(F3947,Codes!$B$2:$E$356,4,FALSE),"NOT USED")</f>
        <v>Unmetered Lighting</v>
      </c>
    </row>
    <row r="3948" spans="1:7" x14ac:dyDescent="0.25">
      <c r="A3948">
        <v>201809</v>
      </c>
      <c r="B3948" t="s">
        <v>1</v>
      </c>
      <c r="C3948" t="s">
        <v>228</v>
      </c>
      <c r="D3948" t="s">
        <v>251</v>
      </c>
      <c r="E3948" s="10">
        <v>498090</v>
      </c>
      <c r="F3948" s="12" t="str">
        <f t="shared" si="66"/>
        <v>01RESD0004</v>
      </c>
      <c r="G3948" s="11" t="str">
        <f>IFERROR(VLOOKUP(F3948,Codes!$B$2:$E$356,4,FALSE),"NOT USED")</f>
        <v>Residential</v>
      </c>
    </row>
    <row r="3949" spans="1:7" x14ac:dyDescent="0.25">
      <c r="A3949">
        <v>201809</v>
      </c>
      <c r="B3949" t="s">
        <v>1</v>
      </c>
      <c r="C3949" t="s">
        <v>228</v>
      </c>
      <c r="D3949" t="s">
        <v>252</v>
      </c>
      <c r="E3949" s="10">
        <v>1021</v>
      </c>
      <c r="F3949" s="12" t="str">
        <f t="shared" si="66"/>
        <v>01RESD004T</v>
      </c>
      <c r="G3949" s="11" t="str">
        <f>IFERROR(VLOOKUP(F3949,Codes!$B$2:$E$356,4,FALSE),"NOT USED")</f>
        <v>Residential</v>
      </c>
    </row>
    <row r="3950" spans="1:7" x14ac:dyDescent="0.25">
      <c r="A3950">
        <v>201809</v>
      </c>
      <c r="B3950" t="s">
        <v>1</v>
      </c>
      <c r="C3950" t="s">
        <v>228</v>
      </c>
      <c r="D3950" t="s">
        <v>253</v>
      </c>
      <c r="E3950" s="10">
        <v>1</v>
      </c>
      <c r="F3950" s="12" t="str">
        <f t="shared" si="66"/>
        <v>01RESEV05T</v>
      </c>
      <c r="G3950" s="11" t="str">
        <f>IFERROR(VLOOKUP(F3950,Codes!$B$2:$E$356,4,FALSE),"NOT USED")</f>
        <v>Residential</v>
      </c>
    </row>
    <row r="3951" spans="1:7" x14ac:dyDescent="0.25">
      <c r="A3951">
        <v>201809</v>
      </c>
      <c r="B3951" t="s">
        <v>1</v>
      </c>
      <c r="C3951" t="s">
        <v>228</v>
      </c>
      <c r="D3951" t="s">
        <v>254</v>
      </c>
      <c r="E3951" s="10">
        <v>16888</v>
      </c>
      <c r="F3951" s="12" t="str">
        <f t="shared" si="66"/>
        <v>01RGNSB023</v>
      </c>
      <c r="G3951" s="11" t="str">
        <f>IFERROR(VLOOKUP(F3951,Codes!$B$2:$E$356,4,FALSE),"NOT USED")</f>
        <v>Small General Service</v>
      </c>
    </row>
    <row r="3952" spans="1:7" x14ac:dyDescent="0.25">
      <c r="A3952">
        <v>201809</v>
      </c>
      <c r="B3952" t="s">
        <v>1</v>
      </c>
      <c r="C3952" t="s">
        <v>228</v>
      </c>
      <c r="D3952" t="s">
        <v>255</v>
      </c>
      <c r="E3952" s="10">
        <v>216</v>
      </c>
      <c r="F3952" s="12" t="str">
        <f t="shared" si="66"/>
        <v>01RGNSB028</v>
      </c>
      <c r="G3952" s="11" t="str">
        <f>IFERROR(VLOOKUP(F3952,Codes!$B$2:$E$356,4,FALSE),"NOT USED")</f>
        <v>Medium / Large General Service</v>
      </c>
    </row>
    <row r="3953" spans="1:7" x14ac:dyDescent="0.25">
      <c r="A3953">
        <v>201809</v>
      </c>
      <c r="B3953" t="s">
        <v>1</v>
      </c>
      <c r="C3953" t="s">
        <v>228</v>
      </c>
      <c r="D3953" t="s">
        <v>256</v>
      </c>
      <c r="E3953" s="10">
        <v>117</v>
      </c>
      <c r="F3953" s="12" t="str">
        <f t="shared" si="66"/>
        <v>01RNETM023</v>
      </c>
      <c r="G3953" s="11" t="str">
        <f>IFERROR(VLOOKUP(F3953,Codes!$B$2:$E$356,4,FALSE),"NOT USED")</f>
        <v>Small General Service</v>
      </c>
    </row>
    <row r="3954" spans="1:7" x14ac:dyDescent="0.25">
      <c r="A3954">
        <v>201809</v>
      </c>
      <c r="B3954" t="s">
        <v>1</v>
      </c>
      <c r="C3954" t="s">
        <v>228</v>
      </c>
      <c r="D3954" t="s">
        <v>257</v>
      </c>
      <c r="E3954" s="10">
        <v>2</v>
      </c>
      <c r="F3954" s="12" t="str">
        <f t="shared" si="66"/>
        <v>01RNETM028</v>
      </c>
      <c r="G3954" s="11" t="str">
        <f>IFERROR(VLOOKUP(F3954,Codes!$B$2:$E$356,4,FALSE),"NOT USED")</f>
        <v>Medium / Large General Service</v>
      </c>
    </row>
    <row r="3955" spans="1:7" x14ac:dyDescent="0.25">
      <c r="A3955">
        <v>201809</v>
      </c>
      <c r="B3955" t="s">
        <v>1</v>
      </c>
      <c r="C3955" t="s">
        <v>228</v>
      </c>
      <c r="D3955" t="s">
        <v>258</v>
      </c>
      <c r="E3955" s="10">
        <v>2</v>
      </c>
      <c r="F3955" s="12" t="str">
        <f t="shared" si="66"/>
        <v>01UPPL000R</v>
      </c>
      <c r="G3955" s="11" t="str">
        <f>IFERROR(VLOOKUP(F3955,Codes!$B$2:$E$356,4,FALSE),"NOT USED")</f>
        <v>NOT USED</v>
      </c>
    </row>
    <row r="3956" spans="1:7" x14ac:dyDescent="0.25">
      <c r="A3956">
        <v>201809</v>
      </c>
      <c r="B3956" t="s">
        <v>1</v>
      </c>
      <c r="C3956" t="s">
        <v>228</v>
      </c>
      <c r="D3956" t="s">
        <v>259</v>
      </c>
      <c r="E3956" s="10">
        <v>470</v>
      </c>
      <c r="F3956" s="12" t="str">
        <f t="shared" si="66"/>
        <v>01VIR04136</v>
      </c>
      <c r="G3956" s="11" t="str">
        <f>IFERROR(VLOOKUP(F3956,Codes!$B$2:$E$356,4,FALSE),"NOT USED")</f>
        <v>Residential</v>
      </c>
    </row>
    <row r="3957" spans="1:7" x14ac:dyDescent="0.25">
      <c r="A3957">
        <v>201810</v>
      </c>
      <c r="B3957" t="s">
        <v>1</v>
      </c>
      <c r="C3957" t="s">
        <v>228</v>
      </c>
      <c r="D3957" t="s">
        <v>247</v>
      </c>
      <c r="E3957" s="10">
        <v>1</v>
      </c>
      <c r="F3957" s="12" t="str">
        <f t="shared" si="66"/>
        <v>01CHCK000R</v>
      </c>
      <c r="G3957" s="11" t="str">
        <f>IFERROR(VLOOKUP(F3957,Codes!$B$2:$E$356,4,FALSE),"NOT USED")</f>
        <v>NOT USED</v>
      </c>
    </row>
    <row r="3958" spans="1:7" x14ac:dyDescent="0.25">
      <c r="A3958">
        <v>201810</v>
      </c>
      <c r="B3958" t="s">
        <v>1</v>
      </c>
      <c r="C3958" t="s">
        <v>228</v>
      </c>
      <c r="D3958" t="s">
        <v>248</v>
      </c>
      <c r="E3958" s="10">
        <v>5424</v>
      </c>
      <c r="F3958" s="12" t="str">
        <f t="shared" si="66"/>
        <v>01NETMT135</v>
      </c>
      <c r="G3958" s="11" t="str">
        <f>IFERROR(VLOOKUP(F3958,Codes!$B$2:$E$356,4,FALSE),"NOT USED")</f>
        <v>Residential</v>
      </c>
    </row>
    <row r="3959" spans="1:7" x14ac:dyDescent="0.25">
      <c r="A3959">
        <v>201810</v>
      </c>
      <c r="B3959" t="s">
        <v>1</v>
      </c>
      <c r="C3959" t="s">
        <v>228</v>
      </c>
      <c r="D3959" t="s">
        <v>249</v>
      </c>
      <c r="E3959" s="10">
        <v>28</v>
      </c>
      <c r="F3959" s="12" t="str">
        <f t="shared" si="66"/>
        <v>01NMTOU135</v>
      </c>
      <c r="G3959" s="11" t="str">
        <f>IFERROR(VLOOKUP(F3959,Codes!$B$2:$E$356,4,FALSE),"NOT USED")</f>
        <v>Residential</v>
      </c>
    </row>
    <row r="3960" spans="1:7" x14ac:dyDescent="0.25">
      <c r="A3960">
        <v>201810</v>
      </c>
      <c r="B3960" t="s">
        <v>1</v>
      </c>
      <c r="C3960" t="s">
        <v>228</v>
      </c>
      <c r="D3960" t="s">
        <v>250</v>
      </c>
      <c r="E3960" s="10">
        <v>2411</v>
      </c>
      <c r="F3960" s="12" t="str">
        <f t="shared" si="66"/>
        <v>01OALTB15R</v>
      </c>
      <c r="G3960" s="11" t="str">
        <f>IFERROR(VLOOKUP(F3960,Codes!$B$2:$E$356,4,FALSE),"NOT USED")</f>
        <v>Unmetered Lighting</v>
      </c>
    </row>
    <row r="3961" spans="1:7" x14ac:dyDescent="0.25">
      <c r="A3961">
        <v>201810</v>
      </c>
      <c r="B3961" t="s">
        <v>1</v>
      </c>
      <c r="C3961" t="s">
        <v>228</v>
      </c>
      <c r="D3961" t="s">
        <v>251</v>
      </c>
      <c r="E3961" s="10">
        <v>498468</v>
      </c>
      <c r="F3961" s="12" t="str">
        <f t="shared" si="66"/>
        <v>01RESD0004</v>
      </c>
      <c r="G3961" s="11" t="str">
        <f>IFERROR(VLOOKUP(F3961,Codes!$B$2:$E$356,4,FALSE),"NOT USED")</f>
        <v>Residential</v>
      </c>
    </row>
    <row r="3962" spans="1:7" x14ac:dyDescent="0.25">
      <c r="A3962">
        <v>201810</v>
      </c>
      <c r="B3962" t="s">
        <v>1</v>
      </c>
      <c r="C3962" t="s">
        <v>228</v>
      </c>
      <c r="D3962" t="s">
        <v>252</v>
      </c>
      <c r="E3962" s="10">
        <v>1015</v>
      </c>
      <c r="F3962" s="12" t="str">
        <f t="shared" si="66"/>
        <v>01RESD004T</v>
      </c>
      <c r="G3962" s="11" t="str">
        <f>IFERROR(VLOOKUP(F3962,Codes!$B$2:$E$356,4,FALSE),"NOT USED")</f>
        <v>Residential</v>
      </c>
    </row>
    <row r="3963" spans="1:7" x14ac:dyDescent="0.25">
      <c r="A3963">
        <v>201810</v>
      </c>
      <c r="B3963" t="s">
        <v>1</v>
      </c>
      <c r="C3963" t="s">
        <v>228</v>
      </c>
      <c r="D3963" t="s">
        <v>253</v>
      </c>
      <c r="E3963" s="10">
        <v>1</v>
      </c>
      <c r="F3963" s="12" t="str">
        <f t="shared" si="66"/>
        <v>01RESEV05T</v>
      </c>
      <c r="G3963" s="11" t="str">
        <f>IFERROR(VLOOKUP(F3963,Codes!$B$2:$E$356,4,FALSE),"NOT USED")</f>
        <v>Residential</v>
      </c>
    </row>
    <row r="3964" spans="1:7" x14ac:dyDescent="0.25">
      <c r="A3964">
        <v>201810</v>
      </c>
      <c r="B3964" t="s">
        <v>1</v>
      </c>
      <c r="C3964" t="s">
        <v>228</v>
      </c>
      <c r="D3964" t="s">
        <v>254</v>
      </c>
      <c r="E3964" s="10">
        <v>16928</v>
      </c>
      <c r="F3964" s="12" t="str">
        <f t="shared" si="66"/>
        <v>01RGNSB023</v>
      </c>
      <c r="G3964" s="11" t="str">
        <f>IFERROR(VLOOKUP(F3964,Codes!$B$2:$E$356,4,FALSE),"NOT USED")</f>
        <v>Small General Service</v>
      </c>
    </row>
    <row r="3965" spans="1:7" x14ac:dyDescent="0.25">
      <c r="A3965">
        <v>201810</v>
      </c>
      <c r="B3965" t="s">
        <v>1</v>
      </c>
      <c r="C3965" t="s">
        <v>228</v>
      </c>
      <c r="D3965" t="s">
        <v>255</v>
      </c>
      <c r="E3965" s="10">
        <v>213</v>
      </c>
      <c r="F3965" s="12" t="str">
        <f t="shared" si="66"/>
        <v>01RGNSB028</v>
      </c>
      <c r="G3965" s="11" t="str">
        <f>IFERROR(VLOOKUP(F3965,Codes!$B$2:$E$356,4,FALSE),"NOT USED")</f>
        <v>Medium / Large General Service</v>
      </c>
    </row>
    <row r="3966" spans="1:7" x14ac:dyDescent="0.25">
      <c r="A3966">
        <v>201810</v>
      </c>
      <c r="B3966" t="s">
        <v>1</v>
      </c>
      <c r="C3966" t="s">
        <v>228</v>
      </c>
      <c r="D3966" t="s">
        <v>256</v>
      </c>
      <c r="E3966" s="10">
        <v>119</v>
      </c>
      <c r="F3966" s="12" t="str">
        <f t="shared" si="66"/>
        <v>01RNETM023</v>
      </c>
      <c r="G3966" s="11" t="str">
        <f>IFERROR(VLOOKUP(F3966,Codes!$B$2:$E$356,4,FALSE),"NOT USED")</f>
        <v>Small General Service</v>
      </c>
    </row>
    <row r="3967" spans="1:7" x14ac:dyDescent="0.25">
      <c r="A3967">
        <v>201810</v>
      </c>
      <c r="B3967" t="s">
        <v>1</v>
      </c>
      <c r="C3967" t="s">
        <v>228</v>
      </c>
      <c r="D3967" t="s">
        <v>257</v>
      </c>
      <c r="E3967" s="10">
        <v>2</v>
      </c>
      <c r="F3967" s="12" t="str">
        <f t="shared" si="66"/>
        <v>01RNETM028</v>
      </c>
      <c r="G3967" s="11" t="str">
        <f>IFERROR(VLOOKUP(F3967,Codes!$B$2:$E$356,4,FALSE),"NOT USED")</f>
        <v>Medium / Large General Service</v>
      </c>
    </row>
    <row r="3968" spans="1:7" x14ac:dyDescent="0.25">
      <c r="A3968">
        <v>201810</v>
      </c>
      <c r="B3968" t="s">
        <v>1</v>
      </c>
      <c r="C3968" t="s">
        <v>228</v>
      </c>
      <c r="D3968" t="s">
        <v>258</v>
      </c>
      <c r="E3968" s="10">
        <v>2</v>
      </c>
      <c r="F3968" s="12" t="str">
        <f t="shared" si="66"/>
        <v>01UPPL000R</v>
      </c>
      <c r="G3968" s="11" t="str">
        <f>IFERROR(VLOOKUP(F3968,Codes!$B$2:$E$356,4,FALSE),"NOT USED")</f>
        <v>NOT USED</v>
      </c>
    </row>
    <row r="3969" spans="1:7" x14ac:dyDescent="0.25">
      <c r="A3969">
        <v>201810</v>
      </c>
      <c r="B3969" t="s">
        <v>1</v>
      </c>
      <c r="C3969" t="s">
        <v>228</v>
      </c>
      <c r="D3969" t="s">
        <v>259</v>
      </c>
      <c r="E3969" s="10">
        <v>471</v>
      </c>
      <c r="F3969" s="12" t="str">
        <f t="shared" si="66"/>
        <v>01VIR04136</v>
      </c>
      <c r="G3969" s="11" t="str">
        <f>IFERROR(VLOOKUP(F3969,Codes!$B$2:$E$356,4,FALSE),"NOT USED")</f>
        <v>Residential</v>
      </c>
    </row>
    <row r="3970" spans="1:7" x14ac:dyDescent="0.25">
      <c r="A3970">
        <v>201811</v>
      </c>
      <c r="B3970" t="s">
        <v>1</v>
      </c>
      <c r="C3970" t="s">
        <v>228</v>
      </c>
      <c r="D3970" t="s">
        <v>247</v>
      </c>
      <c r="E3970" s="10">
        <v>1</v>
      </c>
      <c r="F3970" s="12" t="str">
        <f t="shared" si="66"/>
        <v>01CHCK000R</v>
      </c>
      <c r="G3970" s="11" t="str">
        <f>IFERROR(VLOOKUP(F3970,Codes!$B$2:$E$356,4,FALSE),"NOT USED")</f>
        <v>NOT USED</v>
      </c>
    </row>
    <row r="3971" spans="1:7" x14ac:dyDescent="0.25">
      <c r="A3971">
        <v>201811</v>
      </c>
      <c r="B3971" t="s">
        <v>1</v>
      </c>
      <c r="C3971" t="s">
        <v>228</v>
      </c>
      <c r="D3971" t="s">
        <v>248</v>
      </c>
      <c r="E3971" s="10">
        <v>5460</v>
      </c>
      <c r="F3971" s="12" t="str">
        <f t="shared" si="66"/>
        <v>01NETMT135</v>
      </c>
      <c r="G3971" s="11" t="str">
        <f>IFERROR(VLOOKUP(F3971,Codes!$B$2:$E$356,4,FALSE),"NOT USED")</f>
        <v>Residential</v>
      </c>
    </row>
    <row r="3972" spans="1:7" x14ac:dyDescent="0.25">
      <c r="A3972">
        <v>201811</v>
      </c>
      <c r="B3972" t="s">
        <v>1</v>
      </c>
      <c r="C3972" t="s">
        <v>228</v>
      </c>
      <c r="D3972" t="s">
        <v>249</v>
      </c>
      <c r="E3972" s="10">
        <v>28</v>
      </c>
      <c r="F3972" s="12" t="str">
        <f t="shared" si="66"/>
        <v>01NMTOU135</v>
      </c>
      <c r="G3972" s="11" t="str">
        <f>IFERROR(VLOOKUP(F3972,Codes!$B$2:$E$356,4,FALSE),"NOT USED")</f>
        <v>Residential</v>
      </c>
    </row>
    <row r="3973" spans="1:7" x14ac:dyDescent="0.25">
      <c r="A3973">
        <v>201811</v>
      </c>
      <c r="B3973" t="s">
        <v>1</v>
      </c>
      <c r="C3973" t="s">
        <v>228</v>
      </c>
      <c r="D3973" t="s">
        <v>250</v>
      </c>
      <c r="E3973" s="10">
        <v>2414</v>
      </c>
      <c r="F3973" s="12" t="str">
        <f t="shared" si="66"/>
        <v>01OALTB15R</v>
      </c>
      <c r="G3973" s="11" t="str">
        <f>IFERROR(VLOOKUP(F3973,Codes!$B$2:$E$356,4,FALSE),"NOT USED")</f>
        <v>Unmetered Lighting</v>
      </c>
    </row>
    <row r="3974" spans="1:7" x14ac:dyDescent="0.25">
      <c r="A3974">
        <v>201811</v>
      </c>
      <c r="B3974" t="s">
        <v>1</v>
      </c>
      <c r="C3974" t="s">
        <v>228</v>
      </c>
      <c r="D3974" t="s">
        <v>251</v>
      </c>
      <c r="E3974" s="10">
        <v>499780</v>
      </c>
      <c r="F3974" s="12" t="str">
        <f t="shared" si="66"/>
        <v>01RESD0004</v>
      </c>
      <c r="G3974" s="11" t="str">
        <f>IFERROR(VLOOKUP(F3974,Codes!$B$2:$E$356,4,FALSE),"NOT USED")</f>
        <v>Residential</v>
      </c>
    </row>
    <row r="3975" spans="1:7" x14ac:dyDescent="0.25">
      <c r="A3975">
        <v>201811</v>
      </c>
      <c r="B3975" t="s">
        <v>1</v>
      </c>
      <c r="C3975" t="s">
        <v>228</v>
      </c>
      <c r="D3975" t="s">
        <v>252</v>
      </c>
      <c r="E3975" s="10">
        <v>1016</v>
      </c>
      <c r="F3975" s="12" t="str">
        <f t="shared" si="66"/>
        <v>01RESD004T</v>
      </c>
      <c r="G3975" s="11" t="str">
        <f>IFERROR(VLOOKUP(F3975,Codes!$B$2:$E$356,4,FALSE),"NOT USED")</f>
        <v>Residential</v>
      </c>
    </row>
    <row r="3976" spans="1:7" x14ac:dyDescent="0.25">
      <c r="A3976">
        <v>201811</v>
      </c>
      <c r="B3976" t="s">
        <v>1</v>
      </c>
      <c r="C3976" t="s">
        <v>228</v>
      </c>
      <c r="D3976" t="s">
        <v>253</v>
      </c>
      <c r="E3976" s="10">
        <v>1</v>
      </c>
      <c r="F3976" s="12" t="str">
        <f t="shared" si="66"/>
        <v>01RESEV05T</v>
      </c>
      <c r="G3976" s="11" t="str">
        <f>IFERROR(VLOOKUP(F3976,Codes!$B$2:$E$356,4,FALSE),"NOT USED")</f>
        <v>Residential</v>
      </c>
    </row>
    <row r="3977" spans="1:7" x14ac:dyDescent="0.25">
      <c r="A3977">
        <v>201811</v>
      </c>
      <c r="B3977" t="s">
        <v>1</v>
      </c>
      <c r="C3977" t="s">
        <v>228</v>
      </c>
      <c r="D3977" t="s">
        <v>254</v>
      </c>
      <c r="E3977" s="10">
        <v>16926</v>
      </c>
      <c r="F3977" s="12" t="str">
        <f t="shared" si="66"/>
        <v>01RGNSB023</v>
      </c>
      <c r="G3977" s="11" t="str">
        <f>IFERROR(VLOOKUP(F3977,Codes!$B$2:$E$356,4,FALSE),"NOT USED")</f>
        <v>Small General Service</v>
      </c>
    </row>
    <row r="3978" spans="1:7" x14ac:dyDescent="0.25">
      <c r="A3978">
        <v>201811</v>
      </c>
      <c r="B3978" t="s">
        <v>1</v>
      </c>
      <c r="C3978" t="s">
        <v>228</v>
      </c>
      <c r="D3978" t="s">
        <v>255</v>
      </c>
      <c r="E3978" s="10">
        <v>211</v>
      </c>
      <c r="F3978" s="12" t="str">
        <f t="shared" si="66"/>
        <v>01RGNSB028</v>
      </c>
      <c r="G3978" s="11" t="str">
        <f>IFERROR(VLOOKUP(F3978,Codes!$B$2:$E$356,4,FALSE),"NOT USED")</f>
        <v>Medium / Large General Service</v>
      </c>
    </row>
    <row r="3979" spans="1:7" x14ac:dyDescent="0.25">
      <c r="A3979">
        <v>201811</v>
      </c>
      <c r="B3979" t="s">
        <v>1</v>
      </c>
      <c r="C3979" t="s">
        <v>228</v>
      </c>
      <c r="D3979" t="s">
        <v>256</v>
      </c>
      <c r="E3979" s="10">
        <v>122</v>
      </c>
      <c r="F3979" s="12" t="str">
        <f t="shared" si="66"/>
        <v>01RNETM023</v>
      </c>
      <c r="G3979" s="11" t="str">
        <f>IFERROR(VLOOKUP(F3979,Codes!$B$2:$E$356,4,FALSE),"NOT USED")</f>
        <v>Small General Service</v>
      </c>
    </row>
    <row r="3980" spans="1:7" x14ac:dyDescent="0.25">
      <c r="A3980">
        <v>201811</v>
      </c>
      <c r="B3980" t="s">
        <v>1</v>
      </c>
      <c r="C3980" t="s">
        <v>228</v>
      </c>
      <c r="D3980" t="s">
        <v>257</v>
      </c>
      <c r="E3980" s="10">
        <v>2</v>
      </c>
      <c r="F3980" s="12" t="str">
        <f t="shared" si="66"/>
        <v>01RNETM028</v>
      </c>
      <c r="G3980" s="11" t="str">
        <f>IFERROR(VLOOKUP(F3980,Codes!$B$2:$E$356,4,FALSE),"NOT USED")</f>
        <v>Medium / Large General Service</v>
      </c>
    </row>
    <row r="3981" spans="1:7" x14ac:dyDescent="0.25">
      <c r="A3981">
        <v>201811</v>
      </c>
      <c r="B3981" t="s">
        <v>1</v>
      </c>
      <c r="C3981" t="s">
        <v>228</v>
      </c>
      <c r="D3981" t="s">
        <v>258</v>
      </c>
      <c r="E3981" s="10">
        <v>2</v>
      </c>
      <c r="F3981" s="12" t="str">
        <f t="shared" ref="F3981:F4044" si="67">LEFT(D3981,10)</f>
        <v>01UPPL000R</v>
      </c>
      <c r="G3981" s="11" t="str">
        <f>IFERROR(VLOOKUP(F3981,Codes!$B$2:$E$356,4,FALSE),"NOT USED")</f>
        <v>NOT USED</v>
      </c>
    </row>
    <row r="3982" spans="1:7" x14ac:dyDescent="0.25">
      <c r="A3982">
        <v>201811</v>
      </c>
      <c r="B3982" t="s">
        <v>1</v>
      </c>
      <c r="C3982" t="s">
        <v>228</v>
      </c>
      <c r="D3982" t="s">
        <v>259</v>
      </c>
      <c r="E3982" s="10">
        <v>472</v>
      </c>
      <c r="F3982" s="12" t="str">
        <f t="shared" si="67"/>
        <v>01VIR04136</v>
      </c>
      <c r="G3982" s="11" t="str">
        <f>IFERROR(VLOOKUP(F3982,Codes!$B$2:$E$356,4,FALSE),"NOT USED")</f>
        <v>Residential</v>
      </c>
    </row>
    <row r="3983" spans="1:7" x14ac:dyDescent="0.25">
      <c r="A3983">
        <v>201812</v>
      </c>
      <c r="B3983" t="s">
        <v>1</v>
      </c>
      <c r="C3983" t="s">
        <v>228</v>
      </c>
      <c r="D3983" t="s">
        <v>247</v>
      </c>
      <c r="E3983" s="10">
        <v>1</v>
      </c>
      <c r="F3983" s="12" t="str">
        <f t="shared" si="67"/>
        <v>01CHCK000R</v>
      </c>
      <c r="G3983" s="11" t="str">
        <f>IFERROR(VLOOKUP(F3983,Codes!$B$2:$E$356,4,FALSE),"NOT USED")</f>
        <v>NOT USED</v>
      </c>
    </row>
    <row r="3984" spans="1:7" x14ac:dyDescent="0.25">
      <c r="A3984">
        <v>201812</v>
      </c>
      <c r="B3984" t="s">
        <v>1</v>
      </c>
      <c r="C3984" t="s">
        <v>228</v>
      </c>
      <c r="D3984" t="s">
        <v>248</v>
      </c>
      <c r="E3984" s="10">
        <v>5505</v>
      </c>
      <c r="F3984" s="12" t="str">
        <f t="shared" si="67"/>
        <v>01NETMT135</v>
      </c>
      <c r="G3984" s="11" t="str">
        <f>IFERROR(VLOOKUP(F3984,Codes!$B$2:$E$356,4,FALSE),"NOT USED")</f>
        <v>Residential</v>
      </c>
    </row>
    <row r="3985" spans="1:7" x14ac:dyDescent="0.25">
      <c r="A3985">
        <v>201812</v>
      </c>
      <c r="B3985" t="s">
        <v>1</v>
      </c>
      <c r="C3985" t="s">
        <v>228</v>
      </c>
      <c r="D3985" t="s">
        <v>249</v>
      </c>
      <c r="E3985" s="10">
        <v>28</v>
      </c>
      <c r="F3985" s="12" t="str">
        <f t="shared" si="67"/>
        <v>01NMTOU135</v>
      </c>
      <c r="G3985" s="11" t="str">
        <f>IFERROR(VLOOKUP(F3985,Codes!$B$2:$E$356,4,FALSE),"NOT USED")</f>
        <v>Residential</v>
      </c>
    </row>
    <row r="3986" spans="1:7" x14ac:dyDescent="0.25">
      <c r="A3986">
        <v>201812</v>
      </c>
      <c r="B3986" t="s">
        <v>1</v>
      </c>
      <c r="C3986" t="s">
        <v>228</v>
      </c>
      <c r="D3986" t="s">
        <v>250</v>
      </c>
      <c r="E3986" s="10">
        <v>2406</v>
      </c>
      <c r="F3986" s="12" t="str">
        <f t="shared" si="67"/>
        <v>01OALTB15R</v>
      </c>
      <c r="G3986" s="11" t="str">
        <f>IFERROR(VLOOKUP(F3986,Codes!$B$2:$E$356,4,FALSE),"NOT USED")</f>
        <v>Unmetered Lighting</v>
      </c>
    </row>
    <row r="3987" spans="1:7" x14ac:dyDescent="0.25">
      <c r="A3987">
        <v>201812</v>
      </c>
      <c r="B3987" t="s">
        <v>1</v>
      </c>
      <c r="C3987" t="s">
        <v>228</v>
      </c>
      <c r="D3987" t="s">
        <v>251</v>
      </c>
      <c r="E3987" s="10">
        <v>500175</v>
      </c>
      <c r="F3987" s="12" t="str">
        <f t="shared" si="67"/>
        <v>01RESD0004</v>
      </c>
      <c r="G3987" s="11" t="str">
        <f>IFERROR(VLOOKUP(F3987,Codes!$B$2:$E$356,4,FALSE),"NOT USED")</f>
        <v>Residential</v>
      </c>
    </row>
    <row r="3988" spans="1:7" x14ac:dyDescent="0.25">
      <c r="A3988">
        <v>201812</v>
      </c>
      <c r="B3988" t="s">
        <v>1</v>
      </c>
      <c r="C3988" t="s">
        <v>228</v>
      </c>
      <c r="D3988" t="s">
        <v>252</v>
      </c>
      <c r="E3988" s="10">
        <v>1010</v>
      </c>
      <c r="F3988" s="12" t="str">
        <f t="shared" si="67"/>
        <v>01RESD004T</v>
      </c>
      <c r="G3988" s="11" t="str">
        <f>IFERROR(VLOOKUP(F3988,Codes!$B$2:$E$356,4,FALSE),"NOT USED")</f>
        <v>Residential</v>
      </c>
    </row>
    <row r="3989" spans="1:7" x14ac:dyDescent="0.25">
      <c r="A3989">
        <v>201812</v>
      </c>
      <c r="B3989" t="s">
        <v>1</v>
      </c>
      <c r="C3989" t="s">
        <v>228</v>
      </c>
      <c r="D3989" t="s">
        <v>253</v>
      </c>
      <c r="E3989" s="10">
        <v>1</v>
      </c>
      <c r="F3989" s="12" t="str">
        <f t="shared" si="67"/>
        <v>01RESEV05T</v>
      </c>
      <c r="G3989" s="11" t="str">
        <f>IFERROR(VLOOKUP(F3989,Codes!$B$2:$E$356,4,FALSE),"NOT USED")</f>
        <v>Residential</v>
      </c>
    </row>
    <row r="3990" spans="1:7" x14ac:dyDescent="0.25">
      <c r="A3990">
        <v>201812</v>
      </c>
      <c r="B3990" t="s">
        <v>1</v>
      </c>
      <c r="C3990" t="s">
        <v>228</v>
      </c>
      <c r="D3990" t="s">
        <v>254</v>
      </c>
      <c r="E3990" s="10">
        <v>16963</v>
      </c>
      <c r="F3990" s="12" t="str">
        <f t="shared" si="67"/>
        <v>01RGNSB023</v>
      </c>
      <c r="G3990" s="11" t="str">
        <f>IFERROR(VLOOKUP(F3990,Codes!$B$2:$E$356,4,FALSE),"NOT USED")</f>
        <v>Small General Service</v>
      </c>
    </row>
    <row r="3991" spans="1:7" x14ac:dyDescent="0.25">
      <c r="A3991">
        <v>201812</v>
      </c>
      <c r="B3991" t="s">
        <v>1</v>
      </c>
      <c r="C3991" t="s">
        <v>228</v>
      </c>
      <c r="D3991" t="s">
        <v>255</v>
      </c>
      <c r="E3991" s="10">
        <v>214</v>
      </c>
      <c r="F3991" s="12" t="str">
        <f t="shared" si="67"/>
        <v>01RGNSB028</v>
      </c>
      <c r="G3991" s="11" t="str">
        <f>IFERROR(VLOOKUP(F3991,Codes!$B$2:$E$356,4,FALSE),"NOT USED")</f>
        <v>Medium / Large General Service</v>
      </c>
    </row>
    <row r="3992" spans="1:7" x14ac:dyDescent="0.25">
      <c r="A3992">
        <v>201812</v>
      </c>
      <c r="B3992" t="s">
        <v>1</v>
      </c>
      <c r="C3992" t="s">
        <v>228</v>
      </c>
      <c r="D3992" t="s">
        <v>256</v>
      </c>
      <c r="E3992" s="10">
        <v>125</v>
      </c>
      <c r="F3992" s="12" t="str">
        <f t="shared" si="67"/>
        <v>01RNETM023</v>
      </c>
      <c r="G3992" s="11" t="str">
        <f>IFERROR(VLOOKUP(F3992,Codes!$B$2:$E$356,4,FALSE),"NOT USED")</f>
        <v>Small General Service</v>
      </c>
    </row>
    <row r="3993" spans="1:7" x14ac:dyDescent="0.25">
      <c r="A3993">
        <v>201812</v>
      </c>
      <c r="B3993" t="s">
        <v>1</v>
      </c>
      <c r="C3993" t="s">
        <v>228</v>
      </c>
      <c r="D3993" t="s">
        <v>257</v>
      </c>
      <c r="E3993" s="10">
        <v>4</v>
      </c>
      <c r="F3993" s="12" t="str">
        <f t="shared" si="67"/>
        <v>01RNETM028</v>
      </c>
      <c r="G3993" s="11" t="str">
        <f>IFERROR(VLOOKUP(F3993,Codes!$B$2:$E$356,4,FALSE),"NOT USED")</f>
        <v>Medium / Large General Service</v>
      </c>
    </row>
    <row r="3994" spans="1:7" x14ac:dyDescent="0.25">
      <c r="A3994">
        <v>201812</v>
      </c>
      <c r="B3994" t="s">
        <v>1</v>
      </c>
      <c r="C3994" t="s">
        <v>228</v>
      </c>
      <c r="D3994" t="s">
        <v>258</v>
      </c>
      <c r="E3994" s="10">
        <v>2</v>
      </c>
      <c r="F3994" s="12" t="str">
        <f t="shared" si="67"/>
        <v>01UPPL000R</v>
      </c>
      <c r="G3994" s="11" t="str">
        <f>IFERROR(VLOOKUP(F3994,Codes!$B$2:$E$356,4,FALSE),"NOT USED")</f>
        <v>NOT USED</v>
      </c>
    </row>
    <row r="3995" spans="1:7" x14ac:dyDescent="0.25">
      <c r="A3995">
        <v>201812</v>
      </c>
      <c r="B3995" t="s">
        <v>1</v>
      </c>
      <c r="C3995" t="s">
        <v>228</v>
      </c>
      <c r="D3995" t="s">
        <v>259</v>
      </c>
      <c r="E3995" s="10">
        <v>471</v>
      </c>
      <c r="F3995" s="12" t="str">
        <f t="shared" si="67"/>
        <v>01VIR04136</v>
      </c>
      <c r="G3995" s="11" t="str">
        <f>IFERROR(VLOOKUP(F3995,Codes!$B$2:$E$356,4,FALSE),"NOT USED")</f>
        <v>Residential</v>
      </c>
    </row>
    <row r="3996" spans="1:7" x14ac:dyDescent="0.25">
      <c r="A3996">
        <v>201901</v>
      </c>
      <c r="B3996" t="s">
        <v>1</v>
      </c>
      <c r="C3996" t="s">
        <v>228</v>
      </c>
      <c r="D3996" t="s">
        <v>247</v>
      </c>
      <c r="E3996" s="10">
        <v>1</v>
      </c>
      <c r="F3996" s="12" t="str">
        <f t="shared" si="67"/>
        <v>01CHCK000R</v>
      </c>
      <c r="G3996" s="11" t="str">
        <f>IFERROR(VLOOKUP(F3996,Codes!$B$2:$E$356,4,FALSE),"NOT USED")</f>
        <v>NOT USED</v>
      </c>
    </row>
    <row r="3997" spans="1:7" x14ac:dyDescent="0.25">
      <c r="A3997">
        <v>201901</v>
      </c>
      <c r="B3997" t="s">
        <v>1</v>
      </c>
      <c r="C3997" t="s">
        <v>228</v>
      </c>
      <c r="D3997" t="s">
        <v>248</v>
      </c>
      <c r="E3997" s="10">
        <v>5547</v>
      </c>
      <c r="F3997" s="12" t="str">
        <f t="shared" si="67"/>
        <v>01NETMT135</v>
      </c>
      <c r="G3997" s="11" t="str">
        <f>IFERROR(VLOOKUP(F3997,Codes!$B$2:$E$356,4,FALSE),"NOT USED")</f>
        <v>Residential</v>
      </c>
    </row>
    <row r="3998" spans="1:7" x14ac:dyDescent="0.25">
      <c r="A3998">
        <v>201901</v>
      </c>
      <c r="B3998" t="s">
        <v>1</v>
      </c>
      <c r="C3998" t="s">
        <v>228</v>
      </c>
      <c r="D3998" t="s">
        <v>249</v>
      </c>
      <c r="E3998" s="10">
        <v>28</v>
      </c>
      <c r="F3998" s="12" t="str">
        <f t="shared" si="67"/>
        <v>01NMTOU135</v>
      </c>
      <c r="G3998" s="11" t="str">
        <f>IFERROR(VLOOKUP(F3998,Codes!$B$2:$E$356,4,FALSE),"NOT USED")</f>
        <v>Residential</v>
      </c>
    </row>
    <row r="3999" spans="1:7" x14ac:dyDescent="0.25">
      <c r="A3999">
        <v>201901</v>
      </c>
      <c r="B3999" t="s">
        <v>1</v>
      </c>
      <c r="C3999" t="s">
        <v>228</v>
      </c>
      <c r="D3999" t="s">
        <v>250</v>
      </c>
      <c r="E3999" s="10">
        <v>2400</v>
      </c>
      <c r="F3999" s="12" t="str">
        <f t="shared" si="67"/>
        <v>01OALTB15R</v>
      </c>
      <c r="G3999" s="11" t="str">
        <f>IFERROR(VLOOKUP(F3999,Codes!$B$2:$E$356,4,FALSE),"NOT USED")</f>
        <v>Unmetered Lighting</v>
      </c>
    </row>
    <row r="4000" spans="1:7" x14ac:dyDescent="0.25">
      <c r="A4000">
        <v>201901</v>
      </c>
      <c r="B4000" t="s">
        <v>1</v>
      </c>
      <c r="C4000" t="s">
        <v>228</v>
      </c>
      <c r="D4000" t="s">
        <v>251</v>
      </c>
      <c r="E4000" s="10">
        <v>500674</v>
      </c>
      <c r="F4000" s="12" t="str">
        <f t="shared" si="67"/>
        <v>01RESD0004</v>
      </c>
      <c r="G4000" s="11" t="str">
        <f>IFERROR(VLOOKUP(F4000,Codes!$B$2:$E$356,4,FALSE),"NOT USED")</f>
        <v>Residential</v>
      </c>
    </row>
    <row r="4001" spans="1:7" x14ac:dyDescent="0.25">
      <c r="A4001">
        <v>201901</v>
      </c>
      <c r="B4001" t="s">
        <v>1</v>
      </c>
      <c r="C4001" t="s">
        <v>228</v>
      </c>
      <c r="D4001" t="s">
        <v>252</v>
      </c>
      <c r="E4001" s="10">
        <v>1009</v>
      </c>
      <c r="F4001" s="12" t="str">
        <f t="shared" si="67"/>
        <v>01RESD004T</v>
      </c>
      <c r="G4001" s="11" t="str">
        <f>IFERROR(VLOOKUP(F4001,Codes!$B$2:$E$356,4,FALSE),"NOT USED")</f>
        <v>Residential</v>
      </c>
    </row>
    <row r="4002" spans="1:7" x14ac:dyDescent="0.25">
      <c r="A4002">
        <v>201901</v>
      </c>
      <c r="B4002" t="s">
        <v>1</v>
      </c>
      <c r="C4002" t="s">
        <v>228</v>
      </c>
      <c r="D4002" t="s">
        <v>253</v>
      </c>
      <c r="E4002" s="10">
        <v>1</v>
      </c>
      <c r="F4002" s="12" t="str">
        <f t="shared" si="67"/>
        <v>01RESEV05T</v>
      </c>
      <c r="G4002" s="11" t="str">
        <f>IFERROR(VLOOKUP(F4002,Codes!$B$2:$E$356,4,FALSE),"NOT USED")</f>
        <v>Residential</v>
      </c>
    </row>
    <row r="4003" spans="1:7" x14ac:dyDescent="0.25">
      <c r="A4003">
        <v>201901</v>
      </c>
      <c r="B4003" t="s">
        <v>1</v>
      </c>
      <c r="C4003" t="s">
        <v>228</v>
      </c>
      <c r="D4003" t="s">
        <v>254</v>
      </c>
      <c r="E4003" s="10">
        <v>16992</v>
      </c>
      <c r="F4003" s="12" t="str">
        <f t="shared" si="67"/>
        <v>01RGNSB023</v>
      </c>
      <c r="G4003" s="11" t="str">
        <f>IFERROR(VLOOKUP(F4003,Codes!$B$2:$E$356,4,FALSE),"NOT USED")</f>
        <v>Small General Service</v>
      </c>
    </row>
    <row r="4004" spans="1:7" x14ac:dyDescent="0.25">
      <c r="A4004">
        <v>201901</v>
      </c>
      <c r="B4004" t="s">
        <v>1</v>
      </c>
      <c r="C4004" t="s">
        <v>228</v>
      </c>
      <c r="D4004" t="s">
        <v>255</v>
      </c>
      <c r="E4004" s="10">
        <v>216</v>
      </c>
      <c r="F4004" s="12" t="str">
        <f t="shared" si="67"/>
        <v>01RGNSB028</v>
      </c>
      <c r="G4004" s="11" t="str">
        <f>IFERROR(VLOOKUP(F4004,Codes!$B$2:$E$356,4,FALSE),"NOT USED")</f>
        <v>Medium / Large General Service</v>
      </c>
    </row>
    <row r="4005" spans="1:7" x14ac:dyDescent="0.25">
      <c r="A4005">
        <v>201901</v>
      </c>
      <c r="B4005" t="s">
        <v>1</v>
      </c>
      <c r="C4005" t="s">
        <v>228</v>
      </c>
      <c r="D4005" t="s">
        <v>256</v>
      </c>
      <c r="E4005" s="10">
        <v>126</v>
      </c>
      <c r="F4005" s="12" t="str">
        <f t="shared" si="67"/>
        <v>01RNETM023</v>
      </c>
      <c r="G4005" s="11" t="str">
        <f>IFERROR(VLOOKUP(F4005,Codes!$B$2:$E$356,4,FALSE),"NOT USED")</f>
        <v>Small General Service</v>
      </c>
    </row>
    <row r="4006" spans="1:7" x14ac:dyDescent="0.25">
      <c r="A4006">
        <v>201901</v>
      </c>
      <c r="B4006" t="s">
        <v>1</v>
      </c>
      <c r="C4006" t="s">
        <v>228</v>
      </c>
      <c r="D4006" t="s">
        <v>257</v>
      </c>
      <c r="E4006" s="10">
        <v>4</v>
      </c>
      <c r="F4006" s="12" t="str">
        <f t="shared" si="67"/>
        <v>01RNETM028</v>
      </c>
      <c r="G4006" s="11" t="str">
        <f>IFERROR(VLOOKUP(F4006,Codes!$B$2:$E$356,4,FALSE),"NOT USED")</f>
        <v>Medium / Large General Service</v>
      </c>
    </row>
    <row r="4007" spans="1:7" x14ac:dyDescent="0.25">
      <c r="A4007">
        <v>201901</v>
      </c>
      <c r="B4007" t="s">
        <v>1</v>
      </c>
      <c r="C4007" t="s">
        <v>228</v>
      </c>
      <c r="D4007" t="s">
        <v>258</v>
      </c>
      <c r="E4007" s="10">
        <v>2</v>
      </c>
      <c r="F4007" s="12" t="str">
        <f t="shared" si="67"/>
        <v>01UPPL000R</v>
      </c>
      <c r="G4007" s="11" t="str">
        <f>IFERROR(VLOOKUP(F4007,Codes!$B$2:$E$356,4,FALSE),"NOT USED")</f>
        <v>NOT USED</v>
      </c>
    </row>
    <row r="4008" spans="1:7" x14ac:dyDescent="0.25">
      <c r="A4008">
        <v>201901</v>
      </c>
      <c r="B4008" t="s">
        <v>1</v>
      </c>
      <c r="C4008" t="s">
        <v>228</v>
      </c>
      <c r="D4008" t="s">
        <v>259</v>
      </c>
      <c r="E4008" s="10">
        <v>471</v>
      </c>
      <c r="F4008" s="12" t="str">
        <f t="shared" si="67"/>
        <v>01VIR04136</v>
      </c>
      <c r="G4008" s="11" t="str">
        <f>IFERROR(VLOOKUP(F4008,Codes!$B$2:$E$356,4,FALSE),"NOT USED")</f>
        <v>Residential</v>
      </c>
    </row>
    <row r="4009" spans="1:7" x14ac:dyDescent="0.25">
      <c r="A4009">
        <v>201902</v>
      </c>
      <c r="B4009" t="s">
        <v>1</v>
      </c>
      <c r="C4009" t="s">
        <v>228</v>
      </c>
      <c r="D4009" t="s">
        <v>247</v>
      </c>
      <c r="E4009" s="10">
        <v>1</v>
      </c>
      <c r="F4009" s="12" t="str">
        <f t="shared" si="67"/>
        <v>01CHCK000R</v>
      </c>
      <c r="G4009" s="11" t="str">
        <f>IFERROR(VLOOKUP(F4009,Codes!$B$2:$E$356,4,FALSE),"NOT USED")</f>
        <v>NOT USED</v>
      </c>
    </row>
    <row r="4010" spans="1:7" x14ac:dyDescent="0.25">
      <c r="A4010">
        <v>201902</v>
      </c>
      <c r="B4010" t="s">
        <v>1</v>
      </c>
      <c r="C4010" t="s">
        <v>228</v>
      </c>
      <c r="D4010" t="s">
        <v>248</v>
      </c>
      <c r="E4010" s="10">
        <v>5580</v>
      </c>
      <c r="F4010" s="12" t="str">
        <f t="shared" si="67"/>
        <v>01NETMT135</v>
      </c>
      <c r="G4010" s="11" t="str">
        <f>IFERROR(VLOOKUP(F4010,Codes!$B$2:$E$356,4,FALSE),"NOT USED")</f>
        <v>Residential</v>
      </c>
    </row>
    <row r="4011" spans="1:7" x14ac:dyDescent="0.25">
      <c r="A4011">
        <v>201902</v>
      </c>
      <c r="B4011" t="s">
        <v>1</v>
      </c>
      <c r="C4011" t="s">
        <v>228</v>
      </c>
      <c r="D4011" t="s">
        <v>249</v>
      </c>
      <c r="E4011" s="10">
        <v>28</v>
      </c>
      <c r="F4011" s="12" t="str">
        <f t="shared" si="67"/>
        <v>01NMTOU135</v>
      </c>
      <c r="G4011" s="11" t="str">
        <f>IFERROR(VLOOKUP(F4011,Codes!$B$2:$E$356,4,FALSE),"NOT USED")</f>
        <v>Residential</v>
      </c>
    </row>
    <row r="4012" spans="1:7" x14ac:dyDescent="0.25">
      <c r="A4012">
        <v>201902</v>
      </c>
      <c r="B4012" t="s">
        <v>1</v>
      </c>
      <c r="C4012" t="s">
        <v>228</v>
      </c>
      <c r="D4012" t="s">
        <v>250</v>
      </c>
      <c r="E4012" s="10">
        <v>2395</v>
      </c>
      <c r="F4012" s="12" t="str">
        <f t="shared" si="67"/>
        <v>01OALTB15R</v>
      </c>
      <c r="G4012" s="11" t="str">
        <f>IFERROR(VLOOKUP(F4012,Codes!$B$2:$E$356,4,FALSE),"NOT USED")</f>
        <v>Unmetered Lighting</v>
      </c>
    </row>
    <row r="4013" spans="1:7" x14ac:dyDescent="0.25">
      <c r="A4013">
        <v>201902</v>
      </c>
      <c r="B4013" t="s">
        <v>1</v>
      </c>
      <c r="C4013" t="s">
        <v>228</v>
      </c>
      <c r="D4013" t="s">
        <v>251</v>
      </c>
      <c r="E4013" s="10">
        <v>501336</v>
      </c>
      <c r="F4013" s="12" t="str">
        <f t="shared" si="67"/>
        <v>01RESD0004</v>
      </c>
      <c r="G4013" s="11" t="str">
        <f>IFERROR(VLOOKUP(F4013,Codes!$B$2:$E$356,4,FALSE),"NOT USED")</f>
        <v>Residential</v>
      </c>
    </row>
    <row r="4014" spans="1:7" x14ac:dyDescent="0.25">
      <c r="A4014">
        <v>201902</v>
      </c>
      <c r="B4014" t="s">
        <v>1</v>
      </c>
      <c r="C4014" t="s">
        <v>228</v>
      </c>
      <c r="D4014" t="s">
        <v>252</v>
      </c>
      <c r="E4014" s="10">
        <v>1001</v>
      </c>
      <c r="F4014" s="12" t="str">
        <f t="shared" si="67"/>
        <v>01RESD004T</v>
      </c>
      <c r="G4014" s="11" t="str">
        <f>IFERROR(VLOOKUP(F4014,Codes!$B$2:$E$356,4,FALSE),"NOT USED")</f>
        <v>Residential</v>
      </c>
    </row>
    <row r="4015" spans="1:7" x14ac:dyDescent="0.25">
      <c r="A4015">
        <v>201902</v>
      </c>
      <c r="B4015" t="s">
        <v>1</v>
      </c>
      <c r="C4015" t="s">
        <v>228</v>
      </c>
      <c r="D4015" t="s">
        <v>253</v>
      </c>
      <c r="E4015" s="10">
        <v>1</v>
      </c>
      <c r="F4015" s="12" t="str">
        <f t="shared" si="67"/>
        <v>01RESEV05T</v>
      </c>
      <c r="G4015" s="11" t="str">
        <f>IFERROR(VLOOKUP(F4015,Codes!$B$2:$E$356,4,FALSE),"NOT USED")</f>
        <v>Residential</v>
      </c>
    </row>
    <row r="4016" spans="1:7" x14ac:dyDescent="0.25">
      <c r="A4016">
        <v>201902</v>
      </c>
      <c r="B4016" t="s">
        <v>1</v>
      </c>
      <c r="C4016" t="s">
        <v>228</v>
      </c>
      <c r="D4016" t="s">
        <v>254</v>
      </c>
      <c r="E4016" s="10">
        <v>16996</v>
      </c>
      <c r="F4016" s="12" t="str">
        <f t="shared" si="67"/>
        <v>01RGNSB023</v>
      </c>
      <c r="G4016" s="11" t="str">
        <f>IFERROR(VLOOKUP(F4016,Codes!$B$2:$E$356,4,FALSE),"NOT USED")</f>
        <v>Small General Service</v>
      </c>
    </row>
    <row r="4017" spans="1:7" x14ac:dyDescent="0.25">
      <c r="A4017">
        <v>201902</v>
      </c>
      <c r="B4017" t="s">
        <v>1</v>
      </c>
      <c r="C4017" t="s">
        <v>228</v>
      </c>
      <c r="D4017" t="s">
        <v>255</v>
      </c>
      <c r="E4017" s="10">
        <v>215</v>
      </c>
      <c r="F4017" s="12" t="str">
        <f t="shared" si="67"/>
        <v>01RGNSB028</v>
      </c>
      <c r="G4017" s="11" t="str">
        <f>IFERROR(VLOOKUP(F4017,Codes!$B$2:$E$356,4,FALSE),"NOT USED")</f>
        <v>Medium / Large General Service</v>
      </c>
    </row>
    <row r="4018" spans="1:7" x14ac:dyDescent="0.25">
      <c r="A4018">
        <v>201902</v>
      </c>
      <c r="B4018" t="s">
        <v>1</v>
      </c>
      <c r="C4018" t="s">
        <v>228</v>
      </c>
      <c r="D4018" t="s">
        <v>256</v>
      </c>
      <c r="E4018" s="10">
        <v>127</v>
      </c>
      <c r="F4018" s="12" t="str">
        <f t="shared" si="67"/>
        <v>01RNETM023</v>
      </c>
      <c r="G4018" s="11" t="str">
        <f>IFERROR(VLOOKUP(F4018,Codes!$B$2:$E$356,4,FALSE),"NOT USED")</f>
        <v>Small General Service</v>
      </c>
    </row>
    <row r="4019" spans="1:7" x14ac:dyDescent="0.25">
      <c r="A4019">
        <v>201902</v>
      </c>
      <c r="B4019" t="s">
        <v>1</v>
      </c>
      <c r="C4019" t="s">
        <v>228</v>
      </c>
      <c r="D4019" t="s">
        <v>257</v>
      </c>
      <c r="E4019" s="10">
        <v>4</v>
      </c>
      <c r="F4019" s="12" t="str">
        <f t="shared" si="67"/>
        <v>01RNETM028</v>
      </c>
      <c r="G4019" s="11" t="str">
        <f>IFERROR(VLOOKUP(F4019,Codes!$B$2:$E$356,4,FALSE),"NOT USED")</f>
        <v>Medium / Large General Service</v>
      </c>
    </row>
    <row r="4020" spans="1:7" x14ac:dyDescent="0.25">
      <c r="A4020">
        <v>201902</v>
      </c>
      <c r="B4020" t="s">
        <v>1</v>
      </c>
      <c r="C4020" t="s">
        <v>228</v>
      </c>
      <c r="D4020" t="s">
        <v>258</v>
      </c>
      <c r="E4020" s="10">
        <v>2</v>
      </c>
      <c r="F4020" s="12" t="str">
        <f t="shared" si="67"/>
        <v>01UPPL000R</v>
      </c>
      <c r="G4020" s="11" t="str">
        <f>IFERROR(VLOOKUP(F4020,Codes!$B$2:$E$356,4,FALSE),"NOT USED")</f>
        <v>NOT USED</v>
      </c>
    </row>
    <row r="4021" spans="1:7" x14ac:dyDescent="0.25">
      <c r="A4021">
        <v>201902</v>
      </c>
      <c r="B4021" t="s">
        <v>1</v>
      </c>
      <c r="C4021" t="s">
        <v>228</v>
      </c>
      <c r="D4021" t="s">
        <v>259</v>
      </c>
      <c r="E4021" s="10">
        <v>471</v>
      </c>
      <c r="F4021" s="12" t="str">
        <f t="shared" si="67"/>
        <v>01VIR04136</v>
      </c>
      <c r="G4021" s="11" t="str">
        <f>IFERROR(VLOOKUP(F4021,Codes!$B$2:$E$356,4,FALSE),"NOT USED")</f>
        <v>Residential</v>
      </c>
    </row>
    <row r="4022" spans="1:7" x14ac:dyDescent="0.25">
      <c r="A4022">
        <v>201903</v>
      </c>
      <c r="B4022" t="s">
        <v>1</v>
      </c>
      <c r="C4022" t="s">
        <v>228</v>
      </c>
      <c r="D4022" t="s">
        <v>247</v>
      </c>
      <c r="E4022" s="10">
        <v>1</v>
      </c>
      <c r="F4022" s="12" t="str">
        <f t="shared" si="67"/>
        <v>01CHCK000R</v>
      </c>
      <c r="G4022" s="11" t="str">
        <f>IFERROR(VLOOKUP(F4022,Codes!$B$2:$E$356,4,FALSE),"NOT USED")</f>
        <v>NOT USED</v>
      </c>
    </row>
    <row r="4023" spans="1:7" x14ac:dyDescent="0.25">
      <c r="A4023">
        <v>201903</v>
      </c>
      <c r="B4023" t="s">
        <v>1</v>
      </c>
      <c r="C4023" t="s">
        <v>228</v>
      </c>
      <c r="D4023" t="s">
        <v>248</v>
      </c>
      <c r="E4023" s="10">
        <v>5620</v>
      </c>
      <c r="F4023" s="12" t="str">
        <f t="shared" si="67"/>
        <v>01NETMT135</v>
      </c>
      <c r="G4023" s="11" t="str">
        <f>IFERROR(VLOOKUP(F4023,Codes!$B$2:$E$356,4,FALSE),"NOT USED")</f>
        <v>Residential</v>
      </c>
    </row>
    <row r="4024" spans="1:7" x14ac:dyDescent="0.25">
      <c r="A4024">
        <v>201903</v>
      </c>
      <c r="B4024" t="s">
        <v>1</v>
      </c>
      <c r="C4024" t="s">
        <v>228</v>
      </c>
      <c r="D4024" t="s">
        <v>249</v>
      </c>
      <c r="E4024" s="10">
        <v>31</v>
      </c>
      <c r="F4024" s="12" t="str">
        <f t="shared" si="67"/>
        <v>01NMTOU135</v>
      </c>
      <c r="G4024" s="11" t="str">
        <f>IFERROR(VLOOKUP(F4024,Codes!$B$2:$E$356,4,FALSE),"NOT USED")</f>
        <v>Residential</v>
      </c>
    </row>
    <row r="4025" spans="1:7" x14ac:dyDescent="0.25">
      <c r="A4025">
        <v>201903</v>
      </c>
      <c r="B4025" t="s">
        <v>1</v>
      </c>
      <c r="C4025" t="s">
        <v>228</v>
      </c>
      <c r="D4025" t="s">
        <v>250</v>
      </c>
      <c r="E4025" s="10">
        <v>2395</v>
      </c>
      <c r="F4025" s="12" t="str">
        <f t="shared" si="67"/>
        <v>01OALTB15R</v>
      </c>
      <c r="G4025" s="11" t="str">
        <f>IFERROR(VLOOKUP(F4025,Codes!$B$2:$E$356,4,FALSE),"NOT USED")</f>
        <v>Unmetered Lighting</v>
      </c>
    </row>
    <row r="4026" spans="1:7" x14ac:dyDescent="0.25">
      <c r="A4026">
        <v>201903</v>
      </c>
      <c r="B4026" t="s">
        <v>1</v>
      </c>
      <c r="C4026" t="s">
        <v>228</v>
      </c>
      <c r="D4026" t="s">
        <v>251</v>
      </c>
      <c r="E4026" s="10">
        <v>501979</v>
      </c>
      <c r="F4026" s="12" t="str">
        <f t="shared" si="67"/>
        <v>01RESD0004</v>
      </c>
      <c r="G4026" s="11" t="str">
        <f>IFERROR(VLOOKUP(F4026,Codes!$B$2:$E$356,4,FALSE),"NOT USED")</f>
        <v>Residential</v>
      </c>
    </row>
    <row r="4027" spans="1:7" x14ac:dyDescent="0.25">
      <c r="A4027">
        <v>201903</v>
      </c>
      <c r="B4027" t="s">
        <v>1</v>
      </c>
      <c r="C4027" t="s">
        <v>228</v>
      </c>
      <c r="D4027" t="s">
        <v>252</v>
      </c>
      <c r="E4027" s="10">
        <v>991</v>
      </c>
      <c r="F4027" s="12" t="str">
        <f t="shared" si="67"/>
        <v>01RESD004T</v>
      </c>
      <c r="G4027" s="11" t="str">
        <f>IFERROR(VLOOKUP(F4027,Codes!$B$2:$E$356,4,FALSE),"NOT USED")</f>
        <v>Residential</v>
      </c>
    </row>
    <row r="4028" spans="1:7" x14ac:dyDescent="0.25">
      <c r="A4028">
        <v>201903</v>
      </c>
      <c r="B4028" t="s">
        <v>1</v>
      </c>
      <c r="C4028" t="s">
        <v>228</v>
      </c>
      <c r="D4028" t="s">
        <v>253</v>
      </c>
      <c r="E4028" s="10">
        <v>1</v>
      </c>
      <c r="F4028" s="12" t="str">
        <f t="shared" si="67"/>
        <v>01RESEV05T</v>
      </c>
      <c r="G4028" s="11" t="str">
        <f>IFERROR(VLOOKUP(F4028,Codes!$B$2:$E$356,4,FALSE),"NOT USED")</f>
        <v>Residential</v>
      </c>
    </row>
    <row r="4029" spans="1:7" x14ac:dyDescent="0.25">
      <c r="A4029">
        <v>201903</v>
      </c>
      <c r="B4029" t="s">
        <v>1</v>
      </c>
      <c r="C4029" t="s">
        <v>228</v>
      </c>
      <c r="D4029" t="s">
        <v>254</v>
      </c>
      <c r="E4029" s="10">
        <v>16999</v>
      </c>
      <c r="F4029" s="12" t="str">
        <f t="shared" si="67"/>
        <v>01RGNSB023</v>
      </c>
      <c r="G4029" s="11" t="str">
        <f>IFERROR(VLOOKUP(F4029,Codes!$B$2:$E$356,4,FALSE),"NOT USED")</f>
        <v>Small General Service</v>
      </c>
    </row>
    <row r="4030" spans="1:7" x14ac:dyDescent="0.25">
      <c r="A4030">
        <v>201903</v>
      </c>
      <c r="B4030" t="s">
        <v>1</v>
      </c>
      <c r="C4030" t="s">
        <v>228</v>
      </c>
      <c r="D4030" t="s">
        <v>255</v>
      </c>
      <c r="E4030" s="10">
        <v>218</v>
      </c>
      <c r="F4030" s="12" t="str">
        <f t="shared" si="67"/>
        <v>01RGNSB028</v>
      </c>
      <c r="G4030" s="11" t="str">
        <f>IFERROR(VLOOKUP(F4030,Codes!$B$2:$E$356,4,FALSE),"NOT USED")</f>
        <v>Medium / Large General Service</v>
      </c>
    </row>
    <row r="4031" spans="1:7" x14ac:dyDescent="0.25">
      <c r="A4031">
        <v>201903</v>
      </c>
      <c r="B4031" t="s">
        <v>1</v>
      </c>
      <c r="C4031" t="s">
        <v>228</v>
      </c>
      <c r="D4031" t="s">
        <v>256</v>
      </c>
      <c r="E4031" s="10">
        <v>130</v>
      </c>
      <c r="F4031" s="12" t="str">
        <f t="shared" si="67"/>
        <v>01RNETM023</v>
      </c>
      <c r="G4031" s="11" t="str">
        <f>IFERROR(VLOOKUP(F4031,Codes!$B$2:$E$356,4,FALSE),"NOT USED")</f>
        <v>Small General Service</v>
      </c>
    </row>
    <row r="4032" spans="1:7" x14ac:dyDescent="0.25">
      <c r="A4032">
        <v>201903</v>
      </c>
      <c r="B4032" t="s">
        <v>1</v>
      </c>
      <c r="C4032" t="s">
        <v>228</v>
      </c>
      <c r="D4032" t="s">
        <v>257</v>
      </c>
      <c r="E4032" s="10">
        <v>4</v>
      </c>
      <c r="F4032" s="12" t="str">
        <f t="shared" si="67"/>
        <v>01RNETM028</v>
      </c>
      <c r="G4032" s="11" t="str">
        <f>IFERROR(VLOOKUP(F4032,Codes!$B$2:$E$356,4,FALSE),"NOT USED")</f>
        <v>Medium / Large General Service</v>
      </c>
    </row>
    <row r="4033" spans="1:7" x14ac:dyDescent="0.25">
      <c r="A4033">
        <v>201903</v>
      </c>
      <c r="B4033" t="s">
        <v>1</v>
      </c>
      <c r="C4033" t="s">
        <v>228</v>
      </c>
      <c r="D4033" t="s">
        <v>258</v>
      </c>
      <c r="E4033" s="10">
        <v>2</v>
      </c>
      <c r="F4033" s="12" t="str">
        <f t="shared" si="67"/>
        <v>01UPPL000R</v>
      </c>
      <c r="G4033" s="11" t="str">
        <f>IFERROR(VLOOKUP(F4033,Codes!$B$2:$E$356,4,FALSE),"NOT USED")</f>
        <v>NOT USED</v>
      </c>
    </row>
    <row r="4034" spans="1:7" x14ac:dyDescent="0.25">
      <c r="A4034">
        <v>201903</v>
      </c>
      <c r="B4034" t="s">
        <v>1</v>
      </c>
      <c r="C4034" t="s">
        <v>228</v>
      </c>
      <c r="D4034" t="s">
        <v>259</v>
      </c>
      <c r="E4034" s="10">
        <v>472</v>
      </c>
      <c r="F4034" s="12" t="str">
        <f t="shared" si="67"/>
        <v>01VIR04136</v>
      </c>
      <c r="G4034" s="11" t="str">
        <f>IFERROR(VLOOKUP(F4034,Codes!$B$2:$E$356,4,FALSE),"NOT USED")</f>
        <v>Residential</v>
      </c>
    </row>
    <row r="4035" spans="1:7" x14ac:dyDescent="0.25">
      <c r="A4035">
        <v>201904</v>
      </c>
      <c r="B4035" t="s">
        <v>1</v>
      </c>
      <c r="C4035" t="s">
        <v>228</v>
      </c>
      <c r="D4035" t="s">
        <v>247</v>
      </c>
      <c r="E4035" s="10">
        <v>1</v>
      </c>
      <c r="F4035" s="12" t="str">
        <f t="shared" si="67"/>
        <v>01CHCK000R</v>
      </c>
      <c r="G4035" s="11" t="str">
        <f>IFERROR(VLOOKUP(F4035,Codes!$B$2:$E$356,4,FALSE),"NOT USED")</f>
        <v>NOT USED</v>
      </c>
    </row>
    <row r="4036" spans="1:7" x14ac:dyDescent="0.25">
      <c r="A4036">
        <v>201904</v>
      </c>
      <c r="B4036" t="s">
        <v>1</v>
      </c>
      <c r="C4036" t="s">
        <v>228</v>
      </c>
      <c r="D4036" t="s">
        <v>248</v>
      </c>
      <c r="E4036" s="10">
        <v>5658</v>
      </c>
      <c r="F4036" s="12" t="str">
        <f t="shared" si="67"/>
        <v>01NETMT135</v>
      </c>
      <c r="G4036" s="11" t="str">
        <f>IFERROR(VLOOKUP(F4036,Codes!$B$2:$E$356,4,FALSE),"NOT USED")</f>
        <v>Residential</v>
      </c>
    </row>
    <row r="4037" spans="1:7" x14ac:dyDescent="0.25">
      <c r="A4037">
        <v>201904</v>
      </c>
      <c r="B4037" t="s">
        <v>1</v>
      </c>
      <c r="C4037" t="s">
        <v>228</v>
      </c>
      <c r="D4037" t="s">
        <v>249</v>
      </c>
      <c r="E4037" s="10">
        <v>32</v>
      </c>
      <c r="F4037" s="12" t="str">
        <f t="shared" si="67"/>
        <v>01NMTOU135</v>
      </c>
      <c r="G4037" s="11" t="str">
        <f>IFERROR(VLOOKUP(F4037,Codes!$B$2:$E$356,4,FALSE),"NOT USED")</f>
        <v>Residential</v>
      </c>
    </row>
    <row r="4038" spans="1:7" x14ac:dyDescent="0.25">
      <c r="A4038">
        <v>201904</v>
      </c>
      <c r="B4038" t="s">
        <v>1</v>
      </c>
      <c r="C4038" t="s">
        <v>228</v>
      </c>
      <c r="D4038" t="s">
        <v>250</v>
      </c>
      <c r="E4038" s="10">
        <v>2392</v>
      </c>
      <c r="F4038" s="12" t="str">
        <f t="shared" si="67"/>
        <v>01OALTB15R</v>
      </c>
      <c r="G4038" s="11" t="str">
        <f>IFERROR(VLOOKUP(F4038,Codes!$B$2:$E$356,4,FALSE),"NOT USED")</f>
        <v>Unmetered Lighting</v>
      </c>
    </row>
    <row r="4039" spans="1:7" x14ac:dyDescent="0.25">
      <c r="A4039">
        <v>201904</v>
      </c>
      <c r="B4039" t="s">
        <v>1</v>
      </c>
      <c r="C4039" t="s">
        <v>228</v>
      </c>
      <c r="D4039" t="s">
        <v>251</v>
      </c>
      <c r="E4039" s="10">
        <v>502358</v>
      </c>
      <c r="F4039" s="12" t="str">
        <f t="shared" si="67"/>
        <v>01RESD0004</v>
      </c>
      <c r="G4039" s="11" t="str">
        <f>IFERROR(VLOOKUP(F4039,Codes!$B$2:$E$356,4,FALSE),"NOT USED")</f>
        <v>Residential</v>
      </c>
    </row>
    <row r="4040" spans="1:7" x14ac:dyDescent="0.25">
      <c r="A4040">
        <v>201904</v>
      </c>
      <c r="B4040" t="s">
        <v>1</v>
      </c>
      <c r="C4040" t="s">
        <v>228</v>
      </c>
      <c r="D4040" t="s">
        <v>252</v>
      </c>
      <c r="E4040" s="10">
        <v>989</v>
      </c>
      <c r="F4040" s="12" t="str">
        <f t="shared" si="67"/>
        <v>01RESD004T</v>
      </c>
      <c r="G4040" s="11" t="str">
        <f>IFERROR(VLOOKUP(F4040,Codes!$B$2:$E$356,4,FALSE),"NOT USED")</f>
        <v>Residential</v>
      </c>
    </row>
    <row r="4041" spans="1:7" x14ac:dyDescent="0.25">
      <c r="A4041">
        <v>201904</v>
      </c>
      <c r="B4041" t="s">
        <v>1</v>
      </c>
      <c r="C4041" t="s">
        <v>228</v>
      </c>
      <c r="D4041" t="s">
        <v>253</v>
      </c>
      <c r="E4041" s="10">
        <v>1</v>
      </c>
      <c r="F4041" s="12" t="str">
        <f t="shared" si="67"/>
        <v>01RESEV05T</v>
      </c>
      <c r="G4041" s="11" t="str">
        <f>IFERROR(VLOOKUP(F4041,Codes!$B$2:$E$356,4,FALSE),"NOT USED")</f>
        <v>Residential</v>
      </c>
    </row>
    <row r="4042" spans="1:7" x14ac:dyDescent="0.25">
      <c r="A4042">
        <v>201904</v>
      </c>
      <c r="B4042" t="s">
        <v>1</v>
      </c>
      <c r="C4042" t="s">
        <v>228</v>
      </c>
      <c r="D4042" t="s">
        <v>254</v>
      </c>
      <c r="E4042" s="10">
        <v>17013</v>
      </c>
      <c r="F4042" s="12" t="str">
        <f t="shared" si="67"/>
        <v>01RGNSB023</v>
      </c>
      <c r="G4042" s="11" t="str">
        <f>IFERROR(VLOOKUP(F4042,Codes!$B$2:$E$356,4,FALSE),"NOT USED")</f>
        <v>Small General Service</v>
      </c>
    </row>
    <row r="4043" spans="1:7" x14ac:dyDescent="0.25">
      <c r="A4043">
        <v>201904</v>
      </c>
      <c r="B4043" t="s">
        <v>1</v>
      </c>
      <c r="C4043" t="s">
        <v>228</v>
      </c>
      <c r="D4043" t="s">
        <v>255</v>
      </c>
      <c r="E4043" s="10">
        <v>214</v>
      </c>
      <c r="F4043" s="12" t="str">
        <f t="shared" si="67"/>
        <v>01RGNSB028</v>
      </c>
      <c r="G4043" s="11" t="str">
        <f>IFERROR(VLOOKUP(F4043,Codes!$B$2:$E$356,4,FALSE),"NOT USED")</f>
        <v>Medium / Large General Service</v>
      </c>
    </row>
    <row r="4044" spans="1:7" x14ac:dyDescent="0.25">
      <c r="A4044">
        <v>201904</v>
      </c>
      <c r="B4044" t="s">
        <v>1</v>
      </c>
      <c r="C4044" t="s">
        <v>228</v>
      </c>
      <c r="D4044" t="s">
        <v>256</v>
      </c>
      <c r="E4044" s="10">
        <v>131</v>
      </c>
      <c r="F4044" s="12" t="str">
        <f t="shared" si="67"/>
        <v>01RNETM023</v>
      </c>
      <c r="G4044" s="11" t="str">
        <f>IFERROR(VLOOKUP(F4044,Codes!$B$2:$E$356,4,FALSE),"NOT USED")</f>
        <v>Small General Service</v>
      </c>
    </row>
    <row r="4045" spans="1:7" x14ac:dyDescent="0.25">
      <c r="A4045">
        <v>201904</v>
      </c>
      <c r="B4045" t="s">
        <v>1</v>
      </c>
      <c r="C4045" t="s">
        <v>228</v>
      </c>
      <c r="D4045" t="s">
        <v>257</v>
      </c>
      <c r="E4045" s="10">
        <v>4</v>
      </c>
      <c r="F4045" s="12" t="str">
        <f t="shared" ref="F4045:F4108" si="68">LEFT(D4045,10)</f>
        <v>01RNETM028</v>
      </c>
      <c r="G4045" s="11" t="str">
        <f>IFERROR(VLOOKUP(F4045,Codes!$B$2:$E$356,4,FALSE),"NOT USED")</f>
        <v>Medium / Large General Service</v>
      </c>
    </row>
    <row r="4046" spans="1:7" x14ac:dyDescent="0.25">
      <c r="A4046">
        <v>201904</v>
      </c>
      <c r="B4046" t="s">
        <v>1</v>
      </c>
      <c r="C4046" t="s">
        <v>228</v>
      </c>
      <c r="D4046" t="s">
        <v>258</v>
      </c>
      <c r="E4046" s="10">
        <v>2</v>
      </c>
      <c r="F4046" s="12" t="str">
        <f t="shared" si="68"/>
        <v>01UPPL000R</v>
      </c>
      <c r="G4046" s="11" t="str">
        <f>IFERROR(VLOOKUP(F4046,Codes!$B$2:$E$356,4,FALSE),"NOT USED")</f>
        <v>NOT USED</v>
      </c>
    </row>
    <row r="4047" spans="1:7" x14ac:dyDescent="0.25">
      <c r="A4047">
        <v>201904</v>
      </c>
      <c r="B4047" t="s">
        <v>1</v>
      </c>
      <c r="C4047" t="s">
        <v>228</v>
      </c>
      <c r="D4047" t="s">
        <v>259</v>
      </c>
      <c r="E4047" s="10">
        <v>470</v>
      </c>
      <c r="F4047" s="12" t="str">
        <f t="shared" si="68"/>
        <v>01VIR04136</v>
      </c>
      <c r="G4047" s="11" t="str">
        <f>IFERROR(VLOOKUP(F4047,Codes!$B$2:$E$356,4,FALSE),"NOT USED")</f>
        <v>Residential</v>
      </c>
    </row>
    <row r="4048" spans="1:7" x14ac:dyDescent="0.25">
      <c r="A4048">
        <v>201905</v>
      </c>
      <c r="B4048" t="s">
        <v>1</v>
      </c>
      <c r="C4048" t="s">
        <v>228</v>
      </c>
      <c r="D4048" t="s">
        <v>247</v>
      </c>
      <c r="E4048" s="10">
        <v>1</v>
      </c>
      <c r="F4048" s="12" t="str">
        <f t="shared" si="68"/>
        <v>01CHCK000R</v>
      </c>
      <c r="G4048" s="11" t="str">
        <f>IFERROR(VLOOKUP(F4048,Codes!$B$2:$E$356,4,FALSE),"NOT USED")</f>
        <v>NOT USED</v>
      </c>
    </row>
    <row r="4049" spans="1:7" x14ac:dyDescent="0.25">
      <c r="A4049">
        <v>201905</v>
      </c>
      <c r="B4049" t="s">
        <v>1</v>
      </c>
      <c r="C4049" t="s">
        <v>228</v>
      </c>
      <c r="D4049" t="s">
        <v>248</v>
      </c>
      <c r="E4049" s="10">
        <v>5704</v>
      </c>
      <c r="F4049" s="12" t="str">
        <f t="shared" si="68"/>
        <v>01NETMT135</v>
      </c>
      <c r="G4049" s="11" t="str">
        <f>IFERROR(VLOOKUP(F4049,Codes!$B$2:$E$356,4,FALSE),"NOT USED")</f>
        <v>Residential</v>
      </c>
    </row>
    <row r="4050" spans="1:7" x14ac:dyDescent="0.25">
      <c r="A4050">
        <v>201905</v>
      </c>
      <c r="B4050" t="s">
        <v>1</v>
      </c>
      <c r="C4050" t="s">
        <v>228</v>
      </c>
      <c r="D4050" t="s">
        <v>249</v>
      </c>
      <c r="E4050" s="10">
        <v>32</v>
      </c>
      <c r="F4050" s="12" t="str">
        <f t="shared" si="68"/>
        <v>01NMTOU135</v>
      </c>
      <c r="G4050" s="11" t="str">
        <f>IFERROR(VLOOKUP(F4050,Codes!$B$2:$E$356,4,FALSE),"NOT USED")</f>
        <v>Residential</v>
      </c>
    </row>
    <row r="4051" spans="1:7" x14ac:dyDescent="0.25">
      <c r="A4051">
        <v>201905</v>
      </c>
      <c r="B4051" t="s">
        <v>1</v>
      </c>
      <c r="C4051" t="s">
        <v>228</v>
      </c>
      <c r="D4051" t="s">
        <v>250</v>
      </c>
      <c r="E4051" s="10">
        <v>2379</v>
      </c>
      <c r="F4051" s="12" t="str">
        <f t="shared" si="68"/>
        <v>01OALTB15R</v>
      </c>
      <c r="G4051" s="11" t="str">
        <f>IFERROR(VLOOKUP(F4051,Codes!$B$2:$E$356,4,FALSE),"NOT USED")</f>
        <v>Unmetered Lighting</v>
      </c>
    </row>
    <row r="4052" spans="1:7" x14ac:dyDescent="0.25">
      <c r="A4052">
        <v>201905</v>
      </c>
      <c r="B4052" t="s">
        <v>1</v>
      </c>
      <c r="C4052" t="s">
        <v>228</v>
      </c>
      <c r="D4052" t="s">
        <v>251</v>
      </c>
      <c r="E4052" s="10">
        <v>503026</v>
      </c>
      <c r="F4052" s="12" t="str">
        <f t="shared" si="68"/>
        <v>01RESD0004</v>
      </c>
      <c r="G4052" s="11" t="str">
        <f>IFERROR(VLOOKUP(F4052,Codes!$B$2:$E$356,4,FALSE),"NOT USED")</f>
        <v>Residential</v>
      </c>
    </row>
    <row r="4053" spans="1:7" x14ac:dyDescent="0.25">
      <c r="A4053">
        <v>201905</v>
      </c>
      <c r="B4053" t="s">
        <v>1</v>
      </c>
      <c r="C4053" t="s">
        <v>228</v>
      </c>
      <c r="D4053" t="s">
        <v>252</v>
      </c>
      <c r="E4053" s="10">
        <v>988</v>
      </c>
      <c r="F4053" s="12" t="str">
        <f t="shared" si="68"/>
        <v>01RESD004T</v>
      </c>
      <c r="G4053" s="11" t="str">
        <f>IFERROR(VLOOKUP(F4053,Codes!$B$2:$E$356,4,FALSE),"NOT USED")</f>
        <v>Residential</v>
      </c>
    </row>
    <row r="4054" spans="1:7" x14ac:dyDescent="0.25">
      <c r="A4054">
        <v>201905</v>
      </c>
      <c r="B4054" t="s">
        <v>1</v>
      </c>
      <c r="C4054" t="s">
        <v>228</v>
      </c>
      <c r="D4054" t="s">
        <v>253</v>
      </c>
      <c r="E4054" s="10">
        <v>1</v>
      </c>
      <c r="F4054" s="12" t="str">
        <f t="shared" si="68"/>
        <v>01RESEV05T</v>
      </c>
      <c r="G4054" s="11" t="str">
        <f>IFERROR(VLOOKUP(F4054,Codes!$B$2:$E$356,4,FALSE),"NOT USED")</f>
        <v>Residential</v>
      </c>
    </row>
    <row r="4055" spans="1:7" x14ac:dyDescent="0.25">
      <c r="A4055">
        <v>201905</v>
      </c>
      <c r="B4055" t="s">
        <v>1</v>
      </c>
      <c r="C4055" t="s">
        <v>228</v>
      </c>
      <c r="D4055" t="s">
        <v>254</v>
      </c>
      <c r="E4055" s="10">
        <v>16995</v>
      </c>
      <c r="F4055" s="12" t="str">
        <f t="shared" si="68"/>
        <v>01RGNSB023</v>
      </c>
      <c r="G4055" s="11" t="str">
        <f>IFERROR(VLOOKUP(F4055,Codes!$B$2:$E$356,4,FALSE),"NOT USED")</f>
        <v>Small General Service</v>
      </c>
    </row>
    <row r="4056" spans="1:7" x14ac:dyDescent="0.25">
      <c r="A4056">
        <v>201905</v>
      </c>
      <c r="B4056" t="s">
        <v>1</v>
      </c>
      <c r="C4056" t="s">
        <v>228</v>
      </c>
      <c r="D4056" t="s">
        <v>255</v>
      </c>
      <c r="E4056" s="10">
        <v>214</v>
      </c>
      <c r="F4056" s="12" t="str">
        <f t="shared" si="68"/>
        <v>01RGNSB028</v>
      </c>
      <c r="G4056" s="11" t="str">
        <f>IFERROR(VLOOKUP(F4056,Codes!$B$2:$E$356,4,FALSE),"NOT USED")</f>
        <v>Medium / Large General Service</v>
      </c>
    </row>
    <row r="4057" spans="1:7" x14ac:dyDescent="0.25">
      <c r="A4057">
        <v>201905</v>
      </c>
      <c r="B4057" t="s">
        <v>1</v>
      </c>
      <c r="C4057" t="s">
        <v>228</v>
      </c>
      <c r="D4057" t="s">
        <v>256</v>
      </c>
      <c r="E4057" s="10">
        <v>132</v>
      </c>
      <c r="F4057" s="12" t="str">
        <f t="shared" si="68"/>
        <v>01RNETM023</v>
      </c>
      <c r="G4057" s="11" t="str">
        <f>IFERROR(VLOOKUP(F4057,Codes!$B$2:$E$356,4,FALSE),"NOT USED")</f>
        <v>Small General Service</v>
      </c>
    </row>
    <row r="4058" spans="1:7" x14ac:dyDescent="0.25">
      <c r="A4058">
        <v>201905</v>
      </c>
      <c r="B4058" t="s">
        <v>1</v>
      </c>
      <c r="C4058" t="s">
        <v>228</v>
      </c>
      <c r="D4058" t="s">
        <v>257</v>
      </c>
      <c r="E4058" s="10">
        <v>4</v>
      </c>
      <c r="F4058" s="12" t="str">
        <f t="shared" si="68"/>
        <v>01RNETM028</v>
      </c>
      <c r="G4058" s="11" t="str">
        <f>IFERROR(VLOOKUP(F4058,Codes!$B$2:$E$356,4,FALSE),"NOT USED")</f>
        <v>Medium / Large General Service</v>
      </c>
    </row>
    <row r="4059" spans="1:7" x14ac:dyDescent="0.25">
      <c r="A4059">
        <v>201905</v>
      </c>
      <c r="B4059" t="s">
        <v>1</v>
      </c>
      <c r="C4059" t="s">
        <v>228</v>
      </c>
      <c r="D4059" t="s">
        <v>258</v>
      </c>
      <c r="E4059" s="10">
        <v>2</v>
      </c>
      <c r="F4059" s="12" t="str">
        <f t="shared" si="68"/>
        <v>01UPPL000R</v>
      </c>
      <c r="G4059" s="11" t="str">
        <f>IFERROR(VLOOKUP(F4059,Codes!$B$2:$E$356,4,FALSE),"NOT USED")</f>
        <v>NOT USED</v>
      </c>
    </row>
    <row r="4060" spans="1:7" x14ac:dyDescent="0.25">
      <c r="A4060">
        <v>201905</v>
      </c>
      <c r="B4060" t="s">
        <v>1</v>
      </c>
      <c r="C4060" t="s">
        <v>228</v>
      </c>
      <c r="D4060" t="s">
        <v>259</v>
      </c>
      <c r="E4060" s="10">
        <v>470</v>
      </c>
      <c r="F4060" s="12" t="str">
        <f t="shared" si="68"/>
        <v>01VIR04136</v>
      </c>
      <c r="G4060" s="11" t="str">
        <f>IFERROR(VLOOKUP(F4060,Codes!$B$2:$E$356,4,FALSE),"NOT USED")</f>
        <v>Residential</v>
      </c>
    </row>
    <row r="4061" spans="1:7" x14ac:dyDescent="0.25">
      <c r="A4061">
        <v>201906</v>
      </c>
      <c r="B4061" t="s">
        <v>1</v>
      </c>
      <c r="C4061" t="s">
        <v>228</v>
      </c>
      <c r="D4061" t="s">
        <v>247</v>
      </c>
      <c r="E4061" s="10">
        <v>1</v>
      </c>
      <c r="F4061" s="12" t="str">
        <f t="shared" si="68"/>
        <v>01CHCK000R</v>
      </c>
      <c r="G4061" s="11" t="str">
        <f>IFERROR(VLOOKUP(F4061,Codes!$B$2:$E$356,4,FALSE),"NOT USED")</f>
        <v>NOT USED</v>
      </c>
    </row>
    <row r="4062" spans="1:7" x14ac:dyDescent="0.25">
      <c r="A4062">
        <v>201906</v>
      </c>
      <c r="B4062" t="s">
        <v>1</v>
      </c>
      <c r="C4062" t="s">
        <v>228</v>
      </c>
      <c r="D4062" t="s">
        <v>248</v>
      </c>
      <c r="E4062" s="10">
        <v>5747</v>
      </c>
      <c r="F4062" s="12" t="str">
        <f t="shared" si="68"/>
        <v>01NETMT135</v>
      </c>
      <c r="G4062" s="11" t="str">
        <f>IFERROR(VLOOKUP(F4062,Codes!$B$2:$E$356,4,FALSE),"NOT USED")</f>
        <v>Residential</v>
      </c>
    </row>
    <row r="4063" spans="1:7" x14ac:dyDescent="0.25">
      <c r="A4063">
        <v>201906</v>
      </c>
      <c r="B4063" t="s">
        <v>1</v>
      </c>
      <c r="C4063" t="s">
        <v>228</v>
      </c>
      <c r="D4063" t="s">
        <v>249</v>
      </c>
      <c r="E4063" s="10">
        <v>32</v>
      </c>
      <c r="F4063" s="12" t="str">
        <f t="shared" si="68"/>
        <v>01NMTOU135</v>
      </c>
      <c r="G4063" s="11" t="str">
        <f>IFERROR(VLOOKUP(F4063,Codes!$B$2:$E$356,4,FALSE),"NOT USED")</f>
        <v>Residential</v>
      </c>
    </row>
    <row r="4064" spans="1:7" x14ac:dyDescent="0.25">
      <c r="A4064">
        <v>201906</v>
      </c>
      <c r="B4064" t="s">
        <v>1</v>
      </c>
      <c r="C4064" t="s">
        <v>228</v>
      </c>
      <c r="D4064" t="s">
        <v>250</v>
      </c>
      <c r="E4064" s="10">
        <v>2374</v>
      </c>
      <c r="F4064" s="12" t="str">
        <f t="shared" si="68"/>
        <v>01OALTB15R</v>
      </c>
      <c r="G4064" s="11" t="str">
        <f>IFERROR(VLOOKUP(F4064,Codes!$B$2:$E$356,4,FALSE),"NOT USED")</f>
        <v>Unmetered Lighting</v>
      </c>
    </row>
    <row r="4065" spans="1:7" x14ac:dyDescent="0.25">
      <c r="A4065">
        <v>201906</v>
      </c>
      <c r="B4065" t="s">
        <v>1</v>
      </c>
      <c r="C4065" t="s">
        <v>228</v>
      </c>
      <c r="D4065" t="s">
        <v>251</v>
      </c>
      <c r="E4065" s="10">
        <v>503614</v>
      </c>
      <c r="F4065" s="12" t="str">
        <f t="shared" si="68"/>
        <v>01RESD0004</v>
      </c>
      <c r="G4065" s="11" t="str">
        <f>IFERROR(VLOOKUP(F4065,Codes!$B$2:$E$356,4,FALSE),"NOT USED")</f>
        <v>Residential</v>
      </c>
    </row>
    <row r="4066" spans="1:7" x14ac:dyDescent="0.25">
      <c r="A4066">
        <v>201906</v>
      </c>
      <c r="B4066" t="s">
        <v>1</v>
      </c>
      <c r="C4066" t="s">
        <v>228</v>
      </c>
      <c r="D4066" t="s">
        <v>252</v>
      </c>
      <c r="E4066" s="10">
        <v>983</v>
      </c>
      <c r="F4066" s="12" t="str">
        <f t="shared" si="68"/>
        <v>01RESD004T</v>
      </c>
      <c r="G4066" s="11" t="str">
        <f>IFERROR(VLOOKUP(F4066,Codes!$B$2:$E$356,4,FALSE),"NOT USED")</f>
        <v>Residential</v>
      </c>
    </row>
    <row r="4067" spans="1:7" x14ac:dyDescent="0.25">
      <c r="A4067">
        <v>201906</v>
      </c>
      <c r="B4067" t="s">
        <v>1</v>
      </c>
      <c r="C4067" t="s">
        <v>228</v>
      </c>
      <c r="D4067" t="s">
        <v>253</v>
      </c>
      <c r="E4067" s="10">
        <v>1</v>
      </c>
      <c r="F4067" s="12" t="str">
        <f t="shared" si="68"/>
        <v>01RESEV05T</v>
      </c>
      <c r="G4067" s="11" t="str">
        <f>IFERROR(VLOOKUP(F4067,Codes!$B$2:$E$356,4,FALSE),"NOT USED")</f>
        <v>Residential</v>
      </c>
    </row>
    <row r="4068" spans="1:7" x14ac:dyDescent="0.25">
      <c r="A4068">
        <v>201906</v>
      </c>
      <c r="B4068" t="s">
        <v>1</v>
      </c>
      <c r="C4068" t="s">
        <v>228</v>
      </c>
      <c r="D4068" t="s">
        <v>254</v>
      </c>
      <c r="E4068" s="10">
        <v>17060</v>
      </c>
      <c r="F4068" s="12" t="str">
        <f t="shared" si="68"/>
        <v>01RGNSB023</v>
      </c>
      <c r="G4068" s="11" t="str">
        <f>IFERROR(VLOOKUP(F4068,Codes!$B$2:$E$356,4,FALSE),"NOT USED")</f>
        <v>Small General Service</v>
      </c>
    </row>
    <row r="4069" spans="1:7" x14ac:dyDescent="0.25">
      <c r="A4069">
        <v>201906</v>
      </c>
      <c r="B4069" t="s">
        <v>1</v>
      </c>
      <c r="C4069" t="s">
        <v>228</v>
      </c>
      <c r="D4069" t="s">
        <v>255</v>
      </c>
      <c r="E4069" s="10">
        <v>212</v>
      </c>
      <c r="F4069" s="12" t="str">
        <f t="shared" si="68"/>
        <v>01RGNSB028</v>
      </c>
      <c r="G4069" s="11" t="str">
        <f>IFERROR(VLOOKUP(F4069,Codes!$B$2:$E$356,4,FALSE),"NOT USED")</f>
        <v>Medium / Large General Service</v>
      </c>
    </row>
    <row r="4070" spans="1:7" x14ac:dyDescent="0.25">
      <c r="A4070">
        <v>201906</v>
      </c>
      <c r="B4070" t="s">
        <v>1</v>
      </c>
      <c r="C4070" t="s">
        <v>228</v>
      </c>
      <c r="D4070" t="s">
        <v>256</v>
      </c>
      <c r="E4070" s="10">
        <v>132</v>
      </c>
      <c r="F4070" s="12" t="str">
        <f t="shared" si="68"/>
        <v>01RNETM023</v>
      </c>
      <c r="G4070" s="11" t="str">
        <f>IFERROR(VLOOKUP(F4070,Codes!$B$2:$E$356,4,FALSE),"NOT USED")</f>
        <v>Small General Service</v>
      </c>
    </row>
    <row r="4071" spans="1:7" x14ac:dyDescent="0.25">
      <c r="A4071">
        <v>201906</v>
      </c>
      <c r="B4071" t="s">
        <v>1</v>
      </c>
      <c r="C4071" t="s">
        <v>228</v>
      </c>
      <c r="D4071" t="s">
        <v>257</v>
      </c>
      <c r="E4071" s="10">
        <v>4</v>
      </c>
      <c r="F4071" s="12" t="str">
        <f t="shared" si="68"/>
        <v>01RNETM028</v>
      </c>
      <c r="G4071" s="11" t="str">
        <f>IFERROR(VLOOKUP(F4071,Codes!$B$2:$E$356,4,FALSE),"NOT USED")</f>
        <v>Medium / Large General Service</v>
      </c>
    </row>
    <row r="4072" spans="1:7" x14ac:dyDescent="0.25">
      <c r="A4072">
        <v>201906</v>
      </c>
      <c r="B4072" t="s">
        <v>1</v>
      </c>
      <c r="C4072" t="s">
        <v>228</v>
      </c>
      <c r="D4072" t="s">
        <v>258</v>
      </c>
      <c r="E4072" s="10">
        <v>2</v>
      </c>
      <c r="F4072" s="12" t="str">
        <f t="shared" si="68"/>
        <v>01UPPL000R</v>
      </c>
      <c r="G4072" s="11" t="str">
        <f>IFERROR(VLOOKUP(F4072,Codes!$B$2:$E$356,4,FALSE),"NOT USED")</f>
        <v>NOT USED</v>
      </c>
    </row>
    <row r="4073" spans="1:7" x14ac:dyDescent="0.25">
      <c r="A4073">
        <v>201906</v>
      </c>
      <c r="B4073" t="s">
        <v>1</v>
      </c>
      <c r="C4073" t="s">
        <v>228</v>
      </c>
      <c r="D4073" t="s">
        <v>259</v>
      </c>
      <c r="E4073" s="10">
        <v>470</v>
      </c>
      <c r="F4073" s="12" t="str">
        <f t="shared" si="68"/>
        <v>01VIR04136</v>
      </c>
      <c r="G4073" s="11" t="str">
        <f>IFERROR(VLOOKUP(F4073,Codes!$B$2:$E$356,4,FALSE),"NOT USED")</f>
        <v>Residential</v>
      </c>
    </row>
    <row r="4074" spans="1:7" x14ac:dyDescent="0.25">
      <c r="A4074">
        <v>201807</v>
      </c>
      <c r="B4074" t="s">
        <v>0</v>
      </c>
      <c r="C4074" t="s">
        <v>228</v>
      </c>
      <c r="D4074" t="s">
        <v>260</v>
      </c>
      <c r="E4074" s="10">
        <v>2</v>
      </c>
      <c r="F4074" s="12" t="str">
        <f t="shared" si="68"/>
        <v>08CGENR136</v>
      </c>
      <c r="G4074" s="11" t="str">
        <f>IFERROR(VLOOKUP(F4074,Codes!$B$2:$E$356,4,FALSE),"NOT USED")</f>
        <v>Residential</v>
      </c>
    </row>
    <row r="4075" spans="1:7" x14ac:dyDescent="0.25">
      <c r="A4075">
        <v>201807</v>
      </c>
      <c r="B4075" t="s">
        <v>0</v>
      </c>
      <c r="C4075" t="s">
        <v>228</v>
      </c>
      <c r="D4075" t="s">
        <v>261</v>
      </c>
      <c r="E4075" s="10">
        <v>1110</v>
      </c>
      <c r="F4075" s="12" t="str">
        <f t="shared" si="68"/>
        <v>08CGR01136</v>
      </c>
      <c r="G4075" s="11" t="str">
        <f>IFERROR(VLOOKUP(F4075,Codes!$B$2:$E$356,4,FALSE),"NOT USED")</f>
        <v>Residential</v>
      </c>
    </row>
    <row r="4076" spans="1:7" x14ac:dyDescent="0.25">
      <c r="A4076">
        <v>201807</v>
      </c>
      <c r="B4076" t="s">
        <v>0</v>
      </c>
      <c r="C4076" t="s">
        <v>228</v>
      </c>
      <c r="D4076" t="s">
        <v>263</v>
      </c>
      <c r="E4076" s="10">
        <v>12</v>
      </c>
      <c r="F4076" s="12" t="str">
        <f t="shared" si="68"/>
        <v>08CGR03136</v>
      </c>
      <c r="G4076" s="11" t="str">
        <f>IFERROR(VLOOKUP(F4076,Codes!$B$2:$E$356,4,FALSE),"NOT USED")</f>
        <v>Residential</v>
      </c>
    </row>
    <row r="4077" spans="1:7" x14ac:dyDescent="0.25">
      <c r="A4077">
        <v>201807</v>
      </c>
      <c r="B4077" t="s">
        <v>0</v>
      </c>
      <c r="C4077" t="s">
        <v>228</v>
      </c>
      <c r="D4077" t="s">
        <v>265</v>
      </c>
      <c r="E4077" s="10">
        <v>1</v>
      </c>
      <c r="F4077" s="12" t="str">
        <f t="shared" si="68"/>
        <v>08CHCK000R</v>
      </c>
      <c r="G4077" s="11" t="str">
        <f>IFERROR(VLOOKUP(F4077,Codes!$B$2:$E$356,4,FALSE),"NOT USED")</f>
        <v>NOT USED</v>
      </c>
    </row>
    <row r="4078" spans="1:7" x14ac:dyDescent="0.25">
      <c r="A4078">
        <v>201807</v>
      </c>
      <c r="B4078" t="s">
        <v>0</v>
      </c>
      <c r="C4078" t="s">
        <v>228</v>
      </c>
      <c r="D4078" t="s">
        <v>266</v>
      </c>
      <c r="E4078" s="10">
        <v>97918</v>
      </c>
      <c r="F4078" s="12" t="str">
        <f t="shared" si="68"/>
        <v>08COOLKPRR</v>
      </c>
      <c r="G4078" s="11" t="str">
        <f>IFERROR(VLOOKUP(F4078,Codes!$B$2:$E$356,4,FALSE),"NOT USED")</f>
        <v>NOT USED</v>
      </c>
    </row>
    <row r="4079" spans="1:7" x14ac:dyDescent="0.25">
      <c r="A4079">
        <v>201807</v>
      </c>
      <c r="B4079" t="s">
        <v>0</v>
      </c>
      <c r="C4079" t="s">
        <v>228</v>
      </c>
      <c r="D4079" t="s">
        <v>267</v>
      </c>
      <c r="E4079" s="10">
        <v>8</v>
      </c>
      <c r="F4079" s="12" t="str">
        <f t="shared" si="68"/>
        <v>08MHTP0006</v>
      </c>
      <c r="G4079" s="11" t="str">
        <f>IFERROR(VLOOKUP(F4079,Codes!$B$2:$E$356,4,FALSE),"NOT USED")</f>
        <v>Medium / Large General Service</v>
      </c>
    </row>
    <row r="4080" spans="1:7" x14ac:dyDescent="0.25">
      <c r="A4080">
        <v>201807</v>
      </c>
      <c r="B4080" t="s">
        <v>0</v>
      </c>
      <c r="C4080" t="s">
        <v>228</v>
      </c>
      <c r="D4080" t="s">
        <v>268</v>
      </c>
      <c r="E4080" s="10">
        <v>1</v>
      </c>
      <c r="F4080" s="12" t="str">
        <f t="shared" si="68"/>
        <v>08MHTP0023</v>
      </c>
      <c r="G4080" s="11" t="str">
        <f>IFERROR(VLOOKUP(F4080,Codes!$B$2:$E$356,4,FALSE),"NOT USED")</f>
        <v>Small General Service</v>
      </c>
    </row>
    <row r="4081" spans="1:7" x14ac:dyDescent="0.25">
      <c r="A4081">
        <v>201807</v>
      </c>
      <c r="B4081" t="s">
        <v>0</v>
      </c>
      <c r="C4081" t="s">
        <v>228</v>
      </c>
      <c r="D4081" t="s">
        <v>269</v>
      </c>
      <c r="E4081" s="10">
        <v>29163</v>
      </c>
      <c r="F4081" s="12" t="str">
        <f t="shared" si="68"/>
        <v>08NETMT135</v>
      </c>
      <c r="G4081" s="11" t="str">
        <f>IFERROR(VLOOKUP(F4081,Codes!$B$2:$E$356,4,FALSE),"NOT USED")</f>
        <v>Residential</v>
      </c>
    </row>
    <row r="4082" spans="1:7" x14ac:dyDescent="0.25">
      <c r="A4082">
        <v>201807</v>
      </c>
      <c r="B4082" t="s">
        <v>0</v>
      </c>
      <c r="C4082" t="s">
        <v>228</v>
      </c>
      <c r="D4082" t="s">
        <v>270</v>
      </c>
      <c r="E4082" s="10">
        <v>183</v>
      </c>
      <c r="F4082" s="12" t="str">
        <f t="shared" si="68"/>
        <v>08NMT03135</v>
      </c>
      <c r="G4082" s="11" t="str">
        <f>IFERROR(VLOOKUP(F4082,Codes!$B$2:$E$356,4,FALSE),"NOT USED")</f>
        <v>Residential</v>
      </c>
    </row>
    <row r="4083" spans="1:7" x14ac:dyDescent="0.25">
      <c r="A4083">
        <v>201807</v>
      </c>
      <c r="B4083" t="s">
        <v>0</v>
      </c>
      <c r="C4083" t="s">
        <v>228</v>
      </c>
      <c r="D4083" t="s">
        <v>271</v>
      </c>
      <c r="E4083" s="10">
        <v>2348</v>
      </c>
      <c r="F4083" s="12" t="str">
        <f t="shared" si="68"/>
        <v>08OALT007R</v>
      </c>
      <c r="G4083" s="11" t="str">
        <f>IFERROR(VLOOKUP(F4083,Codes!$B$2:$E$356,4,FALSE),"NOT USED")</f>
        <v>Unmetered Lighting</v>
      </c>
    </row>
    <row r="4084" spans="1:7" x14ac:dyDescent="0.25">
      <c r="A4084">
        <v>201807</v>
      </c>
      <c r="B4084" t="s">
        <v>0</v>
      </c>
      <c r="C4084" t="s">
        <v>228</v>
      </c>
      <c r="D4084" t="s">
        <v>272</v>
      </c>
      <c r="E4084" s="10">
        <v>2</v>
      </c>
      <c r="F4084" s="12" t="str">
        <f t="shared" si="68"/>
        <v>08PTLD000R</v>
      </c>
      <c r="G4084" s="11" t="str">
        <f>IFERROR(VLOOKUP(F4084,Codes!$B$2:$E$356,4,FALSE),"NOT USED")</f>
        <v>Unmetered Lighting</v>
      </c>
    </row>
    <row r="4085" spans="1:7" x14ac:dyDescent="0.25">
      <c r="A4085">
        <v>201807</v>
      </c>
      <c r="B4085" t="s">
        <v>0</v>
      </c>
      <c r="C4085" t="s">
        <v>228</v>
      </c>
      <c r="D4085" t="s">
        <v>274</v>
      </c>
      <c r="E4085" s="10">
        <v>750976</v>
      </c>
      <c r="F4085" s="12" t="str">
        <f t="shared" si="68"/>
        <v>08RESD0001</v>
      </c>
      <c r="G4085" s="11" t="str">
        <f>IFERROR(VLOOKUP(F4085,Codes!$B$2:$E$356,4,FALSE),"NOT USED")</f>
        <v>Residential</v>
      </c>
    </row>
    <row r="4086" spans="1:7" x14ac:dyDescent="0.25">
      <c r="A4086">
        <v>201807</v>
      </c>
      <c r="B4086" t="s">
        <v>0</v>
      </c>
      <c r="C4086" t="s">
        <v>228</v>
      </c>
      <c r="D4086" t="s">
        <v>275</v>
      </c>
      <c r="E4086" s="10">
        <v>380</v>
      </c>
      <c r="F4086" s="12" t="str">
        <f t="shared" si="68"/>
        <v>08RESD0002</v>
      </c>
      <c r="G4086" s="11" t="str">
        <f>IFERROR(VLOOKUP(F4086,Codes!$B$2:$E$356,4,FALSE),"NOT USED")</f>
        <v>Residential</v>
      </c>
    </row>
    <row r="4087" spans="1:7" x14ac:dyDescent="0.25">
      <c r="A4087">
        <v>201807</v>
      </c>
      <c r="B4087" t="s">
        <v>0</v>
      </c>
      <c r="C4087" t="s">
        <v>228</v>
      </c>
      <c r="D4087" t="s">
        <v>276</v>
      </c>
      <c r="E4087" s="10">
        <v>23473</v>
      </c>
      <c r="F4087" s="12" t="str">
        <f t="shared" si="68"/>
        <v>08RESD0003</v>
      </c>
      <c r="G4087" s="11" t="str">
        <f>IFERROR(VLOOKUP(F4087,Codes!$B$2:$E$356,4,FALSE),"NOT USED")</f>
        <v>Residential</v>
      </c>
    </row>
    <row r="4088" spans="1:7" x14ac:dyDescent="0.25">
      <c r="A4088">
        <v>201807</v>
      </c>
      <c r="B4088" t="s">
        <v>0</v>
      </c>
      <c r="C4088" t="s">
        <v>228</v>
      </c>
      <c r="D4088" t="s">
        <v>277</v>
      </c>
      <c r="E4088" s="10">
        <v>155</v>
      </c>
      <c r="F4088" s="12" t="str">
        <f t="shared" si="68"/>
        <v>08RESD002E</v>
      </c>
      <c r="G4088" s="11" t="str">
        <f>IFERROR(VLOOKUP(F4088,Codes!$B$2:$E$356,4,FALSE),"NOT USED")</f>
        <v>Residential</v>
      </c>
    </row>
    <row r="4089" spans="1:7" x14ac:dyDescent="0.25">
      <c r="A4089">
        <v>201807</v>
      </c>
      <c r="B4089" t="s">
        <v>0</v>
      </c>
      <c r="C4089" t="s">
        <v>228</v>
      </c>
      <c r="D4089" t="s">
        <v>278</v>
      </c>
      <c r="E4089" s="10">
        <v>263</v>
      </c>
      <c r="F4089" s="12" t="str">
        <f t="shared" si="68"/>
        <v>08RGNSV006</v>
      </c>
      <c r="G4089" s="11" t="str">
        <f>IFERROR(VLOOKUP(F4089,Codes!$B$2:$E$356,4,FALSE),"NOT USED")</f>
        <v>Medium / Large General Service</v>
      </c>
    </row>
    <row r="4090" spans="1:7" x14ac:dyDescent="0.25">
      <c r="A4090">
        <v>201807</v>
      </c>
      <c r="B4090" t="s">
        <v>0</v>
      </c>
      <c r="C4090" t="s">
        <v>228</v>
      </c>
      <c r="D4090" t="s">
        <v>279</v>
      </c>
      <c r="E4090" s="10">
        <v>13508</v>
      </c>
      <c r="F4090" s="12" t="str">
        <f t="shared" si="68"/>
        <v>08RGNSV023</v>
      </c>
      <c r="G4090" s="11" t="str">
        <f>IFERROR(VLOOKUP(F4090,Codes!$B$2:$E$356,4,FALSE),"NOT USED")</f>
        <v>Small General Service</v>
      </c>
    </row>
    <row r="4091" spans="1:7" x14ac:dyDescent="0.25">
      <c r="A4091">
        <v>201807</v>
      </c>
      <c r="B4091" t="s">
        <v>0</v>
      </c>
      <c r="C4091" t="s">
        <v>228</v>
      </c>
      <c r="D4091" t="s">
        <v>280</v>
      </c>
      <c r="E4091" s="10">
        <v>25</v>
      </c>
      <c r="F4091" s="12" t="str">
        <f t="shared" si="68"/>
        <v>08RGNSV06A</v>
      </c>
      <c r="G4091" s="11" t="str">
        <f>IFERROR(VLOOKUP(F4091,Codes!$B$2:$E$356,4,FALSE),"NOT USED")</f>
        <v>Medium / Large General Service</v>
      </c>
    </row>
    <row r="4092" spans="1:7" x14ac:dyDescent="0.25">
      <c r="A4092">
        <v>201807</v>
      </c>
      <c r="B4092" t="s">
        <v>0</v>
      </c>
      <c r="C4092" t="s">
        <v>228</v>
      </c>
      <c r="D4092" t="s">
        <v>281</v>
      </c>
      <c r="E4092" s="10">
        <v>1</v>
      </c>
      <c r="F4092" s="12" t="str">
        <f t="shared" si="68"/>
        <v>08RGNSV06B</v>
      </c>
      <c r="G4092" s="11" t="str">
        <f>IFERROR(VLOOKUP(F4092,Codes!$B$2:$E$356,4,FALSE),"NOT USED")</f>
        <v>Medium / Large General Service</v>
      </c>
    </row>
    <row r="4093" spans="1:7" x14ac:dyDescent="0.25">
      <c r="A4093">
        <v>201807</v>
      </c>
      <c r="B4093" t="s">
        <v>0</v>
      </c>
      <c r="C4093" t="s">
        <v>228</v>
      </c>
      <c r="D4093" t="s">
        <v>282</v>
      </c>
      <c r="E4093" s="10">
        <v>13</v>
      </c>
      <c r="F4093" s="12" t="str">
        <f t="shared" si="68"/>
        <v>08RNM06135</v>
      </c>
      <c r="G4093" s="11" t="str">
        <f>IFERROR(VLOOKUP(F4093,Codes!$B$2:$E$356,4,FALSE),"NOT USED")</f>
        <v>Medium / Large General Service</v>
      </c>
    </row>
    <row r="4094" spans="1:7" x14ac:dyDescent="0.25">
      <c r="A4094">
        <v>201807</v>
      </c>
      <c r="B4094" t="s">
        <v>0</v>
      </c>
      <c r="C4094" t="s">
        <v>228</v>
      </c>
      <c r="D4094" t="s">
        <v>283</v>
      </c>
      <c r="E4094" s="10">
        <v>421</v>
      </c>
      <c r="F4094" s="12" t="str">
        <f t="shared" si="68"/>
        <v>08RNM23135</v>
      </c>
      <c r="G4094" s="11" t="str">
        <f>IFERROR(VLOOKUP(F4094,Codes!$B$2:$E$356,4,FALSE),"NOT USED")</f>
        <v>Small General Service</v>
      </c>
    </row>
    <row r="4095" spans="1:7" x14ac:dyDescent="0.25">
      <c r="A4095">
        <v>201807</v>
      </c>
      <c r="B4095" t="s">
        <v>0</v>
      </c>
      <c r="C4095" t="s">
        <v>228</v>
      </c>
      <c r="D4095" t="s">
        <v>284</v>
      </c>
      <c r="E4095" s="10">
        <v>1</v>
      </c>
      <c r="F4095" s="12" t="str">
        <f t="shared" si="68"/>
        <v>08RNM6A135</v>
      </c>
      <c r="G4095" s="11" t="str">
        <f>IFERROR(VLOOKUP(F4095,Codes!$B$2:$E$356,4,FALSE),"NOT USED")</f>
        <v>Medium / Large General Service</v>
      </c>
    </row>
    <row r="4096" spans="1:7" x14ac:dyDescent="0.25">
      <c r="A4096">
        <v>201807</v>
      </c>
      <c r="B4096" t="s">
        <v>0</v>
      </c>
      <c r="C4096" t="s">
        <v>228</v>
      </c>
      <c r="D4096" t="s">
        <v>285</v>
      </c>
      <c r="E4096" s="10">
        <v>26</v>
      </c>
      <c r="F4096" s="12" t="str">
        <f t="shared" si="68"/>
        <v>08SSLR0003</v>
      </c>
      <c r="G4096" s="11" t="str">
        <f>IFERROR(VLOOKUP(F4096,Codes!$B$2:$E$356,4,FALSE),"NOT USED")</f>
        <v>Residential</v>
      </c>
    </row>
    <row r="4097" spans="1:7" x14ac:dyDescent="0.25">
      <c r="A4097">
        <v>201807</v>
      </c>
      <c r="B4097" t="s">
        <v>0</v>
      </c>
      <c r="C4097" t="s">
        <v>228</v>
      </c>
      <c r="D4097" t="s">
        <v>286</v>
      </c>
      <c r="E4097" s="10">
        <v>16</v>
      </c>
      <c r="F4097" s="12" t="str">
        <f t="shared" si="68"/>
        <v>08SSLRRG23</v>
      </c>
      <c r="G4097" s="11" t="str">
        <f>IFERROR(VLOOKUP(F4097,Codes!$B$2:$E$356,4,FALSE),"NOT USED")</f>
        <v>Small General Service</v>
      </c>
    </row>
    <row r="4098" spans="1:7" x14ac:dyDescent="0.25">
      <c r="A4098">
        <v>201807</v>
      </c>
      <c r="B4098" t="s">
        <v>0</v>
      </c>
      <c r="C4098" t="s">
        <v>228</v>
      </c>
      <c r="D4098" t="s">
        <v>287</v>
      </c>
      <c r="E4098" s="10">
        <v>4</v>
      </c>
      <c r="F4098" s="12" t="str">
        <f t="shared" si="68"/>
        <v>08UPPL000R</v>
      </c>
      <c r="G4098" s="11" t="str">
        <f>IFERROR(VLOOKUP(F4098,Codes!$B$2:$E$356,4,FALSE),"NOT USED")</f>
        <v>NOT USED</v>
      </c>
    </row>
    <row r="4099" spans="1:7" x14ac:dyDescent="0.25">
      <c r="A4099">
        <v>201808</v>
      </c>
      <c r="B4099" t="s">
        <v>0</v>
      </c>
      <c r="C4099" t="s">
        <v>228</v>
      </c>
      <c r="D4099" t="s">
        <v>260</v>
      </c>
      <c r="E4099" s="10">
        <v>6</v>
      </c>
      <c r="F4099" s="12" t="str">
        <f t="shared" si="68"/>
        <v>08CGENR136</v>
      </c>
      <c r="G4099" s="11" t="str">
        <f>IFERROR(VLOOKUP(F4099,Codes!$B$2:$E$356,4,FALSE),"NOT USED")</f>
        <v>Residential</v>
      </c>
    </row>
    <row r="4100" spans="1:7" x14ac:dyDescent="0.25">
      <c r="A4100">
        <v>201808</v>
      </c>
      <c r="B4100" t="s">
        <v>0</v>
      </c>
      <c r="C4100" t="s">
        <v>228</v>
      </c>
      <c r="D4100" t="s">
        <v>261</v>
      </c>
      <c r="E4100" s="10">
        <v>1383</v>
      </c>
      <c r="F4100" s="12" t="str">
        <f t="shared" si="68"/>
        <v>08CGR01136</v>
      </c>
      <c r="G4100" s="11" t="str">
        <f>IFERROR(VLOOKUP(F4100,Codes!$B$2:$E$356,4,FALSE),"NOT USED")</f>
        <v>Residential</v>
      </c>
    </row>
    <row r="4101" spans="1:7" x14ac:dyDescent="0.25">
      <c r="A4101">
        <v>201808</v>
      </c>
      <c r="B4101" t="s">
        <v>0</v>
      </c>
      <c r="C4101" t="s">
        <v>228</v>
      </c>
      <c r="D4101" t="s">
        <v>263</v>
      </c>
      <c r="E4101" s="10">
        <v>17</v>
      </c>
      <c r="F4101" s="12" t="str">
        <f t="shared" si="68"/>
        <v>08CGR03136</v>
      </c>
      <c r="G4101" s="11" t="str">
        <f>IFERROR(VLOOKUP(F4101,Codes!$B$2:$E$356,4,FALSE),"NOT USED")</f>
        <v>Residential</v>
      </c>
    </row>
    <row r="4102" spans="1:7" x14ac:dyDescent="0.25">
      <c r="A4102">
        <v>201808</v>
      </c>
      <c r="B4102" t="s">
        <v>0</v>
      </c>
      <c r="C4102" t="s">
        <v>228</v>
      </c>
      <c r="D4102" t="s">
        <v>265</v>
      </c>
      <c r="E4102" s="10">
        <v>1</v>
      </c>
      <c r="F4102" s="12" t="str">
        <f t="shared" si="68"/>
        <v>08CHCK000R</v>
      </c>
      <c r="G4102" s="11" t="str">
        <f>IFERROR(VLOOKUP(F4102,Codes!$B$2:$E$356,4,FALSE),"NOT USED")</f>
        <v>NOT USED</v>
      </c>
    </row>
    <row r="4103" spans="1:7" x14ac:dyDescent="0.25">
      <c r="A4103">
        <v>201808</v>
      </c>
      <c r="B4103" t="s">
        <v>0</v>
      </c>
      <c r="C4103" t="s">
        <v>228</v>
      </c>
      <c r="D4103" t="s">
        <v>266</v>
      </c>
      <c r="E4103" s="10">
        <v>98093</v>
      </c>
      <c r="F4103" s="12" t="str">
        <f t="shared" si="68"/>
        <v>08COOLKPRR</v>
      </c>
      <c r="G4103" s="11" t="str">
        <f>IFERROR(VLOOKUP(F4103,Codes!$B$2:$E$356,4,FALSE),"NOT USED")</f>
        <v>NOT USED</v>
      </c>
    </row>
    <row r="4104" spans="1:7" x14ac:dyDescent="0.25">
      <c r="A4104">
        <v>201808</v>
      </c>
      <c r="B4104" t="s">
        <v>0</v>
      </c>
      <c r="C4104" t="s">
        <v>228</v>
      </c>
      <c r="D4104" t="s">
        <v>267</v>
      </c>
      <c r="E4104" s="10">
        <v>8</v>
      </c>
      <c r="F4104" s="12" t="str">
        <f t="shared" si="68"/>
        <v>08MHTP0006</v>
      </c>
      <c r="G4104" s="11" t="str">
        <f>IFERROR(VLOOKUP(F4104,Codes!$B$2:$E$356,4,FALSE),"NOT USED")</f>
        <v>Medium / Large General Service</v>
      </c>
    </row>
    <row r="4105" spans="1:7" x14ac:dyDescent="0.25">
      <c r="A4105">
        <v>201808</v>
      </c>
      <c r="B4105" t="s">
        <v>0</v>
      </c>
      <c r="C4105" t="s">
        <v>228</v>
      </c>
      <c r="D4105" t="s">
        <v>268</v>
      </c>
      <c r="E4105" s="10">
        <v>1</v>
      </c>
      <c r="F4105" s="12" t="str">
        <f t="shared" si="68"/>
        <v>08MHTP0023</v>
      </c>
      <c r="G4105" s="11" t="str">
        <f>IFERROR(VLOOKUP(F4105,Codes!$B$2:$E$356,4,FALSE),"NOT USED")</f>
        <v>Small General Service</v>
      </c>
    </row>
    <row r="4106" spans="1:7" x14ac:dyDescent="0.25">
      <c r="A4106">
        <v>201808</v>
      </c>
      <c r="B4106" t="s">
        <v>0</v>
      </c>
      <c r="C4106" t="s">
        <v>228</v>
      </c>
      <c r="D4106" t="s">
        <v>269</v>
      </c>
      <c r="E4106" s="10">
        <v>29224</v>
      </c>
      <c r="F4106" s="12" t="str">
        <f t="shared" si="68"/>
        <v>08NETMT135</v>
      </c>
      <c r="G4106" s="11" t="str">
        <f>IFERROR(VLOOKUP(F4106,Codes!$B$2:$E$356,4,FALSE),"NOT USED")</f>
        <v>Residential</v>
      </c>
    </row>
    <row r="4107" spans="1:7" x14ac:dyDescent="0.25">
      <c r="A4107">
        <v>201808</v>
      </c>
      <c r="B4107" t="s">
        <v>0</v>
      </c>
      <c r="C4107" t="s">
        <v>228</v>
      </c>
      <c r="D4107" t="s">
        <v>270</v>
      </c>
      <c r="E4107" s="10">
        <v>178</v>
      </c>
      <c r="F4107" s="12" t="str">
        <f t="shared" si="68"/>
        <v>08NMT03135</v>
      </c>
      <c r="G4107" s="11" t="str">
        <f>IFERROR(VLOOKUP(F4107,Codes!$B$2:$E$356,4,FALSE),"NOT USED")</f>
        <v>Residential</v>
      </c>
    </row>
    <row r="4108" spans="1:7" x14ac:dyDescent="0.25">
      <c r="A4108">
        <v>201808</v>
      </c>
      <c r="B4108" t="s">
        <v>0</v>
      </c>
      <c r="C4108" t="s">
        <v>228</v>
      </c>
      <c r="D4108" t="s">
        <v>271</v>
      </c>
      <c r="E4108" s="10">
        <v>2346</v>
      </c>
      <c r="F4108" s="12" t="str">
        <f t="shared" si="68"/>
        <v>08OALT007R</v>
      </c>
      <c r="G4108" s="11" t="str">
        <f>IFERROR(VLOOKUP(F4108,Codes!$B$2:$E$356,4,FALSE),"NOT USED")</f>
        <v>Unmetered Lighting</v>
      </c>
    </row>
    <row r="4109" spans="1:7" x14ac:dyDescent="0.25">
      <c r="A4109">
        <v>201808</v>
      </c>
      <c r="B4109" t="s">
        <v>0</v>
      </c>
      <c r="C4109" t="s">
        <v>228</v>
      </c>
      <c r="D4109" t="s">
        <v>272</v>
      </c>
      <c r="E4109" s="10">
        <v>2</v>
      </c>
      <c r="F4109" s="12" t="str">
        <f t="shared" ref="F4109:F4172" si="69">LEFT(D4109,10)</f>
        <v>08PTLD000R</v>
      </c>
      <c r="G4109" s="11" t="str">
        <f>IFERROR(VLOOKUP(F4109,Codes!$B$2:$E$356,4,FALSE),"NOT USED")</f>
        <v>Unmetered Lighting</v>
      </c>
    </row>
    <row r="4110" spans="1:7" x14ac:dyDescent="0.25">
      <c r="A4110">
        <v>201808</v>
      </c>
      <c r="B4110" t="s">
        <v>0</v>
      </c>
      <c r="C4110" t="s">
        <v>228</v>
      </c>
      <c r="D4110" t="s">
        <v>273</v>
      </c>
      <c r="E4110" s="10">
        <v>1</v>
      </c>
      <c r="F4110" s="12" t="str">
        <f t="shared" si="69"/>
        <v>08RCG23136</v>
      </c>
      <c r="G4110" s="11" t="str">
        <f>IFERROR(VLOOKUP(F4110,Codes!$B$2:$E$356,4,FALSE),"NOT USED")</f>
        <v>Small General Service</v>
      </c>
    </row>
    <row r="4111" spans="1:7" x14ac:dyDescent="0.25">
      <c r="A4111">
        <v>201808</v>
      </c>
      <c r="B4111" t="s">
        <v>0</v>
      </c>
      <c r="C4111" t="s">
        <v>228</v>
      </c>
      <c r="D4111" t="s">
        <v>274</v>
      </c>
      <c r="E4111" s="10">
        <v>751287</v>
      </c>
      <c r="F4111" s="12" t="str">
        <f t="shared" si="69"/>
        <v>08RESD0001</v>
      </c>
      <c r="G4111" s="11" t="str">
        <f>IFERROR(VLOOKUP(F4111,Codes!$B$2:$E$356,4,FALSE),"NOT USED")</f>
        <v>Residential</v>
      </c>
    </row>
    <row r="4112" spans="1:7" x14ac:dyDescent="0.25">
      <c r="A4112">
        <v>201808</v>
      </c>
      <c r="B4112" t="s">
        <v>0</v>
      </c>
      <c r="C4112" t="s">
        <v>228</v>
      </c>
      <c r="D4112" t="s">
        <v>275</v>
      </c>
      <c r="E4112" s="10">
        <v>384</v>
      </c>
      <c r="F4112" s="12" t="str">
        <f t="shared" si="69"/>
        <v>08RESD0002</v>
      </c>
      <c r="G4112" s="11" t="str">
        <f>IFERROR(VLOOKUP(F4112,Codes!$B$2:$E$356,4,FALSE),"NOT USED")</f>
        <v>Residential</v>
      </c>
    </row>
    <row r="4113" spans="1:7" x14ac:dyDescent="0.25">
      <c r="A4113">
        <v>201808</v>
      </c>
      <c r="B4113" t="s">
        <v>0</v>
      </c>
      <c r="C4113" t="s">
        <v>228</v>
      </c>
      <c r="D4113" t="s">
        <v>276</v>
      </c>
      <c r="E4113" s="10">
        <v>23184</v>
      </c>
      <c r="F4113" s="12" t="str">
        <f t="shared" si="69"/>
        <v>08RESD0003</v>
      </c>
      <c r="G4113" s="11" t="str">
        <f>IFERROR(VLOOKUP(F4113,Codes!$B$2:$E$356,4,FALSE),"NOT USED")</f>
        <v>Residential</v>
      </c>
    </row>
    <row r="4114" spans="1:7" x14ac:dyDescent="0.25">
      <c r="A4114">
        <v>201808</v>
      </c>
      <c r="B4114" t="s">
        <v>0</v>
      </c>
      <c r="C4114" t="s">
        <v>228</v>
      </c>
      <c r="D4114" t="s">
        <v>277</v>
      </c>
      <c r="E4114" s="10">
        <v>168</v>
      </c>
      <c r="F4114" s="12" t="str">
        <f t="shared" si="69"/>
        <v>08RESD002E</v>
      </c>
      <c r="G4114" s="11" t="str">
        <f>IFERROR(VLOOKUP(F4114,Codes!$B$2:$E$356,4,FALSE),"NOT USED")</f>
        <v>Residential</v>
      </c>
    </row>
    <row r="4115" spans="1:7" x14ac:dyDescent="0.25">
      <c r="A4115">
        <v>201808</v>
      </c>
      <c r="B4115" t="s">
        <v>0</v>
      </c>
      <c r="C4115" t="s">
        <v>228</v>
      </c>
      <c r="D4115" t="s">
        <v>278</v>
      </c>
      <c r="E4115" s="10">
        <v>269</v>
      </c>
      <c r="F4115" s="12" t="str">
        <f t="shared" si="69"/>
        <v>08RGNSV006</v>
      </c>
      <c r="G4115" s="11" t="str">
        <f>IFERROR(VLOOKUP(F4115,Codes!$B$2:$E$356,4,FALSE),"NOT USED")</f>
        <v>Medium / Large General Service</v>
      </c>
    </row>
    <row r="4116" spans="1:7" x14ac:dyDescent="0.25">
      <c r="A4116">
        <v>201808</v>
      </c>
      <c r="B4116" t="s">
        <v>0</v>
      </c>
      <c r="C4116" t="s">
        <v>228</v>
      </c>
      <c r="D4116" t="s">
        <v>279</v>
      </c>
      <c r="E4116" s="10">
        <v>13522</v>
      </c>
      <c r="F4116" s="12" t="str">
        <f t="shared" si="69"/>
        <v>08RGNSV023</v>
      </c>
      <c r="G4116" s="11" t="str">
        <f>IFERROR(VLOOKUP(F4116,Codes!$B$2:$E$356,4,FALSE),"NOT USED")</f>
        <v>Small General Service</v>
      </c>
    </row>
    <row r="4117" spans="1:7" x14ac:dyDescent="0.25">
      <c r="A4117">
        <v>201808</v>
      </c>
      <c r="B4117" t="s">
        <v>0</v>
      </c>
      <c r="C4117" t="s">
        <v>228</v>
      </c>
      <c r="D4117" t="s">
        <v>280</v>
      </c>
      <c r="E4117" s="10">
        <v>25</v>
      </c>
      <c r="F4117" s="12" t="str">
        <f t="shared" si="69"/>
        <v>08RGNSV06A</v>
      </c>
      <c r="G4117" s="11" t="str">
        <f>IFERROR(VLOOKUP(F4117,Codes!$B$2:$E$356,4,FALSE),"NOT USED")</f>
        <v>Medium / Large General Service</v>
      </c>
    </row>
    <row r="4118" spans="1:7" x14ac:dyDescent="0.25">
      <c r="A4118">
        <v>201808</v>
      </c>
      <c r="B4118" t="s">
        <v>0</v>
      </c>
      <c r="C4118" t="s">
        <v>228</v>
      </c>
      <c r="D4118" t="s">
        <v>281</v>
      </c>
      <c r="E4118" s="10">
        <v>1</v>
      </c>
      <c r="F4118" s="12" t="str">
        <f t="shared" si="69"/>
        <v>08RGNSV06B</v>
      </c>
      <c r="G4118" s="11" t="str">
        <f>IFERROR(VLOOKUP(F4118,Codes!$B$2:$E$356,4,FALSE),"NOT USED")</f>
        <v>Medium / Large General Service</v>
      </c>
    </row>
    <row r="4119" spans="1:7" x14ac:dyDescent="0.25">
      <c r="A4119">
        <v>201808</v>
      </c>
      <c r="B4119" t="s">
        <v>0</v>
      </c>
      <c r="C4119" t="s">
        <v>228</v>
      </c>
      <c r="D4119" t="s">
        <v>282</v>
      </c>
      <c r="E4119" s="10">
        <v>14</v>
      </c>
      <c r="F4119" s="12" t="str">
        <f t="shared" si="69"/>
        <v>08RNM06135</v>
      </c>
      <c r="G4119" s="11" t="str">
        <f>IFERROR(VLOOKUP(F4119,Codes!$B$2:$E$356,4,FALSE),"NOT USED")</f>
        <v>Medium / Large General Service</v>
      </c>
    </row>
    <row r="4120" spans="1:7" x14ac:dyDescent="0.25">
      <c r="A4120">
        <v>201808</v>
      </c>
      <c r="B4120" t="s">
        <v>0</v>
      </c>
      <c r="C4120" t="s">
        <v>228</v>
      </c>
      <c r="D4120" t="s">
        <v>283</v>
      </c>
      <c r="E4120" s="10">
        <v>421</v>
      </c>
      <c r="F4120" s="12" t="str">
        <f t="shared" si="69"/>
        <v>08RNM23135</v>
      </c>
      <c r="G4120" s="11" t="str">
        <f>IFERROR(VLOOKUP(F4120,Codes!$B$2:$E$356,4,FALSE),"NOT USED")</f>
        <v>Small General Service</v>
      </c>
    </row>
    <row r="4121" spans="1:7" x14ac:dyDescent="0.25">
      <c r="A4121">
        <v>201808</v>
      </c>
      <c r="B4121" t="s">
        <v>0</v>
      </c>
      <c r="C4121" t="s">
        <v>228</v>
      </c>
      <c r="D4121" t="s">
        <v>284</v>
      </c>
      <c r="E4121" s="10">
        <v>1</v>
      </c>
      <c r="F4121" s="12" t="str">
        <f t="shared" si="69"/>
        <v>08RNM6A135</v>
      </c>
      <c r="G4121" s="11" t="str">
        <f>IFERROR(VLOOKUP(F4121,Codes!$B$2:$E$356,4,FALSE),"NOT USED")</f>
        <v>Medium / Large General Service</v>
      </c>
    </row>
    <row r="4122" spans="1:7" x14ac:dyDescent="0.25">
      <c r="A4122">
        <v>201808</v>
      </c>
      <c r="B4122" t="s">
        <v>0</v>
      </c>
      <c r="C4122" t="s">
        <v>228</v>
      </c>
      <c r="D4122" t="s">
        <v>285</v>
      </c>
      <c r="E4122" s="10">
        <v>27</v>
      </c>
      <c r="F4122" s="12" t="str">
        <f t="shared" si="69"/>
        <v>08SSLR0003</v>
      </c>
      <c r="G4122" s="11" t="str">
        <f>IFERROR(VLOOKUP(F4122,Codes!$B$2:$E$356,4,FALSE),"NOT USED")</f>
        <v>Residential</v>
      </c>
    </row>
    <row r="4123" spans="1:7" x14ac:dyDescent="0.25">
      <c r="A4123">
        <v>201808</v>
      </c>
      <c r="B4123" t="s">
        <v>0</v>
      </c>
      <c r="C4123" t="s">
        <v>228</v>
      </c>
      <c r="D4123" t="s">
        <v>286</v>
      </c>
      <c r="E4123" s="10">
        <v>16</v>
      </c>
      <c r="F4123" s="12" t="str">
        <f t="shared" si="69"/>
        <v>08SSLRRG23</v>
      </c>
      <c r="G4123" s="11" t="str">
        <f>IFERROR(VLOOKUP(F4123,Codes!$B$2:$E$356,4,FALSE),"NOT USED")</f>
        <v>Small General Service</v>
      </c>
    </row>
    <row r="4124" spans="1:7" x14ac:dyDescent="0.25">
      <c r="A4124">
        <v>201808</v>
      </c>
      <c r="B4124" t="s">
        <v>0</v>
      </c>
      <c r="C4124" t="s">
        <v>228</v>
      </c>
      <c r="D4124" t="s">
        <v>287</v>
      </c>
      <c r="E4124" s="10">
        <v>4</v>
      </c>
      <c r="F4124" s="12" t="str">
        <f t="shared" si="69"/>
        <v>08UPPL000R</v>
      </c>
      <c r="G4124" s="11" t="str">
        <f>IFERROR(VLOOKUP(F4124,Codes!$B$2:$E$356,4,FALSE),"NOT USED")</f>
        <v>NOT USED</v>
      </c>
    </row>
    <row r="4125" spans="1:7" x14ac:dyDescent="0.25">
      <c r="A4125">
        <v>201809</v>
      </c>
      <c r="B4125" t="s">
        <v>0</v>
      </c>
      <c r="C4125" t="s">
        <v>228</v>
      </c>
      <c r="D4125" t="s">
        <v>260</v>
      </c>
      <c r="E4125" s="10">
        <v>14</v>
      </c>
      <c r="F4125" s="12" t="str">
        <f t="shared" si="69"/>
        <v>08CGENR136</v>
      </c>
      <c r="G4125" s="11" t="str">
        <f>IFERROR(VLOOKUP(F4125,Codes!$B$2:$E$356,4,FALSE),"NOT USED")</f>
        <v>Residential</v>
      </c>
    </row>
    <row r="4126" spans="1:7" x14ac:dyDescent="0.25">
      <c r="A4126">
        <v>201809</v>
      </c>
      <c r="B4126" t="s">
        <v>0</v>
      </c>
      <c r="C4126" t="s">
        <v>228</v>
      </c>
      <c r="D4126" t="s">
        <v>261</v>
      </c>
      <c r="E4126" s="10">
        <v>1726</v>
      </c>
      <c r="F4126" s="12" t="str">
        <f t="shared" si="69"/>
        <v>08CGR01136</v>
      </c>
      <c r="G4126" s="11" t="str">
        <f>IFERROR(VLOOKUP(F4126,Codes!$B$2:$E$356,4,FALSE),"NOT USED")</f>
        <v>Residential</v>
      </c>
    </row>
    <row r="4127" spans="1:7" x14ac:dyDescent="0.25">
      <c r="A4127">
        <v>201809</v>
      </c>
      <c r="B4127" t="s">
        <v>0</v>
      </c>
      <c r="C4127" t="s">
        <v>228</v>
      </c>
      <c r="D4127" t="s">
        <v>263</v>
      </c>
      <c r="E4127" s="10">
        <v>21</v>
      </c>
      <c r="F4127" s="12" t="str">
        <f t="shared" si="69"/>
        <v>08CGR03136</v>
      </c>
      <c r="G4127" s="11" t="str">
        <f>IFERROR(VLOOKUP(F4127,Codes!$B$2:$E$356,4,FALSE),"NOT USED")</f>
        <v>Residential</v>
      </c>
    </row>
    <row r="4128" spans="1:7" x14ac:dyDescent="0.25">
      <c r="A4128">
        <v>201809</v>
      </c>
      <c r="B4128" t="s">
        <v>0</v>
      </c>
      <c r="C4128" t="s">
        <v>228</v>
      </c>
      <c r="D4128" t="s">
        <v>265</v>
      </c>
      <c r="E4128" s="10">
        <v>1</v>
      </c>
      <c r="F4128" s="12" t="str">
        <f t="shared" si="69"/>
        <v>08CHCK000R</v>
      </c>
      <c r="G4128" s="11" t="str">
        <f>IFERROR(VLOOKUP(F4128,Codes!$B$2:$E$356,4,FALSE),"NOT USED")</f>
        <v>NOT USED</v>
      </c>
    </row>
    <row r="4129" spans="1:7" x14ac:dyDescent="0.25">
      <c r="A4129">
        <v>201809</v>
      </c>
      <c r="B4129" t="s">
        <v>0</v>
      </c>
      <c r="C4129" t="s">
        <v>228</v>
      </c>
      <c r="D4129" t="s">
        <v>266</v>
      </c>
      <c r="E4129" s="10">
        <v>98282</v>
      </c>
      <c r="F4129" s="12" t="str">
        <f t="shared" si="69"/>
        <v>08COOLKPRR</v>
      </c>
      <c r="G4129" s="11" t="str">
        <f>IFERROR(VLOOKUP(F4129,Codes!$B$2:$E$356,4,FALSE),"NOT USED")</f>
        <v>NOT USED</v>
      </c>
    </row>
    <row r="4130" spans="1:7" x14ac:dyDescent="0.25">
      <c r="A4130">
        <v>201809</v>
      </c>
      <c r="B4130" t="s">
        <v>0</v>
      </c>
      <c r="C4130" t="s">
        <v>228</v>
      </c>
      <c r="D4130" t="s">
        <v>267</v>
      </c>
      <c r="E4130" s="10">
        <v>8</v>
      </c>
      <c r="F4130" s="12" t="str">
        <f t="shared" si="69"/>
        <v>08MHTP0006</v>
      </c>
      <c r="G4130" s="11" t="str">
        <f>IFERROR(VLOOKUP(F4130,Codes!$B$2:$E$356,4,FALSE),"NOT USED")</f>
        <v>Medium / Large General Service</v>
      </c>
    </row>
    <row r="4131" spans="1:7" x14ac:dyDescent="0.25">
      <c r="A4131">
        <v>201809</v>
      </c>
      <c r="B4131" t="s">
        <v>0</v>
      </c>
      <c r="C4131" t="s">
        <v>228</v>
      </c>
      <c r="D4131" t="s">
        <v>268</v>
      </c>
      <c r="E4131" s="10">
        <v>1</v>
      </c>
      <c r="F4131" s="12" t="str">
        <f t="shared" si="69"/>
        <v>08MHTP0023</v>
      </c>
      <c r="G4131" s="11" t="str">
        <f>IFERROR(VLOOKUP(F4131,Codes!$B$2:$E$356,4,FALSE),"NOT USED")</f>
        <v>Small General Service</v>
      </c>
    </row>
    <row r="4132" spans="1:7" x14ac:dyDescent="0.25">
      <c r="A4132">
        <v>201809</v>
      </c>
      <c r="B4132" t="s">
        <v>0</v>
      </c>
      <c r="C4132" t="s">
        <v>228</v>
      </c>
      <c r="D4132" t="s">
        <v>269</v>
      </c>
      <c r="E4132" s="10">
        <v>29310</v>
      </c>
      <c r="F4132" s="12" t="str">
        <f t="shared" si="69"/>
        <v>08NETMT135</v>
      </c>
      <c r="G4132" s="11" t="str">
        <f>IFERROR(VLOOKUP(F4132,Codes!$B$2:$E$356,4,FALSE),"NOT USED")</f>
        <v>Residential</v>
      </c>
    </row>
    <row r="4133" spans="1:7" x14ac:dyDescent="0.25">
      <c r="A4133">
        <v>201809</v>
      </c>
      <c r="B4133" t="s">
        <v>0</v>
      </c>
      <c r="C4133" t="s">
        <v>228</v>
      </c>
      <c r="D4133" t="s">
        <v>270</v>
      </c>
      <c r="E4133" s="10">
        <v>179</v>
      </c>
      <c r="F4133" s="12" t="str">
        <f t="shared" si="69"/>
        <v>08NMT03135</v>
      </c>
      <c r="G4133" s="11" t="str">
        <f>IFERROR(VLOOKUP(F4133,Codes!$B$2:$E$356,4,FALSE),"NOT USED")</f>
        <v>Residential</v>
      </c>
    </row>
    <row r="4134" spans="1:7" x14ac:dyDescent="0.25">
      <c r="A4134">
        <v>201809</v>
      </c>
      <c r="B4134" t="s">
        <v>0</v>
      </c>
      <c r="C4134" t="s">
        <v>228</v>
      </c>
      <c r="D4134" t="s">
        <v>271</v>
      </c>
      <c r="E4134" s="10">
        <v>2337</v>
      </c>
      <c r="F4134" s="12" t="str">
        <f t="shared" si="69"/>
        <v>08OALT007R</v>
      </c>
      <c r="G4134" s="11" t="str">
        <f>IFERROR(VLOOKUP(F4134,Codes!$B$2:$E$356,4,FALSE),"NOT USED")</f>
        <v>Unmetered Lighting</v>
      </c>
    </row>
    <row r="4135" spans="1:7" x14ac:dyDescent="0.25">
      <c r="A4135">
        <v>201809</v>
      </c>
      <c r="B4135" t="s">
        <v>0</v>
      </c>
      <c r="C4135" t="s">
        <v>228</v>
      </c>
      <c r="D4135" t="s">
        <v>272</v>
      </c>
      <c r="E4135" s="10">
        <v>2</v>
      </c>
      <c r="F4135" s="12" t="str">
        <f t="shared" si="69"/>
        <v>08PTLD000R</v>
      </c>
      <c r="G4135" s="11" t="str">
        <f>IFERROR(VLOOKUP(F4135,Codes!$B$2:$E$356,4,FALSE),"NOT USED")</f>
        <v>Unmetered Lighting</v>
      </c>
    </row>
    <row r="4136" spans="1:7" x14ac:dyDescent="0.25">
      <c r="A4136">
        <v>201809</v>
      </c>
      <c r="B4136" t="s">
        <v>0</v>
      </c>
      <c r="C4136" t="s">
        <v>228</v>
      </c>
      <c r="D4136" t="s">
        <v>273</v>
      </c>
      <c r="E4136" s="10">
        <v>2</v>
      </c>
      <c r="F4136" s="12" t="str">
        <f t="shared" si="69"/>
        <v>08RCG23136</v>
      </c>
      <c r="G4136" s="11" t="str">
        <f>IFERROR(VLOOKUP(F4136,Codes!$B$2:$E$356,4,FALSE),"NOT USED")</f>
        <v>Small General Service</v>
      </c>
    </row>
    <row r="4137" spans="1:7" x14ac:dyDescent="0.25">
      <c r="A4137">
        <v>201809</v>
      </c>
      <c r="B4137" t="s">
        <v>0</v>
      </c>
      <c r="C4137" t="s">
        <v>228</v>
      </c>
      <c r="D4137" t="s">
        <v>274</v>
      </c>
      <c r="E4137" s="10">
        <v>753277</v>
      </c>
      <c r="F4137" s="12" t="str">
        <f t="shared" si="69"/>
        <v>08RESD0001</v>
      </c>
      <c r="G4137" s="11" t="str">
        <f>IFERROR(VLOOKUP(F4137,Codes!$B$2:$E$356,4,FALSE),"NOT USED")</f>
        <v>Residential</v>
      </c>
    </row>
    <row r="4138" spans="1:7" x14ac:dyDescent="0.25">
      <c r="A4138">
        <v>201809</v>
      </c>
      <c r="B4138" t="s">
        <v>0</v>
      </c>
      <c r="C4138" t="s">
        <v>228</v>
      </c>
      <c r="D4138" t="s">
        <v>275</v>
      </c>
      <c r="E4138" s="10">
        <v>385</v>
      </c>
      <c r="F4138" s="12" t="str">
        <f t="shared" si="69"/>
        <v>08RESD0002</v>
      </c>
      <c r="G4138" s="11" t="str">
        <f>IFERROR(VLOOKUP(F4138,Codes!$B$2:$E$356,4,FALSE),"NOT USED")</f>
        <v>Residential</v>
      </c>
    </row>
    <row r="4139" spans="1:7" x14ac:dyDescent="0.25">
      <c r="A4139">
        <v>201809</v>
      </c>
      <c r="B4139" t="s">
        <v>0</v>
      </c>
      <c r="C4139" t="s">
        <v>228</v>
      </c>
      <c r="D4139" t="s">
        <v>276</v>
      </c>
      <c r="E4139" s="10">
        <v>22986</v>
      </c>
      <c r="F4139" s="12" t="str">
        <f t="shared" si="69"/>
        <v>08RESD0003</v>
      </c>
      <c r="G4139" s="11" t="str">
        <f>IFERROR(VLOOKUP(F4139,Codes!$B$2:$E$356,4,FALSE),"NOT USED")</f>
        <v>Residential</v>
      </c>
    </row>
    <row r="4140" spans="1:7" x14ac:dyDescent="0.25">
      <c r="A4140">
        <v>201809</v>
      </c>
      <c r="B4140" t="s">
        <v>0</v>
      </c>
      <c r="C4140" t="s">
        <v>228</v>
      </c>
      <c r="D4140" t="s">
        <v>277</v>
      </c>
      <c r="E4140" s="10">
        <v>177</v>
      </c>
      <c r="F4140" s="12" t="str">
        <f t="shared" si="69"/>
        <v>08RESD002E</v>
      </c>
      <c r="G4140" s="11" t="str">
        <f>IFERROR(VLOOKUP(F4140,Codes!$B$2:$E$356,4,FALSE),"NOT USED")</f>
        <v>Residential</v>
      </c>
    </row>
    <row r="4141" spans="1:7" x14ac:dyDescent="0.25">
      <c r="A4141">
        <v>201809</v>
      </c>
      <c r="B4141" t="s">
        <v>0</v>
      </c>
      <c r="C4141" t="s">
        <v>228</v>
      </c>
      <c r="D4141" t="s">
        <v>278</v>
      </c>
      <c r="E4141" s="10">
        <v>279</v>
      </c>
      <c r="F4141" s="12" t="str">
        <f t="shared" si="69"/>
        <v>08RGNSV006</v>
      </c>
      <c r="G4141" s="11" t="str">
        <f>IFERROR(VLOOKUP(F4141,Codes!$B$2:$E$356,4,FALSE),"NOT USED")</f>
        <v>Medium / Large General Service</v>
      </c>
    </row>
    <row r="4142" spans="1:7" x14ac:dyDescent="0.25">
      <c r="A4142">
        <v>201809</v>
      </c>
      <c r="B4142" t="s">
        <v>0</v>
      </c>
      <c r="C4142" t="s">
        <v>228</v>
      </c>
      <c r="D4142" t="s">
        <v>279</v>
      </c>
      <c r="E4142" s="10">
        <v>13519</v>
      </c>
      <c r="F4142" s="12" t="str">
        <f t="shared" si="69"/>
        <v>08RGNSV023</v>
      </c>
      <c r="G4142" s="11" t="str">
        <f>IFERROR(VLOOKUP(F4142,Codes!$B$2:$E$356,4,FALSE),"NOT USED")</f>
        <v>Small General Service</v>
      </c>
    </row>
    <row r="4143" spans="1:7" x14ac:dyDescent="0.25">
      <c r="A4143">
        <v>201809</v>
      </c>
      <c r="B4143" t="s">
        <v>0</v>
      </c>
      <c r="C4143" t="s">
        <v>228</v>
      </c>
      <c r="D4143" t="s">
        <v>280</v>
      </c>
      <c r="E4143" s="10">
        <v>29</v>
      </c>
      <c r="F4143" s="12" t="str">
        <f t="shared" si="69"/>
        <v>08RGNSV06A</v>
      </c>
      <c r="G4143" s="11" t="str">
        <f>IFERROR(VLOOKUP(F4143,Codes!$B$2:$E$356,4,FALSE),"NOT USED")</f>
        <v>Medium / Large General Service</v>
      </c>
    </row>
    <row r="4144" spans="1:7" x14ac:dyDescent="0.25">
      <c r="A4144">
        <v>201809</v>
      </c>
      <c r="B4144" t="s">
        <v>0</v>
      </c>
      <c r="C4144" t="s">
        <v>228</v>
      </c>
      <c r="D4144" t="s">
        <v>281</v>
      </c>
      <c r="E4144" s="10">
        <v>1</v>
      </c>
      <c r="F4144" s="12" t="str">
        <f t="shared" si="69"/>
        <v>08RGNSV06B</v>
      </c>
      <c r="G4144" s="11" t="str">
        <f>IFERROR(VLOOKUP(F4144,Codes!$B$2:$E$356,4,FALSE),"NOT USED")</f>
        <v>Medium / Large General Service</v>
      </c>
    </row>
    <row r="4145" spans="1:7" x14ac:dyDescent="0.25">
      <c r="A4145">
        <v>201809</v>
      </c>
      <c r="B4145" t="s">
        <v>0</v>
      </c>
      <c r="C4145" t="s">
        <v>228</v>
      </c>
      <c r="D4145" t="s">
        <v>282</v>
      </c>
      <c r="E4145" s="10">
        <v>14</v>
      </c>
      <c r="F4145" s="12" t="str">
        <f t="shared" si="69"/>
        <v>08RNM06135</v>
      </c>
      <c r="G4145" s="11" t="str">
        <f>IFERROR(VLOOKUP(F4145,Codes!$B$2:$E$356,4,FALSE),"NOT USED")</f>
        <v>Medium / Large General Service</v>
      </c>
    </row>
    <row r="4146" spans="1:7" x14ac:dyDescent="0.25">
      <c r="A4146">
        <v>201809</v>
      </c>
      <c r="B4146" t="s">
        <v>0</v>
      </c>
      <c r="C4146" t="s">
        <v>228</v>
      </c>
      <c r="D4146" t="s">
        <v>283</v>
      </c>
      <c r="E4146" s="10">
        <v>426</v>
      </c>
      <c r="F4146" s="12" t="str">
        <f t="shared" si="69"/>
        <v>08RNM23135</v>
      </c>
      <c r="G4146" s="11" t="str">
        <f>IFERROR(VLOOKUP(F4146,Codes!$B$2:$E$356,4,FALSE),"NOT USED")</f>
        <v>Small General Service</v>
      </c>
    </row>
    <row r="4147" spans="1:7" x14ac:dyDescent="0.25">
      <c r="A4147">
        <v>201809</v>
      </c>
      <c r="B4147" t="s">
        <v>0</v>
      </c>
      <c r="C4147" t="s">
        <v>228</v>
      </c>
      <c r="D4147" t="s">
        <v>284</v>
      </c>
      <c r="E4147" s="10">
        <v>1</v>
      </c>
      <c r="F4147" s="12" t="str">
        <f t="shared" si="69"/>
        <v>08RNM6A135</v>
      </c>
      <c r="G4147" s="11" t="str">
        <f>IFERROR(VLOOKUP(F4147,Codes!$B$2:$E$356,4,FALSE),"NOT USED")</f>
        <v>Medium / Large General Service</v>
      </c>
    </row>
    <row r="4148" spans="1:7" x14ac:dyDescent="0.25">
      <c r="A4148">
        <v>201809</v>
      </c>
      <c r="B4148" t="s">
        <v>0</v>
      </c>
      <c r="C4148" t="s">
        <v>228</v>
      </c>
      <c r="D4148" t="s">
        <v>285</v>
      </c>
      <c r="E4148" s="10">
        <v>25</v>
      </c>
      <c r="F4148" s="12" t="str">
        <f t="shared" si="69"/>
        <v>08SSLR0003</v>
      </c>
      <c r="G4148" s="11" t="str">
        <f>IFERROR(VLOOKUP(F4148,Codes!$B$2:$E$356,4,FALSE),"NOT USED")</f>
        <v>Residential</v>
      </c>
    </row>
    <row r="4149" spans="1:7" x14ac:dyDescent="0.25">
      <c r="A4149">
        <v>201809</v>
      </c>
      <c r="B4149" t="s">
        <v>0</v>
      </c>
      <c r="C4149" t="s">
        <v>228</v>
      </c>
      <c r="D4149" t="s">
        <v>286</v>
      </c>
      <c r="E4149" s="10">
        <v>16</v>
      </c>
      <c r="F4149" s="12" t="str">
        <f t="shared" si="69"/>
        <v>08SSLRRG23</v>
      </c>
      <c r="G4149" s="11" t="str">
        <f>IFERROR(VLOOKUP(F4149,Codes!$B$2:$E$356,4,FALSE),"NOT USED")</f>
        <v>Small General Service</v>
      </c>
    </row>
    <row r="4150" spans="1:7" x14ac:dyDescent="0.25">
      <c r="A4150">
        <v>201809</v>
      </c>
      <c r="B4150" t="s">
        <v>0</v>
      </c>
      <c r="C4150" t="s">
        <v>228</v>
      </c>
      <c r="D4150" t="s">
        <v>287</v>
      </c>
      <c r="E4150" s="10">
        <v>4</v>
      </c>
      <c r="F4150" s="12" t="str">
        <f t="shared" si="69"/>
        <v>08UPPL000R</v>
      </c>
      <c r="G4150" s="11" t="str">
        <f>IFERROR(VLOOKUP(F4150,Codes!$B$2:$E$356,4,FALSE),"NOT USED")</f>
        <v>NOT USED</v>
      </c>
    </row>
    <row r="4151" spans="1:7" x14ac:dyDescent="0.25">
      <c r="A4151">
        <v>201810</v>
      </c>
      <c r="B4151" t="s">
        <v>0</v>
      </c>
      <c r="C4151" t="s">
        <v>228</v>
      </c>
      <c r="D4151" t="s">
        <v>260</v>
      </c>
      <c r="E4151" s="10">
        <v>13</v>
      </c>
      <c r="F4151" s="12" t="str">
        <f t="shared" si="69"/>
        <v>08CGENR136</v>
      </c>
      <c r="G4151" s="11" t="str">
        <f>IFERROR(VLOOKUP(F4151,Codes!$B$2:$E$356,4,FALSE),"NOT USED")</f>
        <v>Residential</v>
      </c>
    </row>
    <row r="4152" spans="1:7" x14ac:dyDescent="0.25">
      <c r="A4152">
        <v>201810</v>
      </c>
      <c r="B4152" t="s">
        <v>0</v>
      </c>
      <c r="C4152" t="s">
        <v>228</v>
      </c>
      <c r="D4152" t="s">
        <v>261</v>
      </c>
      <c r="E4152" s="10">
        <v>2072</v>
      </c>
      <c r="F4152" s="12" t="str">
        <f t="shared" si="69"/>
        <v>08CGR01136</v>
      </c>
      <c r="G4152" s="11" t="str">
        <f>IFERROR(VLOOKUP(F4152,Codes!$B$2:$E$356,4,FALSE),"NOT USED")</f>
        <v>Residential</v>
      </c>
    </row>
    <row r="4153" spans="1:7" x14ac:dyDescent="0.25">
      <c r="A4153">
        <v>201810</v>
      </c>
      <c r="B4153" t="s">
        <v>0</v>
      </c>
      <c r="C4153" t="s">
        <v>228</v>
      </c>
      <c r="D4153" t="s">
        <v>262</v>
      </c>
      <c r="E4153" s="10">
        <v>3</v>
      </c>
      <c r="F4153" s="12" t="str">
        <f t="shared" si="69"/>
        <v>08CGR02136</v>
      </c>
      <c r="G4153" s="11" t="str">
        <f>IFERROR(VLOOKUP(F4153,Codes!$B$2:$E$356,4,FALSE),"NOT USED")</f>
        <v>Residential</v>
      </c>
    </row>
    <row r="4154" spans="1:7" x14ac:dyDescent="0.25">
      <c r="A4154">
        <v>201810</v>
      </c>
      <c r="B4154" t="s">
        <v>0</v>
      </c>
      <c r="C4154" t="s">
        <v>228</v>
      </c>
      <c r="D4154" t="s">
        <v>263</v>
      </c>
      <c r="E4154" s="10">
        <v>25</v>
      </c>
      <c r="F4154" s="12" t="str">
        <f t="shared" si="69"/>
        <v>08CGR03136</v>
      </c>
      <c r="G4154" s="11" t="str">
        <f>IFERROR(VLOOKUP(F4154,Codes!$B$2:$E$356,4,FALSE),"NOT USED")</f>
        <v>Residential</v>
      </c>
    </row>
    <row r="4155" spans="1:7" x14ac:dyDescent="0.25">
      <c r="A4155">
        <v>201810</v>
      </c>
      <c r="B4155" t="s">
        <v>0</v>
      </c>
      <c r="C4155" t="s">
        <v>228</v>
      </c>
      <c r="D4155" t="s">
        <v>265</v>
      </c>
      <c r="E4155" s="10">
        <v>1</v>
      </c>
      <c r="F4155" s="12" t="str">
        <f t="shared" si="69"/>
        <v>08CHCK000R</v>
      </c>
      <c r="G4155" s="11" t="str">
        <f>IFERROR(VLOOKUP(F4155,Codes!$B$2:$E$356,4,FALSE),"NOT USED")</f>
        <v>NOT USED</v>
      </c>
    </row>
    <row r="4156" spans="1:7" x14ac:dyDescent="0.25">
      <c r="A4156">
        <v>201810</v>
      </c>
      <c r="B4156" t="s">
        <v>0</v>
      </c>
      <c r="C4156" t="s">
        <v>228</v>
      </c>
      <c r="D4156" t="s">
        <v>266</v>
      </c>
      <c r="E4156" s="10">
        <v>98435</v>
      </c>
      <c r="F4156" s="12" t="str">
        <f t="shared" si="69"/>
        <v>08COOLKPRR</v>
      </c>
      <c r="G4156" s="11" t="str">
        <f>IFERROR(VLOOKUP(F4156,Codes!$B$2:$E$356,4,FALSE),"NOT USED")</f>
        <v>NOT USED</v>
      </c>
    </row>
    <row r="4157" spans="1:7" x14ac:dyDescent="0.25">
      <c r="A4157">
        <v>201810</v>
      </c>
      <c r="B4157" t="s">
        <v>0</v>
      </c>
      <c r="C4157" t="s">
        <v>228</v>
      </c>
      <c r="D4157" t="s">
        <v>267</v>
      </c>
      <c r="E4157" s="10">
        <v>8</v>
      </c>
      <c r="F4157" s="12" t="str">
        <f t="shared" si="69"/>
        <v>08MHTP0006</v>
      </c>
      <c r="G4157" s="11" t="str">
        <f>IFERROR(VLOOKUP(F4157,Codes!$B$2:$E$356,4,FALSE),"NOT USED")</f>
        <v>Medium / Large General Service</v>
      </c>
    </row>
    <row r="4158" spans="1:7" x14ac:dyDescent="0.25">
      <c r="A4158">
        <v>201810</v>
      </c>
      <c r="B4158" t="s">
        <v>0</v>
      </c>
      <c r="C4158" t="s">
        <v>228</v>
      </c>
      <c r="D4158" t="s">
        <v>268</v>
      </c>
      <c r="E4158" s="10">
        <v>1</v>
      </c>
      <c r="F4158" s="12" t="str">
        <f t="shared" si="69"/>
        <v>08MHTP0023</v>
      </c>
      <c r="G4158" s="11" t="str">
        <f>IFERROR(VLOOKUP(F4158,Codes!$B$2:$E$356,4,FALSE),"NOT USED")</f>
        <v>Small General Service</v>
      </c>
    </row>
    <row r="4159" spans="1:7" x14ac:dyDescent="0.25">
      <c r="A4159">
        <v>201810</v>
      </c>
      <c r="B4159" t="s">
        <v>0</v>
      </c>
      <c r="C4159" t="s">
        <v>228</v>
      </c>
      <c r="D4159" t="s">
        <v>269</v>
      </c>
      <c r="E4159" s="10">
        <v>29377</v>
      </c>
      <c r="F4159" s="12" t="str">
        <f t="shared" si="69"/>
        <v>08NETMT135</v>
      </c>
      <c r="G4159" s="11" t="str">
        <f>IFERROR(VLOOKUP(F4159,Codes!$B$2:$E$356,4,FALSE),"NOT USED")</f>
        <v>Residential</v>
      </c>
    </row>
    <row r="4160" spans="1:7" x14ac:dyDescent="0.25">
      <c r="A4160">
        <v>201810</v>
      </c>
      <c r="B4160" t="s">
        <v>0</v>
      </c>
      <c r="C4160" t="s">
        <v>228</v>
      </c>
      <c r="D4160" t="s">
        <v>270</v>
      </c>
      <c r="E4160" s="10">
        <v>174</v>
      </c>
      <c r="F4160" s="12" t="str">
        <f t="shared" si="69"/>
        <v>08NMT03135</v>
      </c>
      <c r="G4160" s="11" t="str">
        <f>IFERROR(VLOOKUP(F4160,Codes!$B$2:$E$356,4,FALSE),"NOT USED")</f>
        <v>Residential</v>
      </c>
    </row>
    <row r="4161" spans="1:7" x14ac:dyDescent="0.25">
      <c r="A4161">
        <v>201810</v>
      </c>
      <c r="B4161" t="s">
        <v>0</v>
      </c>
      <c r="C4161" t="s">
        <v>228</v>
      </c>
      <c r="D4161" t="s">
        <v>271</v>
      </c>
      <c r="E4161" s="10">
        <v>2336</v>
      </c>
      <c r="F4161" s="12" t="str">
        <f t="shared" si="69"/>
        <v>08OALT007R</v>
      </c>
      <c r="G4161" s="11" t="str">
        <f>IFERROR(VLOOKUP(F4161,Codes!$B$2:$E$356,4,FALSE),"NOT USED")</f>
        <v>Unmetered Lighting</v>
      </c>
    </row>
    <row r="4162" spans="1:7" x14ac:dyDescent="0.25">
      <c r="A4162">
        <v>201810</v>
      </c>
      <c r="B4162" t="s">
        <v>0</v>
      </c>
      <c r="C4162" t="s">
        <v>228</v>
      </c>
      <c r="D4162" t="s">
        <v>272</v>
      </c>
      <c r="E4162" s="10">
        <v>2</v>
      </c>
      <c r="F4162" s="12" t="str">
        <f t="shared" si="69"/>
        <v>08PTLD000R</v>
      </c>
      <c r="G4162" s="11" t="str">
        <f>IFERROR(VLOOKUP(F4162,Codes!$B$2:$E$356,4,FALSE),"NOT USED")</f>
        <v>Unmetered Lighting</v>
      </c>
    </row>
    <row r="4163" spans="1:7" x14ac:dyDescent="0.25">
      <c r="A4163">
        <v>201810</v>
      </c>
      <c r="B4163" t="s">
        <v>0</v>
      </c>
      <c r="C4163" t="s">
        <v>228</v>
      </c>
      <c r="D4163" t="s">
        <v>273</v>
      </c>
      <c r="E4163" s="10">
        <v>2</v>
      </c>
      <c r="F4163" s="12" t="str">
        <f t="shared" si="69"/>
        <v>08RCG23136</v>
      </c>
      <c r="G4163" s="11" t="str">
        <f>IFERROR(VLOOKUP(F4163,Codes!$B$2:$E$356,4,FALSE),"NOT USED")</f>
        <v>Small General Service</v>
      </c>
    </row>
    <row r="4164" spans="1:7" x14ac:dyDescent="0.25">
      <c r="A4164">
        <v>201810</v>
      </c>
      <c r="B4164" t="s">
        <v>0</v>
      </c>
      <c r="C4164" t="s">
        <v>228</v>
      </c>
      <c r="D4164" t="s">
        <v>274</v>
      </c>
      <c r="E4164" s="10">
        <v>754210</v>
      </c>
      <c r="F4164" s="12" t="str">
        <f t="shared" si="69"/>
        <v>08RESD0001</v>
      </c>
      <c r="G4164" s="11" t="str">
        <f>IFERROR(VLOOKUP(F4164,Codes!$B$2:$E$356,4,FALSE),"NOT USED")</f>
        <v>Residential</v>
      </c>
    </row>
    <row r="4165" spans="1:7" x14ac:dyDescent="0.25">
      <c r="A4165">
        <v>201810</v>
      </c>
      <c r="B4165" t="s">
        <v>0</v>
      </c>
      <c r="C4165" t="s">
        <v>228</v>
      </c>
      <c r="D4165" t="s">
        <v>275</v>
      </c>
      <c r="E4165" s="10">
        <v>382</v>
      </c>
      <c r="F4165" s="12" t="str">
        <f t="shared" si="69"/>
        <v>08RESD0002</v>
      </c>
      <c r="G4165" s="11" t="str">
        <f>IFERROR(VLOOKUP(F4165,Codes!$B$2:$E$356,4,FALSE),"NOT USED")</f>
        <v>Residential</v>
      </c>
    </row>
    <row r="4166" spans="1:7" x14ac:dyDescent="0.25">
      <c r="A4166">
        <v>201810</v>
      </c>
      <c r="B4166" t="s">
        <v>0</v>
      </c>
      <c r="C4166" t="s">
        <v>228</v>
      </c>
      <c r="D4166" t="s">
        <v>276</v>
      </c>
      <c r="E4166" s="10">
        <v>22758</v>
      </c>
      <c r="F4166" s="12" t="str">
        <f t="shared" si="69"/>
        <v>08RESD0003</v>
      </c>
      <c r="G4166" s="11" t="str">
        <f>IFERROR(VLOOKUP(F4166,Codes!$B$2:$E$356,4,FALSE),"NOT USED")</f>
        <v>Residential</v>
      </c>
    </row>
    <row r="4167" spans="1:7" x14ac:dyDescent="0.25">
      <c r="A4167">
        <v>201810</v>
      </c>
      <c r="B4167" t="s">
        <v>0</v>
      </c>
      <c r="C4167" t="s">
        <v>228</v>
      </c>
      <c r="D4167" t="s">
        <v>277</v>
      </c>
      <c r="E4167" s="10">
        <v>194</v>
      </c>
      <c r="F4167" s="12" t="str">
        <f t="shared" si="69"/>
        <v>08RESD002E</v>
      </c>
      <c r="G4167" s="11" t="str">
        <f>IFERROR(VLOOKUP(F4167,Codes!$B$2:$E$356,4,FALSE),"NOT USED")</f>
        <v>Residential</v>
      </c>
    </row>
    <row r="4168" spans="1:7" x14ac:dyDescent="0.25">
      <c r="A4168">
        <v>201810</v>
      </c>
      <c r="B4168" t="s">
        <v>0</v>
      </c>
      <c r="C4168" t="s">
        <v>228</v>
      </c>
      <c r="D4168" t="s">
        <v>278</v>
      </c>
      <c r="E4168" s="10">
        <v>279</v>
      </c>
      <c r="F4168" s="12" t="str">
        <f t="shared" si="69"/>
        <v>08RGNSV006</v>
      </c>
      <c r="G4168" s="11" t="str">
        <f>IFERROR(VLOOKUP(F4168,Codes!$B$2:$E$356,4,FALSE),"NOT USED")</f>
        <v>Medium / Large General Service</v>
      </c>
    </row>
    <row r="4169" spans="1:7" x14ac:dyDescent="0.25">
      <c r="A4169">
        <v>201810</v>
      </c>
      <c r="B4169" t="s">
        <v>0</v>
      </c>
      <c r="C4169" t="s">
        <v>228</v>
      </c>
      <c r="D4169" t="s">
        <v>279</v>
      </c>
      <c r="E4169" s="10">
        <v>13574</v>
      </c>
      <c r="F4169" s="12" t="str">
        <f t="shared" si="69"/>
        <v>08RGNSV023</v>
      </c>
      <c r="G4169" s="11" t="str">
        <f>IFERROR(VLOOKUP(F4169,Codes!$B$2:$E$356,4,FALSE),"NOT USED")</f>
        <v>Small General Service</v>
      </c>
    </row>
    <row r="4170" spans="1:7" x14ac:dyDescent="0.25">
      <c r="A4170">
        <v>201810</v>
      </c>
      <c r="B4170" t="s">
        <v>0</v>
      </c>
      <c r="C4170" t="s">
        <v>228</v>
      </c>
      <c r="D4170" t="s">
        <v>280</v>
      </c>
      <c r="E4170" s="10">
        <v>29</v>
      </c>
      <c r="F4170" s="12" t="str">
        <f t="shared" si="69"/>
        <v>08RGNSV06A</v>
      </c>
      <c r="G4170" s="11" t="str">
        <f>IFERROR(VLOOKUP(F4170,Codes!$B$2:$E$356,4,FALSE),"NOT USED")</f>
        <v>Medium / Large General Service</v>
      </c>
    </row>
    <row r="4171" spans="1:7" x14ac:dyDescent="0.25">
      <c r="A4171">
        <v>201810</v>
      </c>
      <c r="B4171" t="s">
        <v>0</v>
      </c>
      <c r="C4171" t="s">
        <v>228</v>
      </c>
      <c r="D4171" t="s">
        <v>281</v>
      </c>
      <c r="E4171" s="10">
        <v>1</v>
      </c>
      <c r="F4171" s="12" t="str">
        <f t="shared" si="69"/>
        <v>08RGNSV06B</v>
      </c>
      <c r="G4171" s="11" t="str">
        <f>IFERROR(VLOOKUP(F4171,Codes!$B$2:$E$356,4,FALSE),"NOT USED")</f>
        <v>Medium / Large General Service</v>
      </c>
    </row>
    <row r="4172" spans="1:7" x14ac:dyDescent="0.25">
      <c r="A4172">
        <v>201810</v>
      </c>
      <c r="B4172" t="s">
        <v>0</v>
      </c>
      <c r="C4172" t="s">
        <v>228</v>
      </c>
      <c r="D4172" t="s">
        <v>282</v>
      </c>
      <c r="E4172" s="10">
        <v>14</v>
      </c>
      <c r="F4172" s="12" t="str">
        <f t="shared" si="69"/>
        <v>08RNM06135</v>
      </c>
      <c r="G4172" s="11" t="str">
        <f>IFERROR(VLOOKUP(F4172,Codes!$B$2:$E$356,4,FALSE),"NOT USED")</f>
        <v>Medium / Large General Service</v>
      </c>
    </row>
    <row r="4173" spans="1:7" x14ac:dyDescent="0.25">
      <c r="A4173">
        <v>201810</v>
      </c>
      <c r="B4173" t="s">
        <v>0</v>
      </c>
      <c r="C4173" t="s">
        <v>228</v>
      </c>
      <c r="D4173" t="s">
        <v>283</v>
      </c>
      <c r="E4173" s="10">
        <v>429</v>
      </c>
      <c r="F4173" s="12" t="str">
        <f t="shared" ref="F4173:F4236" si="70">LEFT(D4173,10)</f>
        <v>08RNM23135</v>
      </c>
      <c r="G4173" s="11" t="str">
        <f>IFERROR(VLOOKUP(F4173,Codes!$B$2:$E$356,4,FALSE),"NOT USED")</f>
        <v>Small General Service</v>
      </c>
    </row>
    <row r="4174" spans="1:7" x14ac:dyDescent="0.25">
      <c r="A4174">
        <v>201810</v>
      </c>
      <c r="B4174" t="s">
        <v>0</v>
      </c>
      <c r="C4174" t="s">
        <v>228</v>
      </c>
      <c r="D4174" t="s">
        <v>284</v>
      </c>
      <c r="E4174" s="10">
        <v>1</v>
      </c>
      <c r="F4174" s="12" t="str">
        <f t="shared" si="70"/>
        <v>08RNM6A135</v>
      </c>
      <c r="G4174" s="11" t="str">
        <f>IFERROR(VLOOKUP(F4174,Codes!$B$2:$E$356,4,FALSE),"NOT USED")</f>
        <v>Medium / Large General Service</v>
      </c>
    </row>
    <row r="4175" spans="1:7" x14ac:dyDescent="0.25">
      <c r="A4175">
        <v>201810</v>
      </c>
      <c r="B4175" t="s">
        <v>0</v>
      </c>
      <c r="C4175" t="s">
        <v>228</v>
      </c>
      <c r="D4175" t="s">
        <v>285</v>
      </c>
      <c r="E4175" s="10">
        <v>26</v>
      </c>
      <c r="F4175" s="12" t="str">
        <f t="shared" si="70"/>
        <v>08SSLR0003</v>
      </c>
      <c r="G4175" s="11" t="str">
        <f>IFERROR(VLOOKUP(F4175,Codes!$B$2:$E$356,4,FALSE),"NOT USED")</f>
        <v>Residential</v>
      </c>
    </row>
    <row r="4176" spans="1:7" x14ac:dyDescent="0.25">
      <c r="A4176">
        <v>201810</v>
      </c>
      <c r="B4176" t="s">
        <v>0</v>
      </c>
      <c r="C4176" t="s">
        <v>228</v>
      </c>
      <c r="D4176" t="s">
        <v>286</v>
      </c>
      <c r="E4176" s="10">
        <v>16</v>
      </c>
      <c r="F4176" s="12" t="str">
        <f t="shared" si="70"/>
        <v>08SSLRRG23</v>
      </c>
      <c r="G4176" s="11" t="str">
        <f>IFERROR(VLOOKUP(F4176,Codes!$B$2:$E$356,4,FALSE),"NOT USED")</f>
        <v>Small General Service</v>
      </c>
    </row>
    <row r="4177" spans="1:7" x14ac:dyDescent="0.25">
      <c r="A4177">
        <v>201810</v>
      </c>
      <c r="B4177" t="s">
        <v>0</v>
      </c>
      <c r="C4177" t="s">
        <v>228</v>
      </c>
      <c r="D4177" t="s">
        <v>287</v>
      </c>
      <c r="E4177" s="10">
        <v>4</v>
      </c>
      <c r="F4177" s="12" t="str">
        <f t="shared" si="70"/>
        <v>08UPPL000R</v>
      </c>
      <c r="G4177" s="11" t="str">
        <f>IFERROR(VLOOKUP(F4177,Codes!$B$2:$E$356,4,FALSE),"NOT USED")</f>
        <v>NOT USED</v>
      </c>
    </row>
    <row r="4178" spans="1:7" x14ac:dyDescent="0.25">
      <c r="A4178">
        <v>201811</v>
      </c>
      <c r="B4178" t="s">
        <v>0</v>
      </c>
      <c r="C4178" t="s">
        <v>228</v>
      </c>
      <c r="D4178" t="s">
        <v>260</v>
      </c>
      <c r="E4178" s="10">
        <v>15</v>
      </c>
      <c r="F4178" s="12" t="str">
        <f t="shared" si="70"/>
        <v>08CGENR136</v>
      </c>
      <c r="G4178" s="11" t="str">
        <f>IFERROR(VLOOKUP(F4178,Codes!$B$2:$E$356,4,FALSE),"NOT USED")</f>
        <v>Residential</v>
      </c>
    </row>
    <row r="4179" spans="1:7" x14ac:dyDescent="0.25">
      <c r="A4179">
        <v>201811</v>
      </c>
      <c r="B4179" t="s">
        <v>0</v>
      </c>
      <c r="C4179" t="s">
        <v>228</v>
      </c>
      <c r="D4179" t="s">
        <v>261</v>
      </c>
      <c r="E4179" s="10">
        <v>2438</v>
      </c>
      <c r="F4179" s="12" t="str">
        <f t="shared" si="70"/>
        <v>08CGR01136</v>
      </c>
      <c r="G4179" s="11" t="str">
        <f>IFERROR(VLOOKUP(F4179,Codes!$B$2:$E$356,4,FALSE),"NOT USED")</f>
        <v>Residential</v>
      </c>
    </row>
    <row r="4180" spans="1:7" x14ac:dyDescent="0.25">
      <c r="A4180">
        <v>201811</v>
      </c>
      <c r="B4180" t="s">
        <v>0</v>
      </c>
      <c r="C4180" t="s">
        <v>228</v>
      </c>
      <c r="D4180" t="s">
        <v>262</v>
      </c>
      <c r="E4180" s="10">
        <v>3</v>
      </c>
      <c r="F4180" s="12" t="str">
        <f t="shared" si="70"/>
        <v>08CGR02136</v>
      </c>
      <c r="G4180" s="11" t="str">
        <f>IFERROR(VLOOKUP(F4180,Codes!$B$2:$E$356,4,FALSE),"NOT USED")</f>
        <v>Residential</v>
      </c>
    </row>
    <row r="4181" spans="1:7" x14ac:dyDescent="0.25">
      <c r="A4181">
        <v>201811</v>
      </c>
      <c r="B4181" t="s">
        <v>0</v>
      </c>
      <c r="C4181" t="s">
        <v>228</v>
      </c>
      <c r="D4181" t="s">
        <v>263</v>
      </c>
      <c r="E4181" s="10">
        <v>27</v>
      </c>
      <c r="F4181" s="12" t="str">
        <f t="shared" si="70"/>
        <v>08CGR03136</v>
      </c>
      <c r="G4181" s="11" t="str">
        <f>IFERROR(VLOOKUP(F4181,Codes!$B$2:$E$356,4,FALSE),"NOT USED")</f>
        <v>Residential</v>
      </c>
    </row>
    <row r="4182" spans="1:7" x14ac:dyDescent="0.25">
      <c r="A4182">
        <v>201811</v>
      </c>
      <c r="B4182" t="s">
        <v>0</v>
      </c>
      <c r="C4182" t="s">
        <v>228</v>
      </c>
      <c r="D4182" t="s">
        <v>264</v>
      </c>
      <c r="E4182" s="10">
        <v>2</v>
      </c>
      <c r="F4182" s="12" t="str">
        <f t="shared" si="70"/>
        <v>08CGR23136</v>
      </c>
      <c r="G4182" s="11" t="str">
        <f>IFERROR(VLOOKUP(F4182,Codes!$B$2:$E$356,4,FALSE),"NOT USED")</f>
        <v>Small General Service</v>
      </c>
    </row>
    <row r="4183" spans="1:7" x14ac:dyDescent="0.25">
      <c r="A4183">
        <v>201811</v>
      </c>
      <c r="B4183" t="s">
        <v>0</v>
      </c>
      <c r="C4183" t="s">
        <v>228</v>
      </c>
      <c r="D4183" t="s">
        <v>265</v>
      </c>
      <c r="E4183" s="10">
        <v>1</v>
      </c>
      <c r="F4183" s="12" t="str">
        <f t="shared" si="70"/>
        <v>08CHCK000R</v>
      </c>
      <c r="G4183" s="11" t="str">
        <f>IFERROR(VLOOKUP(F4183,Codes!$B$2:$E$356,4,FALSE),"NOT USED")</f>
        <v>NOT USED</v>
      </c>
    </row>
    <row r="4184" spans="1:7" x14ac:dyDescent="0.25">
      <c r="A4184">
        <v>201811</v>
      </c>
      <c r="B4184" t="s">
        <v>0</v>
      </c>
      <c r="C4184" t="s">
        <v>228</v>
      </c>
      <c r="D4184" t="s">
        <v>266</v>
      </c>
      <c r="E4184" s="10">
        <v>98057</v>
      </c>
      <c r="F4184" s="12" t="str">
        <f t="shared" si="70"/>
        <v>08COOLKPRR</v>
      </c>
      <c r="G4184" s="11" t="str">
        <f>IFERROR(VLOOKUP(F4184,Codes!$B$2:$E$356,4,FALSE),"NOT USED")</f>
        <v>NOT USED</v>
      </c>
    </row>
    <row r="4185" spans="1:7" x14ac:dyDescent="0.25">
      <c r="A4185">
        <v>201811</v>
      </c>
      <c r="B4185" t="s">
        <v>0</v>
      </c>
      <c r="C4185" t="s">
        <v>228</v>
      </c>
      <c r="D4185" t="s">
        <v>267</v>
      </c>
      <c r="E4185" s="10">
        <v>8</v>
      </c>
      <c r="F4185" s="12" t="str">
        <f t="shared" si="70"/>
        <v>08MHTP0006</v>
      </c>
      <c r="G4185" s="11" t="str">
        <f>IFERROR(VLOOKUP(F4185,Codes!$B$2:$E$356,4,FALSE),"NOT USED")</f>
        <v>Medium / Large General Service</v>
      </c>
    </row>
    <row r="4186" spans="1:7" x14ac:dyDescent="0.25">
      <c r="A4186">
        <v>201811</v>
      </c>
      <c r="B4186" t="s">
        <v>0</v>
      </c>
      <c r="C4186" t="s">
        <v>228</v>
      </c>
      <c r="D4186" t="s">
        <v>268</v>
      </c>
      <c r="E4186" s="10">
        <v>1</v>
      </c>
      <c r="F4186" s="12" t="str">
        <f t="shared" si="70"/>
        <v>08MHTP0023</v>
      </c>
      <c r="G4186" s="11" t="str">
        <f>IFERROR(VLOOKUP(F4186,Codes!$B$2:$E$356,4,FALSE),"NOT USED")</f>
        <v>Small General Service</v>
      </c>
    </row>
    <row r="4187" spans="1:7" x14ac:dyDescent="0.25">
      <c r="A4187">
        <v>201811</v>
      </c>
      <c r="B4187" t="s">
        <v>0</v>
      </c>
      <c r="C4187" t="s">
        <v>228</v>
      </c>
      <c r="D4187" t="s">
        <v>269</v>
      </c>
      <c r="E4187" s="10">
        <v>29590</v>
      </c>
      <c r="F4187" s="12" t="str">
        <f t="shared" si="70"/>
        <v>08NETMT135</v>
      </c>
      <c r="G4187" s="11" t="str">
        <f>IFERROR(VLOOKUP(F4187,Codes!$B$2:$E$356,4,FALSE),"NOT USED")</f>
        <v>Residential</v>
      </c>
    </row>
    <row r="4188" spans="1:7" x14ac:dyDescent="0.25">
      <c r="A4188">
        <v>201811</v>
      </c>
      <c r="B4188" t="s">
        <v>0</v>
      </c>
      <c r="C4188" t="s">
        <v>228</v>
      </c>
      <c r="D4188" t="s">
        <v>270</v>
      </c>
      <c r="E4188" s="10">
        <v>156</v>
      </c>
      <c r="F4188" s="12" t="str">
        <f t="shared" si="70"/>
        <v>08NMT03135</v>
      </c>
      <c r="G4188" s="11" t="str">
        <f>IFERROR(VLOOKUP(F4188,Codes!$B$2:$E$356,4,FALSE),"NOT USED")</f>
        <v>Residential</v>
      </c>
    </row>
    <row r="4189" spans="1:7" x14ac:dyDescent="0.25">
      <c r="A4189">
        <v>201811</v>
      </c>
      <c r="B4189" t="s">
        <v>0</v>
      </c>
      <c r="C4189" t="s">
        <v>228</v>
      </c>
      <c r="D4189" t="s">
        <v>271</v>
      </c>
      <c r="E4189" s="10">
        <v>2334</v>
      </c>
      <c r="F4189" s="12" t="str">
        <f t="shared" si="70"/>
        <v>08OALT007R</v>
      </c>
      <c r="G4189" s="11" t="str">
        <f>IFERROR(VLOOKUP(F4189,Codes!$B$2:$E$356,4,FALSE),"NOT USED")</f>
        <v>Unmetered Lighting</v>
      </c>
    </row>
    <row r="4190" spans="1:7" x14ac:dyDescent="0.25">
      <c r="A4190">
        <v>201811</v>
      </c>
      <c r="B4190" t="s">
        <v>0</v>
      </c>
      <c r="C4190" t="s">
        <v>228</v>
      </c>
      <c r="D4190" t="s">
        <v>272</v>
      </c>
      <c r="E4190" s="10">
        <v>2</v>
      </c>
      <c r="F4190" s="12" t="str">
        <f t="shared" si="70"/>
        <v>08PTLD000R</v>
      </c>
      <c r="G4190" s="11" t="str">
        <f>IFERROR(VLOOKUP(F4190,Codes!$B$2:$E$356,4,FALSE),"NOT USED")</f>
        <v>Unmetered Lighting</v>
      </c>
    </row>
    <row r="4191" spans="1:7" x14ac:dyDescent="0.25">
      <c r="A4191">
        <v>201811</v>
      </c>
      <c r="B4191" t="s">
        <v>0</v>
      </c>
      <c r="C4191" t="s">
        <v>228</v>
      </c>
      <c r="D4191" t="s">
        <v>273</v>
      </c>
      <c r="E4191" s="10">
        <v>1</v>
      </c>
      <c r="F4191" s="12" t="str">
        <f t="shared" si="70"/>
        <v>08RCG23136</v>
      </c>
      <c r="G4191" s="11" t="str">
        <f>IFERROR(VLOOKUP(F4191,Codes!$B$2:$E$356,4,FALSE),"NOT USED")</f>
        <v>Small General Service</v>
      </c>
    </row>
    <row r="4192" spans="1:7" x14ac:dyDescent="0.25">
      <c r="A4192">
        <v>201811</v>
      </c>
      <c r="B4192" t="s">
        <v>0</v>
      </c>
      <c r="C4192" t="s">
        <v>228</v>
      </c>
      <c r="D4192" t="s">
        <v>274</v>
      </c>
      <c r="E4192" s="10">
        <v>760101</v>
      </c>
      <c r="F4192" s="12" t="str">
        <f t="shared" si="70"/>
        <v>08RESD0001</v>
      </c>
      <c r="G4192" s="11" t="str">
        <f>IFERROR(VLOOKUP(F4192,Codes!$B$2:$E$356,4,FALSE),"NOT USED")</f>
        <v>Residential</v>
      </c>
    </row>
    <row r="4193" spans="1:7" x14ac:dyDescent="0.25">
      <c r="A4193">
        <v>201811</v>
      </c>
      <c r="B4193" t="s">
        <v>0</v>
      </c>
      <c r="C4193" t="s">
        <v>228</v>
      </c>
      <c r="D4193" t="s">
        <v>275</v>
      </c>
      <c r="E4193" s="10">
        <v>384</v>
      </c>
      <c r="F4193" s="12" t="str">
        <f t="shared" si="70"/>
        <v>08RESD0002</v>
      </c>
      <c r="G4193" s="11" t="str">
        <f>IFERROR(VLOOKUP(F4193,Codes!$B$2:$E$356,4,FALSE),"NOT USED")</f>
        <v>Residential</v>
      </c>
    </row>
    <row r="4194" spans="1:7" x14ac:dyDescent="0.25">
      <c r="A4194">
        <v>201811</v>
      </c>
      <c r="B4194" t="s">
        <v>0</v>
      </c>
      <c r="C4194" t="s">
        <v>228</v>
      </c>
      <c r="D4194" t="s">
        <v>276</v>
      </c>
      <c r="E4194" s="10">
        <v>19366</v>
      </c>
      <c r="F4194" s="12" t="str">
        <f t="shared" si="70"/>
        <v>08RESD0003</v>
      </c>
      <c r="G4194" s="11" t="str">
        <f>IFERROR(VLOOKUP(F4194,Codes!$B$2:$E$356,4,FALSE),"NOT USED")</f>
        <v>Residential</v>
      </c>
    </row>
    <row r="4195" spans="1:7" x14ac:dyDescent="0.25">
      <c r="A4195">
        <v>201811</v>
      </c>
      <c r="B4195" t="s">
        <v>0</v>
      </c>
      <c r="C4195" t="s">
        <v>228</v>
      </c>
      <c r="D4195" t="s">
        <v>277</v>
      </c>
      <c r="E4195" s="10">
        <v>201</v>
      </c>
      <c r="F4195" s="12" t="str">
        <f t="shared" si="70"/>
        <v>08RESD002E</v>
      </c>
      <c r="G4195" s="11" t="str">
        <f>IFERROR(VLOOKUP(F4195,Codes!$B$2:$E$356,4,FALSE),"NOT USED")</f>
        <v>Residential</v>
      </c>
    </row>
    <row r="4196" spans="1:7" x14ac:dyDescent="0.25">
      <c r="A4196">
        <v>201811</v>
      </c>
      <c r="B4196" t="s">
        <v>0</v>
      </c>
      <c r="C4196" t="s">
        <v>228</v>
      </c>
      <c r="D4196" t="s">
        <v>278</v>
      </c>
      <c r="E4196" s="10">
        <v>287</v>
      </c>
      <c r="F4196" s="12" t="str">
        <f t="shared" si="70"/>
        <v>08RGNSV006</v>
      </c>
      <c r="G4196" s="11" t="str">
        <f>IFERROR(VLOOKUP(F4196,Codes!$B$2:$E$356,4,FALSE),"NOT USED")</f>
        <v>Medium / Large General Service</v>
      </c>
    </row>
    <row r="4197" spans="1:7" x14ac:dyDescent="0.25">
      <c r="A4197">
        <v>201811</v>
      </c>
      <c r="B4197" t="s">
        <v>0</v>
      </c>
      <c r="C4197" t="s">
        <v>228</v>
      </c>
      <c r="D4197" t="s">
        <v>279</v>
      </c>
      <c r="E4197" s="10">
        <v>13596</v>
      </c>
      <c r="F4197" s="12" t="str">
        <f t="shared" si="70"/>
        <v>08RGNSV023</v>
      </c>
      <c r="G4197" s="11" t="str">
        <f>IFERROR(VLOOKUP(F4197,Codes!$B$2:$E$356,4,FALSE),"NOT USED")</f>
        <v>Small General Service</v>
      </c>
    </row>
    <row r="4198" spans="1:7" x14ac:dyDescent="0.25">
      <c r="A4198">
        <v>201811</v>
      </c>
      <c r="B4198" t="s">
        <v>0</v>
      </c>
      <c r="C4198" t="s">
        <v>228</v>
      </c>
      <c r="D4198" t="s">
        <v>280</v>
      </c>
      <c r="E4198" s="10">
        <v>29</v>
      </c>
      <c r="F4198" s="12" t="str">
        <f t="shared" si="70"/>
        <v>08RGNSV06A</v>
      </c>
      <c r="G4198" s="11" t="str">
        <f>IFERROR(VLOOKUP(F4198,Codes!$B$2:$E$356,4,FALSE),"NOT USED")</f>
        <v>Medium / Large General Service</v>
      </c>
    </row>
    <row r="4199" spans="1:7" x14ac:dyDescent="0.25">
      <c r="A4199">
        <v>201811</v>
      </c>
      <c r="B4199" t="s">
        <v>0</v>
      </c>
      <c r="C4199" t="s">
        <v>228</v>
      </c>
      <c r="D4199" t="s">
        <v>281</v>
      </c>
      <c r="E4199" s="10">
        <v>1</v>
      </c>
      <c r="F4199" s="12" t="str">
        <f t="shared" si="70"/>
        <v>08RGNSV06B</v>
      </c>
      <c r="G4199" s="11" t="str">
        <f>IFERROR(VLOOKUP(F4199,Codes!$B$2:$E$356,4,FALSE),"NOT USED")</f>
        <v>Medium / Large General Service</v>
      </c>
    </row>
    <row r="4200" spans="1:7" x14ac:dyDescent="0.25">
      <c r="A4200">
        <v>201811</v>
      </c>
      <c r="B4200" t="s">
        <v>0</v>
      </c>
      <c r="C4200" t="s">
        <v>228</v>
      </c>
      <c r="D4200" t="s">
        <v>282</v>
      </c>
      <c r="E4200" s="10">
        <v>14</v>
      </c>
      <c r="F4200" s="12" t="str">
        <f t="shared" si="70"/>
        <v>08RNM06135</v>
      </c>
      <c r="G4200" s="11" t="str">
        <f>IFERROR(VLOOKUP(F4200,Codes!$B$2:$E$356,4,FALSE),"NOT USED")</f>
        <v>Medium / Large General Service</v>
      </c>
    </row>
    <row r="4201" spans="1:7" x14ac:dyDescent="0.25">
      <c r="A4201">
        <v>201811</v>
      </c>
      <c r="B4201" t="s">
        <v>0</v>
      </c>
      <c r="C4201" t="s">
        <v>228</v>
      </c>
      <c r="D4201" t="s">
        <v>283</v>
      </c>
      <c r="E4201" s="10">
        <v>429</v>
      </c>
      <c r="F4201" s="12" t="str">
        <f t="shared" si="70"/>
        <v>08RNM23135</v>
      </c>
      <c r="G4201" s="11" t="str">
        <f>IFERROR(VLOOKUP(F4201,Codes!$B$2:$E$356,4,FALSE),"NOT USED")</f>
        <v>Small General Service</v>
      </c>
    </row>
    <row r="4202" spans="1:7" x14ac:dyDescent="0.25">
      <c r="A4202">
        <v>201811</v>
      </c>
      <c r="B4202" t="s">
        <v>0</v>
      </c>
      <c r="C4202" t="s">
        <v>228</v>
      </c>
      <c r="D4202" t="s">
        <v>284</v>
      </c>
      <c r="E4202" s="10">
        <v>1</v>
      </c>
      <c r="F4202" s="12" t="str">
        <f t="shared" si="70"/>
        <v>08RNM6A135</v>
      </c>
      <c r="G4202" s="11" t="str">
        <f>IFERROR(VLOOKUP(F4202,Codes!$B$2:$E$356,4,FALSE),"NOT USED")</f>
        <v>Medium / Large General Service</v>
      </c>
    </row>
    <row r="4203" spans="1:7" x14ac:dyDescent="0.25">
      <c r="A4203">
        <v>201811</v>
      </c>
      <c r="B4203" t="s">
        <v>0</v>
      </c>
      <c r="C4203" t="s">
        <v>228</v>
      </c>
      <c r="D4203" t="s">
        <v>285</v>
      </c>
      <c r="E4203" s="10">
        <v>22</v>
      </c>
      <c r="F4203" s="12" t="str">
        <f t="shared" si="70"/>
        <v>08SSLR0003</v>
      </c>
      <c r="G4203" s="11" t="str">
        <f>IFERROR(VLOOKUP(F4203,Codes!$B$2:$E$356,4,FALSE),"NOT USED")</f>
        <v>Residential</v>
      </c>
    </row>
    <row r="4204" spans="1:7" x14ac:dyDescent="0.25">
      <c r="A4204">
        <v>201811</v>
      </c>
      <c r="B4204" t="s">
        <v>0</v>
      </c>
      <c r="C4204" t="s">
        <v>228</v>
      </c>
      <c r="D4204" t="s">
        <v>286</v>
      </c>
      <c r="E4204" s="10">
        <v>16</v>
      </c>
      <c r="F4204" s="12" t="str">
        <f t="shared" si="70"/>
        <v>08SSLRRG23</v>
      </c>
      <c r="G4204" s="11" t="str">
        <f>IFERROR(VLOOKUP(F4204,Codes!$B$2:$E$356,4,FALSE),"NOT USED")</f>
        <v>Small General Service</v>
      </c>
    </row>
    <row r="4205" spans="1:7" x14ac:dyDescent="0.25">
      <c r="A4205">
        <v>201811</v>
      </c>
      <c r="B4205" t="s">
        <v>0</v>
      </c>
      <c r="C4205" t="s">
        <v>228</v>
      </c>
      <c r="D4205" t="s">
        <v>287</v>
      </c>
      <c r="E4205" s="10">
        <v>4</v>
      </c>
      <c r="F4205" s="12" t="str">
        <f t="shared" si="70"/>
        <v>08UPPL000R</v>
      </c>
      <c r="G4205" s="11" t="str">
        <f>IFERROR(VLOOKUP(F4205,Codes!$B$2:$E$356,4,FALSE),"NOT USED")</f>
        <v>NOT USED</v>
      </c>
    </row>
    <row r="4206" spans="1:7" x14ac:dyDescent="0.25">
      <c r="A4206">
        <v>201812</v>
      </c>
      <c r="B4206" t="s">
        <v>0</v>
      </c>
      <c r="C4206" t="s">
        <v>228</v>
      </c>
      <c r="D4206" t="s">
        <v>260</v>
      </c>
      <c r="E4206" s="10">
        <v>15</v>
      </c>
      <c r="F4206" s="12" t="str">
        <f t="shared" si="70"/>
        <v>08CGENR136</v>
      </c>
      <c r="G4206" s="11" t="str">
        <f>IFERROR(VLOOKUP(F4206,Codes!$B$2:$E$356,4,FALSE),"NOT USED")</f>
        <v>Residential</v>
      </c>
    </row>
    <row r="4207" spans="1:7" x14ac:dyDescent="0.25">
      <c r="A4207">
        <v>201812</v>
      </c>
      <c r="B4207" t="s">
        <v>0</v>
      </c>
      <c r="C4207" t="s">
        <v>228</v>
      </c>
      <c r="D4207" t="s">
        <v>261</v>
      </c>
      <c r="E4207" s="10">
        <v>2812</v>
      </c>
      <c r="F4207" s="12" t="str">
        <f t="shared" si="70"/>
        <v>08CGR01136</v>
      </c>
      <c r="G4207" s="11" t="str">
        <f>IFERROR(VLOOKUP(F4207,Codes!$B$2:$E$356,4,FALSE),"NOT USED")</f>
        <v>Residential</v>
      </c>
    </row>
    <row r="4208" spans="1:7" x14ac:dyDescent="0.25">
      <c r="A4208">
        <v>201812</v>
      </c>
      <c r="B4208" t="s">
        <v>0</v>
      </c>
      <c r="C4208" t="s">
        <v>228</v>
      </c>
      <c r="D4208" t="s">
        <v>262</v>
      </c>
      <c r="E4208" s="10">
        <v>3</v>
      </c>
      <c r="F4208" s="12" t="str">
        <f t="shared" si="70"/>
        <v>08CGR02136</v>
      </c>
      <c r="G4208" s="11" t="str">
        <f>IFERROR(VLOOKUP(F4208,Codes!$B$2:$E$356,4,FALSE),"NOT USED")</f>
        <v>Residential</v>
      </c>
    </row>
    <row r="4209" spans="1:7" x14ac:dyDescent="0.25">
      <c r="A4209">
        <v>201812</v>
      </c>
      <c r="B4209" t="s">
        <v>0</v>
      </c>
      <c r="C4209" t="s">
        <v>228</v>
      </c>
      <c r="D4209" t="s">
        <v>263</v>
      </c>
      <c r="E4209" s="10">
        <v>31</v>
      </c>
      <c r="F4209" s="12" t="str">
        <f t="shared" si="70"/>
        <v>08CGR03136</v>
      </c>
      <c r="G4209" s="11" t="str">
        <f>IFERROR(VLOOKUP(F4209,Codes!$B$2:$E$356,4,FALSE),"NOT USED")</f>
        <v>Residential</v>
      </c>
    </row>
    <row r="4210" spans="1:7" x14ac:dyDescent="0.25">
      <c r="A4210">
        <v>201812</v>
      </c>
      <c r="B4210" t="s">
        <v>0</v>
      </c>
      <c r="C4210" t="s">
        <v>228</v>
      </c>
      <c r="D4210" t="s">
        <v>264</v>
      </c>
      <c r="E4210" s="10">
        <v>2</v>
      </c>
      <c r="F4210" s="12" t="str">
        <f t="shared" si="70"/>
        <v>08CGR23136</v>
      </c>
      <c r="G4210" s="11" t="str">
        <f>IFERROR(VLOOKUP(F4210,Codes!$B$2:$E$356,4,FALSE),"NOT USED")</f>
        <v>Small General Service</v>
      </c>
    </row>
    <row r="4211" spans="1:7" x14ac:dyDescent="0.25">
      <c r="A4211">
        <v>201812</v>
      </c>
      <c r="B4211" t="s">
        <v>0</v>
      </c>
      <c r="C4211" t="s">
        <v>228</v>
      </c>
      <c r="D4211" t="s">
        <v>265</v>
      </c>
      <c r="E4211" s="10">
        <v>1</v>
      </c>
      <c r="F4211" s="12" t="str">
        <f t="shared" si="70"/>
        <v>08CHCK000R</v>
      </c>
      <c r="G4211" s="11" t="str">
        <f>IFERROR(VLOOKUP(F4211,Codes!$B$2:$E$356,4,FALSE),"NOT USED")</f>
        <v>NOT USED</v>
      </c>
    </row>
    <row r="4212" spans="1:7" x14ac:dyDescent="0.25">
      <c r="A4212">
        <v>201812</v>
      </c>
      <c r="B4212" t="s">
        <v>0</v>
      </c>
      <c r="C4212" t="s">
        <v>228</v>
      </c>
      <c r="D4212" t="s">
        <v>266</v>
      </c>
      <c r="E4212" s="10">
        <v>97855</v>
      </c>
      <c r="F4212" s="12" t="str">
        <f t="shared" si="70"/>
        <v>08COOLKPRR</v>
      </c>
      <c r="G4212" s="11" t="str">
        <f>IFERROR(VLOOKUP(F4212,Codes!$B$2:$E$356,4,FALSE),"NOT USED")</f>
        <v>NOT USED</v>
      </c>
    </row>
    <row r="4213" spans="1:7" x14ac:dyDescent="0.25">
      <c r="A4213">
        <v>201812</v>
      </c>
      <c r="B4213" t="s">
        <v>0</v>
      </c>
      <c r="C4213" t="s">
        <v>228</v>
      </c>
      <c r="D4213" t="s">
        <v>267</v>
      </c>
      <c r="E4213" s="10">
        <v>8</v>
      </c>
      <c r="F4213" s="12" t="str">
        <f t="shared" si="70"/>
        <v>08MHTP0006</v>
      </c>
      <c r="G4213" s="11" t="str">
        <f>IFERROR(VLOOKUP(F4213,Codes!$B$2:$E$356,4,FALSE),"NOT USED")</f>
        <v>Medium / Large General Service</v>
      </c>
    </row>
    <row r="4214" spans="1:7" x14ac:dyDescent="0.25">
      <c r="A4214">
        <v>201812</v>
      </c>
      <c r="B4214" t="s">
        <v>0</v>
      </c>
      <c r="C4214" t="s">
        <v>228</v>
      </c>
      <c r="D4214" t="s">
        <v>268</v>
      </c>
      <c r="E4214" s="10">
        <v>1</v>
      </c>
      <c r="F4214" s="12" t="str">
        <f t="shared" si="70"/>
        <v>08MHTP0023</v>
      </c>
      <c r="G4214" s="11" t="str">
        <f>IFERROR(VLOOKUP(F4214,Codes!$B$2:$E$356,4,FALSE),"NOT USED")</f>
        <v>Small General Service</v>
      </c>
    </row>
    <row r="4215" spans="1:7" x14ac:dyDescent="0.25">
      <c r="A4215">
        <v>201812</v>
      </c>
      <c r="B4215" t="s">
        <v>0</v>
      </c>
      <c r="C4215" t="s">
        <v>228</v>
      </c>
      <c r="D4215" t="s">
        <v>269</v>
      </c>
      <c r="E4215" s="10">
        <v>29671</v>
      </c>
      <c r="F4215" s="12" t="str">
        <f t="shared" si="70"/>
        <v>08NETMT135</v>
      </c>
      <c r="G4215" s="11" t="str">
        <f>IFERROR(VLOOKUP(F4215,Codes!$B$2:$E$356,4,FALSE),"NOT USED")</f>
        <v>Residential</v>
      </c>
    </row>
    <row r="4216" spans="1:7" x14ac:dyDescent="0.25">
      <c r="A4216">
        <v>201812</v>
      </c>
      <c r="B4216" t="s">
        <v>0</v>
      </c>
      <c r="C4216" t="s">
        <v>228</v>
      </c>
      <c r="D4216" t="s">
        <v>270</v>
      </c>
      <c r="E4216" s="10">
        <v>166</v>
      </c>
      <c r="F4216" s="12" t="str">
        <f t="shared" si="70"/>
        <v>08NMT03135</v>
      </c>
      <c r="G4216" s="11" t="str">
        <f>IFERROR(VLOOKUP(F4216,Codes!$B$2:$E$356,4,FALSE),"NOT USED")</f>
        <v>Residential</v>
      </c>
    </row>
    <row r="4217" spans="1:7" x14ac:dyDescent="0.25">
      <c r="A4217">
        <v>201812</v>
      </c>
      <c r="B4217" t="s">
        <v>0</v>
      </c>
      <c r="C4217" t="s">
        <v>228</v>
      </c>
      <c r="D4217" t="s">
        <v>271</v>
      </c>
      <c r="E4217" s="10">
        <v>2328</v>
      </c>
      <c r="F4217" s="12" t="str">
        <f t="shared" si="70"/>
        <v>08OALT007R</v>
      </c>
      <c r="G4217" s="11" t="str">
        <f>IFERROR(VLOOKUP(F4217,Codes!$B$2:$E$356,4,FALSE),"NOT USED")</f>
        <v>Unmetered Lighting</v>
      </c>
    </row>
    <row r="4218" spans="1:7" x14ac:dyDescent="0.25">
      <c r="A4218">
        <v>201812</v>
      </c>
      <c r="B4218" t="s">
        <v>0</v>
      </c>
      <c r="C4218" t="s">
        <v>228</v>
      </c>
      <c r="D4218" t="s">
        <v>272</v>
      </c>
      <c r="E4218" s="10">
        <v>2</v>
      </c>
      <c r="F4218" s="12" t="str">
        <f t="shared" si="70"/>
        <v>08PTLD000R</v>
      </c>
      <c r="G4218" s="11" t="str">
        <f>IFERROR(VLOOKUP(F4218,Codes!$B$2:$E$356,4,FALSE),"NOT USED")</f>
        <v>Unmetered Lighting</v>
      </c>
    </row>
    <row r="4219" spans="1:7" x14ac:dyDescent="0.25">
      <c r="A4219">
        <v>201812</v>
      </c>
      <c r="B4219" t="s">
        <v>0</v>
      </c>
      <c r="C4219" t="s">
        <v>228</v>
      </c>
      <c r="D4219" t="s">
        <v>273</v>
      </c>
      <c r="E4219" s="10">
        <v>1</v>
      </c>
      <c r="F4219" s="12" t="str">
        <f t="shared" si="70"/>
        <v>08RCG23136</v>
      </c>
      <c r="G4219" s="11" t="str">
        <f>IFERROR(VLOOKUP(F4219,Codes!$B$2:$E$356,4,FALSE),"NOT USED")</f>
        <v>Small General Service</v>
      </c>
    </row>
    <row r="4220" spans="1:7" x14ac:dyDescent="0.25">
      <c r="A4220">
        <v>201812</v>
      </c>
      <c r="B4220" t="s">
        <v>0</v>
      </c>
      <c r="C4220" t="s">
        <v>228</v>
      </c>
      <c r="D4220" t="s">
        <v>274</v>
      </c>
      <c r="E4220" s="10">
        <v>759797</v>
      </c>
      <c r="F4220" s="12" t="str">
        <f t="shared" si="70"/>
        <v>08RESD0001</v>
      </c>
      <c r="G4220" s="11" t="str">
        <f>IFERROR(VLOOKUP(F4220,Codes!$B$2:$E$356,4,FALSE),"NOT USED")</f>
        <v>Residential</v>
      </c>
    </row>
    <row r="4221" spans="1:7" x14ac:dyDescent="0.25">
      <c r="A4221">
        <v>201812</v>
      </c>
      <c r="B4221" t="s">
        <v>0</v>
      </c>
      <c r="C4221" t="s">
        <v>228</v>
      </c>
      <c r="D4221" t="s">
        <v>275</v>
      </c>
      <c r="E4221" s="10">
        <v>384</v>
      </c>
      <c r="F4221" s="12" t="str">
        <f t="shared" si="70"/>
        <v>08RESD0002</v>
      </c>
      <c r="G4221" s="11" t="str">
        <f>IFERROR(VLOOKUP(F4221,Codes!$B$2:$E$356,4,FALSE),"NOT USED")</f>
        <v>Residential</v>
      </c>
    </row>
    <row r="4222" spans="1:7" x14ac:dyDescent="0.25">
      <c r="A4222">
        <v>201812</v>
      </c>
      <c r="B4222" t="s">
        <v>0</v>
      </c>
      <c r="C4222" t="s">
        <v>228</v>
      </c>
      <c r="D4222" t="s">
        <v>276</v>
      </c>
      <c r="E4222" s="10">
        <v>20326</v>
      </c>
      <c r="F4222" s="12" t="str">
        <f t="shared" si="70"/>
        <v>08RESD0003</v>
      </c>
      <c r="G4222" s="11" t="str">
        <f>IFERROR(VLOOKUP(F4222,Codes!$B$2:$E$356,4,FALSE),"NOT USED")</f>
        <v>Residential</v>
      </c>
    </row>
    <row r="4223" spans="1:7" x14ac:dyDescent="0.25">
      <c r="A4223">
        <v>201812</v>
      </c>
      <c r="B4223" t="s">
        <v>0</v>
      </c>
      <c r="C4223" t="s">
        <v>228</v>
      </c>
      <c r="D4223" t="s">
        <v>277</v>
      </c>
      <c r="E4223" s="10">
        <v>207</v>
      </c>
      <c r="F4223" s="12" t="str">
        <f t="shared" si="70"/>
        <v>08RESD002E</v>
      </c>
      <c r="G4223" s="11" t="str">
        <f>IFERROR(VLOOKUP(F4223,Codes!$B$2:$E$356,4,FALSE),"NOT USED")</f>
        <v>Residential</v>
      </c>
    </row>
    <row r="4224" spans="1:7" x14ac:dyDescent="0.25">
      <c r="A4224">
        <v>201812</v>
      </c>
      <c r="B4224" t="s">
        <v>0</v>
      </c>
      <c r="C4224" t="s">
        <v>228</v>
      </c>
      <c r="D4224" t="s">
        <v>278</v>
      </c>
      <c r="E4224" s="10">
        <v>289</v>
      </c>
      <c r="F4224" s="12" t="str">
        <f t="shared" si="70"/>
        <v>08RGNSV006</v>
      </c>
      <c r="G4224" s="11" t="str">
        <f>IFERROR(VLOOKUP(F4224,Codes!$B$2:$E$356,4,FALSE),"NOT USED")</f>
        <v>Medium / Large General Service</v>
      </c>
    </row>
    <row r="4225" spans="1:7" x14ac:dyDescent="0.25">
      <c r="A4225">
        <v>201812</v>
      </c>
      <c r="B4225" t="s">
        <v>0</v>
      </c>
      <c r="C4225" t="s">
        <v>228</v>
      </c>
      <c r="D4225" t="s">
        <v>279</v>
      </c>
      <c r="E4225" s="10">
        <v>13648</v>
      </c>
      <c r="F4225" s="12" t="str">
        <f t="shared" si="70"/>
        <v>08RGNSV023</v>
      </c>
      <c r="G4225" s="11" t="str">
        <f>IFERROR(VLOOKUP(F4225,Codes!$B$2:$E$356,4,FALSE),"NOT USED")</f>
        <v>Small General Service</v>
      </c>
    </row>
    <row r="4226" spans="1:7" x14ac:dyDescent="0.25">
      <c r="A4226">
        <v>201812</v>
      </c>
      <c r="B4226" t="s">
        <v>0</v>
      </c>
      <c r="C4226" t="s">
        <v>228</v>
      </c>
      <c r="D4226" t="s">
        <v>280</v>
      </c>
      <c r="E4226" s="10">
        <v>29</v>
      </c>
      <c r="F4226" s="12" t="str">
        <f t="shared" si="70"/>
        <v>08RGNSV06A</v>
      </c>
      <c r="G4226" s="11" t="str">
        <f>IFERROR(VLOOKUP(F4226,Codes!$B$2:$E$356,4,FALSE),"NOT USED")</f>
        <v>Medium / Large General Service</v>
      </c>
    </row>
    <row r="4227" spans="1:7" x14ac:dyDescent="0.25">
      <c r="A4227">
        <v>201812</v>
      </c>
      <c r="B4227" t="s">
        <v>0</v>
      </c>
      <c r="C4227" t="s">
        <v>228</v>
      </c>
      <c r="D4227" t="s">
        <v>281</v>
      </c>
      <c r="E4227" s="10">
        <v>1</v>
      </c>
      <c r="F4227" s="12" t="str">
        <f t="shared" si="70"/>
        <v>08RGNSV06B</v>
      </c>
      <c r="G4227" s="11" t="str">
        <f>IFERROR(VLOOKUP(F4227,Codes!$B$2:$E$356,4,FALSE),"NOT USED")</f>
        <v>Medium / Large General Service</v>
      </c>
    </row>
    <row r="4228" spans="1:7" x14ac:dyDescent="0.25">
      <c r="A4228">
        <v>201812</v>
      </c>
      <c r="B4228" t="s">
        <v>0</v>
      </c>
      <c r="C4228" t="s">
        <v>228</v>
      </c>
      <c r="D4228" t="s">
        <v>282</v>
      </c>
      <c r="E4228" s="10">
        <v>14</v>
      </c>
      <c r="F4228" s="12" t="str">
        <f t="shared" si="70"/>
        <v>08RNM06135</v>
      </c>
      <c r="G4228" s="11" t="str">
        <f>IFERROR(VLOOKUP(F4228,Codes!$B$2:$E$356,4,FALSE),"NOT USED")</f>
        <v>Medium / Large General Service</v>
      </c>
    </row>
    <row r="4229" spans="1:7" x14ac:dyDescent="0.25">
      <c r="A4229">
        <v>201812</v>
      </c>
      <c r="B4229" t="s">
        <v>0</v>
      </c>
      <c r="C4229" t="s">
        <v>228</v>
      </c>
      <c r="D4229" t="s">
        <v>283</v>
      </c>
      <c r="E4229" s="10">
        <v>431</v>
      </c>
      <c r="F4229" s="12" t="str">
        <f t="shared" si="70"/>
        <v>08RNM23135</v>
      </c>
      <c r="G4229" s="11" t="str">
        <f>IFERROR(VLOOKUP(F4229,Codes!$B$2:$E$356,4,FALSE),"NOT USED")</f>
        <v>Small General Service</v>
      </c>
    </row>
    <row r="4230" spans="1:7" x14ac:dyDescent="0.25">
      <c r="A4230">
        <v>201812</v>
      </c>
      <c r="B4230" t="s">
        <v>0</v>
      </c>
      <c r="C4230" t="s">
        <v>228</v>
      </c>
      <c r="D4230" t="s">
        <v>284</v>
      </c>
      <c r="E4230" s="10">
        <v>1</v>
      </c>
      <c r="F4230" s="12" t="str">
        <f t="shared" si="70"/>
        <v>08RNM6A135</v>
      </c>
      <c r="G4230" s="11" t="str">
        <f>IFERROR(VLOOKUP(F4230,Codes!$B$2:$E$356,4,FALSE),"NOT USED")</f>
        <v>Medium / Large General Service</v>
      </c>
    </row>
    <row r="4231" spans="1:7" x14ac:dyDescent="0.25">
      <c r="A4231">
        <v>201812</v>
      </c>
      <c r="B4231" t="s">
        <v>0</v>
      </c>
      <c r="C4231" t="s">
        <v>228</v>
      </c>
      <c r="D4231" t="s">
        <v>285</v>
      </c>
      <c r="E4231" s="10">
        <v>23</v>
      </c>
      <c r="F4231" s="12" t="str">
        <f t="shared" si="70"/>
        <v>08SSLR0003</v>
      </c>
      <c r="G4231" s="11" t="str">
        <f>IFERROR(VLOOKUP(F4231,Codes!$B$2:$E$356,4,FALSE),"NOT USED")</f>
        <v>Residential</v>
      </c>
    </row>
    <row r="4232" spans="1:7" x14ac:dyDescent="0.25">
      <c r="A4232">
        <v>201812</v>
      </c>
      <c r="B4232" t="s">
        <v>0</v>
      </c>
      <c r="C4232" t="s">
        <v>228</v>
      </c>
      <c r="D4232" t="s">
        <v>286</v>
      </c>
      <c r="E4232" s="10">
        <v>16</v>
      </c>
      <c r="F4232" s="12" t="str">
        <f t="shared" si="70"/>
        <v>08SSLRRG23</v>
      </c>
      <c r="G4232" s="11" t="str">
        <f>IFERROR(VLOOKUP(F4232,Codes!$B$2:$E$356,4,FALSE),"NOT USED")</f>
        <v>Small General Service</v>
      </c>
    </row>
    <row r="4233" spans="1:7" x14ac:dyDescent="0.25">
      <c r="A4233">
        <v>201812</v>
      </c>
      <c r="B4233" t="s">
        <v>0</v>
      </c>
      <c r="C4233" t="s">
        <v>228</v>
      </c>
      <c r="D4233" t="s">
        <v>287</v>
      </c>
      <c r="E4233" s="10">
        <v>4</v>
      </c>
      <c r="F4233" s="12" t="str">
        <f t="shared" si="70"/>
        <v>08UPPL000R</v>
      </c>
      <c r="G4233" s="11" t="str">
        <f>IFERROR(VLOOKUP(F4233,Codes!$B$2:$E$356,4,FALSE),"NOT USED")</f>
        <v>NOT USED</v>
      </c>
    </row>
    <row r="4234" spans="1:7" x14ac:dyDescent="0.25">
      <c r="A4234">
        <v>201901</v>
      </c>
      <c r="B4234" t="s">
        <v>0</v>
      </c>
      <c r="C4234" t="s">
        <v>228</v>
      </c>
      <c r="D4234" t="s">
        <v>260</v>
      </c>
      <c r="E4234" s="10">
        <v>15</v>
      </c>
      <c r="F4234" s="12" t="str">
        <f t="shared" si="70"/>
        <v>08CGENR136</v>
      </c>
      <c r="G4234" s="11" t="str">
        <f>IFERROR(VLOOKUP(F4234,Codes!$B$2:$E$356,4,FALSE),"NOT USED")</f>
        <v>Residential</v>
      </c>
    </row>
    <row r="4235" spans="1:7" x14ac:dyDescent="0.25">
      <c r="A4235">
        <v>201901</v>
      </c>
      <c r="B4235" t="s">
        <v>0</v>
      </c>
      <c r="C4235" t="s">
        <v>228</v>
      </c>
      <c r="D4235" t="s">
        <v>261</v>
      </c>
      <c r="E4235" s="10">
        <v>3132</v>
      </c>
      <c r="F4235" s="12" t="str">
        <f t="shared" si="70"/>
        <v>08CGR01136</v>
      </c>
      <c r="G4235" s="11" t="str">
        <f>IFERROR(VLOOKUP(F4235,Codes!$B$2:$E$356,4,FALSE),"NOT USED")</f>
        <v>Residential</v>
      </c>
    </row>
    <row r="4236" spans="1:7" x14ac:dyDescent="0.25">
      <c r="A4236">
        <v>201901</v>
      </c>
      <c r="B4236" t="s">
        <v>0</v>
      </c>
      <c r="C4236" t="s">
        <v>228</v>
      </c>
      <c r="D4236" t="s">
        <v>262</v>
      </c>
      <c r="E4236" s="10">
        <v>3</v>
      </c>
      <c r="F4236" s="12" t="str">
        <f t="shared" si="70"/>
        <v>08CGR02136</v>
      </c>
      <c r="G4236" s="11" t="str">
        <f>IFERROR(VLOOKUP(F4236,Codes!$B$2:$E$356,4,FALSE),"NOT USED")</f>
        <v>Residential</v>
      </c>
    </row>
    <row r="4237" spans="1:7" x14ac:dyDescent="0.25">
      <c r="A4237">
        <v>201901</v>
      </c>
      <c r="B4237" t="s">
        <v>0</v>
      </c>
      <c r="C4237" t="s">
        <v>228</v>
      </c>
      <c r="D4237" t="s">
        <v>263</v>
      </c>
      <c r="E4237" s="10">
        <v>31</v>
      </c>
      <c r="F4237" s="12" t="str">
        <f t="shared" ref="F4237:F4300" si="71">LEFT(D4237,10)</f>
        <v>08CGR03136</v>
      </c>
      <c r="G4237" s="11" t="str">
        <f>IFERROR(VLOOKUP(F4237,Codes!$B$2:$E$356,4,FALSE),"NOT USED")</f>
        <v>Residential</v>
      </c>
    </row>
    <row r="4238" spans="1:7" x14ac:dyDescent="0.25">
      <c r="A4238">
        <v>201901</v>
      </c>
      <c r="B4238" t="s">
        <v>0</v>
      </c>
      <c r="C4238" t="s">
        <v>228</v>
      </c>
      <c r="D4238" t="s">
        <v>264</v>
      </c>
      <c r="E4238" s="10">
        <v>2</v>
      </c>
      <c r="F4238" s="12" t="str">
        <f t="shared" si="71"/>
        <v>08CGR23136</v>
      </c>
      <c r="G4238" s="11" t="str">
        <f>IFERROR(VLOOKUP(F4238,Codes!$B$2:$E$356,4,FALSE),"NOT USED")</f>
        <v>Small General Service</v>
      </c>
    </row>
    <row r="4239" spans="1:7" x14ac:dyDescent="0.25">
      <c r="A4239">
        <v>201901</v>
      </c>
      <c r="B4239" t="s">
        <v>0</v>
      </c>
      <c r="C4239" t="s">
        <v>228</v>
      </c>
      <c r="D4239" t="s">
        <v>265</v>
      </c>
      <c r="E4239" s="10">
        <v>1</v>
      </c>
      <c r="F4239" s="12" t="str">
        <f t="shared" si="71"/>
        <v>08CHCK000R</v>
      </c>
      <c r="G4239" s="11" t="str">
        <f>IFERROR(VLOOKUP(F4239,Codes!$B$2:$E$356,4,FALSE),"NOT USED")</f>
        <v>NOT USED</v>
      </c>
    </row>
    <row r="4240" spans="1:7" x14ac:dyDescent="0.25">
      <c r="A4240">
        <v>201901</v>
      </c>
      <c r="B4240" t="s">
        <v>0</v>
      </c>
      <c r="C4240" t="s">
        <v>228</v>
      </c>
      <c r="D4240" t="s">
        <v>266</v>
      </c>
      <c r="E4240" s="10">
        <v>98411</v>
      </c>
      <c r="F4240" s="12" t="str">
        <f t="shared" si="71"/>
        <v>08COOLKPRR</v>
      </c>
      <c r="G4240" s="11" t="str">
        <f>IFERROR(VLOOKUP(F4240,Codes!$B$2:$E$356,4,FALSE),"NOT USED")</f>
        <v>NOT USED</v>
      </c>
    </row>
    <row r="4241" spans="1:7" x14ac:dyDescent="0.25">
      <c r="A4241">
        <v>201901</v>
      </c>
      <c r="B4241" t="s">
        <v>0</v>
      </c>
      <c r="C4241" t="s">
        <v>228</v>
      </c>
      <c r="D4241" t="s">
        <v>267</v>
      </c>
      <c r="E4241" s="10">
        <v>8</v>
      </c>
      <c r="F4241" s="12" t="str">
        <f t="shared" si="71"/>
        <v>08MHTP0006</v>
      </c>
      <c r="G4241" s="11" t="str">
        <f>IFERROR(VLOOKUP(F4241,Codes!$B$2:$E$356,4,FALSE),"NOT USED")</f>
        <v>Medium / Large General Service</v>
      </c>
    </row>
    <row r="4242" spans="1:7" x14ac:dyDescent="0.25">
      <c r="A4242">
        <v>201901</v>
      </c>
      <c r="B4242" t="s">
        <v>0</v>
      </c>
      <c r="C4242" t="s">
        <v>228</v>
      </c>
      <c r="D4242" t="s">
        <v>268</v>
      </c>
      <c r="E4242" s="10">
        <v>1</v>
      </c>
      <c r="F4242" s="12" t="str">
        <f t="shared" si="71"/>
        <v>08MHTP0023</v>
      </c>
      <c r="G4242" s="11" t="str">
        <f>IFERROR(VLOOKUP(F4242,Codes!$B$2:$E$356,4,FALSE),"NOT USED")</f>
        <v>Small General Service</v>
      </c>
    </row>
    <row r="4243" spans="1:7" x14ac:dyDescent="0.25">
      <c r="A4243">
        <v>201901</v>
      </c>
      <c r="B4243" t="s">
        <v>0</v>
      </c>
      <c r="C4243" t="s">
        <v>228</v>
      </c>
      <c r="D4243" t="s">
        <v>269</v>
      </c>
      <c r="E4243" s="10">
        <v>29666</v>
      </c>
      <c r="F4243" s="12" t="str">
        <f t="shared" si="71"/>
        <v>08NETMT135</v>
      </c>
      <c r="G4243" s="11" t="str">
        <f>IFERROR(VLOOKUP(F4243,Codes!$B$2:$E$356,4,FALSE),"NOT USED")</f>
        <v>Residential</v>
      </c>
    </row>
    <row r="4244" spans="1:7" x14ac:dyDescent="0.25">
      <c r="A4244">
        <v>201901</v>
      </c>
      <c r="B4244" t="s">
        <v>0</v>
      </c>
      <c r="C4244" t="s">
        <v>228</v>
      </c>
      <c r="D4244" t="s">
        <v>270</v>
      </c>
      <c r="E4244" s="10">
        <v>179</v>
      </c>
      <c r="F4244" s="12" t="str">
        <f t="shared" si="71"/>
        <v>08NMT03135</v>
      </c>
      <c r="G4244" s="11" t="str">
        <f>IFERROR(VLOOKUP(F4244,Codes!$B$2:$E$356,4,FALSE),"NOT USED")</f>
        <v>Residential</v>
      </c>
    </row>
    <row r="4245" spans="1:7" x14ac:dyDescent="0.25">
      <c r="A4245">
        <v>201901</v>
      </c>
      <c r="B4245" t="s">
        <v>0</v>
      </c>
      <c r="C4245" t="s">
        <v>228</v>
      </c>
      <c r="D4245" t="s">
        <v>271</v>
      </c>
      <c r="E4245" s="10">
        <v>2323</v>
      </c>
      <c r="F4245" s="12" t="str">
        <f t="shared" si="71"/>
        <v>08OALT007R</v>
      </c>
      <c r="G4245" s="11" t="str">
        <f>IFERROR(VLOOKUP(F4245,Codes!$B$2:$E$356,4,FALSE),"NOT USED")</f>
        <v>Unmetered Lighting</v>
      </c>
    </row>
    <row r="4246" spans="1:7" x14ac:dyDescent="0.25">
      <c r="A4246">
        <v>201901</v>
      </c>
      <c r="B4246" t="s">
        <v>0</v>
      </c>
      <c r="C4246" t="s">
        <v>228</v>
      </c>
      <c r="D4246" t="s">
        <v>272</v>
      </c>
      <c r="E4246" s="10">
        <v>2</v>
      </c>
      <c r="F4246" s="12" t="str">
        <f t="shared" si="71"/>
        <v>08PTLD000R</v>
      </c>
      <c r="G4246" s="11" t="str">
        <f>IFERROR(VLOOKUP(F4246,Codes!$B$2:$E$356,4,FALSE),"NOT USED")</f>
        <v>Unmetered Lighting</v>
      </c>
    </row>
    <row r="4247" spans="1:7" x14ac:dyDescent="0.25">
      <c r="A4247">
        <v>201901</v>
      </c>
      <c r="B4247" t="s">
        <v>0</v>
      </c>
      <c r="C4247" t="s">
        <v>228</v>
      </c>
      <c r="D4247" t="s">
        <v>273</v>
      </c>
      <c r="E4247" s="10">
        <v>1</v>
      </c>
      <c r="F4247" s="12" t="str">
        <f t="shared" si="71"/>
        <v>08RCG23136</v>
      </c>
      <c r="G4247" s="11" t="str">
        <f>IFERROR(VLOOKUP(F4247,Codes!$B$2:$E$356,4,FALSE),"NOT USED")</f>
        <v>Small General Service</v>
      </c>
    </row>
    <row r="4248" spans="1:7" x14ac:dyDescent="0.25">
      <c r="A4248">
        <v>201901</v>
      </c>
      <c r="B4248" t="s">
        <v>0</v>
      </c>
      <c r="C4248" t="s">
        <v>228</v>
      </c>
      <c r="D4248" t="s">
        <v>274</v>
      </c>
      <c r="E4248" s="10">
        <v>760082</v>
      </c>
      <c r="F4248" s="12" t="str">
        <f t="shared" si="71"/>
        <v>08RESD0001</v>
      </c>
      <c r="G4248" s="11" t="str">
        <f>IFERROR(VLOOKUP(F4248,Codes!$B$2:$E$356,4,FALSE),"NOT USED")</f>
        <v>Residential</v>
      </c>
    </row>
    <row r="4249" spans="1:7" x14ac:dyDescent="0.25">
      <c r="A4249">
        <v>201901</v>
      </c>
      <c r="B4249" t="s">
        <v>0</v>
      </c>
      <c r="C4249" t="s">
        <v>228</v>
      </c>
      <c r="D4249" t="s">
        <v>275</v>
      </c>
      <c r="E4249" s="10">
        <v>384</v>
      </c>
      <c r="F4249" s="12" t="str">
        <f t="shared" si="71"/>
        <v>08RESD0002</v>
      </c>
      <c r="G4249" s="11" t="str">
        <f>IFERROR(VLOOKUP(F4249,Codes!$B$2:$E$356,4,FALSE),"NOT USED")</f>
        <v>Residential</v>
      </c>
    </row>
    <row r="4250" spans="1:7" x14ac:dyDescent="0.25">
      <c r="A4250">
        <v>201901</v>
      </c>
      <c r="B4250" t="s">
        <v>0</v>
      </c>
      <c r="C4250" t="s">
        <v>228</v>
      </c>
      <c r="D4250" t="s">
        <v>276</v>
      </c>
      <c r="E4250" s="10">
        <v>21328</v>
      </c>
      <c r="F4250" s="12" t="str">
        <f t="shared" si="71"/>
        <v>08RESD0003</v>
      </c>
      <c r="G4250" s="11" t="str">
        <f>IFERROR(VLOOKUP(F4250,Codes!$B$2:$E$356,4,FALSE),"NOT USED")</f>
        <v>Residential</v>
      </c>
    </row>
    <row r="4251" spans="1:7" x14ac:dyDescent="0.25">
      <c r="A4251">
        <v>201901</v>
      </c>
      <c r="B4251" t="s">
        <v>0</v>
      </c>
      <c r="C4251" t="s">
        <v>228</v>
      </c>
      <c r="D4251" t="s">
        <v>277</v>
      </c>
      <c r="E4251" s="10">
        <v>217</v>
      </c>
      <c r="F4251" s="12" t="str">
        <f t="shared" si="71"/>
        <v>08RESD002E</v>
      </c>
      <c r="G4251" s="11" t="str">
        <f>IFERROR(VLOOKUP(F4251,Codes!$B$2:$E$356,4,FALSE),"NOT USED")</f>
        <v>Residential</v>
      </c>
    </row>
    <row r="4252" spans="1:7" x14ac:dyDescent="0.25">
      <c r="A4252">
        <v>201901</v>
      </c>
      <c r="B4252" t="s">
        <v>0</v>
      </c>
      <c r="C4252" t="s">
        <v>228</v>
      </c>
      <c r="D4252" t="s">
        <v>278</v>
      </c>
      <c r="E4252" s="10">
        <v>295</v>
      </c>
      <c r="F4252" s="12" t="str">
        <f t="shared" si="71"/>
        <v>08RGNSV006</v>
      </c>
      <c r="G4252" s="11" t="str">
        <f>IFERROR(VLOOKUP(F4252,Codes!$B$2:$E$356,4,FALSE),"NOT USED")</f>
        <v>Medium / Large General Service</v>
      </c>
    </row>
    <row r="4253" spans="1:7" x14ac:dyDescent="0.25">
      <c r="A4253">
        <v>201901</v>
      </c>
      <c r="B4253" t="s">
        <v>0</v>
      </c>
      <c r="C4253" t="s">
        <v>228</v>
      </c>
      <c r="D4253" t="s">
        <v>279</v>
      </c>
      <c r="E4253" s="10">
        <v>13690</v>
      </c>
      <c r="F4253" s="12" t="str">
        <f t="shared" si="71"/>
        <v>08RGNSV023</v>
      </c>
      <c r="G4253" s="11" t="str">
        <f>IFERROR(VLOOKUP(F4253,Codes!$B$2:$E$356,4,FALSE),"NOT USED")</f>
        <v>Small General Service</v>
      </c>
    </row>
    <row r="4254" spans="1:7" x14ac:dyDescent="0.25">
      <c r="A4254">
        <v>201901</v>
      </c>
      <c r="B4254" t="s">
        <v>0</v>
      </c>
      <c r="C4254" t="s">
        <v>228</v>
      </c>
      <c r="D4254" t="s">
        <v>280</v>
      </c>
      <c r="E4254" s="10">
        <v>29</v>
      </c>
      <c r="F4254" s="12" t="str">
        <f t="shared" si="71"/>
        <v>08RGNSV06A</v>
      </c>
      <c r="G4254" s="11" t="str">
        <f>IFERROR(VLOOKUP(F4254,Codes!$B$2:$E$356,4,FALSE),"NOT USED")</f>
        <v>Medium / Large General Service</v>
      </c>
    </row>
    <row r="4255" spans="1:7" x14ac:dyDescent="0.25">
      <c r="A4255">
        <v>201901</v>
      </c>
      <c r="B4255" t="s">
        <v>0</v>
      </c>
      <c r="C4255" t="s">
        <v>228</v>
      </c>
      <c r="D4255" t="s">
        <v>281</v>
      </c>
      <c r="E4255" s="10">
        <v>1</v>
      </c>
      <c r="F4255" s="12" t="str">
        <f t="shared" si="71"/>
        <v>08RGNSV06B</v>
      </c>
      <c r="G4255" s="11" t="str">
        <f>IFERROR(VLOOKUP(F4255,Codes!$B$2:$E$356,4,FALSE),"NOT USED")</f>
        <v>Medium / Large General Service</v>
      </c>
    </row>
    <row r="4256" spans="1:7" x14ac:dyDescent="0.25">
      <c r="A4256">
        <v>201901</v>
      </c>
      <c r="B4256" t="s">
        <v>0</v>
      </c>
      <c r="C4256" t="s">
        <v>228</v>
      </c>
      <c r="D4256" t="s">
        <v>282</v>
      </c>
      <c r="E4256" s="10">
        <v>14</v>
      </c>
      <c r="F4256" s="12" t="str">
        <f t="shared" si="71"/>
        <v>08RNM06135</v>
      </c>
      <c r="G4256" s="11" t="str">
        <f>IFERROR(VLOOKUP(F4256,Codes!$B$2:$E$356,4,FALSE),"NOT USED")</f>
        <v>Medium / Large General Service</v>
      </c>
    </row>
    <row r="4257" spans="1:7" x14ac:dyDescent="0.25">
      <c r="A4257">
        <v>201901</v>
      </c>
      <c r="B4257" t="s">
        <v>0</v>
      </c>
      <c r="C4257" t="s">
        <v>228</v>
      </c>
      <c r="D4257" t="s">
        <v>283</v>
      </c>
      <c r="E4257" s="10">
        <v>435</v>
      </c>
      <c r="F4257" s="12" t="str">
        <f t="shared" si="71"/>
        <v>08RNM23135</v>
      </c>
      <c r="G4257" s="11" t="str">
        <f>IFERROR(VLOOKUP(F4257,Codes!$B$2:$E$356,4,FALSE),"NOT USED")</f>
        <v>Small General Service</v>
      </c>
    </row>
    <row r="4258" spans="1:7" x14ac:dyDescent="0.25">
      <c r="A4258">
        <v>201901</v>
      </c>
      <c r="B4258" t="s">
        <v>0</v>
      </c>
      <c r="C4258" t="s">
        <v>228</v>
      </c>
      <c r="D4258" t="s">
        <v>284</v>
      </c>
      <c r="E4258" s="10">
        <v>1</v>
      </c>
      <c r="F4258" s="12" t="str">
        <f t="shared" si="71"/>
        <v>08RNM6A135</v>
      </c>
      <c r="G4258" s="11" t="str">
        <f>IFERROR(VLOOKUP(F4258,Codes!$B$2:$E$356,4,FALSE),"NOT USED")</f>
        <v>Medium / Large General Service</v>
      </c>
    </row>
    <row r="4259" spans="1:7" x14ac:dyDescent="0.25">
      <c r="A4259">
        <v>201901</v>
      </c>
      <c r="B4259" t="s">
        <v>0</v>
      </c>
      <c r="C4259" t="s">
        <v>228</v>
      </c>
      <c r="D4259" t="s">
        <v>285</v>
      </c>
      <c r="E4259" s="10">
        <v>25</v>
      </c>
      <c r="F4259" s="12" t="str">
        <f t="shared" si="71"/>
        <v>08SSLR0003</v>
      </c>
      <c r="G4259" s="11" t="str">
        <f>IFERROR(VLOOKUP(F4259,Codes!$B$2:$E$356,4,FALSE),"NOT USED")</f>
        <v>Residential</v>
      </c>
    </row>
    <row r="4260" spans="1:7" x14ac:dyDescent="0.25">
      <c r="A4260">
        <v>201901</v>
      </c>
      <c r="B4260" t="s">
        <v>0</v>
      </c>
      <c r="C4260" t="s">
        <v>228</v>
      </c>
      <c r="D4260" t="s">
        <v>286</v>
      </c>
      <c r="E4260" s="10">
        <v>16</v>
      </c>
      <c r="F4260" s="12" t="str">
        <f t="shared" si="71"/>
        <v>08SSLRRG23</v>
      </c>
      <c r="G4260" s="11" t="str">
        <f>IFERROR(VLOOKUP(F4260,Codes!$B$2:$E$356,4,FALSE),"NOT USED")</f>
        <v>Small General Service</v>
      </c>
    </row>
    <row r="4261" spans="1:7" x14ac:dyDescent="0.25">
      <c r="A4261">
        <v>201901</v>
      </c>
      <c r="B4261" t="s">
        <v>0</v>
      </c>
      <c r="C4261" t="s">
        <v>228</v>
      </c>
      <c r="D4261" t="s">
        <v>287</v>
      </c>
      <c r="E4261" s="10">
        <v>4</v>
      </c>
      <c r="F4261" s="12" t="str">
        <f t="shared" si="71"/>
        <v>08UPPL000R</v>
      </c>
      <c r="G4261" s="11" t="str">
        <f>IFERROR(VLOOKUP(F4261,Codes!$B$2:$E$356,4,FALSE),"NOT USED")</f>
        <v>NOT USED</v>
      </c>
    </row>
    <row r="4262" spans="1:7" x14ac:dyDescent="0.25">
      <c r="A4262">
        <v>201902</v>
      </c>
      <c r="B4262" t="s">
        <v>0</v>
      </c>
      <c r="C4262" t="s">
        <v>228</v>
      </c>
      <c r="D4262" t="s">
        <v>260</v>
      </c>
      <c r="E4262" s="10">
        <v>17</v>
      </c>
      <c r="F4262" s="12" t="str">
        <f t="shared" si="71"/>
        <v>08CGENR136</v>
      </c>
      <c r="G4262" s="11" t="str">
        <f>IFERROR(VLOOKUP(F4262,Codes!$B$2:$E$356,4,FALSE),"NOT USED")</f>
        <v>Residential</v>
      </c>
    </row>
    <row r="4263" spans="1:7" x14ac:dyDescent="0.25">
      <c r="A4263">
        <v>201902</v>
      </c>
      <c r="B4263" t="s">
        <v>0</v>
      </c>
      <c r="C4263" t="s">
        <v>228</v>
      </c>
      <c r="D4263" t="s">
        <v>261</v>
      </c>
      <c r="E4263" s="10">
        <v>3409</v>
      </c>
      <c r="F4263" s="12" t="str">
        <f t="shared" si="71"/>
        <v>08CGR01136</v>
      </c>
      <c r="G4263" s="11" t="str">
        <f>IFERROR(VLOOKUP(F4263,Codes!$B$2:$E$356,4,FALSE),"NOT USED")</f>
        <v>Residential</v>
      </c>
    </row>
    <row r="4264" spans="1:7" x14ac:dyDescent="0.25">
      <c r="A4264">
        <v>201902</v>
      </c>
      <c r="B4264" t="s">
        <v>0</v>
      </c>
      <c r="C4264" t="s">
        <v>228</v>
      </c>
      <c r="D4264" t="s">
        <v>262</v>
      </c>
      <c r="E4264" s="10">
        <v>3</v>
      </c>
      <c r="F4264" s="12" t="str">
        <f t="shared" si="71"/>
        <v>08CGR02136</v>
      </c>
      <c r="G4264" s="11" t="str">
        <f>IFERROR(VLOOKUP(F4264,Codes!$B$2:$E$356,4,FALSE),"NOT USED")</f>
        <v>Residential</v>
      </c>
    </row>
    <row r="4265" spans="1:7" x14ac:dyDescent="0.25">
      <c r="A4265">
        <v>201902</v>
      </c>
      <c r="B4265" t="s">
        <v>0</v>
      </c>
      <c r="C4265" t="s">
        <v>228</v>
      </c>
      <c r="D4265" t="s">
        <v>263</v>
      </c>
      <c r="E4265" s="10">
        <v>33</v>
      </c>
      <c r="F4265" s="12" t="str">
        <f t="shared" si="71"/>
        <v>08CGR03136</v>
      </c>
      <c r="G4265" s="11" t="str">
        <f>IFERROR(VLOOKUP(F4265,Codes!$B$2:$E$356,4,FALSE),"NOT USED")</f>
        <v>Residential</v>
      </c>
    </row>
    <row r="4266" spans="1:7" x14ac:dyDescent="0.25">
      <c r="A4266">
        <v>201902</v>
      </c>
      <c r="B4266" t="s">
        <v>0</v>
      </c>
      <c r="C4266" t="s">
        <v>228</v>
      </c>
      <c r="D4266" t="s">
        <v>264</v>
      </c>
      <c r="E4266" s="10">
        <v>2</v>
      </c>
      <c r="F4266" s="12" t="str">
        <f t="shared" si="71"/>
        <v>08CGR23136</v>
      </c>
      <c r="G4266" s="11" t="str">
        <f>IFERROR(VLOOKUP(F4266,Codes!$B$2:$E$356,4,FALSE),"NOT USED")</f>
        <v>Small General Service</v>
      </c>
    </row>
    <row r="4267" spans="1:7" x14ac:dyDescent="0.25">
      <c r="A4267">
        <v>201902</v>
      </c>
      <c r="B4267" t="s">
        <v>0</v>
      </c>
      <c r="C4267" t="s">
        <v>228</v>
      </c>
      <c r="D4267" t="s">
        <v>265</v>
      </c>
      <c r="E4267" s="10">
        <v>1</v>
      </c>
      <c r="F4267" s="12" t="str">
        <f t="shared" si="71"/>
        <v>08CHCK000R</v>
      </c>
      <c r="G4267" s="11" t="str">
        <f>IFERROR(VLOOKUP(F4267,Codes!$B$2:$E$356,4,FALSE),"NOT USED")</f>
        <v>NOT USED</v>
      </c>
    </row>
    <row r="4268" spans="1:7" x14ac:dyDescent="0.25">
      <c r="A4268">
        <v>201902</v>
      </c>
      <c r="B4268" t="s">
        <v>0</v>
      </c>
      <c r="C4268" t="s">
        <v>228</v>
      </c>
      <c r="D4268" t="s">
        <v>266</v>
      </c>
      <c r="E4268" s="10">
        <v>99105</v>
      </c>
      <c r="F4268" s="12" t="str">
        <f t="shared" si="71"/>
        <v>08COOLKPRR</v>
      </c>
      <c r="G4268" s="11" t="str">
        <f>IFERROR(VLOOKUP(F4268,Codes!$B$2:$E$356,4,FALSE),"NOT USED")</f>
        <v>NOT USED</v>
      </c>
    </row>
    <row r="4269" spans="1:7" x14ac:dyDescent="0.25">
      <c r="A4269">
        <v>201902</v>
      </c>
      <c r="B4269" t="s">
        <v>0</v>
      </c>
      <c r="C4269" t="s">
        <v>228</v>
      </c>
      <c r="D4269" t="s">
        <v>267</v>
      </c>
      <c r="E4269" s="10">
        <v>8</v>
      </c>
      <c r="F4269" s="12" t="str">
        <f t="shared" si="71"/>
        <v>08MHTP0006</v>
      </c>
      <c r="G4269" s="11" t="str">
        <f>IFERROR(VLOOKUP(F4269,Codes!$B$2:$E$356,4,FALSE),"NOT USED")</f>
        <v>Medium / Large General Service</v>
      </c>
    </row>
    <row r="4270" spans="1:7" x14ac:dyDescent="0.25">
      <c r="A4270">
        <v>201902</v>
      </c>
      <c r="B4270" t="s">
        <v>0</v>
      </c>
      <c r="C4270" t="s">
        <v>228</v>
      </c>
      <c r="D4270" t="s">
        <v>268</v>
      </c>
      <c r="E4270" s="10">
        <v>1</v>
      </c>
      <c r="F4270" s="12" t="str">
        <f t="shared" si="71"/>
        <v>08MHTP0023</v>
      </c>
      <c r="G4270" s="11" t="str">
        <f>IFERROR(VLOOKUP(F4270,Codes!$B$2:$E$356,4,FALSE),"NOT USED")</f>
        <v>Small General Service</v>
      </c>
    </row>
    <row r="4271" spans="1:7" x14ac:dyDescent="0.25">
      <c r="A4271">
        <v>201902</v>
      </c>
      <c r="B4271" t="s">
        <v>0</v>
      </c>
      <c r="C4271" t="s">
        <v>228</v>
      </c>
      <c r="D4271" t="s">
        <v>269</v>
      </c>
      <c r="E4271" s="10">
        <v>29669</v>
      </c>
      <c r="F4271" s="12" t="str">
        <f t="shared" si="71"/>
        <v>08NETMT135</v>
      </c>
      <c r="G4271" s="11" t="str">
        <f>IFERROR(VLOOKUP(F4271,Codes!$B$2:$E$356,4,FALSE),"NOT USED")</f>
        <v>Residential</v>
      </c>
    </row>
    <row r="4272" spans="1:7" x14ac:dyDescent="0.25">
      <c r="A4272">
        <v>201902</v>
      </c>
      <c r="B4272" t="s">
        <v>0</v>
      </c>
      <c r="C4272" t="s">
        <v>228</v>
      </c>
      <c r="D4272" t="s">
        <v>270</v>
      </c>
      <c r="E4272" s="10">
        <v>201</v>
      </c>
      <c r="F4272" s="12" t="str">
        <f t="shared" si="71"/>
        <v>08NMT03135</v>
      </c>
      <c r="G4272" s="11" t="str">
        <f>IFERROR(VLOOKUP(F4272,Codes!$B$2:$E$356,4,FALSE),"NOT USED")</f>
        <v>Residential</v>
      </c>
    </row>
    <row r="4273" spans="1:7" x14ac:dyDescent="0.25">
      <c r="A4273">
        <v>201902</v>
      </c>
      <c r="B4273" t="s">
        <v>0</v>
      </c>
      <c r="C4273" t="s">
        <v>228</v>
      </c>
      <c r="D4273" t="s">
        <v>271</v>
      </c>
      <c r="E4273" s="10">
        <v>2319</v>
      </c>
      <c r="F4273" s="12" t="str">
        <f t="shared" si="71"/>
        <v>08OALT007R</v>
      </c>
      <c r="G4273" s="11" t="str">
        <f>IFERROR(VLOOKUP(F4273,Codes!$B$2:$E$356,4,FALSE),"NOT USED")</f>
        <v>Unmetered Lighting</v>
      </c>
    </row>
    <row r="4274" spans="1:7" x14ac:dyDescent="0.25">
      <c r="A4274">
        <v>201902</v>
      </c>
      <c r="B4274" t="s">
        <v>0</v>
      </c>
      <c r="C4274" t="s">
        <v>228</v>
      </c>
      <c r="D4274" t="s">
        <v>272</v>
      </c>
      <c r="E4274" s="10">
        <v>2</v>
      </c>
      <c r="F4274" s="12" t="str">
        <f t="shared" si="71"/>
        <v>08PTLD000R</v>
      </c>
      <c r="G4274" s="11" t="str">
        <f>IFERROR(VLOOKUP(F4274,Codes!$B$2:$E$356,4,FALSE),"NOT USED")</f>
        <v>Unmetered Lighting</v>
      </c>
    </row>
    <row r="4275" spans="1:7" x14ac:dyDescent="0.25">
      <c r="A4275">
        <v>201902</v>
      </c>
      <c r="B4275" t="s">
        <v>0</v>
      </c>
      <c r="C4275" t="s">
        <v>228</v>
      </c>
      <c r="D4275" t="s">
        <v>273</v>
      </c>
      <c r="E4275" s="10">
        <v>1</v>
      </c>
      <c r="F4275" s="12" t="str">
        <f t="shared" si="71"/>
        <v>08RCG23136</v>
      </c>
      <c r="G4275" s="11" t="str">
        <f>IFERROR(VLOOKUP(F4275,Codes!$B$2:$E$356,4,FALSE),"NOT USED")</f>
        <v>Small General Service</v>
      </c>
    </row>
    <row r="4276" spans="1:7" x14ac:dyDescent="0.25">
      <c r="A4276">
        <v>201902</v>
      </c>
      <c r="B4276" t="s">
        <v>0</v>
      </c>
      <c r="C4276" t="s">
        <v>228</v>
      </c>
      <c r="D4276" t="s">
        <v>274</v>
      </c>
      <c r="E4276" s="10">
        <v>760962</v>
      </c>
      <c r="F4276" s="12" t="str">
        <f t="shared" si="71"/>
        <v>08RESD0001</v>
      </c>
      <c r="G4276" s="11" t="str">
        <f>IFERROR(VLOOKUP(F4276,Codes!$B$2:$E$356,4,FALSE),"NOT USED")</f>
        <v>Residential</v>
      </c>
    </row>
    <row r="4277" spans="1:7" x14ac:dyDescent="0.25">
      <c r="A4277">
        <v>201902</v>
      </c>
      <c r="B4277" t="s">
        <v>0</v>
      </c>
      <c r="C4277" t="s">
        <v>228</v>
      </c>
      <c r="D4277" t="s">
        <v>275</v>
      </c>
      <c r="E4277" s="10">
        <v>385</v>
      </c>
      <c r="F4277" s="12" t="str">
        <f t="shared" si="71"/>
        <v>08RESD0002</v>
      </c>
      <c r="G4277" s="11" t="str">
        <f>IFERROR(VLOOKUP(F4277,Codes!$B$2:$E$356,4,FALSE),"NOT USED")</f>
        <v>Residential</v>
      </c>
    </row>
    <row r="4278" spans="1:7" x14ac:dyDescent="0.25">
      <c r="A4278">
        <v>201902</v>
      </c>
      <c r="B4278" t="s">
        <v>0</v>
      </c>
      <c r="C4278" t="s">
        <v>228</v>
      </c>
      <c r="D4278" t="s">
        <v>276</v>
      </c>
      <c r="E4278" s="10">
        <v>22287</v>
      </c>
      <c r="F4278" s="12" t="str">
        <f t="shared" si="71"/>
        <v>08RESD0003</v>
      </c>
      <c r="G4278" s="11" t="str">
        <f>IFERROR(VLOOKUP(F4278,Codes!$B$2:$E$356,4,FALSE),"NOT USED")</f>
        <v>Residential</v>
      </c>
    </row>
    <row r="4279" spans="1:7" x14ac:dyDescent="0.25">
      <c r="A4279">
        <v>201902</v>
      </c>
      <c r="B4279" t="s">
        <v>0</v>
      </c>
      <c r="C4279" t="s">
        <v>228</v>
      </c>
      <c r="D4279" t="s">
        <v>277</v>
      </c>
      <c r="E4279" s="10">
        <v>237</v>
      </c>
      <c r="F4279" s="12" t="str">
        <f t="shared" si="71"/>
        <v>08RESD002E</v>
      </c>
      <c r="G4279" s="11" t="str">
        <f>IFERROR(VLOOKUP(F4279,Codes!$B$2:$E$356,4,FALSE),"NOT USED")</f>
        <v>Residential</v>
      </c>
    </row>
    <row r="4280" spans="1:7" x14ac:dyDescent="0.25">
      <c r="A4280">
        <v>201902</v>
      </c>
      <c r="B4280" t="s">
        <v>0</v>
      </c>
      <c r="C4280" t="s">
        <v>228</v>
      </c>
      <c r="D4280" t="s">
        <v>278</v>
      </c>
      <c r="E4280" s="10">
        <v>289</v>
      </c>
      <c r="F4280" s="12" t="str">
        <f t="shared" si="71"/>
        <v>08RGNSV006</v>
      </c>
      <c r="G4280" s="11" t="str">
        <f>IFERROR(VLOOKUP(F4280,Codes!$B$2:$E$356,4,FALSE),"NOT USED")</f>
        <v>Medium / Large General Service</v>
      </c>
    </row>
    <row r="4281" spans="1:7" x14ac:dyDescent="0.25">
      <c r="A4281">
        <v>201902</v>
      </c>
      <c r="B4281" t="s">
        <v>0</v>
      </c>
      <c r="C4281" t="s">
        <v>228</v>
      </c>
      <c r="D4281" t="s">
        <v>279</v>
      </c>
      <c r="E4281" s="10">
        <v>13711</v>
      </c>
      <c r="F4281" s="12" t="str">
        <f t="shared" si="71"/>
        <v>08RGNSV023</v>
      </c>
      <c r="G4281" s="11" t="str">
        <f>IFERROR(VLOOKUP(F4281,Codes!$B$2:$E$356,4,FALSE),"NOT USED")</f>
        <v>Small General Service</v>
      </c>
    </row>
    <row r="4282" spans="1:7" x14ac:dyDescent="0.25">
      <c r="A4282">
        <v>201902</v>
      </c>
      <c r="B4282" t="s">
        <v>0</v>
      </c>
      <c r="C4282" t="s">
        <v>228</v>
      </c>
      <c r="D4282" t="s">
        <v>280</v>
      </c>
      <c r="E4282" s="10">
        <v>29</v>
      </c>
      <c r="F4282" s="12" t="str">
        <f t="shared" si="71"/>
        <v>08RGNSV06A</v>
      </c>
      <c r="G4282" s="11" t="str">
        <f>IFERROR(VLOOKUP(F4282,Codes!$B$2:$E$356,4,FALSE),"NOT USED")</f>
        <v>Medium / Large General Service</v>
      </c>
    </row>
    <row r="4283" spans="1:7" x14ac:dyDescent="0.25">
      <c r="A4283">
        <v>201902</v>
      </c>
      <c r="B4283" t="s">
        <v>0</v>
      </c>
      <c r="C4283" t="s">
        <v>228</v>
      </c>
      <c r="D4283" t="s">
        <v>281</v>
      </c>
      <c r="E4283" s="10">
        <v>1</v>
      </c>
      <c r="F4283" s="12" t="str">
        <f t="shared" si="71"/>
        <v>08RGNSV06B</v>
      </c>
      <c r="G4283" s="11" t="str">
        <f>IFERROR(VLOOKUP(F4283,Codes!$B$2:$E$356,4,FALSE),"NOT USED")</f>
        <v>Medium / Large General Service</v>
      </c>
    </row>
    <row r="4284" spans="1:7" x14ac:dyDescent="0.25">
      <c r="A4284">
        <v>201902</v>
      </c>
      <c r="B4284" t="s">
        <v>0</v>
      </c>
      <c r="C4284" t="s">
        <v>228</v>
      </c>
      <c r="D4284" t="s">
        <v>282</v>
      </c>
      <c r="E4284" s="10">
        <v>14</v>
      </c>
      <c r="F4284" s="12" t="str">
        <f t="shared" si="71"/>
        <v>08RNM06135</v>
      </c>
      <c r="G4284" s="11" t="str">
        <f>IFERROR(VLOOKUP(F4284,Codes!$B$2:$E$356,4,FALSE),"NOT USED")</f>
        <v>Medium / Large General Service</v>
      </c>
    </row>
    <row r="4285" spans="1:7" x14ac:dyDescent="0.25">
      <c r="A4285">
        <v>201902</v>
      </c>
      <c r="B4285" t="s">
        <v>0</v>
      </c>
      <c r="C4285" t="s">
        <v>228</v>
      </c>
      <c r="D4285" t="s">
        <v>283</v>
      </c>
      <c r="E4285" s="10">
        <v>434</v>
      </c>
      <c r="F4285" s="12" t="str">
        <f t="shared" si="71"/>
        <v>08RNM23135</v>
      </c>
      <c r="G4285" s="11" t="str">
        <f>IFERROR(VLOOKUP(F4285,Codes!$B$2:$E$356,4,FALSE),"NOT USED")</f>
        <v>Small General Service</v>
      </c>
    </row>
    <row r="4286" spans="1:7" x14ac:dyDescent="0.25">
      <c r="A4286">
        <v>201902</v>
      </c>
      <c r="B4286" t="s">
        <v>0</v>
      </c>
      <c r="C4286" t="s">
        <v>228</v>
      </c>
      <c r="D4286" t="s">
        <v>284</v>
      </c>
      <c r="E4286" s="10">
        <v>1</v>
      </c>
      <c r="F4286" s="12" t="str">
        <f t="shared" si="71"/>
        <v>08RNM6A135</v>
      </c>
      <c r="G4286" s="11" t="str">
        <f>IFERROR(VLOOKUP(F4286,Codes!$B$2:$E$356,4,FALSE),"NOT USED")</f>
        <v>Medium / Large General Service</v>
      </c>
    </row>
    <row r="4287" spans="1:7" x14ac:dyDescent="0.25">
      <c r="A4287">
        <v>201902</v>
      </c>
      <c r="B4287" t="s">
        <v>0</v>
      </c>
      <c r="C4287" t="s">
        <v>228</v>
      </c>
      <c r="D4287" t="s">
        <v>285</v>
      </c>
      <c r="E4287" s="10">
        <v>26</v>
      </c>
      <c r="F4287" s="12" t="str">
        <f t="shared" si="71"/>
        <v>08SSLR0003</v>
      </c>
      <c r="G4287" s="11" t="str">
        <f>IFERROR(VLOOKUP(F4287,Codes!$B$2:$E$356,4,FALSE),"NOT USED")</f>
        <v>Residential</v>
      </c>
    </row>
    <row r="4288" spans="1:7" x14ac:dyDescent="0.25">
      <c r="A4288">
        <v>201902</v>
      </c>
      <c r="B4288" t="s">
        <v>0</v>
      </c>
      <c r="C4288" t="s">
        <v>228</v>
      </c>
      <c r="D4288" t="s">
        <v>286</v>
      </c>
      <c r="E4288" s="10">
        <v>17</v>
      </c>
      <c r="F4288" s="12" t="str">
        <f t="shared" si="71"/>
        <v>08SSLRRG23</v>
      </c>
      <c r="G4288" s="11" t="str">
        <f>IFERROR(VLOOKUP(F4288,Codes!$B$2:$E$356,4,FALSE),"NOT USED")</f>
        <v>Small General Service</v>
      </c>
    </row>
    <row r="4289" spans="1:7" x14ac:dyDescent="0.25">
      <c r="A4289">
        <v>201902</v>
      </c>
      <c r="B4289" t="s">
        <v>0</v>
      </c>
      <c r="C4289" t="s">
        <v>228</v>
      </c>
      <c r="D4289" t="s">
        <v>287</v>
      </c>
      <c r="E4289" s="10">
        <v>4</v>
      </c>
      <c r="F4289" s="12" t="str">
        <f t="shared" si="71"/>
        <v>08UPPL000R</v>
      </c>
      <c r="G4289" s="11" t="str">
        <f>IFERROR(VLOOKUP(F4289,Codes!$B$2:$E$356,4,FALSE),"NOT USED")</f>
        <v>NOT USED</v>
      </c>
    </row>
    <row r="4290" spans="1:7" x14ac:dyDescent="0.25">
      <c r="A4290">
        <v>201903</v>
      </c>
      <c r="B4290" t="s">
        <v>0</v>
      </c>
      <c r="C4290" t="s">
        <v>228</v>
      </c>
      <c r="D4290" t="s">
        <v>260</v>
      </c>
      <c r="E4290" s="10">
        <v>19</v>
      </c>
      <c r="F4290" s="12" t="str">
        <f t="shared" si="71"/>
        <v>08CGENR136</v>
      </c>
      <c r="G4290" s="11" t="str">
        <f>IFERROR(VLOOKUP(F4290,Codes!$B$2:$E$356,4,FALSE),"NOT USED")</f>
        <v>Residential</v>
      </c>
    </row>
    <row r="4291" spans="1:7" x14ac:dyDescent="0.25">
      <c r="A4291">
        <v>201903</v>
      </c>
      <c r="B4291" t="s">
        <v>0</v>
      </c>
      <c r="C4291" t="s">
        <v>228</v>
      </c>
      <c r="D4291" t="s">
        <v>261</v>
      </c>
      <c r="E4291" s="10">
        <v>3662</v>
      </c>
      <c r="F4291" s="12" t="str">
        <f t="shared" si="71"/>
        <v>08CGR01136</v>
      </c>
      <c r="G4291" s="11" t="str">
        <f>IFERROR(VLOOKUP(F4291,Codes!$B$2:$E$356,4,FALSE),"NOT USED")</f>
        <v>Residential</v>
      </c>
    </row>
    <row r="4292" spans="1:7" x14ac:dyDescent="0.25">
      <c r="A4292">
        <v>201903</v>
      </c>
      <c r="B4292" t="s">
        <v>0</v>
      </c>
      <c r="C4292" t="s">
        <v>228</v>
      </c>
      <c r="D4292" t="s">
        <v>262</v>
      </c>
      <c r="E4292" s="10">
        <v>3</v>
      </c>
      <c r="F4292" s="12" t="str">
        <f t="shared" si="71"/>
        <v>08CGR02136</v>
      </c>
      <c r="G4292" s="11" t="str">
        <f>IFERROR(VLOOKUP(F4292,Codes!$B$2:$E$356,4,FALSE),"NOT USED")</f>
        <v>Residential</v>
      </c>
    </row>
    <row r="4293" spans="1:7" x14ac:dyDescent="0.25">
      <c r="A4293">
        <v>201903</v>
      </c>
      <c r="B4293" t="s">
        <v>0</v>
      </c>
      <c r="C4293" t="s">
        <v>228</v>
      </c>
      <c r="D4293" t="s">
        <v>263</v>
      </c>
      <c r="E4293" s="10">
        <v>33</v>
      </c>
      <c r="F4293" s="12" t="str">
        <f t="shared" si="71"/>
        <v>08CGR03136</v>
      </c>
      <c r="G4293" s="11" t="str">
        <f>IFERROR(VLOOKUP(F4293,Codes!$B$2:$E$356,4,FALSE),"NOT USED")</f>
        <v>Residential</v>
      </c>
    </row>
    <row r="4294" spans="1:7" x14ac:dyDescent="0.25">
      <c r="A4294">
        <v>201903</v>
      </c>
      <c r="B4294" t="s">
        <v>0</v>
      </c>
      <c r="C4294" t="s">
        <v>228</v>
      </c>
      <c r="D4294" t="s">
        <v>264</v>
      </c>
      <c r="E4294" s="10">
        <v>3</v>
      </c>
      <c r="F4294" s="12" t="str">
        <f t="shared" si="71"/>
        <v>08CGR23136</v>
      </c>
      <c r="G4294" s="11" t="str">
        <f>IFERROR(VLOOKUP(F4294,Codes!$B$2:$E$356,4,FALSE),"NOT USED")</f>
        <v>Small General Service</v>
      </c>
    </row>
    <row r="4295" spans="1:7" x14ac:dyDescent="0.25">
      <c r="A4295">
        <v>201903</v>
      </c>
      <c r="B4295" t="s">
        <v>0</v>
      </c>
      <c r="C4295" t="s">
        <v>228</v>
      </c>
      <c r="D4295" t="s">
        <v>265</v>
      </c>
      <c r="E4295" s="10">
        <v>1</v>
      </c>
      <c r="F4295" s="12" t="str">
        <f t="shared" si="71"/>
        <v>08CHCK000R</v>
      </c>
      <c r="G4295" s="11" t="str">
        <f>IFERROR(VLOOKUP(F4295,Codes!$B$2:$E$356,4,FALSE),"NOT USED")</f>
        <v>NOT USED</v>
      </c>
    </row>
    <row r="4296" spans="1:7" x14ac:dyDescent="0.25">
      <c r="A4296">
        <v>201903</v>
      </c>
      <c r="B4296" t="s">
        <v>0</v>
      </c>
      <c r="C4296" t="s">
        <v>228</v>
      </c>
      <c r="D4296" t="s">
        <v>266</v>
      </c>
      <c r="E4296" s="10">
        <v>99312</v>
      </c>
      <c r="F4296" s="12" t="str">
        <f t="shared" si="71"/>
        <v>08COOLKPRR</v>
      </c>
      <c r="G4296" s="11" t="str">
        <f>IFERROR(VLOOKUP(F4296,Codes!$B$2:$E$356,4,FALSE),"NOT USED")</f>
        <v>NOT USED</v>
      </c>
    </row>
    <row r="4297" spans="1:7" x14ac:dyDescent="0.25">
      <c r="A4297">
        <v>201903</v>
      </c>
      <c r="B4297" t="s">
        <v>0</v>
      </c>
      <c r="C4297" t="s">
        <v>228</v>
      </c>
      <c r="D4297" t="s">
        <v>267</v>
      </c>
      <c r="E4297" s="10">
        <v>8</v>
      </c>
      <c r="F4297" s="12" t="str">
        <f t="shared" si="71"/>
        <v>08MHTP0006</v>
      </c>
      <c r="G4297" s="11" t="str">
        <f>IFERROR(VLOOKUP(F4297,Codes!$B$2:$E$356,4,FALSE),"NOT USED")</f>
        <v>Medium / Large General Service</v>
      </c>
    </row>
    <row r="4298" spans="1:7" x14ac:dyDescent="0.25">
      <c r="A4298">
        <v>201903</v>
      </c>
      <c r="B4298" t="s">
        <v>0</v>
      </c>
      <c r="C4298" t="s">
        <v>228</v>
      </c>
      <c r="D4298" t="s">
        <v>268</v>
      </c>
      <c r="E4298" s="10">
        <v>1</v>
      </c>
      <c r="F4298" s="12" t="str">
        <f t="shared" si="71"/>
        <v>08MHTP0023</v>
      </c>
      <c r="G4298" s="11" t="str">
        <f>IFERROR(VLOOKUP(F4298,Codes!$B$2:$E$356,4,FALSE),"NOT USED")</f>
        <v>Small General Service</v>
      </c>
    </row>
    <row r="4299" spans="1:7" x14ac:dyDescent="0.25">
      <c r="A4299">
        <v>201903</v>
      </c>
      <c r="B4299" t="s">
        <v>0</v>
      </c>
      <c r="C4299" t="s">
        <v>228</v>
      </c>
      <c r="D4299" t="s">
        <v>269</v>
      </c>
      <c r="E4299" s="10">
        <v>29671</v>
      </c>
      <c r="F4299" s="12" t="str">
        <f t="shared" si="71"/>
        <v>08NETMT135</v>
      </c>
      <c r="G4299" s="11" t="str">
        <f>IFERROR(VLOOKUP(F4299,Codes!$B$2:$E$356,4,FALSE),"NOT USED")</f>
        <v>Residential</v>
      </c>
    </row>
    <row r="4300" spans="1:7" x14ac:dyDescent="0.25">
      <c r="A4300">
        <v>201903</v>
      </c>
      <c r="B4300" t="s">
        <v>0</v>
      </c>
      <c r="C4300" t="s">
        <v>228</v>
      </c>
      <c r="D4300" t="s">
        <v>270</v>
      </c>
      <c r="E4300" s="10">
        <v>213</v>
      </c>
      <c r="F4300" s="12" t="str">
        <f t="shared" si="71"/>
        <v>08NMT03135</v>
      </c>
      <c r="G4300" s="11" t="str">
        <f>IFERROR(VLOOKUP(F4300,Codes!$B$2:$E$356,4,FALSE),"NOT USED")</f>
        <v>Residential</v>
      </c>
    </row>
    <row r="4301" spans="1:7" x14ac:dyDescent="0.25">
      <c r="A4301">
        <v>201903</v>
      </c>
      <c r="B4301" t="s">
        <v>0</v>
      </c>
      <c r="C4301" t="s">
        <v>228</v>
      </c>
      <c r="D4301" t="s">
        <v>271</v>
      </c>
      <c r="E4301" s="10">
        <v>2312</v>
      </c>
      <c r="F4301" s="12" t="str">
        <f t="shared" ref="F4301:F4364" si="72">LEFT(D4301,10)</f>
        <v>08OALT007R</v>
      </c>
      <c r="G4301" s="11" t="str">
        <f>IFERROR(VLOOKUP(F4301,Codes!$B$2:$E$356,4,FALSE),"NOT USED")</f>
        <v>Unmetered Lighting</v>
      </c>
    </row>
    <row r="4302" spans="1:7" x14ac:dyDescent="0.25">
      <c r="A4302">
        <v>201903</v>
      </c>
      <c r="B4302" t="s">
        <v>0</v>
      </c>
      <c r="C4302" t="s">
        <v>228</v>
      </c>
      <c r="D4302" t="s">
        <v>272</v>
      </c>
      <c r="E4302" s="10">
        <v>2</v>
      </c>
      <c r="F4302" s="12" t="str">
        <f t="shared" si="72"/>
        <v>08PTLD000R</v>
      </c>
      <c r="G4302" s="11" t="str">
        <f>IFERROR(VLOOKUP(F4302,Codes!$B$2:$E$356,4,FALSE),"NOT USED")</f>
        <v>Unmetered Lighting</v>
      </c>
    </row>
    <row r="4303" spans="1:7" x14ac:dyDescent="0.25">
      <c r="A4303">
        <v>201903</v>
      </c>
      <c r="B4303" t="s">
        <v>0</v>
      </c>
      <c r="C4303" t="s">
        <v>228</v>
      </c>
      <c r="D4303" t="s">
        <v>273</v>
      </c>
      <c r="E4303" s="10">
        <v>1</v>
      </c>
      <c r="F4303" s="12" t="str">
        <f t="shared" si="72"/>
        <v>08RCG23136</v>
      </c>
      <c r="G4303" s="11" t="str">
        <f>IFERROR(VLOOKUP(F4303,Codes!$B$2:$E$356,4,FALSE),"NOT USED")</f>
        <v>Small General Service</v>
      </c>
    </row>
    <row r="4304" spans="1:7" x14ac:dyDescent="0.25">
      <c r="A4304">
        <v>201903</v>
      </c>
      <c r="B4304" t="s">
        <v>0</v>
      </c>
      <c r="C4304" t="s">
        <v>228</v>
      </c>
      <c r="D4304" t="s">
        <v>274</v>
      </c>
      <c r="E4304" s="10">
        <v>762068</v>
      </c>
      <c r="F4304" s="12" t="str">
        <f t="shared" si="72"/>
        <v>08RESD0001</v>
      </c>
      <c r="G4304" s="11" t="str">
        <f>IFERROR(VLOOKUP(F4304,Codes!$B$2:$E$356,4,FALSE),"NOT USED")</f>
        <v>Residential</v>
      </c>
    </row>
    <row r="4305" spans="1:7" x14ac:dyDescent="0.25">
      <c r="A4305">
        <v>201903</v>
      </c>
      <c r="B4305" t="s">
        <v>0</v>
      </c>
      <c r="C4305" t="s">
        <v>228</v>
      </c>
      <c r="D4305" t="s">
        <v>275</v>
      </c>
      <c r="E4305" s="10">
        <v>386</v>
      </c>
      <c r="F4305" s="12" t="str">
        <f t="shared" si="72"/>
        <v>08RESD0002</v>
      </c>
      <c r="G4305" s="11" t="str">
        <f>IFERROR(VLOOKUP(F4305,Codes!$B$2:$E$356,4,FALSE),"NOT USED")</f>
        <v>Residential</v>
      </c>
    </row>
    <row r="4306" spans="1:7" x14ac:dyDescent="0.25">
      <c r="A4306">
        <v>201903</v>
      </c>
      <c r="B4306" t="s">
        <v>0</v>
      </c>
      <c r="C4306" t="s">
        <v>228</v>
      </c>
      <c r="D4306" t="s">
        <v>276</v>
      </c>
      <c r="E4306" s="10">
        <v>22677</v>
      </c>
      <c r="F4306" s="12" t="str">
        <f t="shared" si="72"/>
        <v>08RESD0003</v>
      </c>
      <c r="G4306" s="11" t="str">
        <f>IFERROR(VLOOKUP(F4306,Codes!$B$2:$E$356,4,FALSE),"NOT USED")</f>
        <v>Residential</v>
      </c>
    </row>
    <row r="4307" spans="1:7" x14ac:dyDescent="0.25">
      <c r="A4307">
        <v>201903</v>
      </c>
      <c r="B4307" t="s">
        <v>0</v>
      </c>
      <c r="C4307" t="s">
        <v>228</v>
      </c>
      <c r="D4307" t="s">
        <v>277</v>
      </c>
      <c r="E4307" s="10">
        <v>248</v>
      </c>
      <c r="F4307" s="12" t="str">
        <f t="shared" si="72"/>
        <v>08RESD002E</v>
      </c>
      <c r="G4307" s="11" t="str">
        <f>IFERROR(VLOOKUP(F4307,Codes!$B$2:$E$356,4,FALSE),"NOT USED")</f>
        <v>Residential</v>
      </c>
    </row>
    <row r="4308" spans="1:7" x14ac:dyDescent="0.25">
      <c r="A4308">
        <v>201903</v>
      </c>
      <c r="B4308" t="s">
        <v>0</v>
      </c>
      <c r="C4308" t="s">
        <v>228</v>
      </c>
      <c r="D4308" t="s">
        <v>278</v>
      </c>
      <c r="E4308" s="10">
        <v>288</v>
      </c>
      <c r="F4308" s="12" t="str">
        <f t="shared" si="72"/>
        <v>08RGNSV006</v>
      </c>
      <c r="G4308" s="11" t="str">
        <f>IFERROR(VLOOKUP(F4308,Codes!$B$2:$E$356,4,FALSE),"NOT USED")</f>
        <v>Medium / Large General Service</v>
      </c>
    </row>
    <row r="4309" spans="1:7" x14ac:dyDescent="0.25">
      <c r="A4309">
        <v>201903</v>
      </c>
      <c r="B4309" t="s">
        <v>0</v>
      </c>
      <c r="C4309" t="s">
        <v>228</v>
      </c>
      <c r="D4309" t="s">
        <v>279</v>
      </c>
      <c r="E4309" s="10">
        <v>13751</v>
      </c>
      <c r="F4309" s="12" t="str">
        <f t="shared" si="72"/>
        <v>08RGNSV023</v>
      </c>
      <c r="G4309" s="11" t="str">
        <f>IFERROR(VLOOKUP(F4309,Codes!$B$2:$E$356,4,FALSE),"NOT USED")</f>
        <v>Small General Service</v>
      </c>
    </row>
    <row r="4310" spans="1:7" x14ac:dyDescent="0.25">
      <c r="A4310">
        <v>201903</v>
      </c>
      <c r="B4310" t="s">
        <v>0</v>
      </c>
      <c r="C4310" t="s">
        <v>228</v>
      </c>
      <c r="D4310" t="s">
        <v>280</v>
      </c>
      <c r="E4310" s="10">
        <v>29</v>
      </c>
      <c r="F4310" s="12" t="str">
        <f t="shared" si="72"/>
        <v>08RGNSV06A</v>
      </c>
      <c r="G4310" s="11" t="str">
        <f>IFERROR(VLOOKUP(F4310,Codes!$B$2:$E$356,4,FALSE),"NOT USED")</f>
        <v>Medium / Large General Service</v>
      </c>
    </row>
    <row r="4311" spans="1:7" x14ac:dyDescent="0.25">
      <c r="A4311">
        <v>201903</v>
      </c>
      <c r="B4311" t="s">
        <v>0</v>
      </c>
      <c r="C4311" t="s">
        <v>228</v>
      </c>
      <c r="D4311" t="s">
        <v>281</v>
      </c>
      <c r="E4311" s="10">
        <v>1</v>
      </c>
      <c r="F4311" s="12" t="str">
        <f t="shared" si="72"/>
        <v>08RGNSV06B</v>
      </c>
      <c r="G4311" s="11" t="str">
        <f>IFERROR(VLOOKUP(F4311,Codes!$B$2:$E$356,4,FALSE),"NOT USED")</f>
        <v>Medium / Large General Service</v>
      </c>
    </row>
    <row r="4312" spans="1:7" x14ac:dyDescent="0.25">
      <c r="A4312">
        <v>201903</v>
      </c>
      <c r="B4312" t="s">
        <v>0</v>
      </c>
      <c r="C4312" t="s">
        <v>228</v>
      </c>
      <c r="D4312" t="s">
        <v>282</v>
      </c>
      <c r="E4312" s="10">
        <v>14</v>
      </c>
      <c r="F4312" s="12" t="str">
        <f t="shared" si="72"/>
        <v>08RNM06135</v>
      </c>
      <c r="G4312" s="11" t="str">
        <f>IFERROR(VLOOKUP(F4312,Codes!$B$2:$E$356,4,FALSE),"NOT USED")</f>
        <v>Medium / Large General Service</v>
      </c>
    </row>
    <row r="4313" spans="1:7" x14ac:dyDescent="0.25">
      <c r="A4313">
        <v>201903</v>
      </c>
      <c r="B4313" t="s">
        <v>0</v>
      </c>
      <c r="C4313" t="s">
        <v>228</v>
      </c>
      <c r="D4313" t="s">
        <v>283</v>
      </c>
      <c r="E4313" s="10">
        <v>434</v>
      </c>
      <c r="F4313" s="12" t="str">
        <f t="shared" si="72"/>
        <v>08RNM23135</v>
      </c>
      <c r="G4313" s="11" t="str">
        <f>IFERROR(VLOOKUP(F4313,Codes!$B$2:$E$356,4,FALSE),"NOT USED")</f>
        <v>Small General Service</v>
      </c>
    </row>
    <row r="4314" spans="1:7" x14ac:dyDescent="0.25">
      <c r="A4314">
        <v>201903</v>
      </c>
      <c r="B4314" t="s">
        <v>0</v>
      </c>
      <c r="C4314" t="s">
        <v>228</v>
      </c>
      <c r="D4314" t="s">
        <v>284</v>
      </c>
      <c r="E4314" s="10">
        <v>1</v>
      </c>
      <c r="F4314" s="12" t="str">
        <f t="shared" si="72"/>
        <v>08RNM6A135</v>
      </c>
      <c r="G4314" s="11" t="str">
        <f>IFERROR(VLOOKUP(F4314,Codes!$B$2:$E$356,4,FALSE),"NOT USED")</f>
        <v>Medium / Large General Service</v>
      </c>
    </row>
    <row r="4315" spans="1:7" x14ac:dyDescent="0.25">
      <c r="A4315">
        <v>201903</v>
      </c>
      <c r="B4315" t="s">
        <v>0</v>
      </c>
      <c r="C4315" t="s">
        <v>228</v>
      </c>
      <c r="D4315" t="s">
        <v>285</v>
      </c>
      <c r="E4315" s="10">
        <v>26</v>
      </c>
      <c r="F4315" s="12" t="str">
        <f t="shared" si="72"/>
        <v>08SSLR0003</v>
      </c>
      <c r="G4315" s="11" t="str">
        <f>IFERROR(VLOOKUP(F4315,Codes!$B$2:$E$356,4,FALSE),"NOT USED")</f>
        <v>Residential</v>
      </c>
    </row>
    <row r="4316" spans="1:7" x14ac:dyDescent="0.25">
      <c r="A4316">
        <v>201903</v>
      </c>
      <c r="B4316" t="s">
        <v>0</v>
      </c>
      <c r="C4316" t="s">
        <v>228</v>
      </c>
      <c r="D4316" t="s">
        <v>286</v>
      </c>
      <c r="E4316" s="10">
        <v>17</v>
      </c>
      <c r="F4316" s="12" t="str">
        <f t="shared" si="72"/>
        <v>08SSLRRG23</v>
      </c>
      <c r="G4316" s="11" t="str">
        <f>IFERROR(VLOOKUP(F4316,Codes!$B$2:$E$356,4,FALSE),"NOT USED")</f>
        <v>Small General Service</v>
      </c>
    </row>
    <row r="4317" spans="1:7" x14ac:dyDescent="0.25">
      <c r="A4317">
        <v>201903</v>
      </c>
      <c r="B4317" t="s">
        <v>0</v>
      </c>
      <c r="C4317" t="s">
        <v>228</v>
      </c>
      <c r="D4317" t="s">
        <v>287</v>
      </c>
      <c r="E4317" s="10">
        <v>4</v>
      </c>
      <c r="F4317" s="12" t="str">
        <f t="shared" si="72"/>
        <v>08UPPL000R</v>
      </c>
      <c r="G4317" s="11" t="str">
        <f>IFERROR(VLOOKUP(F4317,Codes!$B$2:$E$356,4,FALSE),"NOT USED")</f>
        <v>NOT USED</v>
      </c>
    </row>
    <row r="4318" spans="1:7" x14ac:dyDescent="0.25">
      <c r="A4318">
        <v>201904</v>
      </c>
      <c r="B4318" t="s">
        <v>0</v>
      </c>
      <c r="C4318" t="s">
        <v>228</v>
      </c>
      <c r="D4318" t="s">
        <v>260</v>
      </c>
      <c r="E4318" s="10">
        <v>19</v>
      </c>
      <c r="F4318" s="12" t="str">
        <f t="shared" si="72"/>
        <v>08CGENR136</v>
      </c>
      <c r="G4318" s="11" t="str">
        <f>IFERROR(VLOOKUP(F4318,Codes!$B$2:$E$356,4,FALSE),"NOT USED")</f>
        <v>Residential</v>
      </c>
    </row>
    <row r="4319" spans="1:7" x14ac:dyDescent="0.25">
      <c r="A4319">
        <v>201904</v>
      </c>
      <c r="B4319" t="s">
        <v>0</v>
      </c>
      <c r="C4319" t="s">
        <v>228</v>
      </c>
      <c r="D4319" t="s">
        <v>261</v>
      </c>
      <c r="E4319" s="10">
        <v>3951</v>
      </c>
      <c r="F4319" s="12" t="str">
        <f t="shared" si="72"/>
        <v>08CGR01136</v>
      </c>
      <c r="G4319" s="11" t="str">
        <f>IFERROR(VLOOKUP(F4319,Codes!$B$2:$E$356,4,FALSE),"NOT USED")</f>
        <v>Residential</v>
      </c>
    </row>
    <row r="4320" spans="1:7" x14ac:dyDescent="0.25">
      <c r="A4320">
        <v>201904</v>
      </c>
      <c r="B4320" t="s">
        <v>0</v>
      </c>
      <c r="C4320" t="s">
        <v>228</v>
      </c>
      <c r="D4320" t="s">
        <v>262</v>
      </c>
      <c r="E4320" s="10">
        <v>3</v>
      </c>
      <c r="F4320" s="12" t="str">
        <f t="shared" si="72"/>
        <v>08CGR02136</v>
      </c>
      <c r="G4320" s="11" t="str">
        <f>IFERROR(VLOOKUP(F4320,Codes!$B$2:$E$356,4,FALSE),"NOT USED")</f>
        <v>Residential</v>
      </c>
    </row>
    <row r="4321" spans="1:7" x14ac:dyDescent="0.25">
      <c r="A4321">
        <v>201904</v>
      </c>
      <c r="B4321" t="s">
        <v>0</v>
      </c>
      <c r="C4321" t="s">
        <v>228</v>
      </c>
      <c r="D4321" t="s">
        <v>263</v>
      </c>
      <c r="E4321" s="10">
        <v>33</v>
      </c>
      <c r="F4321" s="12" t="str">
        <f t="shared" si="72"/>
        <v>08CGR03136</v>
      </c>
      <c r="G4321" s="11" t="str">
        <f>IFERROR(VLOOKUP(F4321,Codes!$B$2:$E$356,4,FALSE),"NOT USED")</f>
        <v>Residential</v>
      </c>
    </row>
    <row r="4322" spans="1:7" x14ac:dyDescent="0.25">
      <c r="A4322">
        <v>201904</v>
      </c>
      <c r="B4322" t="s">
        <v>0</v>
      </c>
      <c r="C4322" t="s">
        <v>228</v>
      </c>
      <c r="D4322" t="s">
        <v>264</v>
      </c>
      <c r="E4322" s="10">
        <v>3</v>
      </c>
      <c r="F4322" s="12" t="str">
        <f t="shared" si="72"/>
        <v>08CGR23136</v>
      </c>
      <c r="G4322" s="11" t="str">
        <f>IFERROR(VLOOKUP(F4322,Codes!$B$2:$E$356,4,FALSE),"NOT USED")</f>
        <v>Small General Service</v>
      </c>
    </row>
    <row r="4323" spans="1:7" x14ac:dyDescent="0.25">
      <c r="A4323">
        <v>201904</v>
      </c>
      <c r="B4323" t="s">
        <v>0</v>
      </c>
      <c r="C4323" t="s">
        <v>228</v>
      </c>
      <c r="D4323" t="s">
        <v>265</v>
      </c>
      <c r="E4323" s="10">
        <v>1</v>
      </c>
      <c r="F4323" s="12" t="str">
        <f t="shared" si="72"/>
        <v>08CHCK000R</v>
      </c>
      <c r="G4323" s="11" t="str">
        <f>IFERROR(VLOOKUP(F4323,Codes!$B$2:$E$356,4,FALSE),"NOT USED")</f>
        <v>NOT USED</v>
      </c>
    </row>
    <row r="4324" spans="1:7" x14ac:dyDescent="0.25">
      <c r="A4324">
        <v>201904</v>
      </c>
      <c r="B4324" t="s">
        <v>0</v>
      </c>
      <c r="C4324" t="s">
        <v>228</v>
      </c>
      <c r="D4324" t="s">
        <v>266</v>
      </c>
      <c r="E4324" s="10">
        <v>100937</v>
      </c>
      <c r="F4324" s="12" t="str">
        <f t="shared" si="72"/>
        <v>08COOLKPRR</v>
      </c>
      <c r="G4324" s="11" t="str">
        <f>IFERROR(VLOOKUP(F4324,Codes!$B$2:$E$356,4,FALSE),"NOT USED")</f>
        <v>NOT USED</v>
      </c>
    </row>
    <row r="4325" spans="1:7" x14ac:dyDescent="0.25">
      <c r="A4325">
        <v>201904</v>
      </c>
      <c r="B4325" t="s">
        <v>0</v>
      </c>
      <c r="C4325" t="s">
        <v>228</v>
      </c>
      <c r="D4325" t="s">
        <v>267</v>
      </c>
      <c r="E4325" s="10">
        <v>8</v>
      </c>
      <c r="F4325" s="12" t="str">
        <f t="shared" si="72"/>
        <v>08MHTP0006</v>
      </c>
      <c r="G4325" s="11" t="str">
        <f>IFERROR(VLOOKUP(F4325,Codes!$B$2:$E$356,4,FALSE),"NOT USED")</f>
        <v>Medium / Large General Service</v>
      </c>
    </row>
    <row r="4326" spans="1:7" x14ac:dyDescent="0.25">
      <c r="A4326">
        <v>201904</v>
      </c>
      <c r="B4326" t="s">
        <v>0</v>
      </c>
      <c r="C4326" t="s">
        <v>228</v>
      </c>
      <c r="D4326" t="s">
        <v>268</v>
      </c>
      <c r="E4326" s="10">
        <v>1</v>
      </c>
      <c r="F4326" s="12" t="str">
        <f t="shared" si="72"/>
        <v>08MHTP0023</v>
      </c>
      <c r="G4326" s="11" t="str">
        <f>IFERROR(VLOOKUP(F4326,Codes!$B$2:$E$356,4,FALSE),"NOT USED")</f>
        <v>Small General Service</v>
      </c>
    </row>
    <row r="4327" spans="1:7" x14ac:dyDescent="0.25">
      <c r="A4327">
        <v>201904</v>
      </c>
      <c r="B4327" t="s">
        <v>0</v>
      </c>
      <c r="C4327" t="s">
        <v>228</v>
      </c>
      <c r="D4327" t="s">
        <v>269</v>
      </c>
      <c r="E4327" s="10">
        <v>29647</v>
      </c>
      <c r="F4327" s="12" t="str">
        <f t="shared" si="72"/>
        <v>08NETMT135</v>
      </c>
      <c r="G4327" s="11" t="str">
        <f>IFERROR(VLOOKUP(F4327,Codes!$B$2:$E$356,4,FALSE),"NOT USED")</f>
        <v>Residential</v>
      </c>
    </row>
    <row r="4328" spans="1:7" x14ac:dyDescent="0.25">
      <c r="A4328">
        <v>201904</v>
      </c>
      <c r="B4328" t="s">
        <v>0</v>
      </c>
      <c r="C4328" t="s">
        <v>228</v>
      </c>
      <c r="D4328" t="s">
        <v>270</v>
      </c>
      <c r="E4328" s="10">
        <v>222</v>
      </c>
      <c r="F4328" s="12" t="str">
        <f t="shared" si="72"/>
        <v>08NMT03135</v>
      </c>
      <c r="G4328" s="11" t="str">
        <f>IFERROR(VLOOKUP(F4328,Codes!$B$2:$E$356,4,FALSE),"NOT USED")</f>
        <v>Residential</v>
      </c>
    </row>
    <row r="4329" spans="1:7" x14ac:dyDescent="0.25">
      <c r="A4329">
        <v>201904</v>
      </c>
      <c r="B4329" t="s">
        <v>0</v>
      </c>
      <c r="C4329" t="s">
        <v>228</v>
      </c>
      <c r="D4329" t="s">
        <v>271</v>
      </c>
      <c r="E4329" s="10">
        <v>2301</v>
      </c>
      <c r="F4329" s="12" t="str">
        <f t="shared" si="72"/>
        <v>08OALT007R</v>
      </c>
      <c r="G4329" s="11" t="str">
        <f>IFERROR(VLOOKUP(F4329,Codes!$B$2:$E$356,4,FALSE),"NOT USED")</f>
        <v>Unmetered Lighting</v>
      </c>
    </row>
    <row r="4330" spans="1:7" x14ac:dyDescent="0.25">
      <c r="A4330">
        <v>201904</v>
      </c>
      <c r="B4330" t="s">
        <v>0</v>
      </c>
      <c r="C4330" t="s">
        <v>228</v>
      </c>
      <c r="D4330" t="s">
        <v>272</v>
      </c>
      <c r="E4330" s="10">
        <v>2</v>
      </c>
      <c r="F4330" s="12" t="str">
        <f t="shared" si="72"/>
        <v>08PTLD000R</v>
      </c>
      <c r="G4330" s="11" t="str">
        <f>IFERROR(VLOOKUP(F4330,Codes!$B$2:$E$356,4,FALSE),"NOT USED")</f>
        <v>Unmetered Lighting</v>
      </c>
    </row>
    <row r="4331" spans="1:7" x14ac:dyDescent="0.25">
      <c r="A4331">
        <v>201904</v>
      </c>
      <c r="B4331" t="s">
        <v>0</v>
      </c>
      <c r="C4331" t="s">
        <v>228</v>
      </c>
      <c r="D4331" t="s">
        <v>273</v>
      </c>
      <c r="E4331" s="10">
        <v>2</v>
      </c>
      <c r="F4331" s="12" t="str">
        <f t="shared" si="72"/>
        <v>08RCG23136</v>
      </c>
      <c r="G4331" s="11" t="str">
        <f>IFERROR(VLOOKUP(F4331,Codes!$B$2:$E$356,4,FALSE),"NOT USED")</f>
        <v>Small General Service</v>
      </c>
    </row>
    <row r="4332" spans="1:7" x14ac:dyDescent="0.25">
      <c r="A4332">
        <v>201904</v>
      </c>
      <c r="B4332" t="s">
        <v>0</v>
      </c>
      <c r="C4332" t="s">
        <v>228</v>
      </c>
      <c r="D4332" t="s">
        <v>274</v>
      </c>
      <c r="E4332" s="10">
        <v>762994</v>
      </c>
      <c r="F4332" s="12" t="str">
        <f t="shared" si="72"/>
        <v>08RESD0001</v>
      </c>
      <c r="G4332" s="11" t="str">
        <f>IFERROR(VLOOKUP(F4332,Codes!$B$2:$E$356,4,FALSE),"NOT USED")</f>
        <v>Residential</v>
      </c>
    </row>
    <row r="4333" spans="1:7" x14ac:dyDescent="0.25">
      <c r="A4333">
        <v>201904</v>
      </c>
      <c r="B4333" t="s">
        <v>0</v>
      </c>
      <c r="C4333" t="s">
        <v>228</v>
      </c>
      <c r="D4333" t="s">
        <v>275</v>
      </c>
      <c r="E4333" s="10">
        <v>385</v>
      </c>
      <c r="F4333" s="12" t="str">
        <f t="shared" si="72"/>
        <v>08RESD0002</v>
      </c>
      <c r="G4333" s="11" t="str">
        <f>IFERROR(VLOOKUP(F4333,Codes!$B$2:$E$356,4,FALSE),"NOT USED")</f>
        <v>Residential</v>
      </c>
    </row>
    <row r="4334" spans="1:7" x14ac:dyDescent="0.25">
      <c r="A4334">
        <v>201904</v>
      </c>
      <c r="B4334" t="s">
        <v>0</v>
      </c>
      <c r="C4334" t="s">
        <v>228</v>
      </c>
      <c r="D4334" t="s">
        <v>276</v>
      </c>
      <c r="E4334" s="10">
        <v>23175</v>
      </c>
      <c r="F4334" s="12" t="str">
        <f t="shared" si="72"/>
        <v>08RESD0003</v>
      </c>
      <c r="G4334" s="11" t="str">
        <f>IFERROR(VLOOKUP(F4334,Codes!$B$2:$E$356,4,FALSE),"NOT USED")</f>
        <v>Residential</v>
      </c>
    </row>
    <row r="4335" spans="1:7" x14ac:dyDescent="0.25">
      <c r="A4335">
        <v>201904</v>
      </c>
      <c r="B4335" t="s">
        <v>0</v>
      </c>
      <c r="C4335" t="s">
        <v>228</v>
      </c>
      <c r="D4335" t="s">
        <v>277</v>
      </c>
      <c r="E4335" s="10">
        <v>263</v>
      </c>
      <c r="F4335" s="12" t="str">
        <f t="shared" si="72"/>
        <v>08RESD002E</v>
      </c>
      <c r="G4335" s="11" t="str">
        <f>IFERROR(VLOOKUP(F4335,Codes!$B$2:$E$356,4,FALSE),"NOT USED")</f>
        <v>Residential</v>
      </c>
    </row>
    <row r="4336" spans="1:7" x14ac:dyDescent="0.25">
      <c r="A4336">
        <v>201904</v>
      </c>
      <c r="B4336" t="s">
        <v>0</v>
      </c>
      <c r="C4336" t="s">
        <v>228</v>
      </c>
      <c r="D4336" t="s">
        <v>278</v>
      </c>
      <c r="E4336" s="10">
        <v>289</v>
      </c>
      <c r="F4336" s="12" t="str">
        <f t="shared" si="72"/>
        <v>08RGNSV006</v>
      </c>
      <c r="G4336" s="11" t="str">
        <f>IFERROR(VLOOKUP(F4336,Codes!$B$2:$E$356,4,FALSE),"NOT USED")</f>
        <v>Medium / Large General Service</v>
      </c>
    </row>
    <row r="4337" spans="1:7" x14ac:dyDescent="0.25">
      <c r="A4337">
        <v>201904</v>
      </c>
      <c r="B4337" t="s">
        <v>0</v>
      </c>
      <c r="C4337" t="s">
        <v>228</v>
      </c>
      <c r="D4337" t="s">
        <v>279</v>
      </c>
      <c r="E4337" s="10">
        <v>13780</v>
      </c>
      <c r="F4337" s="12" t="str">
        <f t="shared" si="72"/>
        <v>08RGNSV023</v>
      </c>
      <c r="G4337" s="11" t="str">
        <f>IFERROR(VLOOKUP(F4337,Codes!$B$2:$E$356,4,FALSE),"NOT USED")</f>
        <v>Small General Service</v>
      </c>
    </row>
    <row r="4338" spans="1:7" x14ac:dyDescent="0.25">
      <c r="A4338">
        <v>201904</v>
      </c>
      <c r="B4338" t="s">
        <v>0</v>
      </c>
      <c r="C4338" t="s">
        <v>228</v>
      </c>
      <c r="D4338" t="s">
        <v>280</v>
      </c>
      <c r="E4338" s="10">
        <v>29</v>
      </c>
      <c r="F4338" s="12" t="str">
        <f t="shared" si="72"/>
        <v>08RGNSV06A</v>
      </c>
      <c r="G4338" s="11" t="str">
        <f>IFERROR(VLOOKUP(F4338,Codes!$B$2:$E$356,4,FALSE),"NOT USED")</f>
        <v>Medium / Large General Service</v>
      </c>
    </row>
    <row r="4339" spans="1:7" x14ac:dyDescent="0.25">
      <c r="A4339">
        <v>201904</v>
      </c>
      <c r="B4339" t="s">
        <v>0</v>
      </c>
      <c r="C4339" t="s">
        <v>228</v>
      </c>
      <c r="D4339" t="s">
        <v>281</v>
      </c>
      <c r="E4339" s="10">
        <v>1</v>
      </c>
      <c r="F4339" s="12" t="str">
        <f t="shared" si="72"/>
        <v>08RGNSV06B</v>
      </c>
      <c r="G4339" s="11" t="str">
        <f>IFERROR(VLOOKUP(F4339,Codes!$B$2:$E$356,4,FALSE),"NOT USED")</f>
        <v>Medium / Large General Service</v>
      </c>
    </row>
    <row r="4340" spans="1:7" x14ac:dyDescent="0.25">
      <c r="A4340">
        <v>201904</v>
      </c>
      <c r="B4340" t="s">
        <v>0</v>
      </c>
      <c r="C4340" t="s">
        <v>228</v>
      </c>
      <c r="D4340" t="s">
        <v>282</v>
      </c>
      <c r="E4340" s="10">
        <v>13</v>
      </c>
      <c r="F4340" s="12" t="str">
        <f t="shared" si="72"/>
        <v>08RNM06135</v>
      </c>
      <c r="G4340" s="11" t="str">
        <f>IFERROR(VLOOKUP(F4340,Codes!$B$2:$E$356,4,FALSE),"NOT USED")</f>
        <v>Medium / Large General Service</v>
      </c>
    </row>
    <row r="4341" spans="1:7" x14ac:dyDescent="0.25">
      <c r="A4341">
        <v>201904</v>
      </c>
      <c r="B4341" t="s">
        <v>0</v>
      </c>
      <c r="C4341" t="s">
        <v>228</v>
      </c>
      <c r="D4341" t="s">
        <v>283</v>
      </c>
      <c r="E4341" s="10">
        <v>436</v>
      </c>
      <c r="F4341" s="12" t="str">
        <f t="shared" si="72"/>
        <v>08RNM23135</v>
      </c>
      <c r="G4341" s="11" t="str">
        <f>IFERROR(VLOOKUP(F4341,Codes!$B$2:$E$356,4,FALSE),"NOT USED")</f>
        <v>Small General Service</v>
      </c>
    </row>
    <row r="4342" spans="1:7" x14ac:dyDescent="0.25">
      <c r="A4342">
        <v>201904</v>
      </c>
      <c r="B4342" t="s">
        <v>0</v>
      </c>
      <c r="C4342" t="s">
        <v>228</v>
      </c>
      <c r="D4342" t="s">
        <v>284</v>
      </c>
      <c r="E4342" s="10">
        <v>2</v>
      </c>
      <c r="F4342" s="12" t="str">
        <f t="shared" si="72"/>
        <v>08RNM6A135</v>
      </c>
      <c r="G4342" s="11" t="str">
        <f>IFERROR(VLOOKUP(F4342,Codes!$B$2:$E$356,4,FALSE),"NOT USED")</f>
        <v>Medium / Large General Service</v>
      </c>
    </row>
    <row r="4343" spans="1:7" x14ac:dyDescent="0.25">
      <c r="A4343">
        <v>201904</v>
      </c>
      <c r="B4343" t="s">
        <v>0</v>
      </c>
      <c r="C4343" t="s">
        <v>228</v>
      </c>
      <c r="D4343" t="s">
        <v>285</v>
      </c>
      <c r="E4343" s="10">
        <v>26</v>
      </c>
      <c r="F4343" s="12" t="str">
        <f t="shared" si="72"/>
        <v>08SSLR0003</v>
      </c>
      <c r="G4343" s="11" t="str">
        <f>IFERROR(VLOOKUP(F4343,Codes!$B$2:$E$356,4,FALSE),"NOT USED")</f>
        <v>Residential</v>
      </c>
    </row>
    <row r="4344" spans="1:7" x14ac:dyDescent="0.25">
      <c r="A4344">
        <v>201904</v>
      </c>
      <c r="B4344" t="s">
        <v>0</v>
      </c>
      <c r="C4344" t="s">
        <v>228</v>
      </c>
      <c r="D4344" t="s">
        <v>286</v>
      </c>
      <c r="E4344" s="10">
        <v>17</v>
      </c>
      <c r="F4344" s="12" t="str">
        <f t="shared" si="72"/>
        <v>08SSLRRG23</v>
      </c>
      <c r="G4344" s="11" t="str">
        <f>IFERROR(VLOOKUP(F4344,Codes!$B$2:$E$356,4,FALSE),"NOT USED")</f>
        <v>Small General Service</v>
      </c>
    </row>
    <row r="4345" spans="1:7" x14ac:dyDescent="0.25">
      <c r="A4345">
        <v>201904</v>
      </c>
      <c r="B4345" t="s">
        <v>0</v>
      </c>
      <c r="C4345" t="s">
        <v>228</v>
      </c>
      <c r="D4345" t="s">
        <v>287</v>
      </c>
      <c r="E4345" s="10">
        <v>4</v>
      </c>
      <c r="F4345" s="12" t="str">
        <f t="shared" si="72"/>
        <v>08UPPL000R</v>
      </c>
      <c r="G4345" s="11" t="str">
        <f>IFERROR(VLOOKUP(F4345,Codes!$B$2:$E$356,4,FALSE),"NOT USED")</f>
        <v>NOT USED</v>
      </c>
    </row>
    <row r="4346" spans="1:7" x14ac:dyDescent="0.25">
      <c r="A4346">
        <v>201905</v>
      </c>
      <c r="B4346" t="s">
        <v>0</v>
      </c>
      <c r="C4346" t="s">
        <v>228</v>
      </c>
      <c r="D4346" t="s">
        <v>260</v>
      </c>
      <c r="E4346" s="10">
        <v>23</v>
      </c>
      <c r="F4346" s="12" t="str">
        <f t="shared" si="72"/>
        <v>08CGENR136</v>
      </c>
      <c r="G4346" s="11" t="str">
        <f>IFERROR(VLOOKUP(F4346,Codes!$B$2:$E$356,4,FALSE),"NOT USED")</f>
        <v>Residential</v>
      </c>
    </row>
    <row r="4347" spans="1:7" x14ac:dyDescent="0.25">
      <c r="A4347">
        <v>201905</v>
      </c>
      <c r="B4347" t="s">
        <v>0</v>
      </c>
      <c r="C4347" t="s">
        <v>228</v>
      </c>
      <c r="D4347" t="s">
        <v>261</v>
      </c>
      <c r="E4347" s="10">
        <v>4305</v>
      </c>
      <c r="F4347" s="12" t="str">
        <f t="shared" si="72"/>
        <v>08CGR01136</v>
      </c>
      <c r="G4347" s="11" t="str">
        <f>IFERROR(VLOOKUP(F4347,Codes!$B$2:$E$356,4,FALSE),"NOT USED")</f>
        <v>Residential</v>
      </c>
    </row>
    <row r="4348" spans="1:7" x14ac:dyDescent="0.25">
      <c r="A4348">
        <v>201905</v>
      </c>
      <c r="B4348" t="s">
        <v>0</v>
      </c>
      <c r="C4348" t="s">
        <v>228</v>
      </c>
      <c r="D4348" t="s">
        <v>262</v>
      </c>
      <c r="E4348" s="10">
        <v>4</v>
      </c>
      <c r="F4348" s="12" t="str">
        <f t="shared" si="72"/>
        <v>08CGR02136</v>
      </c>
      <c r="G4348" s="11" t="str">
        <f>IFERROR(VLOOKUP(F4348,Codes!$B$2:$E$356,4,FALSE),"NOT USED")</f>
        <v>Residential</v>
      </c>
    </row>
    <row r="4349" spans="1:7" x14ac:dyDescent="0.25">
      <c r="A4349">
        <v>201905</v>
      </c>
      <c r="B4349" t="s">
        <v>0</v>
      </c>
      <c r="C4349" t="s">
        <v>228</v>
      </c>
      <c r="D4349" t="s">
        <v>263</v>
      </c>
      <c r="E4349" s="10">
        <v>33</v>
      </c>
      <c r="F4349" s="12" t="str">
        <f t="shared" si="72"/>
        <v>08CGR03136</v>
      </c>
      <c r="G4349" s="11" t="str">
        <f>IFERROR(VLOOKUP(F4349,Codes!$B$2:$E$356,4,FALSE),"NOT USED")</f>
        <v>Residential</v>
      </c>
    </row>
    <row r="4350" spans="1:7" x14ac:dyDescent="0.25">
      <c r="A4350">
        <v>201905</v>
      </c>
      <c r="B4350" t="s">
        <v>0</v>
      </c>
      <c r="C4350" t="s">
        <v>228</v>
      </c>
      <c r="D4350" t="s">
        <v>264</v>
      </c>
      <c r="E4350" s="10">
        <v>3</v>
      </c>
      <c r="F4350" s="12" t="str">
        <f t="shared" si="72"/>
        <v>08CGR23136</v>
      </c>
      <c r="G4350" s="11" t="str">
        <f>IFERROR(VLOOKUP(F4350,Codes!$B$2:$E$356,4,FALSE),"NOT USED")</f>
        <v>Small General Service</v>
      </c>
    </row>
    <row r="4351" spans="1:7" x14ac:dyDescent="0.25">
      <c r="A4351">
        <v>201905</v>
      </c>
      <c r="B4351" t="s">
        <v>0</v>
      </c>
      <c r="C4351" t="s">
        <v>228</v>
      </c>
      <c r="D4351" t="s">
        <v>265</v>
      </c>
      <c r="E4351" s="10">
        <v>1</v>
      </c>
      <c r="F4351" s="12" t="str">
        <f t="shared" si="72"/>
        <v>08CHCK000R</v>
      </c>
      <c r="G4351" s="11" t="str">
        <f>IFERROR(VLOOKUP(F4351,Codes!$B$2:$E$356,4,FALSE),"NOT USED")</f>
        <v>NOT USED</v>
      </c>
    </row>
    <row r="4352" spans="1:7" x14ac:dyDescent="0.25">
      <c r="A4352">
        <v>201905</v>
      </c>
      <c r="B4352" t="s">
        <v>0</v>
      </c>
      <c r="C4352" t="s">
        <v>228</v>
      </c>
      <c r="D4352" t="s">
        <v>266</v>
      </c>
      <c r="E4352" s="10">
        <v>100840</v>
      </c>
      <c r="F4352" s="12" t="str">
        <f t="shared" si="72"/>
        <v>08COOLKPRR</v>
      </c>
      <c r="G4352" s="11" t="str">
        <f>IFERROR(VLOOKUP(F4352,Codes!$B$2:$E$356,4,FALSE),"NOT USED")</f>
        <v>NOT USED</v>
      </c>
    </row>
    <row r="4353" spans="1:7" x14ac:dyDescent="0.25">
      <c r="A4353">
        <v>201905</v>
      </c>
      <c r="B4353" t="s">
        <v>0</v>
      </c>
      <c r="C4353" t="s">
        <v>228</v>
      </c>
      <c r="D4353" t="s">
        <v>267</v>
      </c>
      <c r="E4353" s="10">
        <v>8</v>
      </c>
      <c r="F4353" s="12" t="str">
        <f t="shared" si="72"/>
        <v>08MHTP0006</v>
      </c>
      <c r="G4353" s="11" t="str">
        <f>IFERROR(VLOOKUP(F4353,Codes!$B$2:$E$356,4,FALSE),"NOT USED")</f>
        <v>Medium / Large General Service</v>
      </c>
    </row>
    <row r="4354" spans="1:7" x14ac:dyDescent="0.25">
      <c r="A4354">
        <v>201905</v>
      </c>
      <c r="B4354" t="s">
        <v>0</v>
      </c>
      <c r="C4354" t="s">
        <v>228</v>
      </c>
      <c r="D4354" t="s">
        <v>268</v>
      </c>
      <c r="E4354" s="10">
        <v>1</v>
      </c>
      <c r="F4354" s="12" t="str">
        <f t="shared" si="72"/>
        <v>08MHTP0023</v>
      </c>
      <c r="G4354" s="11" t="str">
        <f>IFERROR(VLOOKUP(F4354,Codes!$B$2:$E$356,4,FALSE),"NOT USED")</f>
        <v>Small General Service</v>
      </c>
    </row>
    <row r="4355" spans="1:7" x14ac:dyDescent="0.25">
      <c r="A4355">
        <v>201905</v>
      </c>
      <c r="B4355" t="s">
        <v>0</v>
      </c>
      <c r="C4355" t="s">
        <v>228</v>
      </c>
      <c r="D4355" t="s">
        <v>269</v>
      </c>
      <c r="E4355" s="10">
        <v>29668</v>
      </c>
      <c r="F4355" s="12" t="str">
        <f t="shared" si="72"/>
        <v>08NETMT135</v>
      </c>
      <c r="G4355" s="11" t="str">
        <f>IFERROR(VLOOKUP(F4355,Codes!$B$2:$E$356,4,FALSE),"NOT USED")</f>
        <v>Residential</v>
      </c>
    </row>
    <row r="4356" spans="1:7" x14ac:dyDescent="0.25">
      <c r="A4356">
        <v>201905</v>
      </c>
      <c r="B4356" t="s">
        <v>0</v>
      </c>
      <c r="C4356" t="s">
        <v>228</v>
      </c>
      <c r="D4356" t="s">
        <v>270</v>
      </c>
      <c r="E4356" s="10">
        <v>220</v>
      </c>
      <c r="F4356" s="12" t="str">
        <f t="shared" si="72"/>
        <v>08NMT03135</v>
      </c>
      <c r="G4356" s="11" t="str">
        <f>IFERROR(VLOOKUP(F4356,Codes!$B$2:$E$356,4,FALSE),"NOT USED")</f>
        <v>Residential</v>
      </c>
    </row>
    <row r="4357" spans="1:7" x14ac:dyDescent="0.25">
      <c r="A4357">
        <v>201905</v>
      </c>
      <c r="B4357" t="s">
        <v>0</v>
      </c>
      <c r="C4357" t="s">
        <v>228</v>
      </c>
      <c r="D4357" t="s">
        <v>271</v>
      </c>
      <c r="E4357" s="10">
        <v>2283</v>
      </c>
      <c r="F4357" s="12" t="str">
        <f t="shared" si="72"/>
        <v>08OALT007R</v>
      </c>
      <c r="G4357" s="11" t="str">
        <f>IFERROR(VLOOKUP(F4357,Codes!$B$2:$E$356,4,FALSE),"NOT USED")</f>
        <v>Unmetered Lighting</v>
      </c>
    </row>
    <row r="4358" spans="1:7" x14ac:dyDescent="0.25">
      <c r="A4358">
        <v>201905</v>
      </c>
      <c r="B4358" t="s">
        <v>0</v>
      </c>
      <c r="C4358" t="s">
        <v>228</v>
      </c>
      <c r="D4358" t="s">
        <v>272</v>
      </c>
      <c r="E4358" s="10">
        <v>2</v>
      </c>
      <c r="F4358" s="12" t="str">
        <f t="shared" si="72"/>
        <v>08PTLD000R</v>
      </c>
      <c r="G4358" s="11" t="str">
        <f>IFERROR(VLOOKUP(F4358,Codes!$B$2:$E$356,4,FALSE),"NOT USED")</f>
        <v>Unmetered Lighting</v>
      </c>
    </row>
    <row r="4359" spans="1:7" x14ac:dyDescent="0.25">
      <c r="A4359">
        <v>201905</v>
      </c>
      <c r="B4359" t="s">
        <v>0</v>
      </c>
      <c r="C4359" t="s">
        <v>228</v>
      </c>
      <c r="D4359" t="s">
        <v>273</v>
      </c>
      <c r="E4359" s="10">
        <v>3</v>
      </c>
      <c r="F4359" s="12" t="str">
        <f t="shared" si="72"/>
        <v>08RCG23136</v>
      </c>
      <c r="G4359" s="11" t="str">
        <f>IFERROR(VLOOKUP(F4359,Codes!$B$2:$E$356,4,FALSE),"NOT USED")</f>
        <v>Small General Service</v>
      </c>
    </row>
    <row r="4360" spans="1:7" x14ac:dyDescent="0.25">
      <c r="A4360">
        <v>201905</v>
      </c>
      <c r="B4360" t="s">
        <v>0</v>
      </c>
      <c r="C4360" t="s">
        <v>228</v>
      </c>
      <c r="D4360" t="s">
        <v>274</v>
      </c>
      <c r="E4360" s="10">
        <v>765018</v>
      </c>
      <c r="F4360" s="12" t="str">
        <f t="shared" si="72"/>
        <v>08RESD0001</v>
      </c>
      <c r="G4360" s="11" t="str">
        <f>IFERROR(VLOOKUP(F4360,Codes!$B$2:$E$356,4,FALSE),"NOT USED")</f>
        <v>Residential</v>
      </c>
    </row>
    <row r="4361" spans="1:7" x14ac:dyDescent="0.25">
      <c r="A4361">
        <v>201905</v>
      </c>
      <c r="B4361" t="s">
        <v>0</v>
      </c>
      <c r="C4361" t="s">
        <v>228</v>
      </c>
      <c r="D4361" t="s">
        <v>275</v>
      </c>
      <c r="E4361" s="10">
        <v>383</v>
      </c>
      <c r="F4361" s="12" t="str">
        <f t="shared" si="72"/>
        <v>08RESD0002</v>
      </c>
      <c r="G4361" s="11" t="str">
        <f>IFERROR(VLOOKUP(F4361,Codes!$B$2:$E$356,4,FALSE),"NOT USED")</f>
        <v>Residential</v>
      </c>
    </row>
    <row r="4362" spans="1:7" x14ac:dyDescent="0.25">
      <c r="A4362">
        <v>201905</v>
      </c>
      <c r="B4362" t="s">
        <v>0</v>
      </c>
      <c r="C4362" t="s">
        <v>228</v>
      </c>
      <c r="D4362" t="s">
        <v>276</v>
      </c>
      <c r="E4362" s="10">
        <v>23004</v>
      </c>
      <c r="F4362" s="12" t="str">
        <f t="shared" si="72"/>
        <v>08RESD0003</v>
      </c>
      <c r="G4362" s="11" t="str">
        <f>IFERROR(VLOOKUP(F4362,Codes!$B$2:$E$356,4,FALSE),"NOT USED")</f>
        <v>Residential</v>
      </c>
    </row>
    <row r="4363" spans="1:7" x14ac:dyDescent="0.25">
      <c r="A4363">
        <v>201905</v>
      </c>
      <c r="B4363" t="s">
        <v>0</v>
      </c>
      <c r="C4363" t="s">
        <v>228</v>
      </c>
      <c r="D4363" t="s">
        <v>277</v>
      </c>
      <c r="E4363" s="10">
        <v>272</v>
      </c>
      <c r="F4363" s="12" t="str">
        <f t="shared" si="72"/>
        <v>08RESD002E</v>
      </c>
      <c r="G4363" s="11" t="str">
        <f>IFERROR(VLOOKUP(F4363,Codes!$B$2:$E$356,4,FALSE),"NOT USED")</f>
        <v>Residential</v>
      </c>
    </row>
    <row r="4364" spans="1:7" x14ac:dyDescent="0.25">
      <c r="A4364">
        <v>201905</v>
      </c>
      <c r="B4364" t="s">
        <v>0</v>
      </c>
      <c r="C4364" t="s">
        <v>228</v>
      </c>
      <c r="D4364" t="s">
        <v>278</v>
      </c>
      <c r="E4364" s="10">
        <v>286</v>
      </c>
      <c r="F4364" s="12" t="str">
        <f t="shared" si="72"/>
        <v>08RGNSV006</v>
      </c>
      <c r="G4364" s="11" t="str">
        <f>IFERROR(VLOOKUP(F4364,Codes!$B$2:$E$356,4,FALSE),"NOT USED")</f>
        <v>Medium / Large General Service</v>
      </c>
    </row>
    <row r="4365" spans="1:7" x14ac:dyDescent="0.25">
      <c r="A4365">
        <v>201905</v>
      </c>
      <c r="B4365" t="s">
        <v>0</v>
      </c>
      <c r="C4365" t="s">
        <v>228</v>
      </c>
      <c r="D4365" t="s">
        <v>279</v>
      </c>
      <c r="E4365" s="10">
        <v>13810</v>
      </c>
      <c r="F4365" s="12" t="str">
        <f t="shared" ref="F4365:F4428" si="73">LEFT(D4365,10)</f>
        <v>08RGNSV023</v>
      </c>
      <c r="G4365" s="11" t="str">
        <f>IFERROR(VLOOKUP(F4365,Codes!$B$2:$E$356,4,FALSE),"NOT USED")</f>
        <v>Small General Service</v>
      </c>
    </row>
    <row r="4366" spans="1:7" x14ac:dyDescent="0.25">
      <c r="A4366">
        <v>201905</v>
      </c>
      <c r="B4366" t="s">
        <v>0</v>
      </c>
      <c r="C4366" t="s">
        <v>228</v>
      </c>
      <c r="D4366" t="s">
        <v>280</v>
      </c>
      <c r="E4366" s="10">
        <v>29</v>
      </c>
      <c r="F4366" s="12" t="str">
        <f t="shared" si="73"/>
        <v>08RGNSV06A</v>
      </c>
      <c r="G4366" s="11" t="str">
        <f>IFERROR(VLOOKUP(F4366,Codes!$B$2:$E$356,4,FALSE),"NOT USED")</f>
        <v>Medium / Large General Service</v>
      </c>
    </row>
    <row r="4367" spans="1:7" x14ac:dyDescent="0.25">
      <c r="A4367">
        <v>201905</v>
      </c>
      <c r="B4367" t="s">
        <v>0</v>
      </c>
      <c r="C4367" t="s">
        <v>228</v>
      </c>
      <c r="D4367" t="s">
        <v>281</v>
      </c>
      <c r="E4367" s="10">
        <v>1</v>
      </c>
      <c r="F4367" s="12" t="str">
        <f t="shared" si="73"/>
        <v>08RGNSV06B</v>
      </c>
      <c r="G4367" s="11" t="str">
        <f>IFERROR(VLOOKUP(F4367,Codes!$B$2:$E$356,4,FALSE),"NOT USED")</f>
        <v>Medium / Large General Service</v>
      </c>
    </row>
    <row r="4368" spans="1:7" x14ac:dyDescent="0.25">
      <c r="A4368">
        <v>201905</v>
      </c>
      <c r="B4368" t="s">
        <v>0</v>
      </c>
      <c r="C4368" t="s">
        <v>228</v>
      </c>
      <c r="D4368" t="s">
        <v>282</v>
      </c>
      <c r="E4368" s="10">
        <v>12</v>
      </c>
      <c r="F4368" s="12" t="str">
        <f t="shared" si="73"/>
        <v>08RNM06135</v>
      </c>
      <c r="G4368" s="11" t="str">
        <f>IFERROR(VLOOKUP(F4368,Codes!$B$2:$E$356,4,FALSE),"NOT USED")</f>
        <v>Medium / Large General Service</v>
      </c>
    </row>
    <row r="4369" spans="1:7" x14ac:dyDescent="0.25">
      <c r="A4369">
        <v>201905</v>
      </c>
      <c r="B4369" t="s">
        <v>0</v>
      </c>
      <c r="C4369" t="s">
        <v>228</v>
      </c>
      <c r="D4369" t="s">
        <v>283</v>
      </c>
      <c r="E4369" s="10">
        <v>437</v>
      </c>
      <c r="F4369" s="12" t="str">
        <f t="shared" si="73"/>
        <v>08RNM23135</v>
      </c>
      <c r="G4369" s="11" t="str">
        <f>IFERROR(VLOOKUP(F4369,Codes!$B$2:$E$356,4,FALSE),"NOT USED")</f>
        <v>Small General Service</v>
      </c>
    </row>
    <row r="4370" spans="1:7" x14ac:dyDescent="0.25">
      <c r="A4370">
        <v>201905</v>
      </c>
      <c r="B4370" t="s">
        <v>0</v>
      </c>
      <c r="C4370" t="s">
        <v>228</v>
      </c>
      <c r="D4370" t="s">
        <v>284</v>
      </c>
      <c r="E4370" s="10">
        <v>2</v>
      </c>
      <c r="F4370" s="12" t="str">
        <f t="shared" si="73"/>
        <v>08RNM6A135</v>
      </c>
      <c r="G4370" s="11" t="str">
        <f>IFERROR(VLOOKUP(F4370,Codes!$B$2:$E$356,4,FALSE),"NOT USED")</f>
        <v>Medium / Large General Service</v>
      </c>
    </row>
    <row r="4371" spans="1:7" x14ac:dyDescent="0.25">
      <c r="A4371">
        <v>201905</v>
      </c>
      <c r="B4371" t="s">
        <v>0</v>
      </c>
      <c r="C4371" t="s">
        <v>228</v>
      </c>
      <c r="D4371" t="s">
        <v>285</v>
      </c>
      <c r="E4371" s="10">
        <v>25</v>
      </c>
      <c r="F4371" s="12" t="str">
        <f t="shared" si="73"/>
        <v>08SSLR0003</v>
      </c>
      <c r="G4371" s="11" t="str">
        <f>IFERROR(VLOOKUP(F4371,Codes!$B$2:$E$356,4,FALSE),"NOT USED")</f>
        <v>Residential</v>
      </c>
    </row>
    <row r="4372" spans="1:7" x14ac:dyDescent="0.25">
      <c r="A4372">
        <v>201905</v>
      </c>
      <c r="B4372" t="s">
        <v>0</v>
      </c>
      <c r="C4372" t="s">
        <v>228</v>
      </c>
      <c r="D4372" t="s">
        <v>286</v>
      </c>
      <c r="E4372" s="10">
        <v>17</v>
      </c>
      <c r="F4372" s="12" t="str">
        <f t="shared" si="73"/>
        <v>08SSLRRG23</v>
      </c>
      <c r="G4372" s="11" t="str">
        <f>IFERROR(VLOOKUP(F4372,Codes!$B$2:$E$356,4,FALSE),"NOT USED")</f>
        <v>Small General Service</v>
      </c>
    </row>
    <row r="4373" spans="1:7" x14ac:dyDescent="0.25">
      <c r="A4373">
        <v>201905</v>
      </c>
      <c r="B4373" t="s">
        <v>0</v>
      </c>
      <c r="C4373" t="s">
        <v>228</v>
      </c>
      <c r="D4373" t="s">
        <v>287</v>
      </c>
      <c r="E4373" s="10">
        <v>4</v>
      </c>
      <c r="F4373" s="12" t="str">
        <f t="shared" si="73"/>
        <v>08UPPL000R</v>
      </c>
      <c r="G4373" s="11" t="str">
        <f>IFERROR(VLOOKUP(F4373,Codes!$B$2:$E$356,4,FALSE),"NOT USED")</f>
        <v>NOT USED</v>
      </c>
    </row>
    <row r="4374" spans="1:7" x14ac:dyDescent="0.25">
      <c r="A4374">
        <v>201906</v>
      </c>
      <c r="B4374" t="s">
        <v>0</v>
      </c>
      <c r="C4374" t="s">
        <v>228</v>
      </c>
      <c r="D4374" t="s">
        <v>260</v>
      </c>
      <c r="E4374" s="10">
        <v>25</v>
      </c>
      <c r="F4374" s="12" t="str">
        <f t="shared" si="73"/>
        <v>08CGENR136</v>
      </c>
      <c r="G4374" s="11" t="str">
        <f>IFERROR(VLOOKUP(F4374,Codes!$B$2:$E$356,4,FALSE),"NOT USED")</f>
        <v>Residential</v>
      </c>
    </row>
    <row r="4375" spans="1:7" x14ac:dyDescent="0.25">
      <c r="A4375">
        <v>201906</v>
      </c>
      <c r="B4375" t="s">
        <v>0</v>
      </c>
      <c r="C4375" t="s">
        <v>228</v>
      </c>
      <c r="D4375" t="s">
        <v>261</v>
      </c>
      <c r="E4375" s="10">
        <v>4688</v>
      </c>
      <c r="F4375" s="12" t="str">
        <f t="shared" si="73"/>
        <v>08CGR01136</v>
      </c>
      <c r="G4375" s="11" t="str">
        <f>IFERROR(VLOOKUP(F4375,Codes!$B$2:$E$356,4,FALSE),"NOT USED")</f>
        <v>Residential</v>
      </c>
    </row>
    <row r="4376" spans="1:7" x14ac:dyDescent="0.25">
      <c r="A4376">
        <v>201906</v>
      </c>
      <c r="B4376" t="s">
        <v>0</v>
      </c>
      <c r="C4376" t="s">
        <v>228</v>
      </c>
      <c r="D4376" t="s">
        <v>262</v>
      </c>
      <c r="E4376" s="10">
        <v>4</v>
      </c>
      <c r="F4376" s="12" t="str">
        <f t="shared" si="73"/>
        <v>08CGR02136</v>
      </c>
      <c r="G4376" s="11" t="str">
        <f>IFERROR(VLOOKUP(F4376,Codes!$B$2:$E$356,4,FALSE),"NOT USED")</f>
        <v>Residential</v>
      </c>
    </row>
    <row r="4377" spans="1:7" x14ac:dyDescent="0.25">
      <c r="A4377">
        <v>201906</v>
      </c>
      <c r="B4377" t="s">
        <v>0</v>
      </c>
      <c r="C4377" t="s">
        <v>228</v>
      </c>
      <c r="D4377" t="s">
        <v>263</v>
      </c>
      <c r="E4377" s="10">
        <v>34</v>
      </c>
      <c r="F4377" s="12" t="str">
        <f t="shared" si="73"/>
        <v>08CGR03136</v>
      </c>
      <c r="G4377" s="11" t="str">
        <f>IFERROR(VLOOKUP(F4377,Codes!$B$2:$E$356,4,FALSE),"NOT USED")</f>
        <v>Residential</v>
      </c>
    </row>
    <row r="4378" spans="1:7" x14ac:dyDescent="0.25">
      <c r="A4378">
        <v>201906</v>
      </c>
      <c r="B4378" t="s">
        <v>0</v>
      </c>
      <c r="C4378" t="s">
        <v>228</v>
      </c>
      <c r="D4378" t="s">
        <v>264</v>
      </c>
      <c r="E4378" s="10">
        <v>3</v>
      </c>
      <c r="F4378" s="12" t="str">
        <f t="shared" si="73"/>
        <v>08CGR23136</v>
      </c>
      <c r="G4378" s="11" t="str">
        <f>IFERROR(VLOOKUP(F4378,Codes!$B$2:$E$356,4,FALSE),"NOT USED")</f>
        <v>Small General Service</v>
      </c>
    </row>
    <row r="4379" spans="1:7" x14ac:dyDescent="0.25">
      <c r="A4379">
        <v>201906</v>
      </c>
      <c r="B4379" t="s">
        <v>0</v>
      </c>
      <c r="C4379" t="s">
        <v>228</v>
      </c>
      <c r="D4379" t="s">
        <v>265</v>
      </c>
      <c r="E4379" s="10">
        <v>1</v>
      </c>
      <c r="F4379" s="12" t="str">
        <f t="shared" si="73"/>
        <v>08CHCK000R</v>
      </c>
      <c r="G4379" s="11" t="str">
        <f>IFERROR(VLOOKUP(F4379,Codes!$B$2:$E$356,4,FALSE),"NOT USED")</f>
        <v>NOT USED</v>
      </c>
    </row>
    <row r="4380" spans="1:7" x14ac:dyDescent="0.25">
      <c r="A4380">
        <v>201906</v>
      </c>
      <c r="B4380" t="s">
        <v>0</v>
      </c>
      <c r="C4380" t="s">
        <v>228</v>
      </c>
      <c r="D4380" t="s">
        <v>266</v>
      </c>
      <c r="E4380" s="10">
        <v>100275</v>
      </c>
      <c r="F4380" s="12" t="str">
        <f t="shared" si="73"/>
        <v>08COOLKPRR</v>
      </c>
      <c r="G4380" s="11" t="str">
        <f>IFERROR(VLOOKUP(F4380,Codes!$B$2:$E$356,4,FALSE),"NOT USED")</f>
        <v>NOT USED</v>
      </c>
    </row>
    <row r="4381" spans="1:7" x14ac:dyDescent="0.25">
      <c r="A4381">
        <v>201906</v>
      </c>
      <c r="B4381" t="s">
        <v>0</v>
      </c>
      <c r="C4381" t="s">
        <v>228</v>
      </c>
      <c r="D4381" t="s">
        <v>267</v>
      </c>
      <c r="E4381" s="10">
        <v>8</v>
      </c>
      <c r="F4381" s="12" t="str">
        <f t="shared" si="73"/>
        <v>08MHTP0006</v>
      </c>
      <c r="G4381" s="11" t="str">
        <f>IFERROR(VLOOKUP(F4381,Codes!$B$2:$E$356,4,FALSE),"NOT USED")</f>
        <v>Medium / Large General Service</v>
      </c>
    </row>
    <row r="4382" spans="1:7" x14ac:dyDescent="0.25">
      <c r="A4382">
        <v>201906</v>
      </c>
      <c r="B4382" t="s">
        <v>0</v>
      </c>
      <c r="C4382" t="s">
        <v>228</v>
      </c>
      <c r="D4382" t="s">
        <v>268</v>
      </c>
      <c r="E4382" s="10">
        <v>1</v>
      </c>
      <c r="F4382" s="12" t="str">
        <f t="shared" si="73"/>
        <v>08MHTP0023</v>
      </c>
      <c r="G4382" s="11" t="str">
        <f>IFERROR(VLOOKUP(F4382,Codes!$B$2:$E$356,4,FALSE),"NOT USED")</f>
        <v>Small General Service</v>
      </c>
    </row>
    <row r="4383" spans="1:7" x14ac:dyDescent="0.25">
      <c r="A4383">
        <v>201906</v>
      </c>
      <c r="B4383" t="s">
        <v>0</v>
      </c>
      <c r="C4383" t="s">
        <v>228</v>
      </c>
      <c r="D4383" t="s">
        <v>269</v>
      </c>
      <c r="E4383" s="10">
        <v>29675</v>
      </c>
      <c r="F4383" s="12" t="str">
        <f t="shared" si="73"/>
        <v>08NETMT135</v>
      </c>
      <c r="G4383" s="11" t="str">
        <f>IFERROR(VLOOKUP(F4383,Codes!$B$2:$E$356,4,FALSE),"NOT USED")</f>
        <v>Residential</v>
      </c>
    </row>
    <row r="4384" spans="1:7" x14ac:dyDescent="0.25">
      <c r="A4384">
        <v>201906</v>
      </c>
      <c r="B4384" t="s">
        <v>0</v>
      </c>
      <c r="C4384" t="s">
        <v>228</v>
      </c>
      <c r="D4384" t="s">
        <v>270</v>
      </c>
      <c r="E4384" s="10">
        <v>213</v>
      </c>
      <c r="F4384" s="12" t="str">
        <f t="shared" si="73"/>
        <v>08NMT03135</v>
      </c>
      <c r="G4384" s="11" t="str">
        <f>IFERROR(VLOOKUP(F4384,Codes!$B$2:$E$356,4,FALSE),"NOT USED")</f>
        <v>Residential</v>
      </c>
    </row>
    <row r="4385" spans="1:7" x14ac:dyDescent="0.25">
      <c r="A4385">
        <v>201906</v>
      </c>
      <c r="B4385" t="s">
        <v>0</v>
      </c>
      <c r="C4385" t="s">
        <v>228</v>
      </c>
      <c r="D4385" t="s">
        <v>271</v>
      </c>
      <c r="E4385" s="10">
        <v>2275</v>
      </c>
      <c r="F4385" s="12" t="str">
        <f t="shared" si="73"/>
        <v>08OALT007R</v>
      </c>
      <c r="G4385" s="11" t="str">
        <f>IFERROR(VLOOKUP(F4385,Codes!$B$2:$E$356,4,FALSE),"NOT USED")</f>
        <v>Unmetered Lighting</v>
      </c>
    </row>
    <row r="4386" spans="1:7" x14ac:dyDescent="0.25">
      <c r="A4386">
        <v>201906</v>
      </c>
      <c r="B4386" t="s">
        <v>0</v>
      </c>
      <c r="C4386" t="s">
        <v>228</v>
      </c>
      <c r="D4386" t="s">
        <v>272</v>
      </c>
      <c r="E4386" s="10">
        <v>2</v>
      </c>
      <c r="F4386" s="12" t="str">
        <f t="shared" si="73"/>
        <v>08PTLD000R</v>
      </c>
      <c r="G4386" s="11" t="str">
        <f>IFERROR(VLOOKUP(F4386,Codes!$B$2:$E$356,4,FALSE),"NOT USED")</f>
        <v>Unmetered Lighting</v>
      </c>
    </row>
    <row r="4387" spans="1:7" x14ac:dyDescent="0.25">
      <c r="A4387">
        <v>201906</v>
      </c>
      <c r="B4387" t="s">
        <v>0</v>
      </c>
      <c r="C4387" t="s">
        <v>228</v>
      </c>
      <c r="D4387" t="s">
        <v>273</v>
      </c>
      <c r="E4387" s="10">
        <v>4</v>
      </c>
      <c r="F4387" s="12" t="str">
        <f t="shared" si="73"/>
        <v>08RCG23136</v>
      </c>
      <c r="G4387" s="11" t="str">
        <f>IFERROR(VLOOKUP(F4387,Codes!$B$2:$E$356,4,FALSE),"NOT USED")</f>
        <v>Small General Service</v>
      </c>
    </row>
    <row r="4388" spans="1:7" x14ac:dyDescent="0.25">
      <c r="A4388">
        <v>201906</v>
      </c>
      <c r="B4388" t="s">
        <v>0</v>
      </c>
      <c r="C4388" t="s">
        <v>228</v>
      </c>
      <c r="D4388" t="s">
        <v>274</v>
      </c>
      <c r="E4388" s="10">
        <v>766538</v>
      </c>
      <c r="F4388" s="12" t="str">
        <f t="shared" si="73"/>
        <v>08RESD0001</v>
      </c>
      <c r="G4388" s="11" t="str">
        <f>IFERROR(VLOOKUP(F4388,Codes!$B$2:$E$356,4,FALSE),"NOT USED")</f>
        <v>Residential</v>
      </c>
    </row>
    <row r="4389" spans="1:7" x14ac:dyDescent="0.25">
      <c r="A4389">
        <v>201906</v>
      </c>
      <c r="B4389" t="s">
        <v>0</v>
      </c>
      <c r="C4389" t="s">
        <v>228</v>
      </c>
      <c r="D4389" t="s">
        <v>275</v>
      </c>
      <c r="E4389" s="10">
        <v>385</v>
      </c>
      <c r="F4389" s="12" t="str">
        <f t="shared" si="73"/>
        <v>08RESD0002</v>
      </c>
      <c r="G4389" s="11" t="str">
        <f>IFERROR(VLOOKUP(F4389,Codes!$B$2:$E$356,4,FALSE),"NOT USED")</f>
        <v>Residential</v>
      </c>
    </row>
    <row r="4390" spans="1:7" x14ac:dyDescent="0.25">
      <c r="A4390">
        <v>201906</v>
      </c>
      <c r="B4390" t="s">
        <v>0</v>
      </c>
      <c r="C4390" t="s">
        <v>228</v>
      </c>
      <c r="D4390" t="s">
        <v>276</v>
      </c>
      <c r="E4390" s="10">
        <v>22737</v>
      </c>
      <c r="F4390" s="12" t="str">
        <f t="shared" si="73"/>
        <v>08RESD0003</v>
      </c>
      <c r="G4390" s="11" t="str">
        <f>IFERROR(VLOOKUP(F4390,Codes!$B$2:$E$356,4,FALSE),"NOT USED")</f>
        <v>Residential</v>
      </c>
    </row>
    <row r="4391" spans="1:7" x14ac:dyDescent="0.25">
      <c r="A4391">
        <v>201906</v>
      </c>
      <c r="B4391" t="s">
        <v>0</v>
      </c>
      <c r="C4391" t="s">
        <v>228</v>
      </c>
      <c r="D4391" t="s">
        <v>277</v>
      </c>
      <c r="E4391" s="10">
        <v>282</v>
      </c>
      <c r="F4391" s="12" t="str">
        <f t="shared" si="73"/>
        <v>08RESD002E</v>
      </c>
      <c r="G4391" s="11" t="str">
        <f>IFERROR(VLOOKUP(F4391,Codes!$B$2:$E$356,4,FALSE),"NOT USED")</f>
        <v>Residential</v>
      </c>
    </row>
    <row r="4392" spans="1:7" x14ac:dyDescent="0.25">
      <c r="A4392">
        <v>201906</v>
      </c>
      <c r="B4392" t="s">
        <v>0</v>
      </c>
      <c r="C4392" t="s">
        <v>228</v>
      </c>
      <c r="D4392" t="s">
        <v>278</v>
      </c>
      <c r="E4392" s="10">
        <v>285</v>
      </c>
      <c r="F4392" s="12" t="str">
        <f t="shared" si="73"/>
        <v>08RGNSV006</v>
      </c>
      <c r="G4392" s="11" t="str">
        <f>IFERROR(VLOOKUP(F4392,Codes!$B$2:$E$356,4,FALSE),"NOT USED")</f>
        <v>Medium / Large General Service</v>
      </c>
    </row>
    <row r="4393" spans="1:7" x14ac:dyDescent="0.25">
      <c r="A4393">
        <v>201906</v>
      </c>
      <c r="B4393" t="s">
        <v>0</v>
      </c>
      <c r="C4393" t="s">
        <v>228</v>
      </c>
      <c r="D4393" t="s">
        <v>279</v>
      </c>
      <c r="E4393" s="10">
        <v>13815</v>
      </c>
      <c r="F4393" s="12" t="str">
        <f t="shared" si="73"/>
        <v>08RGNSV023</v>
      </c>
      <c r="G4393" s="11" t="str">
        <f>IFERROR(VLOOKUP(F4393,Codes!$B$2:$E$356,4,FALSE),"NOT USED")</f>
        <v>Small General Service</v>
      </c>
    </row>
    <row r="4394" spans="1:7" x14ac:dyDescent="0.25">
      <c r="A4394">
        <v>201906</v>
      </c>
      <c r="B4394" t="s">
        <v>0</v>
      </c>
      <c r="C4394" t="s">
        <v>228</v>
      </c>
      <c r="D4394" t="s">
        <v>280</v>
      </c>
      <c r="E4394" s="10">
        <v>28</v>
      </c>
      <c r="F4394" s="12" t="str">
        <f t="shared" si="73"/>
        <v>08RGNSV06A</v>
      </c>
      <c r="G4394" s="11" t="str">
        <f>IFERROR(VLOOKUP(F4394,Codes!$B$2:$E$356,4,FALSE),"NOT USED")</f>
        <v>Medium / Large General Service</v>
      </c>
    </row>
    <row r="4395" spans="1:7" x14ac:dyDescent="0.25">
      <c r="A4395">
        <v>201906</v>
      </c>
      <c r="B4395" t="s">
        <v>0</v>
      </c>
      <c r="C4395" t="s">
        <v>228</v>
      </c>
      <c r="D4395" t="s">
        <v>281</v>
      </c>
      <c r="E4395" s="10">
        <v>1</v>
      </c>
      <c r="F4395" s="12" t="str">
        <f t="shared" si="73"/>
        <v>08RGNSV06B</v>
      </c>
      <c r="G4395" s="11" t="str">
        <f>IFERROR(VLOOKUP(F4395,Codes!$B$2:$E$356,4,FALSE),"NOT USED")</f>
        <v>Medium / Large General Service</v>
      </c>
    </row>
    <row r="4396" spans="1:7" x14ac:dyDescent="0.25">
      <c r="A4396">
        <v>201906</v>
      </c>
      <c r="B4396" t="s">
        <v>0</v>
      </c>
      <c r="C4396" t="s">
        <v>228</v>
      </c>
      <c r="D4396" t="s">
        <v>282</v>
      </c>
      <c r="E4396" s="10">
        <v>13</v>
      </c>
      <c r="F4396" s="12" t="str">
        <f t="shared" si="73"/>
        <v>08RNM06135</v>
      </c>
      <c r="G4396" s="11" t="str">
        <f>IFERROR(VLOOKUP(F4396,Codes!$B$2:$E$356,4,FALSE),"NOT USED")</f>
        <v>Medium / Large General Service</v>
      </c>
    </row>
    <row r="4397" spans="1:7" x14ac:dyDescent="0.25">
      <c r="A4397">
        <v>201906</v>
      </c>
      <c r="B4397" t="s">
        <v>0</v>
      </c>
      <c r="C4397" t="s">
        <v>228</v>
      </c>
      <c r="D4397" t="s">
        <v>283</v>
      </c>
      <c r="E4397" s="10">
        <v>434</v>
      </c>
      <c r="F4397" s="12" t="str">
        <f t="shared" si="73"/>
        <v>08RNM23135</v>
      </c>
      <c r="G4397" s="11" t="str">
        <f>IFERROR(VLOOKUP(F4397,Codes!$B$2:$E$356,4,FALSE),"NOT USED")</f>
        <v>Small General Service</v>
      </c>
    </row>
    <row r="4398" spans="1:7" x14ac:dyDescent="0.25">
      <c r="A4398">
        <v>201906</v>
      </c>
      <c r="B4398" t="s">
        <v>0</v>
      </c>
      <c r="C4398" t="s">
        <v>228</v>
      </c>
      <c r="D4398" t="s">
        <v>284</v>
      </c>
      <c r="E4398" s="10">
        <v>2</v>
      </c>
      <c r="F4398" s="12" t="str">
        <f t="shared" si="73"/>
        <v>08RNM6A135</v>
      </c>
      <c r="G4398" s="11" t="str">
        <f>IFERROR(VLOOKUP(F4398,Codes!$B$2:$E$356,4,FALSE),"NOT USED")</f>
        <v>Medium / Large General Service</v>
      </c>
    </row>
    <row r="4399" spans="1:7" x14ac:dyDescent="0.25">
      <c r="A4399">
        <v>201906</v>
      </c>
      <c r="B4399" t="s">
        <v>0</v>
      </c>
      <c r="C4399" t="s">
        <v>228</v>
      </c>
      <c r="D4399" t="s">
        <v>285</v>
      </c>
      <c r="E4399" s="10">
        <v>24</v>
      </c>
      <c r="F4399" s="12" t="str">
        <f t="shared" si="73"/>
        <v>08SSLR0003</v>
      </c>
      <c r="G4399" s="11" t="str">
        <f>IFERROR(VLOOKUP(F4399,Codes!$B$2:$E$356,4,FALSE),"NOT USED")</f>
        <v>Residential</v>
      </c>
    </row>
    <row r="4400" spans="1:7" x14ac:dyDescent="0.25">
      <c r="A4400">
        <v>201906</v>
      </c>
      <c r="B4400" t="s">
        <v>0</v>
      </c>
      <c r="C4400" t="s">
        <v>228</v>
      </c>
      <c r="D4400" t="s">
        <v>286</v>
      </c>
      <c r="E4400" s="10">
        <v>17</v>
      </c>
      <c r="F4400" s="12" t="str">
        <f t="shared" si="73"/>
        <v>08SSLRRG23</v>
      </c>
      <c r="G4400" s="11" t="str">
        <f>IFERROR(VLOOKUP(F4400,Codes!$B$2:$E$356,4,FALSE),"NOT USED")</f>
        <v>Small General Service</v>
      </c>
    </row>
    <row r="4401" spans="1:7" x14ac:dyDescent="0.25">
      <c r="A4401">
        <v>201906</v>
      </c>
      <c r="B4401" t="s">
        <v>0</v>
      </c>
      <c r="C4401" t="s">
        <v>228</v>
      </c>
      <c r="D4401" t="s">
        <v>287</v>
      </c>
      <c r="E4401" s="10">
        <v>4</v>
      </c>
      <c r="F4401" s="12" t="str">
        <f t="shared" si="73"/>
        <v>08UPPL000R</v>
      </c>
      <c r="G4401" s="11" t="str">
        <f>IFERROR(VLOOKUP(F4401,Codes!$B$2:$E$356,4,FALSE),"NOT USED")</f>
        <v>NOT USED</v>
      </c>
    </row>
    <row r="4402" spans="1:7" x14ac:dyDescent="0.25">
      <c r="A4402">
        <v>201807</v>
      </c>
      <c r="B4402" t="s">
        <v>5</v>
      </c>
      <c r="C4402" t="s">
        <v>228</v>
      </c>
      <c r="D4402" t="s">
        <v>288</v>
      </c>
      <c r="E4402" s="10">
        <v>978</v>
      </c>
      <c r="F4402" s="12" t="str">
        <f t="shared" si="73"/>
        <v>02NETMT135</v>
      </c>
      <c r="G4402" s="11" t="str">
        <f>IFERROR(VLOOKUP(F4402,Codes!$B$2:$E$356,4,FALSE),"NOT USED")</f>
        <v>Residential</v>
      </c>
    </row>
    <row r="4403" spans="1:7" x14ac:dyDescent="0.25">
      <c r="A4403">
        <v>201807</v>
      </c>
      <c r="B4403" t="s">
        <v>5</v>
      </c>
      <c r="C4403" t="s">
        <v>228</v>
      </c>
      <c r="D4403" t="s">
        <v>289</v>
      </c>
      <c r="E4403" s="10">
        <v>1045</v>
      </c>
      <c r="F4403" s="12" t="str">
        <f t="shared" si="73"/>
        <v>02OALTB15R</v>
      </c>
      <c r="G4403" s="11" t="str">
        <f>IFERROR(VLOOKUP(F4403,Codes!$B$2:$E$356,4,FALSE),"NOT USED")</f>
        <v>Unmetered Lighting</v>
      </c>
    </row>
    <row r="4404" spans="1:7" x14ac:dyDescent="0.25">
      <c r="A4404">
        <v>201807</v>
      </c>
      <c r="B4404" t="s">
        <v>5</v>
      </c>
      <c r="C4404" t="s">
        <v>228</v>
      </c>
      <c r="D4404" t="s">
        <v>290</v>
      </c>
      <c r="E4404" s="10">
        <v>102122</v>
      </c>
      <c r="F4404" s="12" t="str">
        <f t="shared" si="73"/>
        <v>02RESD0016</v>
      </c>
      <c r="G4404" s="11" t="str">
        <f>IFERROR(VLOOKUP(F4404,Codes!$B$2:$E$356,4,FALSE),"NOT USED")</f>
        <v>Residential</v>
      </c>
    </row>
    <row r="4405" spans="1:7" x14ac:dyDescent="0.25">
      <c r="A4405">
        <v>201807</v>
      </c>
      <c r="B4405" t="s">
        <v>5</v>
      </c>
      <c r="C4405" t="s">
        <v>228</v>
      </c>
      <c r="D4405" t="s">
        <v>291</v>
      </c>
      <c r="E4405" s="10">
        <v>4451</v>
      </c>
      <c r="F4405" s="12" t="str">
        <f t="shared" si="73"/>
        <v>02RESD0017</v>
      </c>
      <c r="G4405" s="11" t="str">
        <f>IFERROR(VLOOKUP(F4405,Codes!$B$2:$E$356,4,FALSE),"NOT USED")</f>
        <v>Residential</v>
      </c>
    </row>
    <row r="4406" spans="1:7" x14ac:dyDescent="0.25">
      <c r="A4406">
        <v>201807</v>
      </c>
      <c r="B4406" t="s">
        <v>5</v>
      </c>
      <c r="C4406" t="s">
        <v>228</v>
      </c>
      <c r="D4406" t="s">
        <v>292</v>
      </c>
      <c r="E4406" s="10">
        <v>78</v>
      </c>
      <c r="F4406" s="12" t="str">
        <f t="shared" si="73"/>
        <v>02RESD0018</v>
      </c>
      <c r="G4406" s="11" t="str">
        <f>IFERROR(VLOOKUP(F4406,Codes!$B$2:$E$356,4,FALSE),"NOT USED")</f>
        <v>Residential</v>
      </c>
    </row>
    <row r="4407" spans="1:7" x14ac:dyDescent="0.25">
      <c r="A4407">
        <v>201807</v>
      </c>
      <c r="B4407" t="s">
        <v>5</v>
      </c>
      <c r="C4407" t="s">
        <v>228</v>
      </c>
      <c r="D4407" t="s">
        <v>293</v>
      </c>
      <c r="E4407" s="10">
        <v>13</v>
      </c>
      <c r="F4407" s="12" t="str">
        <f t="shared" si="73"/>
        <v>02RESD018X</v>
      </c>
      <c r="G4407" s="11" t="str">
        <f>IFERROR(VLOOKUP(F4407,Codes!$B$2:$E$356,4,FALSE),"NOT USED")</f>
        <v>Residential</v>
      </c>
    </row>
    <row r="4408" spans="1:7" x14ac:dyDescent="0.25">
      <c r="A4408">
        <v>201807</v>
      </c>
      <c r="B4408" t="s">
        <v>5</v>
      </c>
      <c r="C4408" t="s">
        <v>228</v>
      </c>
      <c r="D4408" t="s">
        <v>294</v>
      </c>
      <c r="E4408" s="10">
        <v>3419</v>
      </c>
      <c r="F4408" s="12" t="str">
        <f t="shared" si="73"/>
        <v>02RGNSB024</v>
      </c>
      <c r="G4408" s="11" t="str">
        <f>IFERROR(VLOOKUP(F4408,Codes!$B$2:$E$356,4,FALSE),"NOT USED")</f>
        <v>Small General Service</v>
      </c>
    </row>
    <row r="4409" spans="1:7" x14ac:dyDescent="0.25">
      <c r="A4409">
        <v>201807</v>
      </c>
      <c r="B4409" t="s">
        <v>5</v>
      </c>
      <c r="C4409" t="s">
        <v>228</v>
      </c>
      <c r="D4409" t="s">
        <v>295</v>
      </c>
      <c r="E4409" s="10">
        <v>2</v>
      </c>
      <c r="F4409" s="12" t="str">
        <f t="shared" si="73"/>
        <v>02RGNSB036</v>
      </c>
      <c r="G4409" s="11" t="str">
        <f>IFERROR(VLOOKUP(F4409,Codes!$B$2:$E$356,4,FALSE),"NOT USED")</f>
        <v>Medium / Large General Service</v>
      </c>
    </row>
    <row r="4410" spans="1:7" x14ac:dyDescent="0.25">
      <c r="A4410">
        <v>201807</v>
      </c>
      <c r="B4410" t="s">
        <v>5</v>
      </c>
      <c r="C4410" t="s">
        <v>228</v>
      </c>
      <c r="D4410" t="s">
        <v>296</v>
      </c>
      <c r="E4410" s="10">
        <v>15</v>
      </c>
      <c r="F4410" s="12" t="str">
        <f t="shared" si="73"/>
        <v>02RNM24135</v>
      </c>
      <c r="G4410" s="11" t="str">
        <f>IFERROR(VLOOKUP(F4410,Codes!$B$2:$E$356,4,FALSE),"NOT USED")</f>
        <v>Small General Service</v>
      </c>
    </row>
    <row r="4411" spans="1:7" x14ac:dyDescent="0.25">
      <c r="A4411">
        <v>201808</v>
      </c>
      <c r="B4411" t="s">
        <v>5</v>
      </c>
      <c r="C4411" t="s">
        <v>228</v>
      </c>
      <c r="D4411" t="s">
        <v>288</v>
      </c>
      <c r="E4411" s="10">
        <v>993</v>
      </c>
      <c r="F4411" s="12" t="str">
        <f t="shared" si="73"/>
        <v>02NETMT135</v>
      </c>
      <c r="G4411" s="11" t="str">
        <f>IFERROR(VLOOKUP(F4411,Codes!$B$2:$E$356,4,FALSE),"NOT USED")</f>
        <v>Residential</v>
      </c>
    </row>
    <row r="4412" spans="1:7" x14ac:dyDescent="0.25">
      <c r="A4412">
        <v>201808</v>
      </c>
      <c r="B4412" t="s">
        <v>5</v>
      </c>
      <c r="C4412" t="s">
        <v>228</v>
      </c>
      <c r="D4412" t="s">
        <v>289</v>
      </c>
      <c r="E4412" s="10">
        <v>1044</v>
      </c>
      <c r="F4412" s="12" t="str">
        <f t="shared" si="73"/>
        <v>02OALTB15R</v>
      </c>
      <c r="G4412" s="11" t="str">
        <f>IFERROR(VLOOKUP(F4412,Codes!$B$2:$E$356,4,FALSE),"NOT USED")</f>
        <v>Unmetered Lighting</v>
      </c>
    </row>
    <row r="4413" spans="1:7" x14ac:dyDescent="0.25">
      <c r="A4413">
        <v>201808</v>
      </c>
      <c r="B4413" t="s">
        <v>5</v>
      </c>
      <c r="C4413" t="s">
        <v>228</v>
      </c>
      <c r="D4413" t="s">
        <v>290</v>
      </c>
      <c r="E4413" s="10">
        <v>102218</v>
      </c>
      <c r="F4413" s="12" t="str">
        <f t="shared" si="73"/>
        <v>02RESD0016</v>
      </c>
      <c r="G4413" s="11" t="str">
        <f>IFERROR(VLOOKUP(F4413,Codes!$B$2:$E$356,4,FALSE),"NOT USED")</f>
        <v>Residential</v>
      </c>
    </row>
    <row r="4414" spans="1:7" x14ac:dyDescent="0.25">
      <c r="A4414">
        <v>201808</v>
      </c>
      <c r="B4414" t="s">
        <v>5</v>
      </c>
      <c r="C4414" t="s">
        <v>228</v>
      </c>
      <c r="D4414" t="s">
        <v>291</v>
      </c>
      <c r="E4414" s="10">
        <v>4390</v>
      </c>
      <c r="F4414" s="12" t="str">
        <f t="shared" si="73"/>
        <v>02RESD0017</v>
      </c>
      <c r="G4414" s="11" t="str">
        <f>IFERROR(VLOOKUP(F4414,Codes!$B$2:$E$356,4,FALSE),"NOT USED")</f>
        <v>Residential</v>
      </c>
    </row>
    <row r="4415" spans="1:7" x14ac:dyDescent="0.25">
      <c r="A4415">
        <v>201808</v>
      </c>
      <c r="B4415" t="s">
        <v>5</v>
      </c>
      <c r="C4415" t="s">
        <v>228</v>
      </c>
      <c r="D4415" t="s">
        <v>292</v>
      </c>
      <c r="E4415" s="10">
        <v>79</v>
      </c>
      <c r="F4415" s="12" t="str">
        <f t="shared" si="73"/>
        <v>02RESD0018</v>
      </c>
      <c r="G4415" s="11" t="str">
        <f>IFERROR(VLOOKUP(F4415,Codes!$B$2:$E$356,4,FALSE),"NOT USED")</f>
        <v>Residential</v>
      </c>
    </row>
    <row r="4416" spans="1:7" x14ac:dyDescent="0.25">
      <c r="A4416">
        <v>201808</v>
      </c>
      <c r="B4416" t="s">
        <v>5</v>
      </c>
      <c r="C4416" t="s">
        <v>228</v>
      </c>
      <c r="D4416" t="s">
        <v>293</v>
      </c>
      <c r="E4416" s="10">
        <v>13</v>
      </c>
      <c r="F4416" s="12" t="str">
        <f t="shared" si="73"/>
        <v>02RESD018X</v>
      </c>
      <c r="G4416" s="11" t="str">
        <f>IFERROR(VLOOKUP(F4416,Codes!$B$2:$E$356,4,FALSE),"NOT USED")</f>
        <v>Residential</v>
      </c>
    </row>
    <row r="4417" spans="1:7" x14ac:dyDescent="0.25">
      <c r="A4417">
        <v>201808</v>
      </c>
      <c r="B4417" t="s">
        <v>5</v>
      </c>
      <c r="C4417" t="s">
        <v>228</v>
      </c>
      <c r="D4417" t="s">
        <v>294</v>
      </c>
      <c r="E4417" s="10">
        <v>3439</v>
      </c>
      <c r="F4417" s="12" t="str">
        <f t="shared" si="73"/>
        <v>02RGNSB024</v>
      </c>
      <c r="G4417" s="11" t="str">
        <f>IFERROR(VLOOKUP(F4417,Codes!$B$2:$E$356,4,FALSE),"NOT USED")</f>
        <v>Small General Service</v>
      </c>
    </row>
    <row r="4418" spans="1:7" x14ac:dyDescent="0.25">
      <c r="A4418">
        <v>201808</v>
      </c>
      <c r="B4418" t="s">
        <v>5</v>
      </c>
      <c r="C4418" t="s">
        <v>228</v>
      </c>
      <c r="D4418" t="s">
        <v>295</v>
      </c>
      <c r="E4418" s="10">
        <v>2</v>
      </c>
      <c r="F4418" s="12" t="str">
        <f t="shared" si="73"/>
        <v>02RGNSB036</v>
      </c>
      <c r="G4418" s="11" t="str">
        <f>IFERROR(VLOOKUP(F4418,Codes!$B$2:$E$356,4,FALSE),"NOT USED")</f>
        <v>Medium / Large General Service</v>
      </c>
    </row>
    <row r="4419" spans="1:7" x14ac:dyDescent="0.25">
      <c r="A4419">
        <v>201808</v>
      </c>
      <c r="B4419" t="s">
        <v>5</v>
      </c>
      <c r="C4419" t="s">
        <v>228</v>
      </c>
      <c r="D4419" t="s">
        <v>296</v>
      </c>
      <c r="E4419" s="10">
        <v>15</v>
      </c>
      <c r="F4419" s="12" t="str">
        <f t="shared" si="73"/>
        <v>02RNM24135</v>
      </c>
      <c r="G4419" s="11" t="str">
        <f>IFERROR(VLOOKUP(F4419,Codes!$B$2:$E$356,4,FALSE),"NOT USED")</f>
        <v>Small General Service</v>
      </c>
    </row>
    <row r="4420" spans="1:7" x14ac:dyDescent="0.25">
      <c r="A4420">
        <v>201809</v>
      </c>
      <c r="B4420" t="s">
        <v>5</v>
      </c>
      <c r="C4420" t="s">
        <v>228</v>
      </c>
      <c r="D4420" t="s">
        <v>288</v>
      </c>
      <c r="E4420" s="10">
        <v>1032</v>
      </c>
      <c r="F4420" s="12" t="str">
        <f t="shared" si="73"/>
        <v>02NETMT135</v>
      </c>
      <c r="G4420" s="11" t="str">
        <f>IFERROR(VLOOKUP(F4420,Codes!$B$2:$E$356,4,FALSE),"NOT USED")</f>
        <v>Residential</v>
      </c>
    </row>
    <row r="4421" spans="1:7" x14ac:dyDescent="0.25">
      <c r="A4421">
        <v>201809</v>
      </c>
      <c r="B4421" t="s">
        <v>5</v>
      </c>
      <c r="C4421" t="s">
        <v>228</v>
      </c>
      <c r="D4421" t="s">
        <v>289</v>
      </c>
      <c r="E4421" s="10">
        <v>1042</v>
      </c>
      <c r="F4421" s="12" t="str">
        <f t="shared" si="73"/>
        <v>02OALTB15R</v>
      </c>
      <c r="G4421" s="11" t="str">
        <f>IFERROR(VLOOKUP(F4421,Codes!$B$2:$E$356,4,FALSE),"NOT USED")</f>
        <v>Unmetered Lighting</v>
      </c>
    </row>
    <row r="4422" spans="1:7" x14ac:dyDescent="0.25">
      <c r="A4422">
        <v>201809</v>
      </c>
      <c r="B4422" t="s">
        <v>5</v>
      </c>
      <c r="C4422" t="s">
        <v>228</v>
      </c>
      <c r="D4422" t="s">
        <v>290</v>
      </c>
      <c r="E4422" s="10">
        <v>101898</v>
      </c>
      <c r="F4422" s="12" t="str">
        <f t="shared" si="73"/>
        <v>02RESD0016</v>
      </c>
      <c r="G4422" s="11" t="str">
        <f>IFERROR(VLOOKUP(F4422,Codes!$B$2:$E$356,4,FALSE),"NOT USED")</f>
        <v>Residential</v>
      </c>
    </row>
    <row r="4423" spans="1:7" x14ac:dyDescent="0.25">
      <c r="A4423">
        <v>201809</v>
      </c>
      <c r="B4423" t="s">
        <v>5</v>
      </c>
      <c r="C4423" t="s">
        <v>228</v>
      </c>
      <c r="D4423" t="s">
        <v>291</v>
      </c>
      <c r="E4423" s="10">
        <v>4797</v>
      </c>
      <c r="F4423" s="12" t="str">
        <f t="shared" si="73"/>
        <v>02RESD0017</v>
      </c>
      <c r="G4423" s="11" t="str">
        <f>IFERROR(VLOOKUP(F4423,Codes!$B$2:$E$356,4,FALSE),"NOT USED")</f>
        <v>Residential</v>
      </c>
    </row>
    <row r="4424" spans="1:7" x14ac:dyDescent="0.25">
      <c r="A4424">
        <v>201809</v>
      </c>
      <c r="B4424" t="s">
        <v>5</v>
      </c>
      <c r="C4424" t="s">
        <v>228</v>
      </c>
      <c r="D4424" t="s">
        <v>292</v>
      </c>
      <c r="E4424" s="10">
        <v>80</v>
      </c>
      <c r="F4424" s="12" t="str">
        <f t="shared" si="73"/>
        <v>02RESD0018</v>
      </c>
      <c r="G4424" s="11" t="str">
        <f>IFERROR(VLOOKUP(F4424,Codes!$B$2:$E$356,4,FALSE),"NOT USED")</f>
        <v>Residential</v>
      </c>
    </row>
    <row r="4425" spans="1:7" x14ac:dyDescent="0.25">
      <c r="A4425">
        <v>201809</v>
      </c>
      <c r="B4425" t="s">
        <v>5</v>
      </c>
      <c r="C4425" t="s">
        <v>228</v>
      </c>
      <c r="D4425" t="s">
        <v>293</v>
      </c>
      <c r="E4425" s="10">
        <v>13</v>
      </c>
      <c r="F4425" s="12" t="str">
        <f t="shared" si="73"/>
        <v>02RESD018X</v>
      </c>
      <c r="G4425" s="11" t="str">
        <f>IFERROR(VLOOKUP(F4425,Codes!$B$2:$E$356,4,FALSE),"NOT USED")</f>
        <v>Residential</v>
      </c>
    </row>
    <row r="4426" spans="1:7" x14ac:dyDescent="0.25">
      <c r="A4426">
        <v>201809</v>
      </c>
      <c r="B4426" t="s">
        <v>5</v>
      </c>
      <c r="C4426" t="s">
        <v>228</v>
      </c>
      <c r="D4426" t="s">
        <v>294</v>
      </c>
      <c r="E4426" s="10">
        <v>3440</v>
      </c>
      <c r="F4426" s="12" t="str">
        <f t="shared" si="73"/>
        <v>02RGNSB024</v>
      </c>
      <c r="G4426" s="11" t="str">
        <f>IFERROR(VLOOKUP(F4426,Codes!$B$2:$E$356,4,FALSE),"NOT USED")</f>
        <v>Small General Service</v>
      </c>
    </row>
    <row r="4427" spans="1:7" x14ac:dyDescent="0.25">
      <c r="A4427">
        <v>201809</v>
      </c>
      <c r="B4427" t="s">
        <v>5</v>
      </c>
      <c r="C4427" t="s">
        <v>228</v>
      </c>
      <c r="D4427" t="s">
        <v>295</v>
      </c>
      <c r="E4427" s="10">
        <v>2</v>
      </c>
      <c r="F4427" s="12" t="str">
        <f t="shared" si="73"/>
        <v>02RGNSB036</v>
      </c>
      <c r="G4427" s="11" t="str">
        <f>IFERROR(VLOOKUP(F4427,Codes!$B$2:$E$356,4,FALSE),"NOT USED")</f>
        <v>Medium / Large General Service</v>
      </c>
    </row>
    <row r="4428" spans="1:7" x14ac:dyDescent="0.25">
      <c r="A4428">
        <v>201809</v>
      </c>
      <c r="B4428" t="s">
        <v>5</v>
      </c>
      <c r="C4428" t="s">
        <v>228</v>
      </c>
      <c r="D4428" t="s">
        <v>296</v>
      </c>
      <c r="E4428" s="10">
        <v>24</v>
      </c>
      <c r="F4428" s="12" t="str">
        <f t="shared" si="73"/>
        <v>02RNM24135</v>
      </c>
      <c r="G4428" s="11" t="str">
        <f>IFERROR(VLOOKUP(F4428,Codes!$B$2:$E$356,4,FALSE),"NOT USED")</f>
        <v>Small General Service</v>
      </c>
    </row>
    <row r="4429" spans="1:7" x14ac:dyDescent="0.25">
      <c r="A4429">
        <v>201810</v>
      </c>
      <c r="B4429" t="s">
        <v>5</v>
      </c>
      <c r="C4429" t="s">
        <v>228</v>
      </c>
      <c r="D4429" t="s">
        <v>288</v>
      </c>
      <c r="E4429" s="10">
        <v>1056</v>
      </c>
      <c r="F4429" s="12" t="str">
        <f t="shared" ref="F4429:F4492" si="74">LEFT(D4429,10)</f>
        <v>02NETMT135</v>
      </c>
      <c r="G4429" s="11" t="str">
        <f>IFERROR(VLOOKUP(F4429,Codes!$B$2:$E$356,4,FALSE),"NOT USED")</f>
        <v>Residential</v>
      </c>
    </row>
    <row r="4430" spans="1:7" x14ac:dyDescent="0.25">
      <c r="A4430">
        <v>201810</v>
      </c>
      <c r="B4430" t="s">
        <v>5</v>
      </c>
      <c r="C4430" t="s">
        <v>228</v>
      </c>
      <c r="D4430" t="s">
        <v>289</v>
      </c>
      <c r="E4430" s="10">
        <v>1042</v>
      </c>
      <c r="F4430" s="12" t="str">
        <f t="shared" si="74"/>
        <v>02OALTB15R</v>
      </c>
      <c r="G4430" s="11" t="str">
        <f>IFERROR(VLOOKUP(F4430,Codes!$B$2:$E$356,4,FALSE),"NOT USED")</f>
        <v>Unmetered Lighting</v>
      </c>
    </row>
    <row r="4431" spans="1:7" x14ac:dyDescent="0.25">
      <c r="A4431">
        <v>201810</v>
      </c>
      <c r="B4431" t="s">
        <v>5</v>
      </c>
      <c r="C4431" t="s">
        <v>228</v>
      </c>
      <c r="D4431" t="s">
        <v>290</v>
      </c>
      <c r="E4431" s="10">
        <v>101701</v>
      </c>
      <c r="F4431" s="12" t="str">
        <f t="shared" si="74"/>
        <v>02RESD0016</v>
      </c>
      <c r="G4431" s="11" t="str">
        <f>IFERROR(VLOOKUP(F4431,Codes!$B$2:$E$356,4,FALSE),"NOT USED")</f>
        <v>Residential</v>
      </c>
    </row>
    <row r="4432" spans="1:7" x14ac:dyDescent="0.25">
      <c r="A4432">
        <v>201810</v>
      </c>
      <c r="B4432" t="s">
        <v>5</v>
      </c>
      <c r="C4432" t="s">
        <v>228</v>
      </c>
      <c r="D4432" t="s">
        <v>291</v>
      </c>
      <c r="E4432" s="10">
        <v>4917</v>
      </c>
      <c r="F4432" s="12" t="str">
        <f t="shared" si="74"/>
        <v>02RESD0017</v>
      </c>
      <c r="G4432" s="11" t="str">
        <f>IFERROR(VLOOKUP(F4432,Codes!$B$2:$E$356,4,FALSE),"NOT USED")</f>
        <v>Residential</v>
      </c>
    </row>
    <row r="4433" spans="1:7" x14ac:dyDescent="0.25">
      <c r="A4433">
        <v>201810</v>
      </c>
      <c r="B4433" t="s">
        <v>5</v>
      </c>
      <c r="C4433" t="s">
        <v>228</v>
      </c>
      <c r="D4433" t="s">
        <v>292</v>
      </c>
      <c r="E4433" s="10">
        <v>83</v>
      </c>
      <c r="F4433" s="12" t="str">
        <f t="shared" si="74"/>
        <v>02RESD0018</v>
      </c>
      <c r="G4433" s="11" t="str">
        <f>IFERROR(VLOOKUP(F4433,Codes!$B$2:$E$356,4,FALSE),"NOT USED")</f>
        <v>Residential</v>
      </c>
    </row>
    <row r="4434" spans="1:7" x14ac:dyDescent="0.25">
      <c r="A4434">
        <v>201810</v>
      </c>
      <c r="B4434" t="s">
        <v>5</v>
      </c>
      <c r="C4434" t="s">
        <v>228</v>
      </c>
      <c r="D4434" t="s">
        <v>293</v>
      </c>
      <c r="E4434" s="10">
        <v>13</v>
      </c>
      <c r="F4434" s="12" t="str">
        <f t="shared" si="74"/>
        <v>02RESD018X</v>
      </c>
      <c r="G4434" s="11" t="str">
        <f>IFERROR(VLOOKUP(F4434,Codes!$B$2:$E$356,4,FALSE),"NOT USED")</f>
        <v>Residential</v>
      </c>
    </row>
    <row r="4435" spans="1:7" x14ac:dyDescent="0.25">
      <c r="A4435">
        <v>201810</v>
      </c>
      <c r="B4435" t="s">
        <v>5</v>
      </c>
      <c r="C4435" t="s">
        <v>228</v>
      </c>
      <c r="D4435" t="s">
        <v>294</v>
      </c>
      <c r="E4435" s="10">
        <v>3439</v>
      </c>
      <c r="F4435" s="12" t="str">
        <f t="shared" si="74"/>
        <v>02RGNSB024</v>
      </c>
      <c r="G4435" s="11" t="str">
        <f>IFERROR(VLOOKUP(F4435,Codes!$B$2:$E$356,4,FALSE),"NOT USED")</f>
        <v>Small General Service</v>
      </c>
    </row>
    <row r="4436" spans="1:7" x14ac:dyDescent="0.25">
      <c r="A4436">
        <v>201810</v>
      </c>
      <c r="B4436" t="s">
        <v>5</v>
      </c>
      <c r="C4436" t="s">
        <v>228</v>
      </c>
      <c r="D4436" t="s">
        <v>295</v>
      </c>
      <c r="E4436" s="10">
        <v>2</v>
      </c>
      <c r="F4436" s="12" t="str">
        <f t="shared" si="74"/>
        <v>02RGNSB036</v>
      </c>
      <c r="G4436" s="11" t="str">
        <f>IFERROR(VLOOKUP(F4436,Codes!$B$2:$E$356,4,FALSE),"NOT USED")</f>
        <v>Medium / Large General Service</v>
      </c>
    </row>
    <row r="4437" spans="1:7" x14ac:dyDescent="0.25">
      <c r="A4437">
        <v>201810</v>
      </c>
      <c r="B4437" t="s">
        <v>5</v>
      </c>
      <c r="C4437" t="s">
        <v>228</v>
      </c>
      <c r="D4437" t="s">
        <v>296</v>
      </c>
      <c r="E4437" s="10">
        <v>26</v>
      </c>
      <c r="F4437" s="12" t="str">
        <f t="shared" si="74"/>
        <v>02RNM24135</v>
      </c>
      <c r="G4437" s="11" t="str">
        <f>IFERROR(VLOOKUP(F4437,Codes!$B$2:$E$356,4,FALSE),"NOT USED")</f>
        <v>Small General Service</v>
      </c>
    </row>
    <row r="4438" spans="1:7" x14ac:dyDescent="0.25">
      <c r="A4438">
        <v>201811</v>
      </c>
      <c r="B4438" t="s">
        <v>5</v>
      </c>
      <c r="C4438" t="s">
        <v>228</v>
      </c>
      <c r="D4438" t="s">
        <v>288</v>
      </c>
      <c r="E4438" s="10">
        <v>1075</v>
      </c>
      <c r="F4438" s="12" t="str">
        <f t="shared" si="74"/>
        <v>02NETMT135</v>
      </c>
      <c r="G4438" s="11" t="str">
        <f>IFERROR(VLOOKUP(F4438,Codes!$B$2:$E$356,4,FALSE),"NOT USED")</f>
        <v>Residential</v>
      </c>
    </row>
    <row r="4439" spans="1:7" x14ac:dyDescent="0.25">
      <c r="A4439">
        <v>201811</v>
      </c>
      <c r="B4439" t="s">
        <v>5</v>
      </c>
      <c r="C4439" t="s">
        <v>228</v>
      </c>
      <c r="D4439" t="s">
        <v>289</v>
      </c>
      <c r="E4439" s="10">
        <v>1035</v>
      </c>
      <c r="F4439" s="12" t="str">
        <f t="shared" si="74"/>
        <v>02OALTB15R</v>
      </c>
      <c r="G4439" s="11" t="str">
        <f>IFERROR(VLOOKUP(F4439,Codes!$B$2:$E$356,4,FALSE),"NOT USED")</f>
        <v>Unmetered Lighting</v>
      </c>
    </row>
    <row r="4440" spans="1:7" x14ac:dyDescent="0.25">
      <c r="A4440">
        <v>201811</v>
      </c>
      <c r="B4440" t="s">
        <v>5</v>
      </c>
      <c r="C4440" t="s">
        <v>228</v>
      </c>
      <c r="D4440" t="s">
        <v>290</v>
      </c>
      <c r="E4440" s="10">
        <v>101620</v>
      </c>
      <c r="F4440" s="12" t="str">
        <f t="shared" si="74"/>
        <v>02RESD0016</v>
      </c>
      <c r="G4440" s="11" t="str">
        <f>IFERROR(VLOOKUP(F4440,Codes!$B$2:$E$356,4,FALSE),"NOT USED")</f>
        <v>Residential</v>
      </c>
    </row>
    <row r="4441" spans="1:7" x14ac:dyDescent="0.25">
      <c r="A4441">
        <v>201811</v>
      </c>
      <c r="B4441" t="s">
        <v>5</v>
      </c>
      <c r="C4441" t="s">
        <v>228</v>
      </c>
      <c r="D4441" t="s">
        <v>291</v>
      </c>
      <c r="E4441" s="10">
        <v>5113</v>
      </c>
      <c r="F4441" s="12" t="str">
        <f t="shared" si="74"/>
        <v>02RESD0017</v>
      </c>
      <c r="G4441" s="11" t="str">
        <f>IFERROR(VLOOKUP(F4441,Codes!$B$2:$E$356,4,FALSE),"NOT USED")</f>
        <v>Residential</v>
      </c>
    </row>
    <row r="4442" spans="1:7" x14ac:dyDescent="0.25">
      <c r="A4442">
        <v>201811</v>
      </c>
      <c r="B4442" t="s">
        <v>5</v>
      </c>
      <c r="C4442" t="s">
        <v>228</v>
      </c>
      <c r="D4442" t="s">
        <v>292</v>
      </c>
      <c r="E4442" s="10">
        <v>81</v>
      </c>
      <c r="F4442" s="12" t="str">
        <f t="shared" si="74"/>
        <v>02RESD0018</v>
      </c>
      <c r="G4442" s="11" t="str">
        <f>IFERROR(VLOOKUP(F4442,Codes!$B$2:$E$356,4,FALSE),"NOT USED")</f>
        <v>Residential</v>
      </c>
    </row>
    <row r="4443" spans="1:7" x14ac:dyDescent="0.25">
      <c r="A4443">
        <v>201811</v>
      </c>
      <c r="B4443" t="s">
        <v>5</v>
      </c>
      <c r="C4443" t="s">
        <v>228</v>
      </c>
      <c r="D4443" t="s">
        <v>293</v>
      </c>
      <c r="E4443" s="10">
        <v>13</v>
      </c>
      <c r="F4443" s="12" t="str">
        <f t="shared" si="74"/>
        <v>02RESD018X</v>
      </c>
      <c r="G4443" s="11" t="str">
        <f>IFERROR(VLOOKUP(F4443,Codes!$B$2:$E$356,4,FALSE),"NOT USED")</f>
        <v>Residential</v>
      </c>
    </row>
    <row r="4444" spans="1:7" x14ac:dyDescent="0.25">
      <c r="A4444">
        <v>201811</v>
      </c>
      <c r="B4444" t="s">
        <v>5</v>
      </c>
      <c r="C4444" t="s">
        <v>228</v>
      </c>
      <c r="D4444" t="s">
        <v>294</v>
      </c>
      <c r="E4444" s="10">
        <v>3436</v>
      </c>
      <c r="F4444" s="12" t="str">
        <f t="shared" si="74"/>
        <v>02RGNSB024</v>
      </c>
      <c r="G4444" s="11" t="str">
        <f>IFERROR(VLOOKUP(F4444,Codes!$B$2:$E$356,4,FALSE),"NOT USED")</f>
        <v>Small General Service</v>
      </c>
    </row>
    <row r="4445" spans="1:7" x14ac:dyDescent="0.25">
      <c r="A4445">
        <v>201811</v>
      </c>
      <c r="B4445" t="s">
        <v>5</v>
      </c>
      <c r="C4445" t="s">
        <v>228</v>
      </c>
      <c r="D4445" t="s">
        <v>295</v>
      </c>
      <c r="E4445" s="10">
        <v>2</v>
      </c>
      <c r="F4445" s="12" t="str">
        <f t="shared" si="74"/>
        <v>02RGNSB036</v>
      </c>
      <c r="G4445" s="11" t="str">
        <f>IFERROR(VLOOKUP(F4445,Codes!$B$2:$E$356,4,FALSE),"NOT USED")</f>
        <v>Medium / Large General Service</v>
      </c>
    </row>
    <row r="4446" spans="1:7" x14ac:dyDescent="0.25">
      <c r="A4446">
        <v>201811</v>
      </c>
      <c r="B4446" t="s">
        <v>5</v>
      </c>
      <c r="C4446" t="s">
        <v>228</v>
      </c>
      <c r="D4446" t="s">
        <v>296</v>
      </c>
      <c r="E4446" s="10">
        <v>27</v>
      </c>
      <c r="F4446" s="12" t="str">
        <f t="shared" si="74"/>
        <v>02RNM24135</v>
      </c>
      <c r="G4446" s="11" t="str">
        <f>IFERROR(VLOOKUP(F4446,Codes!$B$2:$E$356,4,FALSE),"NOT USED")</f>
        <v>Small General Service</v>
      </c>
    </row>
    <row r="4447" spans="1:7" x14ac:dyDescent="0.25">
      <c r="A4447">
        <v>201812</v>
      </c>
      <c r="B4447" t="s">
        <v>5</v>
      </c>
      <c r="C4447" t="s">
        <v>228</v>
      </c>
      <c r="D4447" t="s">
        <v>288</v>
      </c>
      <c r="E4447" s="10">
        <v>1089</v>
      </c>
      <c r="F4447" s="12" t="str">
        <f t="shared" si="74"/>
        <v>02NETMT135</v>
      </c>
      <c r="G4447" s="11" t="str">
        <f>IFERROR(VLOOKUP(F4447,Codes!$B$2:$E$356,4,FALSE),"NOT USED")</f>
        <v>Residential</v>
      </c>
    </row>
    <row r="4448" spans="1:7" x14ac:dyDescent="0.25">
      <c r="A4448">
        <v>201812</v>
      </c>
      <c r="B4448" t="s">
        <v>5</v>
      </c>
      <c r="C4448" t="s">
        <v>228</v>
      </c>
      <c r="D4448" t="s">
        <v>289</v>
      </c>
      <c r="E4448" s="10">
        <v>1032</v>
      </c>
      <c r="F4448" s="12" t="str">
        <f t="shared" si="74"/>
        <v>02OALTB15R</v>
      </c>
      <c r="G4448" s="11" t="str">
        <f>IFERROR(VLOOKUP(F4448,Codes!$B$2:$E$356,4,FALSE),"NOT USED")</f>
        <v>Unmetered Lighting</v>
      </c>
    </row>
    <row r="4449" spans="1:7" x14ac:dyDescent="0.25">
      <c r="A4449">
        <v>201812</v>
      </c>
      <c r="B4449" t="s">
        <v>5</v>
      </c>
      <c r="C4449" t="s">
        <v>228</v>
      </c>
      <c r="D4449" t="s">
        <v>290</v>
      </c>
      <c r="E4449" s="10">
        <v>101360</v>
      </c>
      <c r="F4449" s="12" t="str">
        <f t="shared" si="74"/>
        <v>02RESD0016</v>
      </c>
      <c r="G4449" s="11" t="str">
        <f>IFERROR(VLOOKUP(F4449,Codes!$B$2:$E$356,4,FALSE),"NOT USED")</f>
        <v>Residential</v>
      </c>
    </row>
    <row r="4450" spans="1:7" x14ac:dyDescent="0.25">
      <c r="A4450">
        <v>201812</v>
      </c>
      <c r="B4450" t="s">
        <v>5</v>
      </c>
      <c r="C4450" t="s">
        <v>228</v>
      </c>
      <c r="D4450" t="s">
        <v>291</v>
      </c>
      <c r="E4450" s="10">
        <v>5381</v>
      </c>
      <c r="F4450" s="12" t="str">
        <f t="shared" si="74"/>
        <v>02RESD0017</v>
      </c>
      <c r="G4450" s="11" t="str">
        <f>IFERROR(VLOOKUP(F4450,Codes!$B$2:$E$356,4,FALSE),"NOT USED")</f>
        <v>Residential</v>
      </c>
    </row>
    <row r="4451" spans="1:7" x14ac:dyDescent="0.25">
      <c r="A4451">
        <v>201812</v>
      </c>
      <c r="B4451" t="s">
        <v>5</v>
      </c>
      <c r="C4451" t="s">
        <v>228</v>
      </c>
      <c r="D4451" t="s">
        <v>292</v>
      </c>
      <c r="E4451" s="10">
        <v>79</v>
      </c>
      <c r="F4451" s="12" t="str">
        <f t="shared" si="74"/>
        <v>02RESD0018</v>
      </c>
      <c r="G4451" s="11" t="str">
        <f>IFERROR(VLOOKUP(F4451,Codes!$B$2:$E$356,4,FALSE),"NOT USED")</f>
        <v>Residential</v>
      </c>
    </row>
    <row r="4452" spans="1:7" x14ac:dyDescent="0.25">
      <c r="A4452">
        <v>201812</v>
      </c>
      <c r="B4452" t="s">
        <v>5</v>
      </c>
      <c r="C4452" t="s">
        <v>228</v>
      </c>
      <c r="D4452" t="s">
        <v>293</v>
      </c>
      <c r="E4452" s="10">
        <v>13</v>
      </c>
      <c r="F4452" s="12" t="str">
        <f t="shared" si="74"/>
        <v>02RESD018X</v>
      </c>
      <c r="G4452" s="11" t="str">
        <f>IFERROR(VLOOKUP(F4452,Codes!$B$2:$E$356,4,FALSE),"NOT USED")</f>
        <v>Residential</v>
      </c>
    </row>
    <row r="4453" spans="1:7" x14ac:dyDescent="0.25">
      <c r="A4453">
        <v>201812</v>
      </c>
      <c r="B4453" t="s">
        <v>5</v>
      </c>
      <c r="C4453" t="s">
        <v>228</v>
      </c>
      <c r="D4453" t="s">
        <v>294</v>
      </c>
      <c r="E4453" s="10">
        <v>3432</v>
      </c>
      <c r="F4453" s="12" t="str">
        <f t="shared" si="74"/>
        <v>02RGNSB024</v>
      </c>
      <c r="G4453" s="11" t="str">
        <f>IFERROR(VLOOKUP(F4453,Codes!$B$2:$E$356,4,FALSE),"NOT USED")</f>
        <v>Small General Service</v>
      </c>
    </row>
    <row r="4454" spans="1:7" x14ac:dyDescent="0.25">
      <c r="A4454">
        <v>201812</v>
      </c>
      <c r="B4454" t="s">
        <v>5</v>
      </c>
      <c r="C4454" t="s">
        <v>228</v>
      </c>
      <c r="D4454" t="s">
        <v>295</v>
      </c>
      <c r="E4454" s="10">
        <v>2</v>
      </c>
      <c r="F4454" s="12" t="str">
        <f t="shared" si="74"/>
        <v>02RGNSB036</v>
      </c>
      <c r="G4454" s="11" t="str">
        <f>IFERROR(VLOOKUP(F4454,Codes!$B$2:$E$356,4,FALSE),"NOT USED")</f>
        <v>Medium / Large General Service</v>
      </c>
    </row>
    <row r="4455" spans="1:7" x14ac:dyDescent="0.25">
      <c r="A4455">
        <v>201812</v>
      </c>
      <c r="B4455" t="s">
        <v>5</v>
      </c>
      <c r="C4455" t="s">
        <v>228</v>
      </c>
      <c r="D4455" t="s">
        <v>296</v>
      </c>
      <c r="E4455" s="10">
        <v>27</v>
      </c>
      <c r="F4455" s="12" t="str">
        <f t="shared" si="74"/>
        <v>02RNM24135</v>
      </c>
      <c r="G4455" s="11" t="str">
        <f>IFERROR(VLOOKUP(F4455,Codes!$B$2:$E$356,4,FALSE),"NOT USED")</f>
        <v>Small General Service</v>
      </c>
    </row>
    <row r="4456" spans="1:7" x14ac:dyDescent="0.25">
      <c r="A4456">
        <v>201901</v>
      </c>
      <c r="B4456" t="s">
        <v>5</v>
      </c>
      <c r="C4456" t="s">
        <v>228</v>
      </c>
      <c r="D4456" t="s">
        <v>288</v>
      </c>
      <c r="E4456" s="10">
        <v>1110</v>
      </c>
      <c r="F4456" s="12" t="str">
        <f t="shared" si="74"/>
        <v>02NETMT135</v>
      </c>
      <c r="G4456" s="11" t="str">
        <f>IFERROR(VLOOKUP(F4456,Codes!$B$2:$E$356,4,FALSE),"NOT USED")</f>
        <v>Residential</v>
      </c>
    </row>
    <row r="4457" spans="1:7" x14ac:dyDescent="0.25">
      <c r="A4457">
        <v>201901</v>
      </c>
      <c r="B4457" t="s">
        <v>5</v>
      </c>
      <c r="C4457" t="s">
        <v>228</v>
      </c>
      <c r="D4457" t="s">
        <v>289</v>
      </c>
      <c r="E4457" s="10">
        <v>1032</v>
      </c>
      <c r="F4457" s="12" t="str">
        <f t="shared" si="74"/>
        <v>02OALTB15R</v>
      </c>
      <c r="G4457" s="11" t="str">
        <f>IFERROR(VLOOKUP(F4457,Codes!$B$2:$E$356,4,FALSE),"NOT USED")</f>
        <v>Unmetered Lighting</v>
      </c>
    </row>
    <row r="4458" spans="1:7" x14ac:dyDescent="0.25">
      <c r="A4458">
        <v>201901</v>
      </c>
      <c r="B4458" t="s">
        <v>5</v>
      </c>
      <c r="C4458" t="s">
        <v>228</v>
      </c>
      <c r="D4458" t="s">
        <v>290</v>
      </c>
      <c r="E4458" s="10">
        <v>101165</v>
      </c>
      <c r="F4458" s="12" t="str">
        <f t="shared" si="74"/>
        <v>02RESD0016</v>
      </c>
      <c r="G4458" s="11" t="str">
        <f>IFERROR(VLOOKUP(F4458,Codes!$B$2:$E$356,4,FALSE),"NOT USED")</f>
        <v>Residential</v>
      </c>
    </row>
    <row r="4459" spans="1:7" x14ac:dyDescent="0.25">
      <c r="A4459">
        <v>201901</v>
      </c>
      <c r="B4459" t="s">
        <v>5</v>
      </c>
      <c r="C4459" t="s">
        <v>228</v>
      </c>
      <c r="D4459" t="s">
        <v>291</v>
      </c>
      <c r="E4459" s="10">
        <v>5709</v>
      </c>
      <c r="F4459" s="12" t="str">
        <f t="shared" si="74"/>
        <v>02RESD0017</v>
      </c>
      <c r="G4459" s="11" t="str">
        <f>IFERROR(VLOOKUP(F4459,Codes!$B$2:$E$356,4,FALSE),"NOT USED")</f>
        <v>Residential</v>
      </c>
    </row>
    <row r="4460" spans="1:7" x14ac:dyDescent="0.25">
      <c r="A4460">
        <v>201901</v>
      </c>
      <c r="B4460" t="s">
        <v>5</v>
      </c>
      <c r="C4460" t="s">
        <v>228</v>
      </c>
      <c r="D4460" t="s">
        <v>292</v>
      </c>
      <c r="E4460" s="10">
        <v>79</v>
      </c>
      <c r="F4460" s="12" t="str">
        <f t="shared" si="74"/>
        <v>02RESD0018</v>
      </c>
      <c r="G4460" s="11" t="str">
        <f>IFERROR(VLOOKUP(F4460,Codes!$B$2:$E$356,4,FALSE),"NOT USED")</f>
        <v>Residential</v>
      </c>
    </row>
    <row r="4461" spans="1:7" x14ac:dyDescent="0.25">
      <c r="A4461">
        <v>201901</v>
      </c>
      <c r="B4461" t="s">
        <v>5</v>
      </c>
      <c r="C4461" t="s">
        <v>228</v>
      </c>
      <c r="D4461" t="s">
        <v>293</v>
      </c>
      <c r="E4461" s="10">
        <v>13</v>
      </c>
      <c r="F4461" s="12" t="str">
        <f t="shared" si="74"/>
        <v>02RESD018X</v>
      </c>
      <c r="G4461" s="11" t="str">
        <f>IFERROR(VLOOKUP(F4461,Codes!$B$2:$E$356,4,FALSE),"NOT USED")</f>
        <v>Residential</v>
      </c>
    </row>
    <row r="4462" spans="1:7" x14ac:dyDescent="0.25">
      <c r="A4462">
        <v>201901</v>
      </c>
      <c r="B4462" t="s">
        <v>5</v>
      </c>
      <c r="C4462" t="s">
        <v>228</v>
      </c>
      <c r="D4462" t="s">
        <v>294</v>
      </c>
      <c r="E4462" s="10">
        <v>3428</v>
      </c>
      <c r="F4462" s="12" t="str">
        <f t="shared" si="74"/>
        <v>02RGNSB024</v>
      </c>
      <c r="G4462" s="11" t="str">
        <f>IFERROR(VLOOKUP(F4462,Codes!$B$2:$E$356,4,FALSE),"NOT USED")</f>
        <v>Small General Service</v>
      </c>
    </row>
    <row r="4463" spans="1:7" x14ac:dyDescent="0.25">
      <c r="A4463">
        <v>201901</v>
      </c>
      <c r="B4463" t="s">
        <v>5</v>
      </c>
      <c r="C4463" t="s">
        <v>228</v>
      </c>
      <c r="D4463" t="s">
        <v>295</v>
      </c>
      <c r="E4463" s="10">
        <v>2</v>
      </c>
      <c r="F4463" s="12" t="str">
        <f t="shared" si="74"/>
        <v>02RGNSB036</v>
      </c>
      <c r="G4463" s="11" t="str">
        <f>IFERROR(VLOOKUP(F4463,Codes!$B$2:$E$356,4,FALSE),"NOT USED")</f>
        <v>Medium / Large General Service</v>
      </c>
    </row>
    <row r="4464" spans="1:7" x14ac:dyDescent="0.25">
      <c r="A4464">
        <v>201901</v>
      </c>
      <c r="B4464" t="s">
        <v>5</v>
      </c>
      <c r="C4464" t="s">
        <v>228</v>
      </c>
      <c r="D4464" t="s">
        <v>296</v>
      </c>
      <c r="E4464" s="10">
        <v>28</v>
      </c>
      <c r="F4464" s="12" t="str">
        <f t="shared" si="74"/>
        <v>02RNM24135</v>
      </c>
      <c r="G4464" s="11" t="str">
        <f>IFERROR(VLOOKUP(F4464,Codes!$B$2:$E$356,4,FALSE),"NOT USED")</f>
        <v>Small General Service</v>
      </c>
    </row>
    <row r="4465" spans="1:7" x14ac:dyDescent="0.25">
      <c r="A4465">
        <v>201902</v>
      </c>
      <c r="B4465" t="s">
        <v>5</v>
      </c>
      <c r="C4465" t="s">
        <v>228</v>
      </c>
      <c r="D4465" t="s">
        <v>288</v>
      </c>
      <c r="E4465" s="10">
        <v>1121</v>
      </c>
      <c r="F4465" s="12" t="str">
        <f t="shared" si="74"/>
        <v>02NETMT135</v>
      </c>
      <c r="G4465" s="11" t="str">
        <f>IFERROR(VLOOKUP(F4465,Codes!$B$2:$E$356,4,FALSE),"NOT USED")</f>
        <v>Residential</v>
      </c>
    </row>
    <row r="4466" spans="1:7" x14ac:dyDescent="0.25">
      <c r="A4466">
        <v>201902</v>
      </c>
      <c r="B4466" t="s">
        <v>5</v>
      </c>
      <c r="C4466" t="s">
        <v>228</v>
      </c>
      <c r="D4466" t="s">
        <v>289</v>
      </c>
      <c r="E4466" s="10">
        <v>1028</v>
      </c>
      <c r="F4466" s="12" t="str">
        <f t="shared" si="74"/>
        <v>02OALTB15R</v>
      </c>
      <c r="G4466" s="11" t="str">
        <f>IFERROR(VLOOKUP(F4466,Codes!$B$2:$E$356,4,FALSE),"NOT USED")</f>
        <v>Unmetered Lighting</v>
      </c>
    </row>
    <row r="4467" spans="1:7" x14ac:dyDescent="0.25">
      <c r="A4467">
        <v>201902</v>
      </c>
      <c r="B4467" t="s">
        <v>5</v>
      </c>
      <c r="C4467" t="s">
        <v>228</v>
      </c>
      <c r="D4467" t="s">
        <v>290</v>
      </c>
      <c r="E4467" s="10">
        <v>100955</v>
      </c>
      <c r="F4467" s="12" t="str">
        <f t="shared" si="74"/>
        <v>02RESD0016</v>
      </c>
      <c r="G4467" s="11" t="str">
        <f>IFERROR(VLOOKUP(F4467,Codes!$B$2:$E$356,4,FALSE),"NOT USED")</f>
        <v>Residential</v>
      </c>
    </row>
    <row r="4468" spans="1:7" x14ac:dyDescent="0.25">
      <c r="A4468">
        <v>201902</v>
      </c>
      <c r="B4468" t="s">
        <v>5</v>
      </c>
      <c r="C4468" t="s">
        <v>228</v>
      </c>
      <c r="D4468" t="s">
        <v>291</v>
      </c>
      <c r="E4468" s="10">
        <v>5994</v>
      </c>
      <c r="F4468" s="12" t="str">
        <f t="shared" si="74"/>
        <v>02RESD0017</v>
      </c>
      <c r="G4468" s="11" t="str">
        <f>IFERROR(VLOOKUP(F4468,Codes!$B$2:$E$356,4,FALSE),"NOT USED")</f>
        <v>Residential</v>
      </c>
    </row>
    <row r="4469" spans="1:7" x14ac:dyDescent="0.25">
      <c r="A4469">
        <v>201902</v>
      </c>
      <c r="B4469" t="s">
        <v>5</v>
      </c>
      <c r="C4469" t="s">
        <v>228</v>
      </c>
      <c r="D4469" t="s">
        <v>292</v>
      </c>
      <c r="E4469" s="10">
        <v>80</v>
      </c>
      <c r="F4469" s="12" t="str">
        <f t="shared" si="74"/>
        <v>02RESD0018</v>
      </c>
      <c r="G4469" s="11" t="str">
        <f>IFERROR(VLOOKUP(F4469,Codes!$B$2:$E$356,4,FALSE),"NOT USED")</f>
        <v>Residential</v>
      </c>
    </row>
    <row r="4470" spans="1:7" x14ac:dyDescent="0.25">
      <c r="A4470">
        <v>201902</v>
      </c>
      <c r="B4470" t="s">
        <v>5</v>
      </c>
      <c r="C4470" t="s">
        <v>228</v>
      </c>
      <c r="D4470" t="s">
        <v>293</v>
      </c>
      <c r="E4470" s="10">
        <v>13</v>
      </c>
      <c r="F4470" s="12" t="str">
        <f t="shared" si="74"/>
        <v>02RESD018X</v>
      </c>
      <c r="G4470" s="11" t="str">
        <f>IFERROR(VLOOKUP(F4470,Codes!$B$2:$E$356,4,FALSE),"NOT USED")</f>
        <v>Residential</v>
      </c>
    </row>
    <row r="4471" spans="1:7" x14ac:dyDescent="0.25">
      <c r="A4471">
        <v>201902</v>
      </c>
      <c r="B4471" t="s">
        <v>5</v>
      </c>
      <c r="C4471" t="s">
        <v>228</v>
      </c>
      <c r="D4471" t="s">
        <v>294</v>
      </c>
      <c r="E4471" s="10">
        <v>3429</v>
      </c>
      <c r="F4471" s="12" t="str">
        <f t="shared" si="74"/>
        <v>02RGNSB024</v>
      </c>
      <c r="G4471" s="11" t="str">
        <f>IFERROR(VLOOKUP(F4471,Codes!$B$2:$E$356,4,FALSE),"NOT USED")</f>
        <v>Small General Service</v>
      </c>
    </row>
    <row r="4472" spans="1:7" x14ac:dyDescent="0.25">
      <c r="A4472">
        <v>201902</v>
      </c>
      <c r="B4472" t="s">
        <v>5</v>
      </c>
      <c r="C4472" t="s">
        <v>228</v>
      </c>
      <c r="D4472" t="s">
        <v>295</v>
      </c>
      <c r="E4472" s="10">
        <v>2</v>
      </c>
      <c r="F4472" s="12" t="str">
        <f t="shared" si="74"/>
        <v>02RGNSB036</v>
      </c>
      <c r="G4472" s="11" t="str">
        <f>IFERROR(VLOOKUP(F4472,Codes!$B$2:$E$356,4,FALSE),"NOT USED")</f>
        <v>Medium / Large General Service</v>
      </c>
    </row>
    <row r="4473" spans="1:7" x14ac:dyDescent="0.25">
      <c r="A4473">
        <v>201902</v>
      </c>
      <c r="B4473" t="s">
        <v>5</v>
      </c>
      <c r="C4473" t="s">
        <v>228</v>
      </c>
      <c r="D4473" t="s">
        <v>296</v>
      </c>
      <c r="E4473" s="10">
        <v>29</v>
      </c>
      <c r="F4473" s="12" t="str">
        <f t="shared" si="74"/>
        <v>02RNM24135</v>
      </c>
      <c r="G4473" s="11" t="str">
        <f>IFERROR(VLOOKUP(F4473,Codes!$B$2:$E$356,4,FALSE),"NOT USED")</f>
        <v>Small General Service</v>
      </c>
    </row>
    <row r="4474" spans="1:7" x14ac:dyDescent="0.25">
      <c r="A4474">
        <v>201903</v>
      </c>
      <c r="B4474" t="s">
        <v>5</v>
      </c>
      <c r="C4474" t="s">
        <v>228</v>
      </c>
      <c r="D4474" t="s">
        <v>288</v>
      </c>
      <c r="E4474" s="10">
        <v>1137</v>
      </c>
      <c r="F4474" s="12" t="str">
        <f t="shared" si="74"/>
        <v>02NETMT135</v>
      </c>
      <c r="G4474" s="11" t="str">
        <f>IFERROR(VLOOKUP(F4474,Codes!$B$2:$E$356,4,FALSE),"NOT USED")</f>
        <v>Residential</v>
      </c>
    </row>
    <row r="4475" spans="1:7" x14ac:dyDescent="0.25">
      <c r="A4475">
        <v>201903</v>
      </c>
      <c r="B4475" t="s">
        <v>5</v>
      </c>
      <c r="C4475" t="s">
        <v>228</v>
      </c>
      <c r="D4475" t="s">
        <v>289</v>
      </c>
      <c r="E4475" s="10">
        <v>1026</v>
      </c>
      <c r="F4475" s="12" t="str">
        <f t="shared" si="74"/>
        <v>02OALTB15R</v>
      </c>
      <c r="G4475" s="11" t="str">
        <f>IFERROR(VLOOKUP(F4475,Codes!$B$2:$E$356,4,FALSE),"NOT USED")</f>
        <v>Unmetered Lighting</v>
      </c>
    </row>
    <row r="4476" spans="1:7" x14ac:dyDescent="0.25">
      <c r="A4476">
        <v>201903</v>
      </c>
      <c r="B4476" t="s">
        <v>5</v>
      </c>
      <c r="C4476" t="s">
        <v>228</v>
      </c>
      <c r="D4476" t="s">
        <v>290</v>
      </c>
      <c r="E4476" s="10">
        <v>101914</v>
      </c>
      <c r="F4476" s="12" t="str">
        <f t="shared" si="74"/>
        <v>02RESD0016</v>
      </c>
      <c r="G4476" s="11" t="str">
        <f>IFERROR(VLOOKUP(F4476,Codes!$B$2:$E$356,4,FALSE),"NOT USED")</f>
        <v>Residential</v>
      </c>
    </row>
    <row r="4477" spans="1:7" x14ac:dyDescent="0.25">
      <c r="A4477">
        <v>201903</v>
      </c>
      <c r="B4477" t="s">
        <v>5</v>
      </c>
      <c r="C4477" t="s">
        <v>228</v>
      </c>
      <c r="D4477" t="s">
        <v>291</v>
      </c>
      <c r="E4477" s="10">
        <v>5138</v>
      </c>
      <c r="F4477" s="12" t="str">
        <f t="shared" si="74"/>
        <v>02RESD0017</v>
      </c>
      <c r="G4477" s="11" t="str">
        <f>IFERROR(VLOOKUP(F4477,Codes!$B$2:$E$356,4,FALSE),"NOT USED")</f>
        <v>Residential</v>
      </c>
    </row>
    <row r="4478" spans="1:7" x14ac:dyDescent="0.25">
      <c r="A4478">
        <v>201903</v>
      </c>
      <c r="B4478" t="s">
        <v>5</v>
      </c>
      <c r="C4478" t="s">
        <v>228</v>
      </c>
      <c r="D4478" t="s">
        <v>292</v>
      </c>
      <c r="E4478" s="10">
        <v>79</v>
      </c>
      <c r="F4478" s="12" t="str">
        <f t="shared" si="74"/>
        <v>02RESD0018</v>
      </c>
      <c r="G4478" s="11" t="str">
        <f>IFERROR(VLOOKUP(F4478,Codes!$B$2:$E$356,4,FALSE),"NOT USED")</f>
        <v>Residential</v>
      </c>
    </row>
    <row r="4479" spans="1:7" x14ac:dyDescent="0.25">
      <c r="A4479">
        <v>201903</v>
      </c>
      <c r="B4479" t="s">
        <v>5</v>
      </c>
      <c r="C4479" t="s">
        <v>228</v>
      </c>
      <c r="D4479" t="s">
        <v>293</v>
      </c>
      <c r="E4479" s="10">
        <v>13</v>
      </c>
      <c r="F4479" s="12" t="str">
        <f t="shared" si="74"/>
        <v>02RESD018X</v>
      </c>
      <c r="G4479" s="11" t="str">
        <f>IFERROR(VLOOKUP(F4479,Codes!$B$2:$E$356,4,FALSE),"NOT USED")</f>
        <v>Residential</v>
      </c>
    </row>
    <row r="4480" spans="1:7" x14ac:dyDescent="0.25">
      <c r="A4480">
        <v>201903</v>
      </c>
      <c r="B4480" t="s">
        <v>5</v>
      </c>
      <c r="C4480" t="s">
        <v>228</v>
      </c>
      <c r="D4480" t="s">
        <v>294</v>
      </c>
      <c r="E4480" s="10">
        <v>3442</v>
      </c>
      <c r="F4480" s="12" t="str">
        <f t="shared" si="74"/>
        <v>02RGNSB024</v>
      </c>
      <c r="G4480" s="11" t="str">
        <f>IFERROR(VLOOKUP(F4480,Codes!$B$2:$E$356,4,FALSE),"NOT USED")</f>
        <v>Small General Service</v>
      </c>
    </row>
    <row r="4481" spans="1:7" x14ac:dyDescent="0.25">
      <c r="A4481">
        <v>201903</v>
      </c>
      <c r="B4481" t="s">
        <v>5</v>
      </c>
      <c r="C4481" t="s">
        <v>228</v>
      </c>
      <c r="D4481" t="s">
        <v>295</v>
      </c>
      <c r="E4481" s="10">
        <v>2</v>
      </c>
      <c r="F4481" s="12" t="str">
        <f t="shared" si="74"/>
        <v>02RGNSB036</v>
      </c>
      <c r="G4481" s="11" t="str">
        <f>IFERROR(VLOOKUP(F4481,Codes!$B$2:$E$356,4,FALSE),"NOT USED")</f>
        <v>Medium / Large General Service</v>
      </c>
    </row>
    <row r="4482" spans="1:7" x14ac:dyDescent="0.25">
      <c r="A4482">
        <v>201903</v>
      </c>
      <c r="B4482" t="s">
        <v>5</v>
      </c>
      <c r="C4482" t="s">
        <v>228</v>
      </c>
      <c r="D4482" t="s">
        <v>296</v>
      </c>
      <c r="E4482" s="10">
        <v>29</v>
      </c>
      <c r="F4482" s="12" t="str">
        <f t="shared" si="74"/>
        <v>02RNM24135</v>
      </c>
      <c r="G4482" s="11" t="str">
        <f>IFERROR(VLOOKUP(F4482,Codes!$B$2:$E$356,4,FALSE),"NOT USED")</f>
        <v>Small General Service</v>
      </c>
    </row>
    <row r="4483" spans="1:7" x14ac:dyDescent="0.25">
      <c r="A4483">
        <v>201904</v>
      </c>
      <c r="B4483" t="s">
        <v>5</v>
      </c>
      <c r="C4483" t="s">
        <v>228</v>
      </c>
      <c r="D4483" t="s">
        <v>288</v>
      </c>
      <c r="E4483" s="10">
        <v>1143</v>
      </c>
      <c r="F4483" s="12" t="str">
        <f t="shared" si="74"/>
        <v>02NETMT135</v>
      </c>
      <c r="G4483" s="11" t="str">
        <f>IFERROR(VLOOKUP(F4483,Codes!$B$2:$E$356,4,FALSE),"NOT USED")</f>
        <v>Residential</v>
      </c>
    </row>
    <row r="4484" spans="1:7" x14ac:dyDescent="0.25">
      <c r="A4484">
        <v>201904</v>
      </c>
      <c r="B4484" t="s">
        <v>5</v>
      </c>
      <c r="C4484" t="s">
        <v>228</v>
      </c>
      <c r="D4484" t="s">
        <v>289</v>
      </c>
      <c r="E4484" s="10">
        <v>1024</v>
      </c>
      <c r="F4484" s="12" t="str">
        <f t="shared" si="74"/>
        <v>02OALTB15R</v>
      </c>
      <c r="G4484" s="11" t="str">
        <f>IFERROR(VLOOKUP(F4484,Codes!$B$2:$E$356,4,FALSE),"NOT USED")</f>
        <v>Unmetered Lighting</v>
      </c>
    </row>
    <row r="4485" spans="1:7" x14ac:dyDescent="0.25">
      <c r="A4485">
        <v>201904</v>
      </c>
      <c r="B4485" t="s">
        <v>5</v>
      </c>
      <c r="C4485" t="s">
        <v>228</v>
      </c>
      <c r="D4485" t="s">
        <v>290</v>
      </c>
      <c r="E4485" s="10">
        <v>101947</v>
      </c>
      <c r="F4485" s="12" t="str">
        <f t="shared" si="74"/>
        <v>02RESD0016</v>
      </c>
      <c r="G4485" s="11" t="str">
        <f>IFERROR(VLOOKUP(F4485,Codes!$B$2:$E$356,4,FALSE),"NOT USED")</f>
        <v>Residential</v>
      </c>
    </row>
    <row r="4486" spans="1:7" x14ac:dyDescent="0.25">
      <c r="A4486">
        <v>201904</v>
      </c>
      <c r="B4486" t="s">
        <v>5</v>
      </c>
      <c r="C4486" t="s">
        <v>228</v>
      </c>
      <c r="D4486" t="s">
        <v>291</v>
      </c>
      <c r="E4486" s="10">
        <v>5152</v>
      </c>
      <c r="F4486" s="12" t="str">
        <f t="shared" si="74"/>
        <v>02RESD0017</v>
      </c>
      <c r="G4486" s="11" t="str">
        <f>IFERROR(VLOOKUP(F4486,Codes!$B$2:$E$356,4,FALSE),"NOT USED")</f>
        <v>Residential</v>
      </c>
    </row>
    <row r="4487" spans="1:7" x14ac:dyDescent="0.25">
      <c r="A4487">
        <v>201904</v>
      </c>
      <c r="B4487" t="s">
        <v>5</v>
      </c>
      <c r="C4487" t="s">
        <v>228</v>
      </c>
      <c r="D4487" t="s">
        <v>292</v>
      </c>
      <c r="E4487" s="10">
        <v>77</v>
      </c>
      <c r="F4487" s="12" t="str">
        <f t="shared" si="74"/>
        <v>02RESD0018</v>
      </c>
      <c r="G4487" s="11" t="str">
        <f>IFERROR(VLOOKUP(F4487,Codes!$B$2:$E$356,4,FALSE),"NOT USED")</f>
        <v>Residential</v>
      </c>
    </row>
    <row r="4488" spans="1:7" x14ac:dyDescent="0.25">
      <c r="A4488">
        <v>201904</v>
      </c>
      <c r="B4488" t="s">
        <v>5</v>
      </c>
      <c r="C4488" t="s">
        <v>228</v>
      </c>
      <c r="D4488" t="s">
        <v>293</v>
      </c>
      <c r="E4488" s="10">
        <v>13</v>
      </c>
      <c r="F4488" s="12" t="str">
        <f t="shared" si="74"/>
        <v>02RESD018X</v>
      </c>
      <c r="G4488" s="11" t="str">
        <f>IFERROR(VLOOKUP(F4488,Codes!$B$2:$E$356,4,FALSE),"NOT USED")</f>
        <v>Residential</v>
      </c>
    </row>
    <row r="4489" spans="1:7" x14ac:dyDescent="0.25">
      <c r="A4489">
        <v>201904</v>
      </c>
      <c r="B4489" t="s">
        <v>5</v>
      </c>
      <c r="C4489" t="s">
        <v>228</v>
      </c>
      <c r="D4489" t="s">
        <v>294</v>
      </c>
      <c r="E4489" s="10">
        <v>3437</v>
      </c>
      <c r="F4489" s="12" t="str">
        <f t="shared" si="74"/>
        <v>02RGNSB024</v>
      </c>
      <c r="G4489" s="11" t="str">
        <f>IFERROR(VLOOKUP(F4489,Codes!$B$2:$E$356,4,FALSE),"NOT USED")</f>
        <v>Small General Service</v>
      </c>
    </row>
    <row r="4490" spans="1:7" x14ac:dyDescent="0.25">
      <c r="A4490">
        <v>201904</v>
      </c>
      <c r="B4490" t="s">
        <v>5</v>
      </c>
      <c r="C4490" t="s">
        <v>228</v>
      </c>
      <c r="D4490" t="s">
        <v>295</v>
      </c>
      <c r="E4490" s="10">
        <v>2</v>
      </c>
      <c r="F4490" s="12" t="str">
        <f t="shared" si="74"/>
        <v>02RGNSB036</v>
      </c>
      <c r="G4490" s="11" t="str">
        <f>IFERROR(VLOOKUP(F4490,Codes!$B$2:$E$356,4,FALSE),"NOT USED")</f>
        <v>Medium / Large General Service</v>
      </c>
    </row>
    <row r="4491" spans="1:7" x14ac:dyDescent="0.25">
      <c r="A4491">
        <v>201904</v>
      </c>
      <c r="B4491" t="s">
        <v>5</v>
      </c>
      <c r="C4491" t="s">
        <v>228</v>
      </c>
      <c r="D4491" t="s">
        <v>296</v>
      </c>
      <c r="E4491" s="10">
        <v>29</v>
      </c>
      <c r="F4491" s="12" t="str">
        <f t="shared" si="74"/>
        <v>02RNM24135</v>
      </c>
      <c r="G4491" s="11" t="str">
        <f>IFERROR(VLOOKUP(F4491,Codes!$B$2:$E$356,4,FALSE),"NOT USED")</f>
        <v>Small General Service</v>
      </c>
    </row>
    <row r="4492" spans="1:7" x14ac:dyDescent="0.25">
      <c r="A4492">
        <v>201905</v>
      </c>
      <c r="B4492" t="s">
        <v>5</v>
      </c>
      <c r="C4492" t="s">
        <v>228</v>
      </c>
      <c r="D4492" t="s">
        <v>288</v>
      </c>
      <c r="E4492" s="10">
        <v>1159</v>
      </c>
      <c r="F4492" s="12" t="str">
        <f t="shared" si="74"/>
        <v>02NETMT135</v>
      </c>
      <c r="G4492" s="11" t="str">
        <f>IFERROR(VLOOKUP(F4492,Codes!$B$2:$E$356,4,FALSE),"NOT USED")</f>
        <v>Residential</v>
      </c>
    </row>
    <row r="4493" spans="1:7" x14ac:dyDescent="0.25">
      <c r="A4493">
        <v>201905</v>
      </c>
      <c r="B4493" t="s">
        <v>5</v>
      </c>
      <c r="C4493" t="s">
        <v>228</v>
      </c>
      <c r="D4493" t="s">
        <v>289</v>
      </c>
      <c r="E4493" s="10">
        <v>1025</v>
      </c>
      <c r="F4493" s="12" t="str">
        <f t="shared" ref="F4493:F4556" si="75">LEFT(D4493,10)</f>
        <v>02OALTB15R</v>
      </c>
      <c r="G4493" s="11" t="str">
        <f>IFERROR(VLOOKUP(F4493,Codes!$B$2:$E$356,4,FALSE),"NOT USED")</f>
        <v>Unmetered Lighting</v>
      </c>
    </row>
    <row r="4494" spans="1:7" x14ac:dyDescent="0.25">
      <c r="A4494">
        <v>201905</v>
      </c>
      <c r="B4494" t="s">
        <v>5</v>
      </c>
      <c r="C4494" t="s">
        <v>228</v>
      </c>
      <c r="D4494" t="s">
        <v>290</v>
      </c>
      <c r="E4494" s="10">
        <v>102081</v>
      </c>
      <c r="F4494" s="12" t="str">
        <f t="shared" si="75"/>
        <v>02RESD0016</v>
      </c>
      <c r="G4494" s="11" t="str">
        <f>IFERROR(VLOOKUP(F4494,Codes!$B$2:$E$356,4,FALSE),"NOT USED")</f>
        <v>Residential</v>
      </c>
    </row>
    <row r="4495" spans="1:7" x14ac:dyDescent="0.25">
      <c r="A4495">
        <v>201905</v>
      </c>
      <c r="B4495" t="s">
        <v>5</v>
      </c>
      <c r="C4495" t="s">
        <v>228</v>
      </c>
      <c r="D4495" t="s">
        <v>291</v>
      </c>
      <c r="E4495" s="10">
        <v>5080</v>
      </c>
      <c r="F4495" s="12" t="str">
        <f t="shared" si="75"/>
        <v>02RESD0017</v>
      </c>
      <c r="G4495" s="11" t="str">
        <f>IFERROR(VLOOKUP(F4495,Codes!$B$2:$E$356,4,FALSE),"NOT USED")</f>
        <v>Residential</v>
      </c>
    </row>
    <row r="4496" spans="1:7" x14ac:dyDescent="0.25">
      <c r="A4496">
        <v>201905</v>
      </c>
      <c r="B4496" t="s">
        <v>5</v>
      </c>
      <c r="C4496" t="s">
        <v>228</v>
      </c>
      <c r="D4496" t="s">
        <v>292</v>
      </c>
      <c r="E4496" s="10">
        <v>76</v>
      </c>
      <c r="F4496" s="12" t="str">
        <f t="shared" si="75"/>
        <v>02RESD0018</v>
      </c>
      <c r="G4496" s="11" t="str">
        <f>IFERROR(VLOOKUP(F4496,Codes!$B$2:$E$356,4,FALSE),"NOT USED")</f>
        <v>Residential</v>
      </c>
    </row>
    <row r="4497" spans="1:7" x14ac:dyDescent="0.25">
      <c r="A4497">
        <v>201905</v>
      </c>
      <c r="B4497" t="s">
        <v>5</v>
      </c>
      <c r="C4497" t="s">
        <v>228</v>
      </c>
      <c r="D4497" t="s">
        <v>293</v>
      </c>
      <c r="E4497" s="10">
        <v>12</v>
      </c>
      <c r="F4497" s="12" t="str">
        <f t="shared" si="75"/>
        <v>02RESD018X</v>
      </c>
      <c r="G4497" s="11" t="str">
        <f>IFERROR(VLOOKUP(F4497,Codes!$B$2:$E$356,4,FALSE),"NOT USED")</f>
        <v>Residential</v>
      </c>
    </row>
    <row r="4498" spans="1:7" x14ac:dyDescent="0.25">
      <c r="A4498">
        <v>201905</v>
      </c>
      <c r="B4498" t="s">
        <v>5</v>
      </c>
      <c r="C4498" t="s">
        <v>228</v>
      </c>
      <c r="D4498" t="s">
        <v>294</v>
      </c>
      <c r="E4498" s="10">
        <v>3435</v>
      </c>
      <c r="F4498" s="12" t="str">
        <f t="shared" si="75"/>
        <v>02RGNSB024</v>
      </c>
      <c r="G4498" s="11" t="str">
        <f>IFERROR(VLOOKUP(F4498,Codes!$B$2:$E$356,4,FALSE),"NOT USED")</f>
        <v>Small General Service</v>
      </c>
    </row>
    <row r="4499" spans="1:7" x14ac:dyDescent="0.25">
      <c r="A4499">
        <v>201905</v>
      </c>
      <c r="B4499" t="s">
        <v>5</v>
      </c>
      <c r="C4499" t="s">
        <v>228</v>
      </c>
      <c r="D4499" t="s">
        <v>295</v>
      </c>
      <c r="E4499" s="10">
        <v>2</v>
      </c>
      <c r="F4499" s="12" t="str">
        <f t="shared" si="75"/>
        <v>02RGNSB036</v>
      </c>
      <c r="G4499" s="11" t="str">
        <f>IFERROR(VLOOKUP(F4499,Codes!$B$2:$E$356,4,FALSE),"NOT USED")</f>
        <v>Medium / Large General Service</v>
      </c>
    </row>
    <row r="4500" spans="1:7" x14ac:dyDescent="0.25">
      <c r="A4500">
        <v>201905</v>
      </c>
      <c r="B4500" t="s">
        <v>5</v>
      </c>
      <c r="C4500" t="s">
        <v>228</v>
      </c>
      <c r="D4500" t="s">
        <v>296</v>
      </c>
      <c r="E4500" s="10">
        <v>29</v>
      </c>
      <c r="F4500" s="12" t="str">
        <f t="shared" si="75"/>
        <v>02RNM24135</v>
      </c>
      <c r="G4500" s="11" t="str">
        <f>IFERROR(VLOOKUP(F4500,Codes!$B$2:$E$356,4,FALSE),"NOT USED")</f>
        <v>Small General Service</v>
      </c>
    </row>
    <row r="4501" spans="1:7" x14ac:dyDescent="0.25">
      <c r="A4501">
        <v>201906</v>
      </c>
      <c r="B4501" t="s">
        <v>5</v>
      </c>
      <c r="C4501" t="s">
        <v>228</v>
      </c>
      <c r="D4501" t="s">
        <v>288</v>
      </c>
      <c r="E4501" s="10">
        <v>1180</v>
      </c>
      <c r="F4501" s="12" t="str">
        <f t="shared" si="75"/>
        <v>02NETMT135</v>
      </c>
      <c r="G4501" s="11" t="str">
        <f>IFERROR(VLOOKUP(F4501,Codes!$B$2:$E$356,4,FALSE),"NOT USED")</f>
        <v>Residential</v>
      </c>
    </row>
    <row r="4502" spans="1:7" x14ac:dyDescent="0.25">
      <c r="A4502">
        <v>201906</v>
      </c>
      <c r="B4502" t="s">
        <v>5</v>
      </c>
      <c r="C4502" t="s">
        <v>228</v>
      </c>
      <c r="D4502" t="s">
        <v>289</v>
      </c>
      <c r="E4502" s="10">
        <v>1025</v>
      </c>
      <c r="F4502" s="12" t="str">
        <f t="shared" si="75"/>
        <v>02OALTB15R</v>
      </c>
      <c r="G4502" s="11" t="str">
        <f>IFERROR(VLOOKUP(F4502,Codes!$B$2:$E$356,4,FALSE),"NOT USED")</f>
        <v>Unmetered Lighting</v>
      </c>
    </row>
    <row r="4503" spans="1:7" x14ac:dyDescent="0.25">
      <c r="A4503">
        <v>201906</v>
      </c>
      <c r="B4503" t="s">
        <v>5</v>
      </c>
      <c r="C4503" t="s">
        <v>228</v>
      </c>
      <c r="D4503" t="s">
        <v>290</v>
      </c>
      <c r="E4503" s="10">
        <v>102066</v>
      </c>
      <c r="F4503" s="12" t="str">
        <f t="shared" si="75"/>
        <v>02RESD0016</v>
      </c>
      <c r="G4503" s="11" t="str">
        <f>IFERROR(VLOOKUP(F4503,Codes!$B$2:$E$356,4,FALSE),"NOT USED")</f>
        <v>Residential</v>
      </c>
    </row>
    <row r="4504" spans="1:7" x14ac:dyDescent="0.25">
      <c r="A4504">
        <v>201906</v>
      </c>
      <c r="B4504" t="s">
        <v>5</v>
      </c>
      <c r="C4504" t="s">
        <v>228</v>
      </c>
      <c r="D4504" t="s">
        <v>291</v>
      </c>
      <c r="E4504" s="10">
        <v>5108</v>
      </c>
      <c r="F4504" s="12" t="str">
        <f t="shared" si="75"/>
        <v>02RESD0017</v>
      </c>
      <c r="G4504" s="11" t="str">
        <f>IFERROR(VLOOKUP(F4504,Codes!$B$2:$E$356,4,FALSE),"NOT USED")</f>
        <v>Residential</v>
      </c>
    </row>
    <row r="4505" spans="1:7" x14ac:dyDescent="0.25">
      <c r="A4505">
        <v>201906</v>
      </c>
      <c r="B4505" t="s">
        <v>5</v>
      </c>
      <c r="C4505" t="s">
        <v>228</v>
      </c>
      <c r="D4505" t="s">
        <v>292</v>
      </c>
      <c r="E4505" s="10">
        <v>76</v>
      </c>
      <c r="F4505" s="12" t="str">
        <f t="shared" si="75"/>
        <v>02RESD0018</v>
      </c>
      <c r="G4505" s="11" t="str">
        <f>IFERROR(VLOOKUP(F4505,Codes!$B$2:$E$356,4,FALSE),"NOT USED")</f>
        <v>Residential</v>
      </c>
    </row>
    <row r="4506" spans="1:7" x14ac:dyDescent="0.25">
      <c r="A4506">
        <v>201906</v>
      </c>
      <c r="B4506" t="s">
        <v>5</v>
      </c>
      <c r="C4506" t="s">
        <v>228</v>
      </c>
      <c r="D4506" t="s">
        <v>293</v>
      </c>
      <c r="E4506" s="10">
        <v>12</v>
      </c>
      <c r="F4506" s="12" t="str">
        <f t="shared" si="75"/>
        <v>02RESD018X</v>
      </c>
      <c r="G4506" s="11" t="str">
        <f>IFERROR(VLOOKUP(F4506,Codes!$B$2:$E$356,4,FALSE),"NOT USED")</f>
        <v>Residential</v>
      </c>
    </row>
    <row r="4507" spans="1:7" x14ac:dyDescent="0.25">
      <c r="A4507">
        <v>201906</v>
      </c>
      <c r="B4507" t="s">
        <v>5</v>
      </c>
      <c r="C4507" t="s">
        <v>228</v>
      </c>
      <c r="D4507" t="s">
        <v>294</v>
      </c>
      <c r="E4507" s="10">
        <v>3432</v>
      </c>
      <c r="F4507" s="12" t="str">
        <f t="shared" si="75"/>
        <v>02RGNSB024</v>
      </c>
      <c r="G4507" s="11" t="str">
        <f>IFERROR(VLOOKUP(F4507,Codes!$B$2:$E$356,4,FALSE),"NOT USED")</f>
        <v>Small General Service</v>
      </c>
    </row>
    <row r="4508" spans="1:7" x14ac:dyDescent="0.25">
      <c r="A4508">
        <v>201906</v>
      </c>
      <c r="B4508" t="s">
        <v>5</v>
      </c>
      <c r="C4508" t="s">
        <v>228</v>
      </c>
      <c r="D4508" t="s">
        <v>295</v>
      </c>
      <c r="E4508" s="10">
        <v>2</v>
      </c>
      <c r="F4508" s="12" t="str">
        <f t="shared" si="75"/>
        <v>02RGNSB036</v>
      </c>
      <c r="G4508" s="11" t="str">
        <f>IFERROR(VLOOKUP(F4508,Codes!$B$2:$E$356,4,FALSE),"NOT USED")</f>
        <v>Medium / Large General Service</v>
      </c>
    </row>
    <row r="4509" spans="1:7" x14ac:dyDescent="0.25">
      <c r="A4509">
        <v>201906</v>
      </c>
      <c r="B4509" t="s">
        <v>5</v>
      </c>
      <c r="C4509" t="s">
        <v>228</v>
      </c>
      <c r="D4509" t="s">
        <v>296</v>
      </c>
      <c r="E4509" s="10">
        <v>29</v>
      </c>
      <c r="F4509" s="12" t="str">
        <f t="shared" si="75"/>
        <v>02RNM24135</v>
      </c>
      <c r="G4509" s="11" t="str">
        <f>IFERROR(VLOOKUP(F4509,Codes!$B$2:$E$356,4,FALSE),"NOT USED")</f>
        <v>Small General Service</v>
      </c>
    </row>
    <row r="4510" spans="1:7" x14ac:dyDescent="0.25">
      <c r="A4510">
        <v>201807</v>
      </c>
      <c r="B4510" t="s">
        <v>2</v>
      </c>
      <c r="C4510" t="s">
        <v>228</v>
      </c>
      <c r="D4510" t="s">
        <v>297</v>
      </c>
      <c r="E4510" s="10">
        <v>199</v>
      </c>
      <c r="F4510" s="12" t="str">
        <f t="shared" si="75"/>
        <v>05NETMT135</v>
      </c>
      <c r="G4510" s="11" t="str">
        <f>IFERROR(VLOOKUP(F4510,Codes!$B$2:$E$356,4,FALSE),"NOT USED")</f>
        <v>Residential</v>
      </c>
    </row>
    <row r="4511" spans="1:7" x14ac:dyDescent="0.25">
      <c r="A4511">
        <v>201807</v>
      </c>
      <c r="B4511" t="s">
        <v>2</v>
      </c>
      <c r="C4511" t="s">
        <v>228</v>
      </c>
      <c r="D4511" t="s">
        <v>298</v>
      </c>
      <c r="E4511" s="10">
        <v>983</v>
      </c>
      <c r="F4511" s="12" t="str">
        <f t="shared" si="75"/>
        <v>05OALT015R</v>
      </c>
      <c r="G4511" s="11" t="str">
        <f>IFERROR(VLOOKUP(F4511,Codes!$B$2:$E$356,4,FALSE),"NOT USED")</f>
        <v>Unmetered Lighting</v>
      </c>
    </row>
    <row r="4512" spans="1:7" x14ac:dyDescent="0.25">
      <c r="A4512">
        <v>201807</v>
      </c>
      <c r="B4512" t="s">
        <v>2</v>
      </c>
      <c r="C4512" t="s">
        <v>228</v>
      </c>
      <c r="D4512" t="s">
        <v>299</v>
      </c>
      <c r="E4512" s="10">
        <v>101931</v>
      </c>
      <c r="F4512" s="12" t="str">
        <f t="shared" si="75"/>
        <v>05RESD0002</v>
      </c>
      <c r="G4512" s="11" t="str">
        <f>IFERROR(VLOOKUP(F4512,Codes!$B$2:$E$356,4,FALSE),"NOT USED")</f>
        <v>Residential</v>
      </c>
    </row>
    <row r="4513" spans="1:7" x14ac:dyDescent="0.25">
      <c r="A4513">
        <v>201807</v>
      </c>
      <c r="B4513" t="s">
        <v>2</v>
      </c>
      <c r="C4513" t="s">
        <v>228</v>
      </c>
      <c r="D4513" t="s">
        <v>300</v>
      </c>
      <c r="E4513" s="10">
        <v>1519</v>
      </c>
      <c r="F4513" s="12" t="str">
        <f t="shared" si="75"/>
        <v>05RGNSV025</v>
      </c>
      <c r="G4513" s="11" t="str">
        <f>IFERROR(VLOOKUP(F4513,Codes!$B$2:$E$356,4,FALSE),"NOT USED")</f>
        <v>Small General Service</v>
      </c>
    </row>
    <row r="4514" spans="1:7" x14ac:dyDescent="0.25">
      <c r="A4514">
        <v>201807</v>
      </c>
      <c r="B4514" t="s">
        <v>2</v>
      </c>
      <c r="C4514" t="s">
        <v>228</v>
      </c>
      <c r="D4514" t="s">
        <v>301</v>
      </c>
      <c r="E4514" s="10">
        <v>1</v>
      </c>
      <c r="F4514" s="12" t="str">
        <f t="shared" si="75"/>
        <v>09OALT207R</v>
      </c>
      <c r="G4514" s="11" t="str">
        <f>IFERROR(VLOOKUP(F4514,Codes!$B$2:$E$356,4,FALSE),"NOT USED")</f>
        <v>Unmetered Lighting</v>
      </c>
    </row>
    <row r="4515" spans="1:7" x14ac:dyDescent="0.25">
      <c r="A4515">
        <v>201808</v>
      </c>
      <c r="B4515" t="s">
        <v>2</v>
      </c>
      <c r="C4515" t="s">
        <v>228</v>
      </c>
      <c r="D4515" t="s">
        <v>297</v>
      </c>
      <c r="E4515" s="10">
        <v>202</v>
      </c>
      <c r="F4515" s="12" t="str">
        <f t="shared" si="75"/>
        <v>05NETMT135</v>
      </c>
      <c r="G4515" s="11" t="str">
        <f>IFERROR(VLOOKUP(F4515,Codes!$B$2:$E$356,4,FALSE),"NOT USED")</f>
        <v>Residential</v>
      </c>
    </row>
    <row r="4516" spans="1:7" x14ac:dyDescent="0.25">
      <c r="A4516">
        <v>201808</v>
      </c>
      <c r="B4516" t="s">
        <v>2</v>
      </c>
      <c r="C4516" t="s">
        <v>228</v>
      </c>
      <c r="D4516" t="s">
        <v>298</v>
      </c>
      <c r="E4516" s="10">
        <v>982</v>
      </c>
      <c r="F4516" s="12" t="str">
        <f t="shared" si="75"/>
        <v>05OALT015R</v>
      </c>
      <c r="G4516" s="11" t="str">
        <f>IFERROR(VLOOKUP(F4516,Codes!$B$2:$E$356,4,FALSE),"NOT USED")</f>
        <v>Unmetered Lighting</v>
      </c>
    </row>
    <row r="4517" spans="1:7" x14ac:dyDescent="0.25">
      <c r="A4517">
        <v>201808</v>
      </c>
      <c r="B4517" t="s">
        <v>2</v>
      </c>
      <c r="C4517" t="s">
        <v>228</v>
      </c>
      <c r="D4517" t="s">
        <v>299</v>
      </c>
      <c r="E4517" s="10">
        <v>101913</v>
      </c>
      <c r="F4517" s="12" t="str">
        <f t="shared" si="75"/>
        <v>05RESD0002</v>
      </c>
      <c r="G4517" s="11" t="str">
        <f>IFERROR(VLOOKUP(F4517,Codes!$B$2:$E$356,4,FALSE),"NOT USED")</f>
        <v>Residential</v>
      </c>
    </row>
    <row r="4518" spans="1:7" x14ac:dyDescent="0.25">
      <c r="A4518">
        <v>201808</v>
      </c>
      <c r="B4518" t="s">
        <v>2</v>
      </c>
      <c r="C4518" t="s">
        <v>228</v>
      </c>
      <c r="D4518" t="s">
        <v>300</v>
      </c>
      <c r="E4518" s="10">
        <v>1523</v>
      </c>
      <c r="F4518" s="12" t="str">
        <f t="shared" si="75"/>
        <v>05RGNSV025</v>
      </c>
      <c r="G4518" s="11" t="str">
        <f>IFERROR(VLOOKUP(F4518,Codes!$B$2:$E$356,4,FALSE),"NOT USED")</f>
        <v>Small General Service</v>
      </c>
    </row>
    <row r="4519" spans="1:7" x14ac:dyDescent="0.25">
      <c r="A4519">
        <v>201808</v>
      </c>
      <c r="B4519" t="s">
        <v>2</v>
      </c>
      <c r="C4519" t="s">
        <v>228</v>
      </c>
      <c r="D4519" t="s">
        <v>301</v>
      </c>
      <c r="E4519" s="10">
        <v>1</v>
      </c>
      <c r="F4519" s="12" t="str">
        <f t="shared" si="75"/>
        <v>09OALT207R</v>
      </c>
      <c r="G4519" s="11" t="str">
        <f>IFERROR(VLOOKUP(F4519,Codes!$B$2:$E$356,4,FALSE),"NOT USED")</f>
        <v>Unmetered Lighting</v>
      </c>
    </row>
    <row r="4520" spans="1:7" x14ac:dyDescent="0.25">
      <c r="A4520">
        <v>201809</v>
      </c>
      <c r="B4520" t="s">
        <v>2</v>
      </c>
      <c r="C4520" t="s">
        <v>228</v>
      </c>
      <c r="D4520" t="s">
        <v>297</v>
      </c>
      <c r="E4520" s="10">
        <v>205</v>
      </c>
      <c r="F4520" s="12" t="str">
        <f t="shared" si="75"/>
        <v>05NETMT135</v>
      </c>
      <c r="G4520" s="11" t="str">
        <f>IFERROR(VLOOKUP(F4520,Codes!$B$2:$E$356,4,FALSE),"NOT USED")</f>
        <v>Residential</v>
      </c>
    </row>
    <row r="4521" spans="1:7" x14ac:dyDescent="0.25">
      <c r="A4521">
        <v>201809</v>
      </c>
      <c r="B4521" t="s">
        <v>2</v>
      </c>
      <c r="C4521" t="s">
        <v>228</v>
      </c>
      <c r="D4521" t="s">
        <v>298</v>
      </c>
      <c r="E4521" s="10">
        <v>979</v>
      </c>
      <c r="F4521" s="12" t="str">
        <f t="shared" si="75"/>
        <v>05OALT015R</v>
      </c>
      <c r="G4521" s="11" t="str">
        <f>IFERROR(VLOOKUP(F4521,Codes!$B$2:$E$356,4,FALSE),"NOT USED")</f>
        <v>Unmetered Lighting</v>
      </c>
    </row>
    <row r="4522" spans="1:7" x14ac:dyDescent="0.25">
      <c r="A4522">
        <v>201809</v>
      </c>
      <c r="B4522" t="s">
        <v>2</v>
      </c>
      <c r="C4522" t="s">
        <v>228</v>
      </c>
      <c r="D4522" t="s">
        <v>299</v>
      </c>
      <c r="E4522" s="10">
        <v>101988</v>
      </c>
      <c r="F4522" s="12" t="str">
        <f t="shared" si="75"/>
        <v>05RESD0002</v>
      </c>
      <c r="G4522" s="11" t="str">
        <f>IFERROR(VLOOKUP(F4522,Codes!$B$2:$E$356,4,FALSE),"NOT USED")</f>
        <v>Residential</v>
      </c>
    </row>
    <row r="4523" spans="1:7" x14ac:dyDescent="0.25">
      <c r="A4523">
        <v>201809</v>
      </c>
      <c r="B4523" t="s">
        <v>2</v>
      </c>
      <c r="C4523" t="s">
        <v>228</v>
      </c>
      <c r="D4523" t="s">
        <v>300</v>
      </c>
      <c r="E4523" s="10">
        <v>1521</v>
      </c>
      <c r="F4523" s="12" t="str">
        <f t="shared" si="75"/>
        <v>05RGNSV025</v>
      </c>
      <c r="G4523" s="11" t="str">
        <f>IFERROR(VLOOKUP(F4523,Codes!$B$2:$E$356,4,FALSE),"NOT USED")</f>
        <v>Small General Service</v>
      </c>
    </row>
    <row r="4524" spans="1:7" x14ac:dyDescent="0.25">
      <c r="A4524">
        <v>201809</v>
      </c>
      <c r="B4524" t="s">
        <v>2</v>
      </c>
      <c r="C4524" t="s">
        <v>228</v>
      </c>
      <c r="D4524" t="s">
        <v>301</v>
      </c>
      <c r="E4524" s="10">
        <v>1</v>
      </c>
      <c r="F4524" s="12" t="str">
        <f t="shared" si="75"/>
        <v>09OALT207R</v>
      </c>
      <c r="G4524" s="11" t="str">
        <f>IFERROR(VLOOKUP(F4524,Codes!$B$2:$E$356,4,FALSE),"NOT USED")</f>
        <v>Unmetered Lighting</v>
      </c>
    </row>
    <row r="4525" spans="1:7" x14ac:dyDescent="0.25">
      <c r="A4525">
        <v>201810</v>
      </c>
      <c r="B4525" t="s">
        <v>2</v>
      </c>
      <c r="C4525" t="s">
        <v>228</v>
      </c>
      <c r="D4525" t="s">
        <v>297</v>
      </c>
      <c r="E4525" s="10">
        <v>209</v>
      </c>
      <c r="F4525" s="12" t="str">
        <f t="shared" si="75"/>
        <v>05NETMT135</v>
      </c>
      <c r="G4525" s="11" t="str">
        <f>IFERROR(VLOOKUP(F4525,Codes!$B$2:$E$356,4,FALSE),"NOT USED")</f>
        <v>Residential</v>
      </c>
    </row>
    <row r="4526" spans="1:7" x14ac:dyDescent="0.25">
      <c r="A4526">
        <v>201810</v>
      </c>
      <c r="B4526" t="s">
        <v>2</v>
      </c>
      <c r="C4526" t="s">
        <v>228</v>
      </c>
      <c r="D4526" t="s">
        <v>298</v>
      </c>
      <c r="E4526" s="10">
        <v>980</v>
      </c>
      <c r="F4526" s="12" t="str">
        <f t="shared" si="75"/>
        <v>05OALT015R</v>
      </c>
      <c r="G4526" s="11" t="str">
        <f>IFERROR(VLOOKUP(F4526,Codes!$B$2:$E$356,4,FALSE),"NOT USED")</f>
        <v>Unmetered Lighting</v>
      </c>
    </row>
    <row r="4527" spans="1:7" x14ac:dyDescent="0.25">
      <c r="A4527">
        <v>201810</v>
      </c>
      <c r="B4527" t="s">
        <v>2</v>
      </c>
      <c r="C4527" t="s">
        <v>228</v>
      </c>
      <c r="D4527" t="s">
        <v>299</v>
      </c>
      <c r="E4527" s="10">
        <v>102031</v>
      </c>
      <c r="F4527" s="12" t="str">
        <f t="shared" si="75"/>
        <v>05RESD0002</v>
      </c>
      <c r="G4527" s="11" t="str">
        <f>IFERROR(VLOOKUP(F4527,Codes!$B$2:$E$356,4,FALSE),"NOT USED")</f>
        <v>Residential</v>
      </c>
    </row>
    <row r="4528" spans="1:7" x14ac:dyDescent="0.25">
      <c r="A4528">
        <v>201810</v>
      </c>
      <c r="B4528" t="s">
        <v>2</v>
      </c>
      <c r="C4528" t="s">
        <v>228</v>
      </c>
      <c r="D4528" t="s">
        <v>300</v>
      </c>
      <c r="E4528" s="10">
        <v>1524</v>
      </c>
      <c r="F4528" s="12" t="str">
        <f t="shared" si="75"/>
        <v>05RGNSV025</v>
      </c>
      <c r="G4528" s="11" t="str">
        <f>IFERROR(VLOOKUP(F4528,Codes!$B$2:$E$356,4,FALSE),"NOT USED")</f>
        <v>Small General Service</v>
      </c>
    </row>
    <row r="4529" spans="1:7" x14ac:dyDescent="0.25">
      <c r="A4529">
        <v>201810</v>
      </c>
      <c r="B4529" t="s">
        <v>2</v>
      </c>
      <c r="C4529" t="s">
        <v>228</v>
      </c>
      <c r="D4529" t="s">
        <v>301</v>
      </c>
      <c r="E4529" s="10">
        <v>1</v>
      </c>
      <c r="F4529" s="12" t="str">
        <f t="shared" si="75"/>
        <v>09OALT207R</v>
      </c>
      <c r="G4529" s="11" t="str">
        <f>IFERROR(VLOOKUP(F4529,Codes!$B$2:$E$356,4,FALSE),"NOT USED")</f>
        <v>Unmetered Lighting</v>
      </c>
    </row>
    <row r="4530" spans="1:7" x14ac:dyDescent="0.25">
      <c r="A4530">
        <v>201811</v>
      </c>
      <c r="B4530" t="s">
        <v>2</v>
      </c>
      <c r="C4530" t="s">
        <v>228</v>
      </c>
      <c r="D4530" t="s">
        <v>297</v>
      </c>
      <c r="E4530" s="10">
        <v>209</v>
      </c>
      <c r="F4530" s="12" t="str">
        <f t="shared" si="75"/>
        <v>05NETMT135</v>
      </c>
      <c r="G4530" s="11" t="str">
        <f>IFERROR(VLOOKUP(F4530,Codes!$B$2:$E$356,4,FALSE),"NOT USED")</f>
        <v>Residential</v>
      </c>
    </row>
    <row r="4531" spans="1:7" x14ac:dyDescent="0.25">
      <c r="A4531">
        <v>201811</v>
      </c>
      <c r="B4531" t="s">
        <v>2</v>
      </c>
      <c r="C4531" t="s">
        <v>228</v>
      </c>
      <c r="D4531" t="s">
        <v>298</v>
      </c>
      <c r="E4531" s="10">
        <v>979</v>
      </c>
      <c r="F4531" s="12" t="str">
        <f t="shared" si="75"/>
        <v>05OALT015R</v>
      </c>
      <c r="G4531" s="11" t="str">
        <f>IFERROR(VLOOKUP(F4531,Codes!$B$2:$E$356,4,FALSE),"NOT USED")</f>
        <v>Unmetered Lighting</v>
      </c>
    </row>
    <row r="4532" spans="1:7" x14ac:dyDescent="0.25">
      <c r="A4532">
        <v>201811</v>
      </c>
      <c r="B4532" t="s">
        <v>2</v>
      </c>
      <c r="C4532" t="s">
        <v>228</v>
      </c>
      <c r="D4532" t="s">
        <v>299</v>
      </c>
      <c r="E4532" s="10">
        <v>102280</v>
      </c>
      <c r="F4532" s="12" t="str">
        <f t="shared" si="75"/>
        <v>05RESD0002</v>
      </c>
      <c r="G4532" s="11" t="str">
        <f>IFERROR(VLOOKUP(F4532,Codes!$B$2:$E$356,4,FALSE),"NOT USED")</f>
        <v>Residential</v>
      </c>
    </row>
    <row r="4533" spans="1:7" x14ac:dyDescent="0.25">
      <c r="A4533">
        <v>201811</v>
      </c>
      <c r="B4533" t="s">
        <v>2</v>
      </c>
      <c r="C4533" t="s">
        <v>228</v>
      </c>
      <c r="D4533" t="s">
        <v>300</v>
      </c>
      <c r="E4533" s="10">
        <v>1520</v>
      </c>
      <c r="F4533" s="12" t="str">
        <f t="shared" si="75"/>
        <v>05RGNSV025</v>
      </c>
      <c r="G4533" s="11" t="str">
        <f>IFERROR(VLOOKUP(F4533,Codes!$B$2:$E$356,4,FALSE),"NOT USED")</f>
        <v>Small General Service</v>
      </c>
    </row>
    <row r="4534" spans="1:7" x14ac:dyDescent="0.25">
      <c r="A4534">
        <v>201811</v>
      </c>
      <c r="B4534" t="s">
        <v>2</v>
      </c>
      <c r="C4534" t="s">
        <v>228</v>
      </c>
      <c r="D4534" t="s">
        <v>301</v>
      </c>
      <c r="E4534" s="10">
        <v>1</v>
      </c>
      <c r="F4534" s="12" t="str">
        <f t="shared" si="75"/>
        <v>09OALT207R</v>
      </c>
      <c r="G4534" s="11" t="str">
        <f>IFERROR(VLOOKUP(F4534,Codes!$B$2:$E$356,4,FALSE),"NOT USED")</f>
        <v>Unmetered Lighting</v>
      </c>
    </row>
    <row r="4535" spans="1:7" x14ac:dyDescent="0.25">
      <c r="A4535">
        <v>201812</v>
      </c>
      <c r="B4535" t="s">
        <v>2</v>
      </c>
      <c r="C4535" t="s">
        <v>228</v>
      </c>
      <c r="D4535" t="s">
        <v>297</v>
      </c>
      <c r="E4535" s="10">
        <v>211</v>
      </c>
      <c r="F4535" s="12" t="str">
        <f t="shared" si="75"/>
        <v>05NETMT135</v>
      </c>
      <c r="G4535" s="11" t="str">
        <f>IFERROR(VLOOKUP(F4535,Codes!$B$2:$E$356,4,FALSE),"NOT USED")</f>
        <v>Residential</v>
      </c>
    </row>
    <row r="4536" spans="1:7" x14ac:dyDescent="0.25">
      <c r="A4536">
        <v>201812</v>
      </c>
      <c r="B4536" t="s">
        <v>2</v>
      </c>
      <c r="C4536" t="s">
        <v>228</v>
      </c>
      <c r="D4536" t="s">
        <v>298</v>
      </c>
      <c r="E4536" s="10">
        <v>980</v>
      </c>
      <c r="F4536" s="12" t="str">
        <f t="shared" si="75"/>
        <v>05OALT015R</v>
      </c>
      <c r="G4536" s="11" t="str">
        <f>IFERROR(VLOOKUP(F4536,Codes!$B$2:$E$356,4,FALSE),"NOT USED")</f>
        <v>Unmetered Lighting</v>
      </c>
    </row>
    <row r="4537" spans="1:7" x14ac:dyDescent="0.25">
      <c r="A4537">
        <v>201812</v>
      </c>
      <c r="B4537" t="s">
        <v>2</v>
      </c>
      <c r="C4537" t="s">
        <v>228</v>
      </c>
      <c r="D4537" t="s">
        <v>299</v>
      </c>
      <c r="E4537" s="10">
        <v>102153</v>
      </c>
      <c r="F4537" s="12" t="str">
        <f t="shared" si="75"/>
        <v>05RESD0002</v>
      </c>
      <c r="G4537" s="11" t="str">
        <f>IFERROR(VLOOKUP(F4537,Codes!$B$2:$E$356,4,FALSE),"NOT USED")</f>
        <v>Residential</v>
      </c>
    </row>
    <row r="4538" spans="1:7" x14ac:dyDescent="0.25">
      <c r="A4538">
        <v>201812</v>
      </c>
      <c r="B4538" t="s">
        <v>2</v>
      </c>
      <c r="C4538" t="s">
        <v>228</v>
      </c>
      <c r="D4538" t="s">
        <v>300</v>
      </c>
      <c r="E4538" s="10">
        <v>1527</v>
      </c>
      <c r="F4538" s="12" t="str">
        <f t="shared" si="75"/>
        <v>05RGNSV025</v>
      </c>
      <c r="G4538" s="11" t="str">
        <f>IFERROR(VLOOKUP(F4538,Codes!$B$2:$E$356,4,FALSE),"NOT USED")</f>
        <v>Small General Service</v>
      </c>
    </row>
    <row r="4539" spans="1:7" x14ac:dyDescent="0.25">
      <c r="A4539">
        <v>201812</v>
      </c>
      <c r="B4539" t="s">
        <v>2</v>
      </c>
      <c r="C4539" t="s">
        <v>228</v>
      </c>
      <c r="D4539" t="s">
        <v>301</v>
      </c>
      <c r="E4539" s="10">
        <v>1</v>
      </c>
      <c r="F4539" s="12" t="str">
        <f t="shared" si="75"/>
        <v>09OALT207R</v>
      </c>
      <c r="G4539" s="11" t="str">
        <f>IFERROR(VLOOKUP(F4539,Codes!$B$2:$E$356,4,FALSE),"NOT USED")</f>
        <v>Unmetered Lighting</v>
      </c>
    </row>
    <row r="4540" spans="1:7" x14ac:dyDescent="0.25">
      <c r="A4540">
        <v>201901</v>
      </c>
      <c r="B4540" t="s">
        <v>2</v>
      </c>
      <c r="C4540" t="s">
        <v>228</v>
      </c>
      <c r="D4540" t="s">
        <v>297</v>
      </c>
      <c r="E4540" s="10">
        <v>212</v>
      </c>
      <c r="F4540" s="12" t="str">
        <f t="shared" si="75"/>
        <v>05NETMT135</v>
      </c>
      <c r="G4540" s="11" t="str">
        <f>IFERROR(VLOOKUP(F4540,Codes!$B$2:$E$356,4,FALSE),"NOT USED")</f>
        <v>Residential</v>
      </c>
    </row>
    <row r="4541" spans="1:7" x14ac:dyDescent="0.25">
      <c r="A4541">
        <v>201901</v>
      </c>
      <c r="B4541" t="s">
        <v>2</v>
      </c>
      <c r="C4541" t="s">
        <v>228</v>
      </c>
      <c r="D4541" t="s">
        <v>298</v>
      </c>
      <c r="E4541" s="10">
        <v>979</v>
      </c>
      <c r="F4541" s="12" t="str">
        <f t="shared" si="75"/>
        <v>05OALT015R</v>
      </c>
      <c r="G4541" s="11" t="str">
        <f>IFERROR(VLOOKUP(F4541,Codes!$B$2:$E$356,4,FALSE),"NOT USED")</f>
        <v>Unmetered Lighting</v>
      </c>
    </row>
    <row r="4542" spans="1:7" x14ac:dyDescent="0.25">
      <c r="A4542">
        <v>201901</v>
      </c>
      <c r="B4542" t="s">
        <v>2</v>
      </c>
      <c r="C4542" t="s">
        <v>228</v>
      </c>
      <c r="D4542" t="s">
        <v>299</v>
      </c>
      <c r="E4542" s="10">
        <v>102176</v>
      </c>
      <c r="F4542" s="12" t="str">
        <f t="shared" si="75"/>
        <v>05RESD0002</v>
      </c>
      <c r="G4542" s="11" t="str">
        <f>IFERROR(VLOOKUP(F4542,Codes!$B$2:$E$356,4,FALSE),"NOT USED")</f>
        <v>Residential</v>
      </c>
    </row>
    <row r="4543" spans="1:7" x14ac:dyDescent="0.25">
      <c r="A4543">
        <v>201901</v>
      </c>
      <c r="B4543" t="s">
        <v>2</v>
      </c>
      <c r="C4543" t="s">
        <v>228</v>
      </c>
      <c r="D4543" t="s">
        <v>300</v>
      </c>
      <c r="E4543" s="10">
        <v>1530</v>
      </c>
      <c r="F4543" s="12" t="str">
        <f t="shared" si="75"/>
        <v>05RGNSV025</v>
      </c>
      <c r="G4543" s="11" t="str">
        <f>IFERROR(VLOOKUP(F4543,Codes!$B$2:$E$356,4,FALSE),"NOT USED")</f>
        <v>Small General Service</v>
      </c>
    </row>
    <row r="4544" spans="1:7" x14ac:dyDescent="0.25">
      <c r="A4544">
        <v>201901</v>
      </c>
      <c r="B4544" t="s">
        <v>2</v>
      </c>
      <c r="C4544" t="s">
        <v>228</v>
      </c>
      <c r="D4544" t="s">
        <v>301</v>
      </c>
      <c r="E4544" s="10">
        <v>1</v>
      </c>
      <c r="F4544" s="12" t="str">
        <f t="shared" si="75"/>
        <v>09OALT207R</v>
      </c>
      <c r="G4544" s="11" t="str">
        <f>IFERROR(VLOOKUP(F4544,Codes!$B$2:$E$356,4,FALSE),"NOT USED")</f>
        <v>Unmetered Lighting</v>
      </c>
    </row>
    <row r="4545" spans="1:7" x14ac:dyDescent="0.25">
      <c r="A4545">
        <v>201902</v>
      </c>
      <c r="B4545" t="s">
        <v>2</v>
      </c>
      <c r="C4545" t="s">
        <v>228</v>
      </c>
      <c r="D4545" t="s">
        <v>297</v>
      </c>
      <c r="E4545" s="10">
        <v>214</v>
      </c>
      <c r="F4545" s="12" t="str">
        <f t="shared" si="75"/>
        <v>05NETMT135</v>
      </c>
      <c r="G4545" s="11" t="str">
        <f>IFERROR(VLOOKUP(F4545,Codes!$B$2:$E$356,4,FALSE),"NOT USED")</f>
        <v>Residential</v>
      </c>
    </row>
    <row r="4546" spans="1:7" x14ac:dyDescent="0.25">
      <c r="A4546">
        <v>201902</v>
      </c>
      <c r="B4546" t="s">
        <v>2</v>
      </c>
      <c r="C4546" t="s">
        <v>228</v>
      </c>
      <c r="D4546" t="s">
        <v>298</v>
      </c>
      <c r="E4546" s="10">
        <v>977</v>
      </c>
      <c r="F4546" s="12" t="str">
        <f t="shared" si="75"/>
        <v>05OALT015R</v>
      </c>
      <c r="G4546" s="11" t="str">
        <f>IFERROR(VLOOKUP(F4546,Codes!$B$2:$E$356,4,FALSE),"NOT USED")</f>
        <v>Unmetered Lighting</v>
      </c>
    </row>
    <row r="4547" spans="1:7" x14ac:dyDescent="0.25">
      <c r="A4547">
        <v>201902</v>
      </c>
      <c r="B4547" t="s">
        <v>2</v>
      </c>
      <c r="C4547" t="s">
        <v>228</v>
      </c>
      <c r="D4547" t="s">
        <v>299</v>
      </c>
      <c r="E4547" s="10">
        <v>102253</v>
      </c>
      <c r="F4547" s="12" t="str">
        <f t="shared" si="75"/>
        <v>05RESD0002</v>
      </c>
      <c r="G4547" s="11" t="str">
        <f>IFERROR(VLOOKUP(F4547,Codes!$B$2:$E$356,4,FALSE),"NOT USED")</f>
        <v>Residential</v>
      </c>
    </row>
    <row r="4548" spans="1:7" x14ac:dyDescent="0.25">
      <c r="A4548">
        <v>201902</v>
      </c>
      <c r="B4548" t="s">
        <v>2</v>
      </c>
      <c r="C4548" t="s">
        <v>228</v>
      </c>
      <c r="D4548" t="s">
        <v>300</v>
      </c>
      <c r="E4548" s="10">
        <v>1534</v>
      </c>
      <c r="F4548" s="12" t="str">
        <f t="shared" si="75"/>
        <v>05RGNSV025</v>
      </c>
      <c r="G4548" s="11" t="str">
        <f>IFERROR(VLOOKUP(F4548,Codes!$B$2:$E$356,4,FALSE),"NOT USED")</f>
        <v>Small General Service</v>
      </c>
    </row>
    <row r="4549" spans="1:7" x14ac:dyDescent="0.25">
      <c r="A4549">
        <v>201902</v>
      </c>
      <c r="B4549" t="s">
        <v>2</v>
      </c>
      <c r="C4549" t="s">
        <v>228</v>
      </c>
      <c r="D4549" t="s">
        <v>301</v>
      </c>
      <c r="E4549" s="10">
        <v>1</v>
      </c>
      <c r="F4549" s="12" t="str">
        <f t="shared" si="75"/>
        <v>09OALT207R</v>
      </c>
      <c r="G4549" s="11" t="str">
        <f>IFERROR(VLOOKUP(F4549,Codes!$B$2:$E$356,4,FALSE),"NOT USED")</f>
        <v>Unmetered Lighting</v>
      </c>
    </row>
    <row r="4550" spans="1:7" x14ac:dyDescent="0.25">
      <c r="A4550">
        <v>201903</v>
      </c>
      <c r="B4550" t="s">
        <v>2</v>
      </c>
      <c r="C4550" t="s">
        <v>228</v>
      </c>
      <c r="D4550" t="s">
        <v>297</v>
      </c>
      <c r="E4550" s="10">
        <v>214</v>
      </c>
      <c r="F4550" s="12" t="str">
        <f t="shared" si="75"/>
        <v>05NETMT135</v>
      </c>
      <c r="G4550" s="11" t="str">
        <f>IFERROR(VLOOKUP(F4550,Codes!$B$2:$E$356,4,FALSE),"NOT USED")</f>
        <v>Residential</v>
      </c>
    </row>
    <row r="4551" spans="1:7" x14ac:dyDescent="0.25">
      <c r="A4551">
        <v>201903</v>
      </c>
      <c r="B4551" t="s">
        <v>2</v>
      </c>
      <c r="C4551" t="s">
        <v>228</v>
      </c>
      <c r="D4551" t="s">
        <v>298</v>
      </c>
      <c r="E4551" s="10">
        <v>976</v>
      </c>
      <c r="F4551" s="12" t="str">
        <f t="shared" si="75"/>
        <v>05OALT015R</v>
      </c>
      <c r="G4551" s="11" t="str">
        <f>IFERROR(VLOOKUP(F4551,Codes!$B$2:$E$356,4,FALSE),"NOT USED")</f>
        <v>Unmetered Lighting</v>
      </c>
    </row>
    <row r="4552" spans="1:7" x14ac:dyDescent="0.25">
      <c r="A4552">
        <v>201903</v>
      </c>
      <c r="B4552" t="s">
        <v>2</v>
      </c>
      <c r="C4552" t="s">
        <v>228</v>
      </c>
      <c r="D4552" t="s">
        <v>299</v>
      </c>
      <c r="E4552" s="10">
        <v>102229</v>
      </c>
      <c r="F4552" s="12" t="str">
        <f t="shared" si="75"/>
        <v>05RESD0002</v>
      </c>
      <c r="G4552" s="11" t="str">
        <f>IFERROR(VLOOKUP(F4552,Codes!$B$2:$E$356,4,FALSE),"NOT USED")</f>
        <v>Residential</v>
      </c>
    </row>
    <row r="4553" spans="1:7" x14ac:dyDescent="0.25">
      <c r="A4553">
        <v>201903</v>
      </c>
      <c r="B4553" t="s">
        <v>2</v>
      </c>
      <c r="C4553" t="s">
        <v>228</v>
      </c>
      <c r="D4553" t="s">
        <v>300</v>
      </c>
      <c r="E4553" s="10">
        <v>1535</v>
      </c>
      <c r="F4553" s="12" t="str">
        <f t="shared" si="75"/>
        <v>05RGNSV025</v>
      </c>
      <c r="G4553" s="11" t="str">
        <f>IFERROR(VLOOKUP(F4553,Codes!$B$2:$E$356,4,FALSE),"NOT USED")</f>
        <v>Small General Service</v>
      </c>
    </row>
    <row r="4554" spans="1:7" x14ac:dyDescent="0.25">
      <c r="A4554">
        <v>201904</v>
      </c>
      <c r="B4554" t="s">
        <v>2</v>
      </c>
      <c r="C4554" t="s">
        <v>228</v>
      </c>
      <c r="D4554" t="s">
        <v>297</v>
      </c>
      <c r="E4554" s="10">
        <v>213</v>
      </c>
      <c r="F4554" s="12" t="str">
        <f t="shared" si="75"/>
        <v>05NETMT135</v>
      </c>
      <c r="G4554" s="11" t="str">
        <f>IFERROR(VLOOKUP(F4554,Codes!$B$2:$E$356,4,FALSE),"NOT USED")</f>
        <v>Residential</v>
      </c>
    </row>
    <row r="4555" spans="1:7" x14ac:dyDescent="0.25">
      <c r="A4555">
        <v>201904</v>
      </c>
      <c r="B4555" t="s">
        <v>2</v>
      </c>
      <c r="C4555" t="s">
        <v>228</v>
      </c>
      <c r="D4555" t="s">
        <v>298</v>
      </c>
      <c r="E4555" s="10">
        <v>972</v>
      </c>
      <c r="F4555" s="12" t="str">
        <f t="shared" si="75"/>
        <v>05OALT015R</v>
      </c>
      <c r="G4555" s="11" t="str">
        <f>IFERROR(VLOOKUP(F4555,Codes!$B$2:$E$356,4,FALSE),"NOT USED")</f>
        <v>Unmetered Lighting</v>
      </c>
    </row>
    <row r="4556" spans="1:7" x14ac:dyDescent="0.25">
      <c r="A4556">
        <v>201904</v>
      </c>
      <c r="B4556" t="s">
        <v>2</v>
      </c>
      <c r="C4556" t="s">
        <v>228</v>
      </c>
      <c r="D4556" t="s">
        <v>299</v>
      </c>
      <c r="E4556" s="10">
        <v>102223</v>
      </c>
      <c r="F4556" s="12" t="str">
        <f t="shared" si="75"/>
        <v>05RESD0002</v>
      </c>
      <c r="G4556" s="11" t="str">
        <f>IFERROR(VLOOKUP(F4556,Codes!$B$2:$E$356,4,FALSE),"NOT USED")</f>
        <v>Residential</v>
      </c>
    </row>
    <row r="4557" spans="1:7" x14ac:dyDescent="0.25">
      <c r="A4557">
        <v>201904</v>
      </c>
      <c r="B4557" t="s">
        <v>2</v>
      </c>
      <c r="C4557" t="s">
        <v>228</v>
      </c>
      <c r="D4557" t="s">
        <v>300</v>
      </c>
      <c r="E4557" s="10">
        <v>1537</v>
      </c>
      <c r="F4557" s="12" t="str">
        <f t="shared" ref="F4557:F4620" si="76">LEFT(D4557,10)</f>
        <v>05RGNSV025</v>
      </c>
      <c r="G4557" s="11" t="str">
        <f>IFERROR(VLOOKUP(F4557,Codes!$B$2:$E$356,4,FALSE),"NOT USED")</f>
        <v>Small General Service</v>
      </c>
    </row>
    <row r="4558" spans="1:7" x14ac:dyDescent="0.25">
      <c r="A4558">
        <v>201905</v>
      </c>
      <c r="B4558" t="s">
        <v>2</v>
      </c>
      <c r="C4558" t="s">
        <v>228</v>
      </c>
      <c r="D4558" t="s">
        <v>297</v>
      </c>
      <c r="E4558" s="10">
        <v>212</v>
      </c>
      <c r="F4558" s="12" t="str">
        <f t="shared" si="76"/>
        <v>05NETMT135</v>
      </c>
      <c r="G4558" s="11" t="str">
        <f>IFERROR(VLOOKUP(F4558,Codes!$B$2:$E$356,4,FALSE),"NOT USED")</f>
        <v>Residential</v>
      </c>
    </row>
    <row r="4559" spans="1:7" x14ac:dyDescent="0.25">
      <c r="A4559">
        <v>201905</v>
      </c>
      <c r="B4559" t="s">
        <v>2</v>
      </c>
      <c r="C4559" t="s">
        <v>228</v>
      </c>
      <c r="D4559" t="s">
        <v>298</v>
      </c>
      <c r="E4559" s="10">
        <v>973</v>
      </c>
      <c r="F4559" s="12" t="str">
        <f t="shared" si="76"/>
        <v>05OALT015R</v>
      </c>
      <c r="G4559" s="11" t="str">
        <f>IFERROR(VLOOKUP(F4559,Codes!$B$2:$E$356,4,FALSE),"NOT USED")</f>
        <v>Unmetered Lighting</v>
      </c>
    </row>
    <row r="4560" spans="1:7" x14ac:dyDescent="0.25">
      <c r="A4560">
        <v>201905</v>
      </c>
      <c r="B4560" t="s">
        <v>2</v>
      </c>
      <c r="C4560" t="s">
        <v>228</v>
      </c>
      <c r="D4560" t="s">
        <v>299</v>
      </c>
      <c r="E4560" s="10">
        <v>102445</v>
      </c>
      <c r="F4560" s="12" t="str">
        <f t="shared" si="76"/>
        <v>05RESD0002</v>
      </c>
      <c r="G4560" s="11" t="str">
        <f>IFERROR(VLOOKUP(F4560,Codes!$B$2:$E$356,4,FALSE),"NOT USED")</f>
        <v>Residential</v>
      </c>
    </row>
    <row r="4561" spans="1:7" x14ac:dyDescent="0.25">
      <c r="A4561">
        <v>201905</v>
      </c>
      <c r="B4561" t="s">
        <v>2</v>
      </c>
      <c r="C4561" t="s">
        <v>228</v>
      </c>
      <c r="D4561" t="s">
        <v>300</v>
      </c>
      <c r="E4561" s="10">
        <v>1534</v>
      </c>
      <c r="F4561" s="12" t="str">
        <f t="shared" si="76"/>
        <v>05RGNSV025</v>
      </c>
      <c r="G4561" s="11" t="str">
        <f>IFERROR(VLOOKUP(F4561,Codes!$B$2:$E$356,4,FALSE),"NOT USED")</f>
        <v>Small General Service</v>
      </c>
    </row>
    <row r="4562" spans="1:7" x14ac:dyDescent="0.25">
      <c r="A4562">
        <v>201906</v>
      </c>
      <c r="B4562" t="s">
        <v>2</v>
      </c>
      <c r="C4562" t="s">
        <v>228</v>
      </c>
      <c r="D4562" t="s">
        <v>297</v>
      </c>
      <c r="E4562" s="10">
        <v>215</v>
      </c>
      <c r="F4562" s="12" t="str">
        <f t="shared" si="76"/>
        <v>05NETMT135</v>
      </c>
      <c r="G4562" s="11" t="str">
        <f>IFERROR(VLOOKUP(F4562,Codes!$B$2:$E$356,4,FALSE),"NOT USED")</f>
        <v>Residential</v>
      </c>
    </row>
    <row r="4563" spans="1:7" x14ac:dyDescent="0.25">
      <c r="A4563">
        <v>201906</v>
      </c>
      <c r="B4563" t="s">
        <v>2</v>
      </c>
      <c r="C4563" t="s">
        <v>228</v>
      </c>
      <c r="D4563" t="s">
        <v>298</v>
      </c>
      <c r="E4563" s="10">
        <v>975</v>
      </c>
      <c r="F4563" s="12" t="str">
        <f t="shared" si="76"/>
        <v>05OALT015R</v>
      </c>
      <c r="G4563" s="11" t="str">
        <f>IFERROR(VLOOKUP(F4563,Codes!$B$2:$E$356,4,FALSE),"NOT USED")</f>
        <v>Unmetered Lighting</v>
      </c>
    </row>
    <row r="4564" spans="1:7" x14ac:dyDescent="0.25">
      <c r="A4564">
        <v>201906</v>
      </c>
      <c r="B4564" t="s">
        <v>2</v>
      </c>
      <c r="C4564" t="s">
        <v>228</v>
      </c>
      <c r="D4564" t="s">
        <v>299</v>
      </c>
      <c r="E4564" s="10">
        <v>102211</v>
      </c>
      <c r="F4564" s="12" t="str">
        <f t="shared" si="76"/>
        <v>05RESD0002</v>
      </c>
      <c r="G4564" s="11" t="str">
        <f>IFERROR(VLOOKUP(F4564,Codes!$B$2:$E$356,4,FALSE),"NOT USED")</f>
        <v>Residential</v>
      </c>
    </row>
    <row r="4565" spans="1:7" x14ac:dyDescent="0.25">
      <c r="A4565">
        <v>201906</v>
      </c>
      <c r="B4565" t="s">
        <v>2</v>
      </c>
      <c r="C4565" t="s">
        <v>228</v>
      </c>
      <c r="D4565" t="s">
        <v>300</v>
      </c>
      <c r="E4565" s="10">
        <v>1541</v>
      </c>
      <c r="F4565" s="12" t="str">
        <f t="shared" si="76"/>
        <v>05RGNSV025</v>
      </c>
      <c r="G4565" s="11" t="str">
        <f>IFERROR(VLOOKUP(F4565,Codes!$B$2:$E$356,4,FALSE),"NOT USED")</f>
        <v>Small General Service</v>
      </c>
    </row>
    <row r="4566" spans="1:7" x14ac:dyDescent="0.25">
      <c r="A4566">
        <v>201807</v>
      </c>
      <c r="B4566" t="s">
        <v>2</v>
      </c>
      <c r="C4566" t="s">
        <v>228</v>
      </c>
      <c r="D4566" t="s">
        <v>297</v>
      </c>
      <c r="E4566" s="10">
        <v>37</v>
      </c>
      <c r="F4566" s="12" t="str">
        <f t="shared" si="76"/>
        <v>05NETMT135</v>
      </c>
      <c r="G4566" s="11" t="str">
        <f>IFERROR(VLOOKUP(F4566,Codes!$B$2:$E$356,4,FALSE),"NOT USED")</f>
        <v>Residential</v>
      </c>
    </row>
    <row r="4567" spans="1:7" x14ac:dyDescent="0.25">
      <c r="A4567">
        <v>201807</v>
      </c>
      <c r="B4567" t="s">
        <v>2</v>
      </c>
      <c r="C4567" t="s">
        <v>228</v>
      </c>
      <c r="D4567" t="s">
        <v>298</v>
      </c>
      <c r="E4567" s="10">
        <v>1</v>
      </c>
      <c r="F4567" s="12" t="str">
        <f t="shared" si="76"/>
        <v>05OALT015R</v>
      </c>
      <c r="G4567" s="11" t="str">
        <f>IFERROR(VLOOKUP(F4567,Codes!$B$2:$E$356,4,FALSE),"NOT USED")</f>
        <v>Unmetered Lighting</v>
      </c>
    </row>
    <row r="4568" spans="1:7" x14ac:dyDescent="0.25">
      <c r="A4568">
        <v>201807</v>
      </c>
      <c r="B4568" t="s">
        <v>2</v>
      </c>
      <c r="C4568" t="s">
        <v>228</v>
      </c>
      <c r="D4568" t="s">
        <v>299</v>
      </c>
      <c r="E4568" s="10">
        <v>12482</v>
      </c>
      <c r="F4568" s="12" t="str">
        <f t="shared" si="76"/>
        <v>05RESD0002</v>
      </c>
      <c r="G4568" s="11" t="str">
        <f>IFERROR(VLOOKUP(F4568,Codes!$B$2:$E$356,4,FALSE),"NOT USED")</f>
        <v>Residential</v>
      </c>
    </row>
    <row r="4569" spans="1:7" x14ac:dyDescent="0.25">
      <c r="A4569">
        <v>201807</v>
      </c>
      <c r="B4569" t="s">
        <v>2</v>
      </c>
      <c r="C4569" t="s">
        <v>228</v>
      </c>
      <c r="D4569" t="s">
        <v>300</v>
      </c>
      <c r="E4569" s="10">
        <v>143</v>
      </c>
      <c r="F4569" s="12" t="str">
        <f t="shared" si="76"/>
        <v>05RGNSV025</v>
      </c>
      <c r="G4569" s="11" t="str">
        <f>IFERROR(VLOOKUP(F4569,Codes!$B$2:$E$356,4,FALSE),"NOT USED")</f>
        <v>Small General Service</v>
      </c>
    </row>
    <row r="4570" spans="1:7" x14ac:dyDescent="0.25">
      <c r="A4570">
        <v>201807</v>
      </c>
      <c r="B4570" t="s">
        <v>2</v>
      </c>
      <c r="C4570" t="s">
        <v>228</v>
      </c>
      <c r="D4570" t="s">
        <v>301</v>
      </c>
      <c r="E4570" s="10">
        <v>83</v>
      </c>
      <c r="F4570" s="12" t="str">
        <f t="shared" si="76"/>
        <v>09OALT207R</v>
      </c>
      <c r="G4570" s="11" t="str">
        <f>IFERROR(VLOOKUP(F4570,Codes!$B$2:$E$356,4,FALSE),"NOT USED")</f>
        <v>Unmetered Lighting</v>
      </c>
    </row>
    <row r="4571" spans="1:7" x14ac:dyDescent="0.25">
      <c r="A4571">
        <v>201807</v>
      </c>
      <c r="B4571" t="s">
        <v>2</v>
      </c>
      <c r="C4571" t="s">
        <v>228</v>
      </c>
      <c r="D4571" t="s">
        <v>302</v>
      </c>
      <c r="E4571" s="10">
        <v>1</v>
      </c>
      <c r="F4571" s="12" t="str">
        <f t="shared" si="76"/>
        <v>09RES00002</v>
      </c>
      <c r="G4571" s="11" t="str">
        <f>IFERROR(VLOOKUP(F4571,Codes!$B$2:$E$356,4,FALSE),"NOT USED")</f>
        <v>Residential</v>
      </c>
    </row>
    <row r="4572" spans="1:7" x14ac:dyDescent="0.25">
      <c r="A4572">
        <v>201807</v>
      </c>
      <c r="B4572" t="s">
        <v>2</v>
      </c>
      <c r="C4572" t="s">
        <v>228</v>
      </c>
      <c r="D4572" t="s">
        <v>303</v>
      </c>
      <c r="E4572" s="10">
        <v>4</v>
      </c>
      <c r="F4572" s="12" t="str">
        <f t="shared" si="76"/>
        <v>09RESD0002</v>
      </c>
      <c r="G4572" s="11" t="str">
        <f>IFERROR(VLOOKUP(F4572,Codes!$B$2:$E$356,4,FALSE),"NOT USED")</f>
        <v>Residential</v>
      </c>
    </row>
    <row r="4573" spans="1:7" x14ac:dyDescent="0.25">
      <c r="A4573">
        <v>201808</v>
      </c>
      <c r="B4573" t="s">
        <v>2</v>
      </c>
      <c r="C4573" t="s">
        <v>228</v>
      </c>
      <c r="D4573" t="s">
        <v>297</v>
      </c>
      <c r="E4573" s="10">
        <v>37</v>
      </c>
      <c r="F4573" s="12" t="str">
        <f t="shared" si="76"/>
        <v>05NETMT135</v>
      </c>
      <c r="G4573" s="11" t="str">
        <f>IFERROR(VLOOKUP(F4573,Codes!$B$2:$E$356,4,FALSE),"NOT USED")</f>
        <v>Residential</v>
      </c>
    </row>
    <row r="4574" spans="1:7" x14ac:dyDescent="0.25">
      <c r="A4574">
        <v>201808</v>
      </c>
      <c r="B4574" t="s">
        <v>2</v>
      </c>
      <c r="C4574" t="s">
        <v>228</v>
      </c>
      <c r="D4574" t="s">
        <v>298</v>
      </c>
      <c r="E4574" s="10">
        <v>1</v>
      </c>
      <c r="F4574" s="12" t="str">
        <f t="shared" si="76"/>
        <v>05OALT015R</v>
      </c>
      <c r="G4574" s="11" t="str">
        <f>IFERROR(VLOOKUP(F4574,Codes!$B$2:$E$356,4,FALSE),"NOT USED")</f>
        <v>Unmetered Lighting</v>
      </c>
    </row>
    <row r="4575" spans="1:7" x14ac:dyDescent="0.25">
      <c r="A4575">
        <v>201808</v>
      </c>
      <c r="B4575" t="s">
        <v>2</v>
      </c>
      <c r="C4575" t="s">
        <v>228</v>
      </c>
      <c r="D4575" t="s">
        <v>299</v>
      </c>
      <c r="E4575" s="10">
        <v>12476</v>
      </c>
      <c r="F4575" s="12" t="str">
        <f t="shared" si="76"/>
        <v>05RESD0002</v>
      </c>
      <c r="G4575" s="11" t="str">
        <f>IFERROR(VLOOKUP(F4575,Codes!$B$2:$E$356,4,FALSE),"NOT USED")</f>
        <v>Residential</v>
      </c>
    </row>
    <row r="4576" spans="1:7" x14ac:dyDescent="0.25">
      <c r="A4576">
        <v>201808</v>
      </c>
      <c r="B4576" t="s">
        <v>2</v>
      </c>
      <c r="C4576" t="s">
        <v>228</v>
      </c>
      <c r="D4576" t="s">
        <v>300</v>
      </c>
      <c r="E4576" s="10">
        <v>142</v>
      </c>
      <c r="F4576" s="12" t="str">
        <f t="shared" si="76"/>
        <v>05RGNSV025</v>
      </c>
      <c r="G4576" s="11" t="str">
        <f>IFERROR(VLOOKUP(F4576,Codes!$B$2:$E$356,4,FALSE),"NOT USED")</f>
        <v>Small General Service</v>
      </c>
    </row>
    <row r="4577" spans="1:7" x14ac:dyDescent="0.25">
      <c r="A4577">
        <v>201808</v>
      </c>
      <c r="B4577" t="s">
        <v>2</v>
      </c>
      <c r="C4577" t="s">
        <v>228</v>
      </c>
      <c r="D4577" t="s">
        <v>301</v>
      </c>
      <c r="E4577" s="10">
        <v>84</v>
      </c>
      <c r="F4577" s="12" t="str">
        <f t="shared" si="76"/>
        <v>09OALT207R</v>
      </c>
      <c r="G4577" s="11" t="str">
        <f>IFERROR(VLOOKUP(F4577,Codes!$B$2:$E$356,4,FALSE),"NOT USED")</f>
        <v>Unmetered Lighting</v>
      </c>
    </row>
    <row r="4578" spans="1:7" x14ac:dyDescent="0.25">
      <c r="A4578">
        <v>201808</v>
      </c>
      <c r="B4578" t="s">
        <v>2</v>
      </c>
      <c r="C4578" t="s">
        <v>228</v>
      </c>
      <c r="D4578" t="s">
        <v>302</v>
      </c>
      <c r="E4578" s="10">
        <v>1</v>
      </c>
      <c r="F4578" s="12" t="str">
        <f t="shared" si="76"/>
        <v>09RES00002</v>
      </c>
      <c r="G4578" s="11" t="str">
        <f>IFERROR(VLOOKUP(F4578,Codes!$B$2:$E$356,4,FALSE),"NOT USED")</f>
        <v>Residential</v>
      </c>
    </row>
    <row r="4579" spans="1:7" x14ac:dyDescent="0.25">
      <c r="A4579">
        <v>201808</v>
      </c>
      <c r="B4579" t="s">
        <v>2</v>
      </c>
      <c r="C4579" t="s">
        <v>228</v>
      </c>
      <c r="D4579" t="s">
        <v>303</v>
      </c>
      <c r="E4579" s="10">
        <v>4</v>
      </c>
      <c r="F4579" s="12" t="str">
        <f t="shared" si="76"/>
        <v>09RESD0002</v>
      </c>
      <c r="G4579" s="11" t="str">
        <f>IFERROR(VLOOKUP(F4579,Codes!$B$2:$E$356,4,FALSE),"NOT USED")</f>
        <v>Residential</v>
      </c>
    </row>
    <row r="4580" spans="1:7" x14ac:dyDescent="0.25">
      <c r="A4580">
        <v>201809</v>
      </c>
      <c r="B4580" t="s">
        <v>2</v>
      </c>
      <c r="C4580" t="s">
        <v>228</v>
      </c>
      <c r="D4580" t="s">
        <v>297</v>
      </c>
      <c r="E4580" s="10">
        <v>38</v>
      </c>
      <c r="F4580" s="12" t="str">
        <f t="shared" si="76"/>
        <v>05NETMT135</v>
      </c>
      <c r="G4580" s="11" t="str">
        <f>IFERROR(VLOOKUP(F4580,Codes!$B$2:$E$356,4,FALSE),"NOT USED")</f>
        <v>Residential</v>
      </c>
    </row>
    <row r="4581" spans="1:7" x14ac:dyDescent="0.25">
      <c r="A4581">
        <v>201809</v>
      </c>
      <c r="B4581" t="s">
        <v>2</v>
      </c>
      <c r="C4581" t="s">
        <v>228</v>
      </c>
      <c r="D4581" t="s">
        <v>298</v>
      </c>
      <c r="E4581" s="10">
        <v>1</v>
      </c>
      <c r="F4581" s="12" t="str">
        <f t="shared" si="76"/>
        <v>05OALT015R</v>
      </c>
      <c r="G4581" s="11" t="str">
        <f>IFERROR(VLOOKUP(F4581,Codes!$B$2:$E$356,4,FALSE),"NOT USED")</f>
        <v>Unmetered Lighting</v>
      </c>
    </row>
    <row r="4582" spans="1:7" x14ac:dyDescent="0.25">
      <c r="A4582">
        <v>201809</v>
      </c>
      <c r="B4582" t="s">
        <v>2</v>
      </c>
      <c r="C4582" t="s">
        <v>228</v>
      </c>
      <c r="D4582" t="s">
        <v>299</v>
      </c>
      <c r="E4582" s="10">
        <v>12469</v>
      </c>
      <c r="F4582" s="12" t="str">
        <f t="shared" si="76"/>
        <v>05RESD0002</v>
      </c>
      <c r="G4582" s="11" t="str">
        <f>IFERROR(VLOOKUP(F4582,Codes!$B$2:$E$356,4,FALSE),"NOT USED")</f>
        <v>Residential</v>
      </c>
    </row>
    <row r="4583" spans="1:7" x14ac:dyDescent="0.25">
      <c r="A4583">
        <v>201809</v>
      </c>
      <c r="B4583" t="s">
        <v>2</v>
      </c>
      <c r="C4583" t="s">
        <v>228</v>
      </c>
      <c r="D4583" t="s">
        <v>300</v>
      </c>
      <c r="E4583" s="10">
        <v>143</v>
      </c>
      <c r="F4583" s="12" t="str">
        <f t="shared" si="76"/>
        <v>05RGNSV025</v>
      </c>
      <c r="G4583" s="11" t="str">
        <f>IFERROR(VLOOKUP(F4583,Codes!$B$2:$E$356,4,FALSE),"NOT USED")</f>
        <v>Small General Service</v>
      </c>
    </row>
    <row r="4584" spans="1:7" x14ac:dyDescent="0.25">
      <c r="A4584">
        <v>201809</v>
      </c>
      <c r="B4584" t="s">
        <v>2</v>
      </c>
      <c r="C4584" t="s">
        <v>228</v>
      </c>
      <c r="D4584" t="s">
        <v>301</v>
      </c>
      <c r="E4584" s="10">
        <v>84</v>
      </c>
      <c r="F4584" s="12" t="str">
        <f t="shared" si="76"/>
        <v>09OALT207R</v>
      </c>
      <c r="G4584" s="11" t="str">
        <f>IFERROR(VLOOKUP(F4584,Codes!$B$2:$E$356,4,FALSE),"NOT USED")</f>
        <v>Unmetered Lighting</v>
      </c>
    </row>
    <row r="4585" spans="1:7" x14ac:dyDescent="0.25">
      <c r="A4585">
        <v>201809</v>
      </c>
      <c r="B4585" t="s">
        <v>2</v>
      </c>
      <c r="C4585" t="s">
        <v>228</v>
      </c>
      <c r="D4585" t="s">
        <v>302</v>
      </c>
      <c r="E4585" s="10">
        <v>1</v>
      </c>
      <c r="F4585" s="12" t="str">
        <f t="shared" si="76"/>
        <v>09RES00002</v>
      </c>
      <c r="G4585" s="11" t="str">
        <f>IFERROR(VLOOKUP(F4585,Codes!$B$2:$E$356,4,FALSE),"NOT USED")</f>
        <v>Residential</v>
      </c>
    </row>
    <row r="4586" spans="1:7" x14ac:dyDescent="0.25">
      <c r="A4586">
        <v>201809</v>
      </c>
      <c r="B4586" t="s">
        <v>2</v>
      </c>
      <c r="C4586" t="s">
        <v>228</v>
      </c>
      <c r="D4586" t="s">
        <v>303</v>
      </c>
      <c r="E4586" s="10">
        <v>4</v>
      </c>
      <c r="F4586" s="12" t="str">
        <f t="shared" si="76"/>
        <v>09RESD0002</v>
      </c>
      <c r="G4586" s="11" t="str">
        <f>IFERROR(VLOOKUP(F4586,Codes!$B$2:$E$356,4,FALSE),"NOT USED")</f>
        <v>Residential</v>
      </c>
    </row>
    <row r="4587" spans="1:7" x14ac:dyDescent="0.25">
      <c r="A4587">
        <v>201810</v>
      </c>
      <c r="B4587" t="s">
        <v>2</v>
      </c>
      <c r="C4587" t="s">
        <v>228</v>
      </c>
      <c r="D4587" t="s">
        <v>297</v>
      </c>
      <c r="E4587" s="10">
        <v>39</v>
      </c>
      <c r="F4587" s="12" t="str">
        <f t="shared" si="76"/>
        <v>05NETMT135</v>
      </c>
      <c r="G4587" s="11" t="str">
        <f>IFERROR(VLOOKUP(F4587,Codes!$B$2:$E$356,4,FALSE),"NOT USED")</f>
        <v>Residential</v>
      </c>
    </row>
    <row r="4588" spans="1:7" x14ac:dyDescent="0.25">
      <c r="A4588">
        <v>201810</v>
      </c>
      <c r="B4588" t="s">
        <v>2</v>
      </c>
      <c r="C4588" t="s">
        <v>228</v>
      </c>
      <c r="D4588" t="s">
        <v>298</v>
      </c>
      <c r="E4588" s="10">
        <v>1</v>
      </c>
      <c r="F4588" s="12" t="str">
        <f t="shared" si="76"/>
        <v>05OALT015R</v>
      </c>
      <c r="G4588" s="11" t="str">
        <f>IFERROR(VLOOKUP(F4588,Codes!$B$2:$E$356,4,FALSE),"NOT USED")</f>
        <v>Unmetered Lighting</v>
      </c>
    </row>
    <row r="4589" spans="1:7" x14ac:dyDescent="0.25">
      <c r="A4589">
        <v>201810</v>
      </c>
      <c r="B4589" t="s">
        <v>2</v>
      </c>
      <c r="C4589" t="s">
        <v>228</v>
      </c>
      <c r="D4589" t="s">
        <v>299</v>
      </c>
      <c r="E4589" s="10">
        <v>12449</v>
      </c>
      <c r="F4589" s="12" t="str">
        <f t="shared" si="76"/>
        <v>05RESD0002</v>
      </c>
      <c r="G4589" s="11" t="str">
        <f>IFERROR(VLOOKUP(F4589,Codes!$B$2:$E$356,4,FALSE),"NOT USED")</f>
        <v>Residential</v>
      </c>
    </row>
    <row r="4590" spans="1:7" x14ac:dyDescent="0.25">
      <c r="A4590">
        <v>201810</v>
      </c>
      <c r="B4590" t="s">
        <v>2</v>
      </c>
      <c r="C4590" t="s">
        <v>228</v>
      </c>
      <c r="D4590" t="s">
        <v>300</v>
      </c>
      <c r="E4590" s="10">
        <v>141</v>
      </c>
      <c r="F4590" s="12" t="str">
        <f t="shared" si="76"/>
        <v>05RGNSV025</v>
      </c>
      <c r="G4590" s="11" t="str">
        <f>IFERROR(VLOOKUP(F4590,Codes!$B$2:$E$356,4,FALSE),"NOT USED")</f>
        <v>Small General Service</v>
      </c>
    </row>
    <row r="4591" spans="1:7" x14ac:dyDescent="0.25">
      <c r="A4591">
        <v>201810</v>
      </c>
      <c r="B4591" t="s">
        <v>2</v>
      </c>
      <c r="C4591" t="s">
        <v>228</v>
      </c>
      <c r="D4591" t="s">
        <v>301</v>
      </c>
      <c r="E4591" s="10">
        <v>84</v>
      </c>
      <c r="F4591" s="12" t="str">
        <f t="shared" si="76"/>
        <v>09OALT207R</v>
      </c>
      <c r="G4591" s="11" t="str">
        <f>IFERROR(VLOOKUP(F4591,Codes!$B$2:$E$356,4,FALSE),"NOT USED")</f>
        <v>Unmetered Lighting</v>
      </c>
    </row>
    <row r="4592" spans="1:7" x14ac:dyDescent="0.25">
      <c r="A4592">
        <v>201810</v>
      </c>
      <c r="B4592" t="s">
        <v>2</v>
      </c>
      <c r="C4592" t="s">
        <v>228</v>
      </c>
      <c r="D4592" t="s">
        <v>302</v>
      </c>
      <c r="E4592" s="10">
        <v>1</v>
      </c>
      <c r="F4592" s="12" t="str">
        <f t="shared" si="76"/>
        <v>09RES00002</v>
      </c>
      <c r="G4592" s="11" t="str">
        <f>IFERROR(VLOOKUP(F4592,Codes!$B$2:$E$356,4,FALSE),"NOT USED")</f>
        <v>Residential</v>
      </c>
    </row>
    <row r="4593" spans="1:7" x14ac:dyDescent="0.25">
      <c r="A4593">
        <v>201810</v>
      </c>
      <c r="B4593" t="s">
        <v>2</v>
      </c>
      <c r="C4593" t="s">
        <v>228</v>
      </c>
      <c r="D4593" t="s">
        <v>303</v>
      </c>
      <c r="E4593" s="10">
        <v>4</v>
      </c>
      <c r="F4593" s="12" t="str">
        <f t="shared" si="76"/>
        <v>09RESD0002</v>
      </c>
      <c r="G4593" s="11" t="str">
        <f>IFERROR(VLOOKUP(F4593,Codes!$B$2:$E$356,4,FALSE),"NOT USED")</f>
        <v>Residential</v>
      </c>
    </row>
    <row r="4594" spans="1:7" x14ac:dyDescent="0.25">
      <c r="A4594">
        <v>201811</v>
      </c>
      <c r="B4594" t="s">
        <v>2</v>
      </c>
      <c r="C4594" t="s">
        <v>228</v>
      </c>
      <c r="D4594" t="s">
        <v>297</v>
      </c>
      <c r="E4594" s="10">
        <v>41</v>
      </c>
      <c r="F4594" s="12" t="str">
        <f t="shared" si="76"/>
        <v>05NETMT135</v>
      </c>
      <c r="G4594" s="11" t="str">
        <f>IFERROR(VLOOKUP(F4594,Codes!$B$2:$E$356,4,FALSE),"NOT USED")</f>
        <v>Residential</v>
      </c>
    </row>
    <row r="4595" spans="1:7" x14ac:dyDescent="0.25">
      <c r="A4595">
        <v>201811</v>
      </c>
      <c r="B4595" t="s">
        <v>2</v>
      </c>
      <c r="C4595" t="s">
        <v>228</v>
      </c>
      <c r="D4595" t="s">
        <v>298</v>
      </c>
      <c r="E4595" s="10">
        <v>1</v>
      </c>
      <c r="F4595" s="12" t="str">
        <f t="shared" si="76"/>
        <v>05OALT015R</v>
      </c>
      <c r="G4595" s="11" t="str">
        <f>IFERROR(VLOOKUP(F4595,Codes!$B$2:$E$356,4,FALSE),"NOT USED")</f>
        <v>Unmetered Lighting</v>
      </c>
    </row>
    <row r="4596" spans="1:7" x14ac:dyDescent="0.25">
      <c r="A4596">
        <v>201811</v>
      </c>
      <c r="B4596" t="s">
        <v>2</v>
      </c>
      <c r="C4596" t="s">
        <v>228</v>
      </c>
      <c r="D4596" t="s">
        <v>299</v>
      </c>
      <c r="E4596" s="10">
        <v>12491</v>
      </c>
      <c r="F4596" s="12" t="str">
        <f t="shared" si="76"/>
        <v>05RESD0002</v>
      </c>
      <c r="G4596" s="11" t="str">
        <f>IFERROR(VLOOKUP(F4596,Codes!$B$2:$E$356,4,FALSE),"NOT USED")</f>
        <v>Residential</v>
      </c>
    </row>
    <row r="4597" spans="1:7" x14ac:dyDescent="0.25">
      <c r="A4597">
        <v>201811</v>
      </c>
      <c r="B4597" t="s">
        <v>2</v>
      </c>
      <c r="C4597" t="s">
        <v>228</v>
      </c>
      <c r="D4597" t="s">
        <v>300</v>
      </c>
      <c r="E4597" s="10">
        <v>141</v>
      </c>
      <c r="F4597" s="12" t="str">
        <f t="shared" si="76"/>
        <v>05RGNSV025</v>
      </c>
      <c r="G4597" s="11" t="str">
        <f>IFERROR(VLOOKUP(F4597,Codes!$B$2:$E$356,4,FALSE),"NOT USED")</f>
        <v>Small General Service</v>
      </c>
    </row>
    <row r="4598" spans="1:7" x14ac:dyDescent="0.25">
      <c r="A4598">
        <v>201811</v>
      </c>
      <c r="B4598" t="s">
        <v>2</v>
      </c>
      <c r="C4598" t="s">
        <v>228</v>
      </c>
      <c r="D4598" t="s">
        <v>301</v>
      </c>
      <c r="E4598" s="10">
        <v>84</v>
      </c>
      <c r="F4598" s="12" t="str">
        <f t="shared" si="76"/>
        <v>09OALT207R</v>
      </c>
      <c r="G4598" s="11" t="str">
        <f>IFERROR(VLOOKUP(F4598,Codes!$B$2:$E$356,4,FALSE),"NOT USED")</f>
        <v>Unmetered Lighting</v>
      </c>
    </row>
    <row r="4599" spans="1:7" x14ac:dyDescent="0.25">
      <c r="A4599">
        <v>201811</v>
      </c>
      <c r="B4599" t="s">
        <v>2</v>
      </c>
      <c r="C4599" t="s">
        <v>228</v>
      </c>
      <c r="D4599" t="s">
        <v>302</v>
      </c>
      <c r="E4599" s="10">
        <v>1</v>
      </c>
      <c r="F4599" s="12" t="str">
        <f t="shared" si="76"/>
        <v>09RES00002</v>
      </c>
      <c r="G4599" s="11" t="str">
        <f>IFERROR(VLOOKUP(F4599,Codes!$B$2:$E$356,4,FALSE),"NOT USED")</f>
        <v>Residential</v>
      </c>
    </row>
    <row r="4600" spans="1:7" x14ac:dyDescent="0.25">
      <c r="A4600">
        <v>201811</v>
      </c>
      <c r="B4600" t="s">
        <v>2</v>
      </c>
      <c r="C4600" t="s">
        <v>228</v>
      </c>
      <c r="D4600" t="s">
        <v>303</v>
      </c>
      <c r="E4600" s="10">
        <v>4</v>
      </c>
      <c r="F4600" s="12" t="str">
        <f t="shared" si="76"/>
        <v>09RESD0002</v>
      </c>
      <c r="G4600" s="11" t="str">
        <f>IFERROR(VLOOKUP(F4600,Codes!$B$2:$E$356,4,FALSE),"NOT USED")</f>
        <v>Residential</v>
      </c>
    </row>
    <row r="4601" spans="1:7" x14ac:dyDescent="0.25">
      <c r="A4601">
        <v>201812</v>
      </c>
      <c r="B4601" t="s">
        <v>2</v>
      </c>
      <c r="C4601" t="s">
        <v>228</v>
      </c>
      <c r="D4601" t="s">
        <v>297</v>
      </c>
      <c r="E4601" s="10">
        <v>41</v>
      </c>
      <c r="F4601" s="12" t="str">
        <f t="shared" si="76"/>
        <v>05NETMT135</v>
      </c>
      <c r="G4601" s="11" t="str">
        <f>IFERROR(VLOOKUP(F4601,Codes!$B$2:$E$356,4,FALSE),"NOT USED")</f>
        <v>Residential</v>
      </c>
    </row>
    <row r="4602" spans="1:7" x14ac:dyDescent="0.25">
      <c r="A4602">
        <v>201812</v>
      </c>
      <c r="B4602" t="s">
        <v>2</v>
      </c>
      <c r="C4602" t="s">
        <v>228</v>
      </c>
      <c r="D4602" t="s">
        <v>298</v>
      </c>
      <c r="E4602" s="10">
        <v>1</v>
      </c>
      <c r="F4602" s="12" t="str">
        <f t="shared" si="76"/>
        <v>05OALT015R</v>
      </c>
      <c r="G4602" s="11" t="str">
        <f>IFERROR(VLOOKUP(F4602,Codes!$B$2:$E$356,4,FALSE),"NOT USED")</f>
        <v>Unmetered Lighting</v>
      </c>
    </row>
    <row r="4603" spans="1:7" x14ac:dyDescent="0.25">
      <c r="A4603">
        <v>201812</v>
      </c>
      <c r="B4603" t="s">
        <v>2</v>
      </c>
      <c r="C4603" t="s">
        <v>228</v>
      </c>
      <c r="D4603" t="s">
        <v>299</v>
      </c>
      <c r="E4603" s="10">
        <v>12488</v>
      </c>
      <c r="F4603" s="12" t="str">
        <f t="shared" si="76"/>
        <v>05RESD0002</v>
      </c>
      <c r="G4603" s="11" t="str">
        <f>IFERROR(VLOOKUP(F4603,Codes!$B$2:$E$356,4,FALSE),"NOT USED")</f>
        <v>Residential</v>
      </c>
    </row>
    <row r="4604" spans="1:7" x14ac:dyDescent="0.25">
      <c r="A4604">
        <v>201812</v>
      </c>
      <c r="B4604" t="s">
        <v>2</v>
      </c>
      <c r="C4604" t="s">
        <v>228</v>
      </c>
      <c r="D4604" t="s">
        <v>300</v>
      </c>
      <c r="E4604" s="10">
        <v>144</v>
      </c>
      <c r="F4604" s="12" t="str">
        <f t="shared" si="76"/>
        <v>05RGNSV025</v>
      </c>
      <c r="G4604" s="11" t="str">
        <f>IFERROR(VLOOKUP(F4604,Codes!$B$2:$E$356,4,FALSE),"NOT USED")</f>
        <v>Small General Service</v>
      </c>
    </row>
    <row r="4605" spans="1:7" x14ac:dyDescent="0.25">
      <c r="A4605">
        <v>201812</v>
      </c>
      <c r="B4605" t="s">
        <v>2</v>
      </c>
      <c r="C4605" t="s">
        <v>228</v>
      </c>
      <c r="D4605" t="s">
        <v>301</v>
      </c>
      <c r="E4605" s="10">
        <v>84</v>
      </c>
      <c r="F4605" s="12" t="str">
        <f t="shared" si="76"/>
        <v>09OALT207R</v>
      </c>
      <c r="G4605" s="11" t="str">
        <f>IFERROR(VLOOKUP(F4605,Codes!$B$2:$E$356,4,FALSE),"NOT USED")</f>
        <v>Unmetered Lighting</v>
      </c>
    </row>
    <row r="4606" spans="1:7" x14ac:dyDescent="0.25">
      <c r="A4606">
        <v>201812</v>
      </c>
      <c r="B4606" t="s">
        <v>2</v>
      </c>
      <c r="C4606" t="s">
        <v>228</v>
      </c>
      <c r="D4606" t="s">
        <v>302</v>
      </c>
      <c r="E4606" s="10">
        <v>1</v>
      </c>
      <c r="F4606" s="12" t="str">
        <f t="shared" si="76"/>
        <v>09RES00002</v>
      </c>
      <c r="G4606" s="11" t="str">
        <f>IFERROR(VLOOKUP(F4606,Codes!$B$2:$E$356,4,FALSE),"NOT USED")</f>
        <v>Residential</v>
      </c>
    </row>
    <row r="4607" spans="1:7" x14ac:dyDescent="0.25">
      <c r="A4607">
        <v>201812</v>
      </c>
      <c r="B4607" t="s">
        <v>2</v>
      </c>
      <c r="C4607" t="s">
        <v>228</v>
      </c>
      <c r="D4607" t="s">
        <v>303</v>
      </c>
      <c r="E4607" s="10">
        <v>4</v>
      </c>
      <c r="F4607" s="12" t="str">
        <f t="shared" si="76"/>
        <v>09RESD0002</v>
      </c>
      <c r="G4607" s="11" t="str">
        <f>IFERROR(VLOOKUP(F4607,Codes!$B$2:$E$356,4,FALSE),"NOT USED")</f>
        <v>Residential</v>
      </c>
    </row>
    <row r="4608" spans="1:7" x14ac:dyDescent="0.25">
      <c r="A4608">
        <v>201901</v>
      </c>
      <c r="B4608" t="s">
        <v>2</v>
      </c>
      <c r="C4608" t="s">
        <v>228</v>
      </c>
      <c r="D4608" t="s">
        <v>297</v>
      </c>
      <c r="E4608" s="10">
        <v>41</v>
      </c>
      <c r="F4608" s="12" t="str">
        <f t="shared" si="76"/>
        <v>05NETMT135</v>
      </c>
      <c r="G4608" s="11" t="str">
        <f>IFERROR(VLOOKUP(F4608,Codes!$B$2:$E$356,4,FALSE),"NOT USED")</f>
        <v>Residential</v>
      </c>
    </row>
    <row r="4609" spans="1:7" x14ac:dyDescent="0.25">
      <c r="A4609">
        <v>201901</v>
      </c>
      <c r="B4609" t="s">
        <v>2</v>
      </c>
      <c r="C4609" t="s">
        <v>228</v>
      </c>
      <c r="D4609" t="s">
        <v>298</v>
      </c>
      <c r="E4609" s="10">
        <v>1</v>
      </c>
      <c r="F4609" s="12" t="str">
        <f t="shared" si="76"/>
        <v>05OALT015R</v>
      </c>
      <c r="G4609" s="11" t="str">
        <f>IFERROR(VLOOKUP(F4609,Codes!$B$2:$E$356,4,FALSE),"NOT USED")</f>
        <v>Unmetered Lighting</v>
      </c>
    </row>
    <row r="4610" spans="1:7" x14ac:dyDescent="0.25">
      <c r="A4610">
        <v>201901</v>
      </c>
      <c r="B4610" t="s">
        <v>2</v>
      </c>
      <c r="C4610" t="s">
        <v>228</v>
      </c>
      <c r="D4610" t="s">
        <v>299</v>
      </c>
      <c r="E4610" s="10">
        <v>12494</v>
      </c>
      <c r="F4610" s="12" t="str">
        <f t="shared" si="76"/>
        <v>05RESD0002</v>
      </c>
      <c r="G4610" s="11" t="str">
        <f>IFERROR(VLOOKUP(F4610,Codes!$B$2:$E$356,4,FALSE),"NOT USED")</f>
        <v>Residential</v>
      </c>
    </row>
    <row r="4611" spans="1:7" x14ac:dyDescent="0.25">
      <c r="A4611">
        <v>201901</v>
      </c>
      <c r="B4611" t="s">
        <v>2</v>
      </c>
      <c r="C4611" t="s">
        <v>228</v>
      </c>
      <c r="D4611" t="s">
        <v>300</v>
      </c>
      <c r="E4611" s="10">
        <v>144</v>
      </c>
      <c r="F4611" s="12" t="str">
        <f t="shared" si="76"/>
        <v>05RGNSV025</v>
      </c>
      <c r="G4611" s="11" t="str">
        <f>IFERROR(VLOOKUP(F4611,Codes!$B$2:$E$356,4,FALSE),"NOT USED")</f>
        <v>Small General Service</v>
      </c>
    </row>
    <row r="4612" spans="1:7" x14ac:dyDescent="0.25">
      <c r="A4612">
        <v>201901</v>
      </c>
      <c r="B4612" t="s">
        <v>2</v>
      </c>
      <c r="C4612" t="s">
        <v>228</v>
      </c>
      <c r="D4612" t="s">
        <v>301</v>
      </c>
      <c r="E4612" s="10">
        <v>83</v>
      </c>
      <c r="F4612" s="12" t="str">
        <f t="shared" si="76"/>
        <v>09OALT207R</v>
      </c>
      <c r="G4612" s="11" t="str">
        <f>IFERROR(VLOOKUP(F4612,Codes!$B$2:$E$356,4,FALSE),"NOT USED")</f>
        <v>Unmetered Lighting</v>
      </c>
    </row>
    <row r="4613" spans="1:7" x14ac:dyDescent="0.25">
      <c r="A4613">
        <v>201901</v>
      </c>
      <c r="B4613" t="s">
        <v>2</v>
      </c>
      <c r="C4613" t="s">
        <v>228</v>
      </c>
      <c r="D4613" t="s">
        <v>302</v>
      </c>
      <c r="E4613" s="10">
        <v>1</v>
      </c>
      <c r="F4613" s="12" t="str">
        <f t="shared" si="76"/>
        <v>09RES00002</v>
      </c>
      <c r="G4613" s="11" t="str">
        <f>IFERROR(VLOOKUP(F4613,Codes!$B$2:$E$356,4,FALSE),"NOT USED")</f>
        <v>Residential</v>
      </c>
    </row>
    <row r="4614" spans="1:7" x14ac:dyDescent="0.25">
      <c r="A4614">
        <v>201901</v>
      </c>
      <c r="B4614" t="s">
        <v>2</v>
      </c>
      <c r="C4614" t="s">
        <v>228</v>
      </c>
      <c r="D4614" t="s">
        <v>303</v>
      </c>
      <c r="E4614" s="10">
        <v>4</v>
      </c>
      <c r="F4614" s="12" t="str">
        <f t="shared" si="76"/>
        <v>09RESD0002</v>
      </c>
      <c r="G4614" s="11" t="str">
        <f>IFERROR(VLOOKUP(F4614,Codes!$B$2:$E$356,4,FALSE),"NOT USED")</f>
        <v>Residential</v>
      </c>
    </row>
    <row r="4615" spans="1:7" x14ac:dyDescent="0.25">
      <c r="A4615">
        <v>201902</v>
      </c>
      <c r="B4615" t="s">
        <v>2</v>
      </c>
      <c r="C4615" t="s">
        <v>228</v>
      </c>
      <c r="D4615" t="s">
        <v>297</v>
      </c>
      <c r="E4615" s="10">
        <v>41</v>
      </c>
      <c r="F4615" s="12" t="str">
        <f t="shared" si="76"/>
        <v>05NETMT135</v>
      </c>
      <c r="G4615" s="11" t="str">
        <f>IFERROR(VLOOKUP(F4615,Codes!$B$2:$E$356,4,FALSE),"NOT USED")</f>
        <v>Residential</v>
      </c>
    </row>
    <row r="4616" spans="1:7" x14ac:dyDescent="0.25">
      <c r="A4616">
        <v>201902</v>
      </c>
      <c r="B4616" t="s">
        <v>2</v>
      </c>
      <c r="C4616" t="s">
        <v>228</v>
      </c>
      <c r="D4616" t="s">
        <v>298</v>
      </c>
      <c r="E4616" s="10">
        <v>1</v>
      </c>
      <c r="F4616" s="12" t="str">
        <f t="shared" si="76"/>
        <v>05OALT015R</v>
      </c>
      <c r="G4616" s="11" t="str">
        <f>IFERROR(VLOOKUP(F4616,Codes!$B$2:$E$356,4,FALSE),"NOT USED")</f>
        <v>Unmetered Lighting</v>
      </c>
    </row>
    <row r="4617" spans="1:7" x14ac:dyDescent="0.25">
      <c r="A4617">
        <v>201902</v>
      </c>
      <c r="B4617" t="s">
        <v>2</v>
      </c>
      <c r="C4617" t="s">
        <v>228</v>
      </c>
      <c r="D4617" t="s">
        <v>299</v>
      </c>
      <c r="E4617" s="10">
        <v>12505</v>
      </c>
      <c r="F4617" s="12" t="str">
        <f t="shared" si="76"/>
        <v>05RESD0002</v>
      </c>
      <c r="G4617" s="11" t="str">
        <f>IFERROR(VLOOKUP(F4617,Codes!$B$2:$E$356,4,FALSE),"NOT USED")</f>
        <v>Residential</v>
      </c>
    </row>
    <row r="4618" spans="1:7" x14ac:dyDescent="0.25">
      <c r="A4618">
        <v>201902</v>
      </c>
      <c r="B4618" t="s">
        <v>2</v>
      </c>
      <c r="C4618" t="s">
        <v>228</v>
      </c>
      <c r="D4618" t="s">
        <v>300</v>
      </c>
      <c r="E4618" s="10">
        <v>144</v>
      </c>
      <c r="F4618" s="12" t="str">
        <f t="shared" si="76"/>
        <v>05RGNSV025</v>
      </c>
      <c r="G4618" s="11" t="str">
        <f>IFERROR(VLOOKUP(F4618,Codes!$B$2:$E$356,4,FALSE),"NOT USED")</f>
        <v>Small General Service</v>
      </c>
    </row>
    <row r="4619" spans="1:7" x14ac:dyDescent="0.25">
      <c r="A4619">
        <v>201902</v>
      </c>
      <c r="B4619" t="s">
        <v>2</v>
      </c>
      <c r="C4619" t="s">
        <v>228</v>
      </c>
      <c r="D4619" t="s">
        <v>301</v>
      </c>
      <c r="E4619" s="10">
        <v>83</v>
      </c>
      <c r="F4619" s="12" t="str">
        <f t="shared" si="76"/>
        <v>09OALT207R</v>
      </c>
      <c r="G4619" s="11" t="str">
        <f>IFERROR(VLOOKUP(F4619,Codes!$B$2:$E$356,4,FALSE),"NOT USED")</f>
        <v>Unmetered Lighting</v>
      </c>
    </row>
    <row r="4620" spans="1:7" x14ac:dyDescent="0.25">
      <c r="A4620">
        <v>201902</v>
      </c>
      <c r="B4620" t="s">
        <v>2</v>
      </c>
      <c r="C4620" t="s">
        <v>228</v>
      </c>
      <c r="D4620" t="s">
        <v>302</v>
      </c>
      <c r="E4620" s="10">
        <v>1</v>
      </c>
      <c r="F4620" s="12" t="str">
        <f t="shared" si="76"/>
        <v>09RES00002</v>
      </c>
      <c r="G4620" s="11" t="str">
        <f>IFERROR(VLOOKUP(F4620,Codes!$B$2:$E$356,4,FALSE),"NOT USED")</f>
        <v>Residential</v>
      </c>
    </row>
    <row r="4621" spans="1:7" x14ac:dyDescent="0.25">
      <c r="A4621">
        <v>201902</v>
      </c>
      <c r="B4621" t="s">
        <v>2</v>
      </c>
      <c r="C4621" t="s">
        <v>228</v>
      </c>
      <c r="D4621" t="s">
        <v>303</v>
      </c>
      <c r="E4621" s="10">
        <v>4</v>
      </c>
      <c r="F4621" s="12" t="str">
        <f t="shared" ref="F4621:F4645" si="77">LEFT(D4621,10)</f>
        <v>09RESD0002</v>
      </c>
      <c r="G4621" s="11" t="str">
        <f>IFERROR(VLOOKUP(F4621,Codes!$B$2:$E$356,4,FALSE),"NOT USED")</f>
        <v>Residential</v>
      </c>
    </row>
    <row r="4622" spans="1:7" x14ac:dyDescent="0.25">
      <c r="A4622">
        <v>201903</v>
      </c>
      <c r="B4622" t="s">
        <v>2</v>
      </c>
      <c r="C4622" t="s">
        <v>228</v>
      </c>
      <c r="D4622" t="s">
        <v>297</v>
      </c>
      <c r="E4622" s="10">
        <v>41</v>
      </c>
      <c r="F4622" s="12" t="str">
        <f t="shared" si="77"/>
        <v>05NETMT135</v>
      </c>
      <c r="G4622" s="11" t="str">
        <f>IFERROR(VLOOKUP(F4622,Codes!$B$2:$E$356,4,FALSE),"NOT USED")</f>
        <v>Residential</v>
      </c>
    </row>
    <row r="4623" spans="1:7" x14ac:dyDescent="0.25">
      <c r="A4623">
        <v>201903</v>
      </c>
      <c r="B4623" t="s">
        <v>2</v>
      </c>
      <c r="C4623" t="s">
        <v>228</v>
      </c>
      <c r="D4623" t="s">
        <v>299</v>
      </c>
      <c r="E4623" s="10">
        <v>12491</v>
      </c>
      <c r="F4623" s="12" t="str">
        <f t="shared" si="77"/>
        <v>05RESD0002</v>
      </c>
      <c r="G4623" s="11" t="str">
        <f>IFERROR(VLOOKUP(F4623,Codes!$B$2:$E$356,4,FALSE),"NOT USED")</f>
        <v>Residential</v>
      </c>
    </row>
    <row r="4624" spans="1:7" x14ac:dyDescent="0.25">
      <c r="A4624">
        <v>201903</v>
      </c>
      <c r="B4624" t="s">
        <v>2</v>
      </c>
      <c r="C4624" t="s">
        <v>228</v>
      </c>
      <c r="D4624" t="s">
        <v>300</v>
      </c>
      <c r="E4624" s="10">
        <v>145</v>
      </c>
      <c r="F4624" s="12" t="str">
        <f t="shared" si="77"/>
        <v>05RGNSV025</v>
      </c>
      <c r="G4624" s="11" t="str">
        <f>IFERROR(VLOOKUP(F4624,Codes!$B$2:$E$356,4,FALSE),"NOT USED")</f>
        <v>Small General Service</v>
      </c>
    </row>
    <row r="4625" spans="1:7" x14ac:dyDescent="0.25">
      <c r="A4625">
        <v>201903</v>
      </c>
      <c r="B4625" t="s">
        <v>2</v>
      </c>
      <c r="C4625" t="s">
        <v>228</v>
      </c>
      <c r="D4625" t="s">
        <v>301</v>
      </c>
      <c r="E4625" s="10">
        <v>82</v>
      </c>
      <c r="F4625" s="12" t="str">
        <f t="shared" si="77"/>
        <v>09OALT207R</v>
      </c>
      <c r="G4625" s="11" t="str">
        <f>IFERROR(VLOOKUP(F4625,Codes!$B$2:$E$356,4,FALSE),"NOT USED")</f>
        <v>Unmetered Lighting</v>
      </c>
    </row>
    <row r="4626" spans="1:7" x14ac:dyDescent="0.25">
      <c r="A4626">
        <v>201903</v>
      </c>
      <c r="B4626" t="s">
        <v>2</v>
      </c>
      <c r="C4626" t="s">
        <v>228</v>
      </c>
      <c r="D4626" t="s">
        <v>302</v>
      </c>
      <c r="E4626" s="10">
        <v>1</v>
      </c>
      <c r="F4626" s="12" t="str">
        <f t="shared" si="77"/>
        <v>09RES00002</v>
      </c>
      <c r="G4626" s="11" t="str">
        <f>IFERROR(VLOOKUP(F4626,Codes!$B$2:$E$356,4,FALSE),"NOT USED")</f>
        <v>Residential</v>
      </c>
    </row>
    <row r="4627" spans="1:7" x14ac:dyDescent="0.25">
      <c r="A4627">
        <v>201903</v>
      </c>
      <c r="B4627" t="s">
        <v>2</v>
      </c>
      <c r="C4627" t="s">
        <v>228</v>
      </c>
      <c r="D4627" t="s">
        <v>303</v>
      </c>
      <c r="E4627" s="10">
        <v>4</v>
      </c>
      <c r="F4627" s="12" t="str">
        <f t="shared" si="77"/>
        <v>09RESD0002</v>
      </c>
      <c r="G4627" s="11" t="str">
        <f>IFERROR(VLOOKUP(F4627,Codes!$B$2:$E$356,4,FALSE),"NOT USED")</f>
        <v>Residential</v>
      </c>
    </row>
    <row r="4628" spans="1:7" x14ac:dyDescent="0.25">
      <c r="A4628">
        <v>201904</v>
      </c>
      <c r="B4628" t="s">
        <v>2</v>
      </c>
      <c r="C4628" t="s">
        <v>228</v>
      </c>
      <c r="D4628" t="s">
        <v>297</v>
      </c>
      <c r="E4628" s="10">
        <v>41</v>
      </c>
      <c r="F4628" s="12" t="str">
        <f t="shared" si="77"/>
        <v>05NETMT135</v>
      </c>
      <c r="G4628" s="11" t="str">
        <f>IFERROR(VLOOKUP(F4628,Codes!$B$2:$E$356,4,FALSE),"NOT USED")</f>
        <v>Residential</v>
      </c>
    </row>
    <row r="4629" spans="1:7" x14ac:dyDescent="0.25">
      <c r="A4629">
        <v>201904</v>
      </c>
      <c r="B4629" t="s">
        <v>2</v>
      </c>
      <c r="C4629" t="s">
        <v>228</v>
      </c>
      <c r="D4629" t="s">
        <v>299</v>
      </c>
      <c r="E4629" s="10">
        <v>12492</v>
      </c>
      <c r="F4629" s="12" t="str">
        <f t="shared" si="77"/>
        <v>05RESD0002</v>
      </c>
      <c r="G4629" s="11" t="str">
        <f>IFERROR(VLOOKUP(F4629,Codes!$B$2:$E$356,4,FALSE),"NOT USED")</f>
        <v>Residential</v>
      </c>
    </row>
    <row r="4630" spans="1:7" x14ac:dyDescent="0.25">
      <c r="A4630">
        <v>201904</v>
      </c>
      <c r="B4630" t="s">
        <v>2</v>
      </c>
      <c r="C4630" t="s">
        <v>228</v>
      </c>
      <c r="D4630" t="s">
        <v>300</v>
      </c>
      <c r="E4630" s="10">
        <v>146</v>
      </c>
      <c r="F4630" s="12" t="str">
        <f t="shared" si="77"/>
        <v>05RGNSV025</v>
      </c>
      <c r="G4630" s="11" t="str">
        <f>IFERROR(VLOOKUP(F4630,Codes!$B$2:$E$356,4,FALSE),"NOT USED")</f>
        <v>Small General Service</v>
      </c>
    </row>
    <row r="4631" spans="1:7" x14ac:dyDescent="0.25">
      <c r="A4631">
        <v>201904</v>
      </c>
      <c r="B4631" t="s">
        <v>2</v>
      </c>
      <c r="C4631" t="s">
        <v>228</v>
      </c>
      <c r="D4631" t="s">
        <v>301</v>
      </c>
      <c r="E4631" s="10">
        <v>82</v>
      </c>
      <c r="F4631" s="12" t="str">
        <f t="shared" si="77"/>
        <v>09OALT207R</v>
      </c>
      <c r="G4631" s="11" t="str">
        <f>IFERROR(VLOOKUP(F4631,Codes!$B$2:$E$356,4,FALSE),"NOT USED")</f>
        <v>Unmetered Lighting</v>
      </c>
    </row>
    <row r="4632" spans="1:7" x14ac:dyDescent="0.25">
      <c r="A4632">
        <v>201904</v>
      </c>
      <c r="B4632" t="s">
        <v>2</v>
      </c>
      <c r="C4632" t="s">
        <v>228</v>
      </c>
      <c r="D4632" t="s">
        <v>302</v>
      </c>
      <c r="E4632" s="10">
        <v>1</v>
      </c>
      <c r="F4632" s="12" t="str">
        <f t="shared" si="77"/>
        <v>09RES00002</v>
      </c>
      <c r="G4632" s="11" t="str">
        <f>IFERROR(VLOOKUP(F4632,Codes!$B$2:$E$356,4,FALSE),"NOT USED")</f>
        <v>Residential</v>
      </c>
    </row>
    <row r="4633" spans="1:7" x14ac:dyDescent="0.25">
      <c r="A4633">
        <v>201904</v>
      </c>
      <c r="B4633" t="s">
        <v>2</v>
      </c>
      <c r="C4633" t="s">
        <v>228</v>
      </c>
      <c r="D4633" t="s">
        <v>303</v>
      </c>
      <c r="E4633" s="10">
        <v>4</v>
      </c>
      <c r="F4633" s="12" t="str">
        <f t="shared" si="77"/>
        <v>09RESD0002</v>
      </c>
      <c r="G4633" s="11" t="str">
        <f>IFERROR(VLOOKUP(F4633,Codes!$B$2:$E$356,4,FALSE),"NOT USED")</f>
        <v>Residential</v>
      </c>
    </row>
    <row r="4634" spans="1:7" x14ac:dyDescent="0.25">
      <c r="A4634">
        <v>201905</v>
      </c>
      <c r="B4634" t="s">
        <v>2</v>
      </c>
      <c r="C4634" t="s">
        <v>228</v>
      </c>
      <c r="D4634" t="s">
        <v>297</v>
      </c>
      <c r="E4634" s="10">
        <v>41</v>
      </c>
      <c r="F4634" s="12" t="str">
        <f t="shared" si="77"/>
        <v>05NETMT135</v>
      </c>
      <c r="G4634" s="11" t="str">
        <f>IFERROR(VLOOKUP(F4634,Codes!$B$2:$E$356,4,FALSE),"NOT USED")</f>
        <v>Residential</v>
      </c>
    </row>
    <row r="4635" spans="1:7" x14ac:dyDescent="0.25">
      <c r="A4635">
        <v>201905</v>
      </c>
      <c r="B4635" t="s">
        <v>2</v>
      </c>
      <c r="C4635" t="s">
        <v>228</v>
      </c>
      <c r="D4635" t="s">
        <v>299</v>
      </c>
      <c r="E4635" s="10">
        <v>12501</v>
      </c>
      <c r="F4635" s="12" t="str">
        <f t="shared" si="77"/>
        <v>05RESD0002</v>
      </c>
      <c r="G4635" s="11" t="str">
        <f>IFERROR(VLOOKUP(F4635,Codes!$B$2:$E$356,4,FALSE),"NOT USED")</f>
        <v>Residential</v>
      </c>
    </row>
    <row r="4636" spans="1:7" x14ac:dyDescent="0.25">
      <c r="A4636">
        <v>201905</v>
      </c>
      <c r="B4636" t="s">
        <v>2</v>
      </c>
      <c r="C4636" t="s">
        <v>228</v>
      </c>
      <c r="D4636" t="s">
        <v>300</v>
      </c>
      <c r="E4636" s="10">
        <v>146</v>
      </c>
      <c r="F4636" s="12" t="str">
        <f t="shared" si="77"/>
        <v>05RGNSV025</v>
      </c>
      <c r="G4636" s="11" t="str">
        <f>IFERROR(VLOOKUP(F4636,Codes!$B$2:$E$356,4,FALSE),"NOT USED")</f>
        <v>Small General Service</v>
      </c>
    </row>
    <row r="4637" spans="1:7" x14ac:dyDescent="0.25">
      <c r="A4637">
        <v>201905</v>
      </c>
      <c r="B4637" t="s">
        <v>2</v>
      </c>
      <c r="C4637" t="s">
        <v>228</v>
      </c>
      <c r="D4637" t="s">
        <v>301</v>
      </c>
      <c r="E4637" s="10">
        <v>82</v>
      </c>
      <c r="F4637" s="12" t="str">
        <f t="shared" si="77"/>
        <v>09OALT207R</v>
      </c>
      <c r="G4637" s="11" t="str">
        <f>IFERROR(VLOOKUP(F4637,Codes!$B$2:$E$356,4,FALSE),"NOT USED")</f>
        <v>Unmetered Lighting</v>
      </c>
    </row>
    <row r="4638" spans="1:7" x14ac:dyDescent="0.25">
      <c r="A4638">
        <v>201905</v>
      </c>
      <c r="B4638" t="s">
        <v>2</v>
      </c>
      <c r="C4638" t="s">
        <v>228</v>
      </c>
      <c r="D4638" t="s">
        <v>302</v>
      </c>
      <c r="E4638" s="10">
        <v>1</v>
      </c>
      <c r="F4638" s="12" t="str">
        <f t="shared" si="77"/>
        <v>09RES00002</v>
      </c>
      <c r="G4638" s="11" t="str">
        <f>IFERROR(VLOOKUP(F4638,Codes!$B$2:$E$356,4,FALSE),"NOT USED")</f>
        <v>Residential</v>
      </c>
    </row>
    <row r="4639" spans="1:7" x14ac:dyDescent="0.25">
      <c r="A4639">
        <v>201905</v>
      </c>
      <c r="B4639" t="s">
        <v>2</v>
      </c>
      <c r="C4639" t="s">
        <v>228</v>
      </c>
      <c r="D4639" t="s">
        <v>303</v>
      </c>
      <c r="E4639" s="10">
        <v>4</v>
      </c>
      <c r="F4639" s="12" t="str">
        <f t="shared" si="77"/>
        <v>09RESD0002</v>
      </c>
      <c r="G4639" s="11" t="str">
        <f>IFERROR(VLOOKUP(F4639,Codes!$B$2:$E$356,4,FALSE),"NOT USED")</f>
        <v>Residential</v>
      </c>
    </row>
    <row r="4640" spans="1:7" x14ac:dyDescent="0.25">
      <c r="A4640">
        <v>201906</v>
      </c>
      <c r="B4640" t="s">
        <v>2</v>
      </c>
      <c r="C4640" t="s">
        <v>228</v>
      </c>
      <c r="D4640" t="s">
        <v>297</v>
      </c>
      <c r="E4640" s="10">
        <v>42</v>
      </c>
      <c r="F4640" s="12" t="str">
        <f t="shared" si="77"/>
        <v>05NETMT135</v>
      </c>
      <c r="G4640" s="11" t="str">
        <f>IFERROR(VLOOKUP(F4640,Codes!$B$2:$E$356,4,FALSE),"NOT USED")</f>
        <v>Residential</v>
      </c>
    </row>
    <row r="4641" spans="1:7" x14ac:dyDescent="0.25">
      <c r="A4641">
        <v>201906</v>
      </c>
      <c r="B4641" t="s">
        <v>2</v>
      </c>
      <c r="C4641" t="s">
        <v>228</v>
      </c>
      <c r="D4641" t="s">
        <v>299</v>
      </c>
      <c r="E4641" s="10">
        <v>12522</v>
      </c>
      <c r="F4641" s="12" t="str">
        <f t="shared" si="77"/>
        <v>05RESD0002</v>
      </c>
      <c r="G4641" s="11" t="str">
        <f>IFERROR(VLOOKUP(F4641,Codes!$B$2:$E$356,4,FALSE),"NOT USED")</f>
        <v>Residential</v>
      </c>
    </row>
    <row r="4642" spans="1:7" x14ac:dyDescent="0.25">
      <c r="A4642">
        <v>201906</v>
      </c>
      <c r="B4642" t="s">
        <v>2</v>
      </c>
      <c r="C4642" t="s">
        <v>228</v>
      </c>
      <c r="D4642" t="s">
        <v>300</v>
      </c>
      <c r="E4642" s="10">
        <v>146</v>
      </c>
      <c r="F4642" s="12" t="str">
        <f t="shared" si="77"/>
        <v>05RGNSV025</v>
      </c>
      <c r="G4642" s="11" t="str">
        <f>IFERROR(VLOOKUP(F4642,Codes!$B$2:$E$356,4,FALSE),"NOT USED")</f>
        <v>Small General Service</v>
      </c>
    </row>
    <row r="4643" spans="1:7" x14ac:dyDescent="0.25">
      <c r="A4643">
        <v>201906</v>
      </c>
      <c r="B4643" t="s">
        <v>2</v>
      </c>
      <c r="C4643" t="s">
        <v>228</v>
      </c>
      <c r="D4643" t="s">
        <v>301</v>
      </c>
      <c r="E4643" s="10">
        <v>82</v>
      </c>
      <c r="F4643" s="12" t="str">
        <f t="shared" si="77"/>
        <v>09OALT207R</v>
      </c>
      <c r="G4643" s="11" t="str">
        <f>IFERROR(VLOOKUP(F4643,Codes!$B$2:$E$356,4,FALSE),"NOT USED")</f>
        <v>Unmetered Lighting</v>
      </c>
    </row>
    <row r="4644" spans="1:7" x14ac:dyDescent="0.25">
      <c r="A4644">
        <v>201906</v>
      </c>
      <c r="B4644" t="s">
        <v>2</v>
      </c>
      <c r="C4644" t="s">
        <v>228</v>
      </c>
      <c r="D4644" t="s">
        <v>302</v>
      </c>
      <c r="E4644" s="10">
        <v>1</v>
      </c>
      <c r="F4644" s="12" t="str">
        <f t="shared" si="77"/>
        <v>09RES00002</v>
      </c>
      <c r="G4644" s="11" t="str">
        <f>IFERROR(VLOOKUP(F4644,Codes!$B$2:$E$356,4,FALSE),"NOT USED")</f>
        <v>Residential</v>
      </c>
    </row>
    <row r="4645" spans="1:7" x14ac:dyDescent="0.25">
      <c r="A4645">
        <v>201906</v>
      </c>
      <c r="B4645" t="s">
        <v>2</v>
      </c>
      <c r="C4645" t="s">
        <v>228</v>
      </c>
      <c r="D4645" t="s">
        <v>303</v>
      </c>
      <c r="E4645" s="10">
        <v>4</v>
      </c>
      <c r="F4645" s="12" t="str">
        <f t="shared" si="77"/>
        <v>09RESD0002</v>
      </c>
      <c r="G4645" s="11" t="str">
        <f>IFERROR(VLOOKUP(F4645,Codes!$B$2:$E$356,4,FALSE),"NOT USED")</f>
        <v>Residential</v>
      </c>
    </row>
  </sheetData>
  <autoFilter ref="A1:G4645">
    <sortState ref="A2669:G2812">
      <sortCondition ref="D1:D4645"/>
    </sortState>
  </autoFilter>
  <dataValidations count="1">
    <dataValidation type="decimal" allowBlank="1" showInputMessage="1" showErrorMessage="1" promptTitle="It's dangerous!" sqref="D185:E266 IZ185:JA266 SV185:SW266 ACR185:ACS266 AMN185:AMO266 AWJ185:AWK266 BGF185:BGG266 BQB185:BQC266 BZX185:BZY266 CJT185:CJU266 CTP185:CTQ266 DDL185:DDM266 DNH185:DNI266 DXD185:DXE266 EGZ185:EHA266 EQV185:EQW266 FAR185:FAS266 FKN185:FKO266 FUJ185:FUK266 GEF185:GEG266 GOB185:GOC266 GXX185:GXY266 HHT185:HHU266 HRP185:HRQ266 IBL185:IBM266 ILH185:ILI266 IVD185:IVE266 JEZ185:JFA266 JOV185:JOW266 JYR185:JYS266 KIN185:KIO266 KSJ185:KSK266 LCF185:LCG266 LMB185:LMC266 LVX185:LVY266 MFT185:MFU266 MPP185:MPQ266 MZL185:MZM266 NJH185:NJI266 NTD185:NTE266 OCZ185:ODA266 OMV185:OMW266 OWR185:OWS266 PGN185:PGO266 PQJ185:PQK266 QAF185:QAG266 QKB185:QKC266 QTX185:QTY266 RDT185:RDU266 RNP185:RNQ266 RXL185:RXM266 SHH185:SHI266 SRD185:SRE266 TAZ185:TBA266 TKV185:TKW266 TUR185:TUS266 UEN185:UEO266 UOJ185:UOK266 UYF185:UYG266 VIB185:VIC266 VRX185:VRY266 WBT185:WBU266 WLP185:WLQ266 WVL185:WVM266 D65721:E65802 IZ65721:JA65802 SV65721:SW65802 ACR65721:ACS65802 AMN65721:AMO65802 AWJ65721:AWK65802 BGF65721:BGG65802 BQB65721:BQC65802 BZX65721:BZY65802 CJT65721:CJU65802 CTP65721:CTQ65802 DDL65721:DDM65802 DNH65721:DNI65802 DXD65721:DXE65802 EGZ65721:EHA65802 EQV65721:EQW65802 FAR65721:FAS65802 FKN65721:FKO65802 FUJ65721:FUK65802 GEF65721:GEG65802 GOB65721:GOC65802 GXX65721:GXY65802 HHT65721:HHU65802 HRP65721:HRQ65802 IBL65721:IBM65802 ILH65721:ILI65802 IVD65721:IVE65802 JEZ65721:JFA65802 JOV65721:JOW65802 JYR65721:JYS65802 KIN65721:KIO65802 KSJ65721:KSK65802 LCF65721:LCG65802 LMB65721:LMC65802 LVX65721:LVY65802 MFT65721:MFU65802 MPP65721:MPQ65802 MZL65721:MZM65802 NJH65721:NJI65802 NTD65721:NTE65802 OCZ65721:ODA65802 OMV65721:OMW65802 OWR65721:OWS65802 PGN65721:PGO65802 PQJ65721:PQK65802 QAF65721:QAG65802 QKB65721:QKC65802 QTX65721:QTY65802 RDT65721:RDU65802 RNP65721:RNQ65802 RXL65721:RXM65802 SHH65721:SHI65802 SRD65721:SRE65802 TAZ65721:TBA65802 TKV65721:TKW65802 TUR65721:TUS65802 UEN65721:UEO65802 UOJ65721:UOK65802 UYF65721:UYG65802 VIB65721:VIC65802 VRX65721:VRY65802 WBT65721:WBU65802 WLP65721:WLQ65802 WVL65721:WVM65802 D131257:E131338 IZ131257:JA131338 SV131257:SW131338 ACR131257:ACS131338 AMN131257:AMO131338 AWJ131257:AWK131338 BGF131257:BGG131338 BQB131257:BQC131338 BZX131257:BZY131338 CJT131257:CJU131338 CTP131257:CTQ131338 DDL131257:DDM131338 DNH131257:DNI131338 DXD131257:DXE131338 EGZ131257:EHA131338 EQV131257:EQW131338 FAR131257:FAS131338 FKN131257:FKO131338 FUJ131257:FUK131338 GEF131257:GEG131338 GOB131257:GOC131338 GXX131257:GXY131338 HHT131257:HHU131338 HRP131257:HRQ131338 IBL131257:IBM131338 ILH131257:ILI131338 IVD131257:IVE131338 JEZ131257:JFA131338 JOV131257:JOW131338 JYR131257:JYS131338 KIN131257:KIO131338 KSJ131257:KSK131338 LCF131257:LCG131338 LMB131257:LMC131338 LVX131257:LVY131338 MFT131257:MFU131338 MPP131257:MPQ131338 MZL131257:MZM131338 NJH131257:NJI131338 NTD131257:NTE131338 OCZ131257:ODA131338 OMV131257:OMW131338 OWR131257:OWS131338 PGN131257:PGO131338 PQJ131257:PQK131338 QAF131257:QAG131338 QKB131257:QKC131338 QTX131257:QTY131338 RDT131257:RDU131338 RNP131257:RNQ131338 RXL131257:RXM131338 SHH131257:SHI131338 SRD131257:SRE131338 TAZ131257:TBA131338 TKV131257:TKW131338 TUR131257:TUS131338 UEN131257:UEO131338 UOJ131257:UOK131338 UYF131257:UYG131338 VIB131257:VIC131338 VRX131257:VRY131338 WBT131257:WBU131338 WLP131257:WLQ131338 WVL131257:WVM131338 D196793:E196874 IZ196793:JA196874 SV196793:SW196874 ACR196793:ACS196874 AMN196793:AMO196874 AWJ196793:AWK196874 BGF196793:BGG196874 BQB196793:BQC196874 BZX196793:BZY196874 CJT196793:CJU196874 CTP196793:CTQ196874 DDL196793:DDM196874 DNH196793:DNI196874 DXD196793:DXE196874 EGZ196793:EHA196874 EQV196793:EQW196874 FAR196793:FAS196874 FKN196793:FKO196874 FUJ196793:FUK196874 GEF196793:GEG196874 GOB196793:GOC196874 GXX196793:GXY196874 HHT196793:HHU196874 HRP196793:HRQ196874 IBL196793:IBM196874 ILH196793:ILI196874 IVD196793:IVE196874 JEZ196793:JFA196874 JOV196793:JOW196874 JYR196793:JYS196874 KIN196793:KIO196874 KSJ196793:KSK196874 LCF196793:LCG196874 LMB196793:LMC196874 LVX196793:LVY196874 MFT196793:MFU196874 MPP196793:MPQ196874 MZL196793:MZM196874 NJH196793:NJI196874 NTD196793:NTE196874 OCZ196793:ODA196874 OMV196793:OMW196874 OWR196793:OWS196874 PGN196793:PGO196874 PQJ196793:PQK196874 QAF196793:QAG196874 QKB196793:QKC196874 QTX196793:QTY196874 RDT196793:RDU196874 RNP196793:RNQ196874 RXL196793:RXM196874 SHH196793:SHI196874 SRD196793:SRE196874 TAZ196793:TBA196874 TKV196793:TKW196874 TUR196793:TUS196874 UEN196793:UEO196874 UOJ196793:UOK196874 UYF196793:UYG196874 VIB196793:VIC196874 VRX196793:VRY196874 WBT196793:WBU196874 WLP196793:WLQ196874 WVL196793:WVM196874 D262329:E262410 IZ262329:JA262410 SV262329:SW262410 ACR262329:ACS262410 AMN262329:AMO262410 AWJ262329:AWK262410 BGF262329:BGG262410 BQB262329:BQC262410 BZX262329:BZY262410 CJT262329:CJU262410 CTP262329:CTQ262410 DDL262329:DDM262410 DNH262329:DNI262410 DXD262329:DXE262410 EGZ262329:EHA262410 EQV262329:EQW262410 FAR262329:FAS262410 FKN262329:FKO262410 FUJ262329:FUK262410 GEF262329:GEG262410 GOB262329:GOC262410 GXX262329:GXY262410 HHT262329:HHU262410 HRP262329:HRQ262410 IBL262329:IBM262410 ILH262329:ILI262410 IVD262329:IVE262410 JEZ262329:JFA262410 JOV262329:JOW262410 JYR262329:JYS262410 KIN262329:KIO262410 KSJ262329:KSK262410 LCF262329:LCG262410 LMB262329:LMC262410 LVX262329:LVY262410 MFT262329:MFU262410 MPP262329:MPQ262410 MZL262329:MZM262410 NJH262329:NJI262410 NTD262329:NTE262410 OCZ262329:ODA262410 OMV262329:OMW262410 OWR262329:OWS262410 PGN262329:PGO262410 PQJ262329:PQK262410 QAF262329:QAG262410 QKB262329:QKC262410 QTX262329:QTY262410 RDT262329:RDU262410 RNP262329:RNQ262410 RXL262329:RXM262410 SHH262329:SHI262410 SRD262329:SRE262410 TAZ262329:TBA262410 TKV262329:TKW262410 TUR262329:TUS262410 UEN262329:UEO262410 UOJ262329:UOK262410 UYF262329:UYG262410 VIB262329:VIC262410 VRX262329:VRY262410 WBT262329:WBU262410 WLP262329:WLQ262410 WVL262329:WVM262410 D327865:E327946 IZ327865:JA327946 SV327865:SW327946 ACR327865:ACS327946 AMN327865:AMO327946 AWJ327865:AWK327946 BGF327865:BGG327946 BQB327865:BQC327946 BZX327865:BZY327946 CJT327865:CJU327946 CTP327865:CTQ327946 DDL327865:DDM327946 DNH327865:DNI327946 DXD327865:DXE327946 EGZ327865:EHA327946 EQV327865:EQW327946 FAR327865:FAS327946 FKN327865:FKO327946 FUJ327865:FUK327946 GEF327865:GEG327946 GOB327865:GOC327946 GXX327865:GXY327946 HHT327865:HHU327946 HRP327865:HRQ327946 IBL327865:IBM327946 ILH327865:ILI327946 IVD327865:IVE327946 JEZ327865:JFA327946 JOV327865:JOW327946 JYR327865:JYS327946 KIN327865:KIO327946 KSJ327865:KSK327946 LCF327865:LCG327946 LMB327865:LMC327946 LVX327865:LVY327946 MFT327865:MFU327946 MPP327865:MPQ327946 MZL327865:MZM327946 NJH327865:NJI327946 NTD327865:NTE327946 OCZ327865:ODA327946 OMV327865:OMW327946 OWR327865:OWS327946 PGN327865:PGO327946 PQJ327865:PQK327946 QAF327865:QAG327946 QKB327865:QKC327946 QTX327865:QTY327946 RDT327865:RDU327946 RNP327865:RNQ327946 RXL327865:RXM327946 SHH327865:SHI327946 SRD327865:SRE327946 TAZ327865:TBA327946 TKV327865:TKW327946 TUR327865:TUS327946 UEN327865:UEO327946 UOJ327865:UOK327946 UYF327865:UYG327946 VIB327865:VIC327946 VRX327865:VRY327946 WBT327865:WBU327946 WLP327865:WLQ327946 WVL327865:WVM327946 D393401:E393482 IZ393401:JA393482 SV393401:SW393482 ACR393401:ACS393482 AMN393401:AMO393482 AWJ393401:AWK393482 BGF393401:BGG393482 BQB393401:BQC393482 BZX393401:BZY393482 CJT393401:CJU393482 CTP393401:CTQ393482 DDL393401:DDM393482 DNH393401:DNI393482 DXD393401:DXE393482 EGZ393401:EHA393482 EQV393401:EQW393482 FAR393401:FAS393482 FKN393401:FKO393482 FUJ393401:FUK393482 GEF393401:GEG393482 GOB393401:GOC393482 GXX393401:GXY393482 HHT393401:HHU393482 HRP393401:HRQ393482 IBL393401:IBM393482 ILH393401:ILI393482 IVD393401:IVE393482 JEZ393401:JFA393482 JOV393401:JOW393482 JYR393401:JYS393482 KIN393401:KIO393482 KSJ393401:KSK393482 LCF393401:LCG393482 LMB393401:LMC393482 LVX393401:LVY393482 MFT393401:MFU393482 MPP393401:MPQ393482 MZL393401:MZM393482 NJH393401:NJI393482 NTD393401:NTE393482 OCZ393401:ODA393482 OMV393401:OMW393482 OWR393401:OWS393482 PGN393401:PGO393482 PQJ393401:PQK393482 QAF393401:QAG393482 QKB393401:QKC393482 QTX393401:QTY393482 RDT393401:RDU393482 RNP393401:RNQ393482 RXL393401:RXM393482 SHH393401:SHI393482 SRD393401:SRE393482 TAZ393401:TBA393482 TKV393401:TKW393482 TUR393401:TUS393482 UEN393401:UEO393482 UOJ393401:UOK393482 UYF393401:UYG393482 VIB393401:VIC393482 VRX393401:VRY393482 WBT393401:WBU393482 WLP393401:WLQ393482 WVL393401:WVM393482 D458937:E459018 IZ458937:JA459018 SV458937:SW459018 ACR458937:ACS459018 AMN458937:AMO459018 AWJ458937:AWK459018 BGF458937:BGG459018 BQB458937:BQC459018 BZX458937:BZY459018 CJT458937:CJU459018 CTP458937:CTQ459018 DDL458937:DDM459018 DNH458937:DNI459018 DXD458937:DXE459018 EGZ458937:EHA459018 EQV458937:EQW459018 FAR458937:FAS459018 FKN458937:FKO459018 FUJ458937:FUK459018 GEF458937:GEG459018 GOB458937:GOC459018 GXX458937:GXY459018 HHT458937:HHU459018 HRP458937:HRQ459018 IBL458937:IBM459018 ILH458937:ILI459018 IVD458937:IVE459018 JEZ458937:JFA459018 JOV458937:JOW459018 JYR458937:JYS459018 KIN458937:KIO459018 KSJ458937:KSK459018 LCF458937:LCG459018 LMB458937:LMC459018 LVX458937:LVY459018 MFT458937:MFU459018 MPP458937:MPQ459018 MZL458937:MZM459018 NJH458937:NJI459018 NTD458937:NTE459018 OCZ458937:ODA459018 OMV458937:OMW459018 OWR458937:OWS459018 PGN458937:PGO459018 PQJ458937:PQK459018 QAF458937:QAG459018 QKB458937:QKC459018 QTX458937:QTY459018 RDT458937:RDU459018 RNP458937:RNQ459018 RXL458937:RXM459018 SHH458937:SHI459018 SRD458937:SRE459018 TAZ458937:TBA459018 TKV458937:TKW459018 TUR458937:TUS459018 UEN458937:UEO459018 UOJ458937:UOK459018 UYF458937:UYG459018 VIB458937:VIC459018 VRX458937:VRY459018 WBT458937:WBU459018 WLP458937:WLQ459018 WVL458937:WVM459018 D524473:E524554 IZ524473:JA524554 SV524473:SW524554 ACR524473:ACS524554 AMN524473:AMO524554 AWJ524473:AWK524554 BGF524473:BGG524554 BQB524473:BQC524554 BZX524473:BZY524554 CJT524473:CJU524554 CTP524473:CTQ524554 DDL524473:DDM524554 DNH524473:DNI524554 DXD524473:DXE524554 EGZ524473:EHA524554 EQV524473:EQW524554 FAR524473:FAS524554 FKN524473:FKO524554 FUJ524473:FUK524554 GEF524473:GEG524554 GOB524473:GOC524554 GXX524473:GXY524554 HHT524473:HHU524554 HRP524473:HRQ524554 IBL524473:IBM524554 ILH524473:ILI524554 IVD524473:IVE524554 JEZ524473:JFA524554 JOV524473:JOW524554 JYR524473:JYS524554 KIN524473:KIO524554 KSJ524473:KSK524554 LCF524473:LCG524554 LMB524473:LMC524554 LVX524473:LVY524554 MFT524473:MFU524554 MPP524473:MPQ524554 MZL524473:MZM524554 NJH524473:NJI524554 NTD524473:NTE524554 OCZ524473:ODA524554 OMV524473:OMW524554 OWR524473:OWS524554 PGN524473:PGO524554 PQJ524473:PQK524554 QAF524473:QAG524554 QKB524473:QKC524554 QTX524473:QTY524554 RDT524473:RDU524554 RNP524473:RNQ524554 RXL524473:RXM524554 SHH524473:SHI524554 SRD524473:SRE524554 TAZ524473:TBA524554 TKV524473:TKW524554 TUR524473:TUS524554 UEN524473:UEO524554 UOJ524473:UOK524554 UYF524473:UYG524554 VIB524473:VIC524554 VRX524473:VRY524554 WBT524473:WBU524554 WLP524473:WLQ524554 WVL524473:WVM524554 D590009:E590090 IZ590009:JA590090 SV590009:SW590090 ACR590009:ACS590090 AMN590009:AMO590090 AWJ590009:AWK590090 BGF590009:BGG590090 BQB590009:BQC590090 BZX590009:BZY590090 CJT590009:CJU590090 CTP590009:CTQ590090 DDL590009:DDM590090 DNH590009:DNI590090 DXD590009:DXE590090 EGZ590009:EHA590090 EQV590009:EQW590090 FAR590009:FAS590090 FKN590009:FKO590090 FUJ590009:FUK590090 GEF590009:GEG590090 GOB590009:GOC590090 GXX590009:GXY590090 HHT590009:HHU590090 HRP590009:HRQ590090 IBL590009:IBM590090 ILH590009:ILI590090 IVD590009:IVE590090 JEZ590009:JFA590090 JOV590009:JOW590090 JYR590009:JYS590090 KIN590009:KIO590090 KSJ590009:KSK590090 LCF590009:LCG590090 LMB590009:LMC590090 LVX590009:LVY590090 MFT590009:MFU590090 MPP590009:MPQ590090 MZL590009:MZM590090 NJH590009:NJI590090 NTD590009:NTE590090 OCZ590009:ODA590090 OMV590009:OMW590090 OWR590009:OWS590090 PGN590009:PGO590090 PQJ590009:PQK590090 QAF590009:QAG590090 QKB590009:QKC590090 QTX590009:QTY590090 RDT590009:RDU590090 RNP590009:RNQ590090 RXL590009:RXM590090 SHH590009:SHI590090 SRD590009:SRE590090 TAZ590009:TBA590090 TKV590009:TKW590090 TUR590009:TUS590090 UEN590009:UEO590090 UOJ590009:UOK590090 UYF590009:UYG590090 VIB590009:VIC590090 VRX590009:VRY590090 WBT590009:WBU590090 WLP590009:WLQ590090 WVL590009:WVM590090 D655545:E655626 IZ655545:JA655626 SV655545:SW655626 ACR655545:ACS655626 AMN655545:AMO655626 AWJ655545:AWK655626 BGF655545:BGG655626 BQB655545:BQC655626 BZX655545:BZY655626 CJT655545:CJU655626 CTP655545:CTQ655626 DDL655545:DDM655626 DNH655545:DNI655626 DXD655545:DXE655626 EGZ655545:EHA655626 EQV655545:EQW655626 FAR655545:FAS655626 FKN655545:FKO655626 FUJ655545:FUK655626 GEF655545:GEG655626 GOB655545:GOC655626 GXX655545:GXY655626 HHT655545:HHU655626 HRP655545:HRQ655626 IBL655545:IBM655626 ILH655545:ILI655626 IVD655545:IVE655626 JEZ655545:JFA655626 JOV655545:JOW655626 JYR655545:JYS655626 KIN655545:KIO655626 KSJ655545:KSK655626 LCF655545:LCG655626 LMB655545:LMC655626 LVX655545:LVY655626 MFT655545:MFU655626 MPP655545:MPQ655626 MZL655545:MZM655626 NJH655545:NJI655626 NTD655545:NTE655626 OCZ655545:ODA655626 OMV655545:OMW655626 OWR655545:OWS655626 PGN655545:PGO655626 PQJ655545:PQK655626 QAF655545:QAG655626 QKB655545:QKC655626 QTX655545:QTY655626 RDT655545:RDU655626 RNP655545:RNQ655626 RXL655545:RXM655626 SHH655545:SHI655626 SRD655545:SRE655626 TAZ655545:TBA655626 TKV655545:TKW655626 TUR655545:TUS655626 UEN655545:UEO655626 UOJ655545:UOK655626 UYF655545:UYG655626 VIB655545:VIC655626 VRX655545:VRY655626 WBT655545:WBU655626 WLP655545:WLQ655626 WVL655545:WVM655626 D721081:E721162 IZ721081:JA721162 SV721081:SW721162 ACR721081:ACS721162 AMN721081:AMO721162 AWJ721081:AWK721162 BGF721081:BGG721162 BQB721081:BQC721162 BZX721081:BZY721162 CJT721081:CJU721162 CTP721081:CTQ721162 DDL721081:DDM721162 DNH721081:DNI721162 DXD721081:DXE721162 EGZ721081:EHA721162 EQV721081:EQW721162 FAR721081:FAS721162 FKN721081:FKO721162 FUJ721081:FUK721162 GEF721081:GEG721162 GOB721081:GOC721162 GXX721081:GXY721162 HHT721081:HHU721162 HRP721081:HRQ721162 IBL721081:IBM721162 ILH721081:ILI721162 IVD721081:IVE721162 JEZ721081:JFA721162 JOV721081:JOW721162 JYR721081:JYS721162 KIN721081:KIO721162 KSJ721081:KSK721162 LCF721081:LCG721162 LMB721081:LMC721162 LVX721081:LVY721162 MFT721081:MFU721162 MPP721081:MPQ721162 MZL721081:MZM721162 NJH721081:NJI721162 NTD721081:NTE721162 OCZ721081:ODA721162 OMV721081:OMW721162 OWR721081:OWS721162 PGN721081:PGO721162 PQJ721081:PQK721162 QAF721081:QAG721162 QKB721081:QKC721162 QTX721081:QTY721162 RDT721081:RDU721162 RNP721081:RNQ721162 RXL721081:RXM721162 SHH721081:SHI721162 SRD721081:SRE721162 TAZ721081:TBA721162 TKV721081:TKW721162 TUR721081:TUS721162 UEN721081:UEO721162 UOJ721081:UOK721162 UYF721081:UYG721162 VIB721081:VIC721162 VRX721081:VRY721162 WBT721081:WBU721162 WLP721081:WLQ721162 WVL721081:WVM721162 D786617:E786698 IZ786617:JA786698 SV786617:SW786698 ACR786617:ACS786698 AMN786617:AMO786698 AWJ786617:AWK786698 BGF786617:BGG786698 BQB786617:BQC786698 BZX786617:BZY786698 CJT786617:CJU786698 CTP786617:CTQ786698 DDL786617:DDM786698 DNH786617:DNI786698 DXD786617:DXE786698 EGZ786617:EHA786698 EQV786617:EQW786698 FAR786617:FAS786698 FKN786617:FKO786698 FUJ786617:FUK786698 GEF786617:GEG786698 GOB786617:GOC786698 GXX786617:GXY786698 HHT786617:HHU786698 HRP786617:HRQ786698 IBL786617:IBM786698 ILH786617:ILI786698 IVD786617:IVE786698 JEZ786617:JFA786698 JOV786617:JOW786698 JYR786617:JYS786698 KIN786617:KIO786698 KSJ786617:KSK786698 LCF786617:LCG786698 LMB786617:LMC786698 LVX786617:LVY786698 MFT786617:MFU786698 MPP786617:MPQ786698 MZL786617:MZM786698 NJH786617:NJI786698 NTD786617:NTE786698 OCZ786617:ODA786698 OMV786617:OMW786698 OWR786617:OWS786698 PGN786617:PGO786698 PQJ786617:PQK786698 QAF786617:QAG786698 QKB786617:QKC786698 QTX786617:QTY786698 RDT786617:RDU786698 RNP786617:RNQ786698 RXL786617:RXM786698 SHH786617:SHI786698 SRD786617:SRE786698 TAZ786617:TBA786698 TKV786617:TKW786698 TUR786617:TUS786698 UEN786617:UEO786698 UOJ786617:UOK786698 UYF786617:UYG786698 VIB786617:VIC786698 VRX786617:VRY786698 WBT786617:WBU786698 WLP786617:WLQ786698 WVL786617:WVM786698 D852153:E852234 IZ852153:JA852234 SV852153:SW852234 ACR852153:ACS852234 AMN852153:AMO852234 AWJ852153:AWK852234 BGF852153:BGG852234 BQB852153:BQC852234 BZX852153:BZY852234 CJT852153:CJU852234 CTP852153:CTQ852234 DDL852153:DDM852234 DNH852153:DNI852234 DXD852153:DXE852234 EGZ852153:EHA852234 EQV852153:EQW852234 FAR852153:FAS852234 FKN852153:FKO852234 FUJ852153:FUK852234 GEF852153:GEG852234 GOB852153:GOC852234 GXX852153:GXY852234 HHT852153:HHU852234 HRP852153:HRQ852234 IBL852153:IBM852234 ILH852153:ILI852234 IVD852153:IVE852234 JEZ852153:JFA852234 JOV852153:JOW852234 JYR852153:JYS852234 KIN852153:KIO852234 KSJ852153:KSK852234 LCF852153:LCG852234 LMB852153:LMC852234 LVX852153:LVY852234 MFT852153:MFU852234 MPP852153:MPQ852234 MZL852153:MZM852234 NJH852153:NJI852234 NTD852153:NTE852234 OCZ852153:ODA852234 OMV852153:OMW852234 OWR852153:OWS852234 PGN852153:PGO852234 PQJ852153:PQK852234 QAF852153:QAG852234 QKB852153:QKC852234 QTX852153:QTY852234 RDT852153:RDU852234 RNP852153:RNQ852234 RXL852153:RXM852234 SHH852153:SHI852234 SRD852153:SRE852234 TAZ852153:TBA852234 TKV852153:TKW852234 TUR852153:TUS852234 UEN852153:UEO852234 UOJ852153:UOK852234 UYF852153:UYG852234 VIB852153:VIC852234 VRX852153:VRY852234 WBT852153:WBU852234 WLP852153:WLQ852234 WVL852153:WVM852234 D917689:E917770 IZ917689:JA917770 SV917689:SW917770 ACR917689:ACS917770 AMN917689:AMO917770 AWJ917689:AWK917770 BGF917689:BGG917770 BQB917689:BQC917770 BZX917689:BZY917770 CJT917689:CJU917770 CTP917689:CTQ917770 DDL917689:DDM917770 DNH917689:DNI917770 DXD917689:DXE917770 EGZ917689:EHA917770 EQV917689:EQW917770 FAR917689:FAS917770 FKN917689:FKO917770 FUJ917689:FUK917770 GEF917689:GEG917770 GOB917689:GOC917770 GXX917689:GXY917770 HHT917689:HHU917770 HRP917689:HRQ917770 IBL917689:IBM917770 ILH917689:ILI917770 IVD917689:IVE917770 JEZ917689:JFA917770 JOV917689:JOW917770 JYR917689:JYS917770 KIN917689:KIO917770 KSJ917689:KSK917770 LCF917689:LCG917770 LMB917689:LMC917770 LVX917689:LVY917770 MFT917689:MFU917770 MPP917689:MPQ917770 MZL917689:MZM917770 NJH917689:NJI917770 NTD917689:NTE917770 OCZ917689:ODA917770 OMV917689:OMW917770 OWR917689:OWS917770 PGN917689:PGO917770 PQJ917689:PQK917770 QAF917689:QAG917770 QKB917689:QKC917770 QTX917689:QTY917770 RDT917689:RDU917770 RNP917689:RNQ917770 RXL917689:RXM917770 SHH917689:SHI917770 SRD917689:SRE917770 TAZ917689:TBA917770 TKV917689:TKW917770 TUR917689:TUS917770 UEN917689:UEO917770 UOJ917689:UOK917770 UYF917689:UYG917770 VIB917689:VIC917770 VRX917689:VRY917770 WBT917689:WBU917770 WLP917689:WLQ917770 WVL917689:WVM917770 D983225:E983306 IZ983225:JA983306 SV983225:SW983306 ACR983225:ACS983306 AMN983225:AMO983306 AWJ983225:AWK983306 BGF983225:BGG983306 BQB983225:BQC983306 BZX983225:BZY983306 CJT983225:CJU983306 CTP983225:CTQ983306 DDL983225:DDM983306 DNH983225:DNI983306 DXD983225:DXE983306 EGZ983225:EHA983306 EQV983225:EQW983306 FAR983225:FAS983306 FKN983225:FKO983306 FUJ983225:FUK983306 GEF983225:GEG983306 GOB983225:GOC983306 GXX983225:GXY983306 HHT983225:HHU983306 HRP983225:HRQ983306 IBL983225:IBM983306 ILH983225:ILI983306 IVD983225:IVE983306 JEZ983225:JFA983306 JOV983225:JOW983306 JYR983225:JYS983306 KIN983225:KIO983306 KSJ983225:KSK983306 LCF983225:LCG983306 LMB983225:LMC983306 LVX983225:LVY983306 MFT983225:MFU983306 MPP983225:MPQ983306 MZL983225:MZM983306 NJH983225:NJI983306 NTD983225:NTE983306 OCZ983225:ODA983306 OMV983225:OMW983306 OWR983225:OWS983306 PGN983225:PGO983306 PQJ983225:PQK983306 QAF983225:QAG983306 QKB983225:QKC983306 QTX983225:QTY983306 RDT983225:RDU983306 RNP983225:RNQ983306 RXL983225:RXM983306 SHH983225:SHI983306 SRD983225:SRE983306 TAZ983225:TBA983306 TKV983225:TKW983306 TUR983225:TUS983306 UEN983225:UEO983306 UOJ983225:UOK983306 UYF983225:UYG983306 VIB983225:VIC983306 VRX983225:VRY983306 WBT983225:WBU983306 WLP983225:WLQ983306 WVL983225:WVM983306">
      <formula1>-10000000</formula1>
      <formula2>-1</formula2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6"/>
  <sheetViews>
    <sheetView zoomScale="85" zoomScaleNormal="85" workbookViewId="0">
      <selection activeCell="G12" sqref="G12"/>
    </sheetView>
  </sheetViews>
  <sheetFormatPr defaultRowHeight="15" x14ac:dyDescent="0.25"/>
  <cols>
    <col min="1" max="1" width="7.7109375" style="13" bestFit="1" customWidth="1"/>
    <col min="2" max="2" width="13.28515625" style="13" bestFit="1" customWidth="1"/>
    <col min="3" max="3" width="13.7109375" style="14" bestFit="1" customWidth="1"/>
    <col min="4" max="4" width="16.28515625" style="14" bestFit="1" customWidth="1"/>
    <col min="5" max="5" width="31" style="14" customWidth="1"/>
    <col min="6" max="16" width="28.7109375" style="13" customWidth="1"/>
    <col min="17" max="256" width="9.140625" style="13"/>
    <col min="257" max="257" width="7.7109375" style="13" bestFit="1" customWidth="1"/>
    <col min="258" max="258" width="13.28515625" style="13" bestFit="1" customWidth="1"/>
    <col min="259" max="259" width="13.7109375" style="13" bestFit="1" customWidth="1"/>
    <col min="260" max="260" width="16.28515625" style="13" bestFit="1" customWidth="1"/>
    <col min="261" max="261" width="31" style="13" customWidth="1"/>
    <col min="262" max="272" width="28.7109375" style="13" customWidth="1"/>
    <col min="273" max="512" width="9.140625" style="13"/>
    <col min="513" max="513" width="7.7109375" style="13" bestFit="1" customWidth="1"/>
    <col min="514" max="514" width="13.28515625" style="13" bestFit="1" customWidth="1"/>
    <col min="515" max="515" width="13.7109375" style="13" bestFit="1" customWidth="1"/>
    <col min="516" max="516" width="16.28515625" style="13" bestFit="1" customWidth="1"/>
    <col min="517" max="517" width="31" style="13" customWidth="1"/>
    <col min="518" max="528" width="28.7109375" style="13" customWidth="1"/>
    <col min="529" max="768" width="9.140625" style="13"/>
    <col min="769" max="769" width="7.7109375" style="13" bestFit="1" customWidth="1"/>
    <col min="770" max="770" width="13.28515625" style="13" bestFit="1" customWidth="1"/>
    <col min="771" max="771" width="13.7109375" style="13" bestFit="1" customWidth="1"/>
    <col min="772" max="772" width="16.28515625" style="13" bestFit="1" customWidth="1"/>
    <col min="773" max="773" width="31" style="13" customWidth="1"/>
    <col min="774" max="784" width="28.7109375" style="13" customWidth="1"/>
    <col min="785" max="1024" width="9.140625" style="13"/>
    <col min="1025" max="1025" width="7.7109375" style="13" bestFit="1" customWidth="1"/>
    <col min="1026" max="1026" width="13.28515625" style="13" bestFit="1" customWidth="1"/>
    <col min="1027" max="1027" width="13.7109375" style="13" bestFit="1" customWidth="1"/>
    <col min="1028" max="1028" width="16.28515625" style="13" bestFit="1" customWidth="1"/>
    <col min="1029" max="1029" width="31" style="13" customWidth="1"/>
    <col min="1030" max="1040" width="28.7109375" style="13" customWidth="1"/>
    <col min="1041" max="1280" width="9.140625" style="13"/>
    <col min="1281" max="1281" width="7.7109375" style="13" bestFit="1" customWidth="1"/>
    <col min="1282" max="1282" width="13.28515625" style="13" bestFit="1" customWidth="1"/>
    <col min="1283" max="1283" width="13.7109375" style="13" bestFit="1" customWidth="1"/>
    <col min="1284" max="1284" width="16.28515625" style="13" bestFit="1" customWidth="1"/>
    <col min="1285" max="1285" width="31" style="13" customWidth="1"/>
    <col min="1286" max="1296" width="28.7109375" style="13" customWidth="1"/>
    <col min="1297" max="1536" width="9.140625" style="13"/>
    <col min="1537" max="1537" width="7.7109375" style="13" bestFit="1" customWidth="1"/>
    <col min="1538" max="1538" width="13.28515625" style="13" bestFit="1" customWidth="1"/>
    <col min="1539" max="1539" width="13.7109375" style="13" bestFit="1" customWidth="1"/>
    <col min="1540" max="1540" width="16.28515625" style="13" bestFit="1" customWidth="1"/>
    <col min="1541" max="1541" width="31" style="13" customWidth="1"/>
    <col min="1542" max="1552" width="28.7109375" style="13" customWidth="1"/>
    <col min="1553" max="1792" width="9.140625" style="13"/>
    <col min="1793" max="1793" width="7.7109375" style="13" bestFit="1" customWidth="1"/>
    <col min="1794" max="1794" width="13.28515625" style="13" bestFit="1" customWidth="1"/>
    <col min="1795" max="1795" width="13.7109375" style="13" bestFit="1" customWidth="1"/>
    <col min="1796" max="1796" width="16.28515625" style="13" bestFit="1" customWidth="1"/>
    <col min="1797" max="1797" width="31" style="13" customWidth="1"/>
    <col min="1798" max="1808" width="28.7109375" style="13" customWidth="1"/>
    <col min="1809" max="2048" width="9.140625" style="13"/>
    <col min="2049" max="2049" width="7.7109375" style="13" bestFit="1" customWidth="1"/>
    <col min="2050" max="2050" width="13.28515625" style="13" bestFit="1" customWidth="1"/>
    <col min="2051" max="2051" width="13.7109375" style="13" bestFit="1" customWidth="1"/>
    <col min="2052" max="2052" width="16.28515625" style="13" bestFit="1" customWidth="1"/>
    <col min="2053" max="2053" width="31" style="13" customWidth="1"/>
    <col min="2054" max="2064" width="28.7109375" style="13" customWidth="1"/>
    <col min="2065" max="2304" width="9.140625" style="13"/>
    <col min="2305" max="2305" width="7.7109375" style="13" bestFit="1" customWidth="1"/>
    <col min="2306" max="2306" width="13.28515625" style="13" bestFit="1" customWidth="1"/>
    <col min="2307" max="2307" width="13.7109375" style="13" bestFit="1" customWidth="1"/>
    <col min="2308" max="2308" width="16.28515625" style="13" bestFit="1" customWidth="1"/>
    <col min="2309" max="2309" width="31" style="13" customWidth="1"/>
    <col min="2310" max="2320" width="28.7109375" style="13" customWidth="1"/>
    <col min="2321" max="2560" width="9.140625" style="13"/>
    <col min="2561" max="2561" width="7.7109375" style="13" bestFit="1" customWidth="1"/>
    <col min="2562" max="2562" width="13.28515625" style="13" bestFit="1" customWidth="1"/>
    <col min="2563" max="2563" width="13.7109375" style="13" bestFit="1" customWidth="1"/>
    <col min="2564" max="2564" width="16.28515625" style="13" bestFit="1" customWidth="1"/>
    <col min="2565" max="2565" width="31" style="13" customWidth="1"/>
    <col min="2566" max="2576" width="28.7109375" style="13" customWidth="1"/>
    <col min="2577" max="2816" width="9.140625" style="13"/>
    <col min="2817" max="2817" width="7.7109375" style="13" bestFit="1" customWidth="1"/>
    <col min="2818" max="2818" width="13.28515625" style="13" bestFit="1" customWidth="1"/>
    <col min="2819" max="2819" width="13.7109375" style="13" bestFit="1" customWidth="1"/>
    <col min="2820" max="2820" width="16.28515625" style="13" bestFit="1" customWidth="1"/>
    <col min="2821" max="2821" width="31" style="13" customWidth="1"/>
    <col min="2822" max="2832" width="28.7109375" style="13" customWidth="1"/>
    <col min="2833" max="3072" width="9.140625" style="13"/>
    <col min="3073" max="3073" width="7.7109375" style="13" bestFit="1" customWidth="1"/>
    <col min="3074" max="3074" width="13.28515625" style="13" bestFit="1" customWidth="1"/>
    <col min="3075" max="3075" width="13.7109375" style="13" bestFit="1" customWidth="1"/>
    <col min="3076" max="3076" width="16.28515625" style="13" bestFit="1" customWidth="1"/>
    <col min="3077" max="3077" width="31" style="13" customWidth="1"/>
    <col min="3078" max="3088" width="28.7109375" style="13" customWidth="1"/>
    <col min="3089" max="3328" width="9.140625" style="13"/>
    <col min="3329" max="3329" width="7.7109375" style="13" bestFit="1" customWidth="1"/>
    <col min="3330" max="3330" width="13.28515625" style="13" bestFit="1" customWidth="1"/>
    <col min="3331" max="3331" width="13.7109375" style="13" bestFit="1" customWidth="1"/>
    <col min="3332" max="3332" width="16.28515625" style="13" bestFit="1" customWidth="1"/>
    <col min="3333" max="3333" width="31" style="13" customWidth="1"/>
    <col min="3334" max="3344" width="28.7109375" style="13" customWidth="1"/>
    <col min="3345" max="3584" width="9.140625" style="13"/>
    <col min="3585" max="3585" width="7.7109375" style="13" bestFit="1" customWidth="1"/>
    <col min="3586" max="3586" width="13.28515625" style="13" bestFit="1" customWidth="1"/>
    <col min="3587" max="3587" width="13.7109375" style="13" bestFit="1" customWidth="1"/>
    <col min="3588" max="3588" width="16.28515625" style="13" bestFit="1" customWidth="1"/>
    <col min="3589" max="3589" width="31" style="13" customWidth="1"/>
    <col min="3590" max="3600" width="28.7109375" style="13" customWidth="1"/>
    <col min="3601" max="3840" width="9.140625" style="13"/>
    <col min="3841" max="3841" width="7.7109375" style="13" bestFit="1" customWidth="1"/>
    <col min="3842" max="3842" width="13.28515625" style="13" bestFit="1" customWidth="1"/>
    <col min="3843" max="3843" width="13.7109375" style="13" bestFit="1" customWidth="1"/>
    <col min="3844" max="3844" width="16.28515625" style="13" bestFit="1" customWidth="1"/>
    <col min="3845" max="3845" width="31" style="13" customWidth="1"/>
    <col min="3846" max="3856" width="28.7109375" style="13" customWidth="1"/>
    <col min="3857" max="4096" width="9.140625" style="13"/>
    <col min="4097" max="4097" width="7.7109375" style="13" bestFit="1" customWidth="1"/>
    <col min="4098" max="4098" width="13.28515625" style="13" bestFit="1" customWidth="1"/>
    <col min="4099" max="4099" width="13.7109375" style="13" bestFit="1" customWidth="1"/>
    <col min="4100" max="4100" width="16.28515625" style="13" bestFit="1" customWidth="1"/>
    <col min="4101" max="4101" width="31" style="13" customWidth="1"/>
    <col min="4102" max="4112" width="28.7109375" style="13" customWidth="1"/>
    <col min="4113" max="4352" width="9.140625" style="13"/>
    <col min="4353" max="4353" width="7.7109375" style="13" bestFit="1" customWidth="1"/>
    <col min="4354" max="4354" width="13.28515625" style="13" bestFit="1" customWidth="1"/>
    <col min="4355" max="4355" width="13.7109375" style="13" bestFit="1" customWidth="1"/>
    <col min="4356" max="4356" width="16.28515625" style="13" bestFit="1" customWidth="1"/>
    <col min="4357" max="4357" width="31" style="13" customWidth="1"/>
    <col min="4358" max="4368" width="28.7109375" style="13" customWidth="1"/>
    <col min="4369" max="4608" width="9.140625" style="13"/>
    <col min="4609" max="4609" width="7.7109375" style="13" bestFit="1" customWidth="1"/>
    <col min="4610" max="4610" width="13.28515625" style="13" bestFit="1" customWidth="1"/>
    <col min="4611" max="4611" width="13.7109375" style="13" bestFit="1" customWidth="1"/>
    <col min="4612" max="4612" width="16.28515625" style="13" bestFit="1" customWidth="1"/>
    <col min="4613" max="4613" width="31" style="13" customWidth="1"/>
    <col min="4614" max="4624" width="28.7109375" style="13" customWidth="1"/>
    <col min="4625" max="4864" width="9.140625" style="13"/>
    <col min="4865" max="4865" width="7.7109375" style="13" bestFit="1" customWidth="1"/>
    <col min="4866" max="4866" width="13.28515625" style="13" bestFit="1" customWidth="1"/>
    <col min="4867" max="4867" width="13.7109375" style="13" bestFit="1" customWidth="1"/>
    <col min="4868" max="4868" width="16.28515625" style="13" bestFit="1" customWidth="1"/>
    <col min="4869" max="4869" width="31" style="13" customWidth="1"/>
    <col min="4870" max="4880" width="28.7109375" style="13" customWidth="1"/>
    <col min="4881" max="5120" width="9.140625" style="13"/>
    <col min="5121" max="5121" width="7.7109375" style="13" bestFit="1" customWidth="1"/>
    <col min="5122" max="5122" width="13.28515625" style="13" bestFit="1" customWidth="1"/>
    <col min="5123" max="5123" width="13.7109375" style="13" bestFit="1" customWidth="1"/>
    <col min="5124" max="5124" width="16.28515625" style="13" bestFit="1" customWidth="1"/>
    <col min="5125" max="5125" width="31" style="13" customWidth="1"/>
    <col min="5126" max="5136" width="28.7109375" style="13" customWidth="1"/>
    <col min="5137" max="5376" width="9.140625" style="13"/>
    <col min="5377" max="5377" width="7.7109375" style="13" bestFit="1" customWidth="1"/>
    <col min="5378" max="5378" width="13.28515625" style="13" bestFit="1" customWidth="1"/>
    <col min="5379" max="5379" width="13.7109375" style="13" bestFit="1" customWidth="1"/>
    <col min="5380" max="5380" width="16.28515625" style="13" bestFit="1" customWidth="1"/>
    <col min="5381" max="5381" width="31" style="13" customWidth="1"/>
    <col min="5382" max="5392" width="28.7109375" style="13" customWidth="1"/>
    <col min="5393" max="5632" width="9.140625" style="13"/>
    <col min="5633" max="5633" width="7.7109375" style="13" bestFit="1" customWidth="1"/>
    <col min="5634" max="5634" width="13.28515625" style="13" bestFit="1" customWidth="1"/>
    <col min="5635" max="5635" width="13.7109375" style="13" bestFit="1" customWidth="1"/>
    <col min="5636" max="5636" width="16.28515625" style="13" bestFit="1" customWidth="1"/>
    <col min="5637" max="5637" width="31" style="13" customWidth="1"/>
    <col min="5638" max="5648" width="28.7109375" style="13" customWidth="1"/>
    <col min="5649" max="5888" width="9.140625" style="13"/>
    <col min="5889" max="5889" width="7.7109375" style="13" bestFit="1" customWidth="1"/>
    <col min="5890" max="5890" width="13.28515625" style="13" bestFit="1" customWidth="1"/>
    <col min="5891" max="5891" width="13.7109375" style="13" bestFit="1" customWidth="1"/>
    <col min="5892" max="5892" width="16.28515625" style="13" bestFit="1" customWidth="1"/>
    <col min="5893" max="5893" width="31" style="13" customWidth="1"/>
    <col min="5894" max="5904" width="28.7109375" style="13" customWidth="1"/>
    <col min="5905" max="6144" width="9.140625" style="13"/>
    <col min="6145" max="6145" width="7.7109375" style="13" bestFit="1" customWidth="1"/>
    <col min="6146" max="6146" width="13.28515625" style="13" bestFit="1" customWidth="1"/>
    <col min="6147" max="6147" width="13.7109375" style="13" bestFit="1" customWidth="1"/>
    <col min="6148" max="6148" width="16.28515625" style="13" bestFit="1" customWidth="1"/>
    <col min="6149" max="6149" width="31" style="13" customWidth="1"/>
    <col min="6150" max="6160" width="28.7109375" style="13" customWidth="1"/>
    <col min="6161" max="6400" width="9.140625" style="13"/>
    <col min="6401" max="6401" width="7.7109375" style="13" bestFit="1" customWidth="1"/>
    <col min="6402" max="6402" width="13.28515625" style="13" bestFit="1" customWidth="1"/>
    <col min="6403" max="6403" width="13.7109375" style="13" bestFit="1" customWidth="1"/>
    <col min="6404" max="6404" width="16.28515625" style="13" bestFit="1" customWidth="1"/>
    <col min="6405" max="6405" width="31" style="13" customWidth="1"/>
    <col min="6406" max="6416" width="28.7109375" style="13" customWidth="1"/>
    <col min="6417" max="6656" width="9.140625" style="13"/>
    <col min="6657" max="6657" width="7.7109375" style="13" bestFit="1" customWidth="1"/>
    <col min="6658" max="6658" width="13.28515625" style="13" bestFit="1" customWidth="1"/>
    <col min="6659" max="6659" width="13.7109375" style="13" bestFit="1" customWidth="1"/>
    <col min="6660" max="6660" width="16.28515625" style="13" bestFit="1" customWidth="1"/>
    <col min="6661" max="6661" width="31" style="13" customWidth="1"/>
    <col min="6662" max="6672" width="28.7109375" style="13" customWidth="1"/>
    <col min="6673" max="6912" width="9.140625" style="13"/>
    <col min="6913" max="6913" width="7.7109375" style="13" bestFit="1" customWidth="1"/>
    <col min="6914" max="6914" width="13.28515625" style="13" bestFit="1" customWidth="1"/>
    <col min="6915" max="6915" width="13.7109375" style="13" bestFit="1" customWidth="1"/>
    <col min="6916" max="6916" width="16.28515625" style="13" bestFit="1" customWidth="1"/>
    <col min="6917" max="6917" width="31" style="13" customWidth="1"/>
    <col min="6918" max="6928" width="28.7109375" style="13" customWidth="1"/>
    <col min="6929" max="7168" width="9.140625" style="13"/>
    <col min="7169" max="7169" width="7.7109375" style="13" bestFit="1" customWidth="1"/>
    <col min="7170" max="7170" width="13.28515625" style="13" bestFit="1" customWidth="1"/>
    <col min="7171" max="7171" width="13.7109375" style="13" bestFit="1" customWidth="1"/>
    <col min="7172" max="7172" width="16.28515625" style="13" bestFit="1" customWidth="1"/>
    <col min="7173" max="7173" width="31" style="13" customWidth="1"/>
    <col min="7174" max="7184" width="28.7109375" style="13" customWidth="1"/>
    <col min="7185" max="7424" width="9.140625" style="13"/>
    <col min="7425" max="7425" width="7.7109375" style="13" bestFit="1" customWidth="1"/>
    <col min="7426" max="7426" width="13.28515625" style="13" bestFit="1" customWidth="1"/>
    <col min="7427" max="7427" width="13.7109375" style="13" bestFit="1" customWidth="1"/>
    <col min="7428" max="7428" width="16.28515625" style="13" bestFit="1" customWidth="1"/>
    <col min="7429" max="7429" width="31" style="13" customWidth="1"/>
    <col min="7430" max="7440" width="28.7109375" style="13" customWidth="1"/>
    <col min="7441" max="7680" width="9.140625" style="13"/>
    <col min="7681" max="7681" width="7.7109375" style="13" bestFit="1" customWidth="1"/>
    <col min="7682" max="7682" width="13.28515625" style="13" bestFit="1" customWidth="1"/>
    <col min="7683" max="7683" width="13.7109375" style="13" bestFit="1" customWidth="1"/>
    <col min="7684" max="7684" width="16.28515625" style="13" bestFit="1" customWidth="1"/>
    <col min="7685" max="7685" width="31" style="13" customWidth="1"/>
    <col min="7686" max="7696" width="28.7109375" style="13" customWidth="1"/>
    <col min="7697" max="7936" width="9.140625" style="13"/>
    <col min="7937" max="7937" width="7.7109375" style="13" bestFit="1" customWidth="1"/>
    <col min="7938" max="7938" width="13.28515625" style="13" bestFit="1" customWidth="1"/>
    <col min="7939" max="7939" width="13.7109375" style="13" bestFit="1" customWidth="1"/>
    <col min="7940" max="7940" width="16.28515625" style="13" bestFit="1" customWidth="1"/>
    <col min="7941" max="7941" width="31" style="13" customWidth="1"/>
    <col min="7942" max="7952" width="28.7109375" style="13" customWidth="1"/>
    <col min="7953" max="8192" width="9.140625" style="13"/>
    <col min="8193" max="8193" width="7.7109375" style="13" bestFit="1" customWidth="1"/>
    <col min="8194" max="8194" width="13.28515625" style="13" bestFit="1" customWidth="1"/>
    <col min="8195" max="8195" width="13.7109375" style="13" bestFit="1" customWidth="1"/>
    <col min="8196" max="8196" width="16.28515625" style="13" bestFit="1" customWidth="1"/>
    <col min="8197" max="8197" width="31" style="13" customWidth="1"/>
    <col min="8198" max="8208" width="28.7109375" style="13" customWidth="1"/>
    <col min="8209" max="8448" width="9.140625" style="13"/>
    <col min="8449" max="8449" width="7.7109375" style="13" bestFit="1" customWidth="1"/>
    <col min="8450" max="8450" width="13.28515625" style="13" bestFit="1" customWidth="1"/>
    <col min="8451" max="8451" width="13.7109375" style="13" bestFit="1" customWidth="1"/>
    <col min="8452" max="8452" width="16.28515625" style="13" bestFit="1" customWidth="1"/>
    <col min="8453" max="8453" width="31" style="13" customWidth="1"/>
    <col min="8454" max="8464" width="28.7109375" style="13" customWidth="1"/>
    <col min="8465" max="8704" width="9.140625" style="13"/>
    <col min="8705" max="8705" width="7.7109375" style="13" bestFit="1" customWidth="1"/>
    <col min="8706" max="8706" width="13.28515625" style="13" bestFit="1" customWidth="1"/>
    <col min="8707" max="8707" width="13.7109375" style="13" bestFit="1" customWidth="1"/>
    <col min="8708" max="8708" width="16.28515625" style="13" bestFit="1" customWidth="1"/>
    <col min="8709" max="8709" width="31" style="13" customWidth="1"/>
    <col min="8710" max="8720" width="28.7109375" style="13" customWidth="1"/>
    <col min="8721" max="8960" width="9.140625" style="13"/>
    <col min="8961" max="8961" width="7.7109375" style="13" bestFit="1" customWidth="1"/>
    <col min="8962" max="8962" width="13.28515625" style="13" bestFit="1" customWidth="1"/>
    <col min="8963" max="8963" width="13.7109375" style="13" bestFit="1" customWidth="1"/>
    <col min="8964" max="8964" width="16.28515625" style="13" bestFit="1" customWidth="1"/>
    <col min="8965" max="8965" width="31" style="13" customWidth="1"/>
    <col min="8966" max="8976" width="28.7109375" style="13" customWidth="1"/>
    <col min="8977" max="9216" width="9.140625" style="13"/>
    <col min="9217" max="9217" width="7.7109375" style="13" bestFit="1" customWidth="1"/>
    <col min="9218" max="9218" width="13.28515625" style="13" bestFit="1" customWidth="1"/>
    <col min="9219" max="9219" width="13.7109375" style="13" bestFit="1" customWidth="1"/>
    <col min="9220" max="9220" width="16.28515625" style="13" bestFit="1" customWidth="1"/>
    <col min="9221" max="9221" width="31" style="13" customWidth="1"/>
    <col min="9222" max="9232" width="28.7109375" style="13" customWidth="1"/>
    <col min="9233" max="9472" width="9.140625" style="13"/>
    <col min="9473" max="9473" width="7.7109375" style="13" bestFit="1" customWidth="1"/>
    <col min="9474" max="9474" width="13.28515625" style="13" bestFit="1" customWidth="1"/>
    <col min="9475" max="9475" width="13.7109375" style="13" bestFit="1" customWidth="1"/>
    <col min="9476" max="9476" width="16.28515625" style="13" bestFit="1" customWidth="1"/>
    <col min="9477" max="9477" width="31" style="13" customWidth="1"/>
    <col min="9478" max="9488" width="28.7109375" style="13" customWidth="1"/>
    <col min="9489" max="9728" width="9.140625" style="13"/>
    <col min="9729" max="9729" width="7.7109375" style="13" bestFit="1" customWidth="1"/>
    <col min="9730" max="9730" width="13.28515625" style="13" bestFit="1" customWidth="1"/>
    <col min="9731" max="9731" width="13.7109375" style="13" bestFit="1" customWidth="1"/>
    <col min="9732" max="9732" width="16.28515625" style="13" bestFit="1" customWidth="1"/>
    <col min="9733" max="9733" width="31" style="13" customWidth="1"/>
    <col min="9734" max="9744" width="28.7109375" style="13" customWidth="1"/>
    <col min="9745" max="9984" width="9.140625" style="13"/>
    <col min="9985" max="9985" width="7.7109375" style="13" bestFit="1" customWidth="1"/>
    <col min="9986" max="9986" width="13.28515625" style="13" bestFit="1" customWidth="1"/>
    <col min="9987" max="9987" width="13.7109375" style="13" bestFit="1" customWidth="1"/>
    <col min="9988" max="9988" width="16.28515625" style="13" bestFit="1" customWidth="1"/>
    <col min="9989" max="9989" width="31" style="13" customWidth="1"/>
    <col min="9990" max="10000" width="28.7109375" style="13" customWidth="1"/>
    <col min="10001" max="10240" width="9.140625" style="13"/>
    <col min="10241" max="10241" width="7.7109375" style="13" bestFit="1" customWidth="1"/>
    <col min="10242" max="10242" width="13.28515625" style="13" bestFit="1" customWidth="1"/>
    <col min="10243" max="10243" width="13.7109375" style="13" bestFit="1" customWidth="1"/>
    <col min="10244" max="10244" width="16.28515625" style="13" bestFit="1" customWidth="1"/>
    <col min="10245" max="10245" width="31" style="13" customWidth="1"/>
    <col min="10246" max="10256" width="28.7109375" style="13" customWidth="1"/>
    <col min="10257" max="10496" width="9.140625" style="13"/>
    <col min="10497" max="10497" width="7.7109375" style="13" bestFit="1" customWidth="1"/>
    <col min="10498" max="10498" width="13.28515625" style="13" bestFit="1" customWidth="1"/>
    <col min="10499" max="10499" width="13.7109375" style="13" bestFit="1" customWidth="1"/>
    <col min="10500" max="10500" width="16.28515625" style="13" bestFit="1" customWidth="1"/>
    <col min="10501" max="10501" width="31" style="13" customWidth="1"/>
    <col min="10502" max="10512" width="28.7109375" style="13" customWidth="1"/>
    <col min="10513" max="10752" width="9.140625" style="13"/>
    <col min="10753" max="10753" width="7.7109375" style="13" bestFit="1" customWidth="1"/>
    <col min="10754" max="10754" width="13.28515625" style="13" bestFit="1" customWidth="1"/>
    <col min="10755" max="10755" width="13.7109375" style="13" bestFit="1" customWidth="1"/>
    <col min="10756" max="10756" width="16.28515625" style="13" bestFit="1" customWidth="1"/>
    <col min="10757" max="10757" width="31" style="13" customWidth="1"/>
    <col min="10758" max="10768" width="28.7109375" style="13" customWidth="1"/>
    <col min="10769" max="11008" width="9.140625" style="13"/>
    <col min="11009" max="11009" width="7.7109375" style="13" bestFit="1" customWidth="1"/>
    <col min="11010" max="11010" width="13.28515625" style="13" bestFit="1" customWidth="1"/>
    <col min="11011" max="11011" width="13.7109375" style="13" bestFit="1" customWidth="1"/>
    <col min="11012" max="11012" width="16.28515625" style="13" bestFit="1" customWidth="1"/>
    <col min="11013" max="11013" width="31" style="13" customWidth="1"/>
    <col min="11014" max="11024" width="28.7109375" style="13" customWidth="1"/>
    <col min="11025" max="11264" width="9.140625" style="13"/>
    <col min="11265" max="11265" width="7.7109375" style="13" bestFit="1" customWidth="1"/>
    <col min="11266" max="11266" width="13.28515625" style="13" bestFit="1" customWidth="1"/>
    <col min="11267" max="11267" width="13.7109375" style="13" bestFit="1" customWidth="1"/>
    <col min="11268" max="11268" width="16.28515625" style="13" bestFit="1" customWidth="1"/>
    <col min="11269" max="11269" width="31" style="13" customWidth="1"/>
    <col min="11270" max="11280" width="28.7109375" style="13" customWidth="1"/>
    <col min="11281" max="11520" width="9.140625" style="13"/>
    <col min="11521" max="11521" width="7.7109375" style="13" bestFit="1" customWidth="1"/>
    <col min="11522" max="11522" width="13.28515625" style="13" bestFit="1" customWidth="1"/>
    <col min="11523" max="11523" width="13.7109375" style="13" bestFit="1" customWidth="1"/>
    <col min="11524" max="11524" width="16.28515625" style="13" bestFit="1" customWidth="1"/>
    <col min="11525" max="11525" width="31" style="13" customWidth="1"/>
    <col min="11526" max="11536" width="28.7109375" style="13" customWidth="1"/>
    <col min="11537" max="11776" width="9.140625" style="13"/>
    <col min="11777" max="11777" width="7.7109375" style="13" bestFit="1" customWidth="1"/>
    <col min="11778" max="11778" width="13.28515625" style="13" bestFit="1" customWidth="1"/>
    <col min="11779" max="11779" width="13.7109375" style="13" bestFit="1" customWidth="1"/>
    <col min="11780" max="11780" width="16.28515625" style="13" bestFit="1" customWidth="1"/>
    <col min="11781" max="11781" width="31" style="13" customWidth="1"/>
    <col min="11782" max="11792" width="28.7109375" style="13" customWidth="1"/>
    <col min="11793" max="12032" width="9.140625" style="13"/>
    <col min="12033" max="12033" width="7.7109375" style="13" bestFit="1" customWidth="1"/>
    <col min="12034" max="12034" width="13.28515625" style="13" bestFit="1" customWidth="1"/>
    <col min="12035" max="12035" width="13.7109375" style="13" bestFit="1" customWidth="1"/>
    <col min="12036" max="12036" width="16.28515625" style="13" bestFit="1" customWidth="1"/>
    <col min="12037" max="12037" width="31" style="13" customWidth="1"/>
    <col min="12038" max="12048" width="28.7109375" style="13" customWidth="1"/>
    <col min="12049" max="12288" width="9.140625" style="13"/>
    <col min="12289" max="12289" width="7.7109375" style="13" bestFit="1" customWidth="1"/>
    <col min="12290" max="12290" width="13.28515625" style="13" bestFit="1" customWidth="1"/>
    <col min="12291" max="12291" width="13.7109375" style="13" bestFit="1" customWidth="1"/>
    <col min="12292" max="12292" width="16.28515625" style="13" bestFit="1" customWidth="1"/>
    <col min="12293" max="12293" width="31" style="13" customWidth="1"/>
    <col min="12294" max="12304" width="28.7109375" style="13" customWidth="1"/>
    <col min="12305" max="12544" width="9.140625" style="13"/>
    <col min="12545" max="12545" width="7.7109375" style="13" bestFit="1" customWidth="1"/>
    <col min="12546" max="12546" width="13.28515625" style="13" bestFit="1" customWidth="1"/>
    <col min="12547" max="12547" width="13.7109375" style="13" bestFit="1" customWidth="1"/>
    <col min="12548" max="12548" width="16.28515625" style="13" bestFit="1" customWidth="1"/>
    <col min="12549" max="12549" width="31" style="13" customWidth="1"/>
    <col min="12550" max="12560" width="28.7109375" style="13" customWidth="1"/>
    <col min="12561" max="12800" width="9.140625" style="13"/>
    <col min="12801" max="12801" width="7.7109375" style="13" bestFit="1" customWidth="1"/>
    <col min="12802" max="12802" width="13.28515625" style="13" bestFit="1" customWidth="1"/>
    <col min="12803" max="12803" width="13.7109375" style="13" bestFit="1" customWidth="1"/>
    <col min="12804" max="12804" width="16.28515625" style="13" bestFit="1" customWidth="1"/>
    <col min="12805" max="12805" width="31" style="13" customWidth="1"/>
    <col min="12806" max="12816" width="28.7109375" style="13" customWidth="1"/>
    <col min="12817" max="13056" width="9.140625" style="13"/>
    <col min="13057" max="13057" width="7.7109375" style="13" bestFit="1" customWidth="1"/>
    <col min="13058" max="13058" width="13.28515625" style="13" bestFit="1" customWidth="1"/>
    <col min="13059" max="13059" width="13.7109375" style="13" bestFit="1" customWidth="1"/>
    <col min="13060" max="13060" width="16.28515625" style="13" bestFit="1" customWidth="1"/>
    <col min="13061" max="13061" width="31" style="13" customWidth="1"/>
    <col min="13062" max="13072" width="28.7109375" style="13" customWidth="1"/>
    <col min="13073" max="13312" width="9.140625" style="13"/>
    <col min="13313" max="13313" width="7.7109375" style="13" bestFit="1" customWidth="1"/>
    <col min="13314" max="13314" width="13.28515625" style="13" bestFit="1" customWidth="1"/>
    <col min="13315" max="13315" width="13.7109375" style="13" bestFit="1" customWidth="1"/>
    <col min="13316" max="13316" width="16.28515625" style="13" bestFit="1" customWidth="1"/>
    <col min="13317" max="13317" width="31" style="13" customWidth="1"/>
    <col min="13318" max="13328" width="28.7109375" style="13" customWidth="1"/>
    <col min="13329" max="13568" width="9.140625" style="13"/>
    <col min="13569" max="13569" width="7.7109375" style="13" bestFit="1" customWidth="1"/>
    <col min="13570" max="13570" width="13.28515625" style="13" bestFit="1" customWidth="1"/>
    <col min="13571" max="13571" width="13.7109375" style="13" bestFit="1" customWidth="1"/>
    <col min="13572" max="13572" width="16.28515625" style="13" bestFit="1" customWidth="1"/>
    <col min="13573" max="13573" width="31" style="13" customWidth="1"/>
    <col min="13574" max="13584" width="28.7109375" style="13" customWidth="1"/>
    <col min="13585" max="13824" width="9.140625" style="13"/>
    <col min="13825" max="13825" width="7.7109375" style="13" bestFit="1" customWidth="1"/>
    <col min="13826" max="13826" width="13.28515625" style="13" bestFit="1" customWidth="1"/>
    <col min="13827" max="13827" width="13.7109375" style="13" bestFit="1" customWidth="1"/>
    <col min="13828" max="13828" width="16.28515625" style="13" bestFit="1" customWidth="1"/>
    <col min="13829" max="13829" width="31" style="13" customWidth="1"/>
    <col min="13830" max="13840" width="28.7109375" style="13" customWidth="1"/>
    <col min="13841" max="14080" width="9.140625" style="13"/>
    <col min="14081" max="14081" width="7.7109375" style="13" bestFit="1" customWidth="1"/>
    <col min="14082" max="14082" width="13.28515625" style="13" bestFit="1" customWidth="1"/>
    <col min="14083" max="14083" width="13.7109375" style="13" bestFit="1" customWidth="1"/>
    <col min="14084" max="14084" width="16.28515625" style="13" bestFit="1" customWidth="1"/>
    <col min="14085" max="14085" width="31" style="13" customWidth="1"/>
    <col min="14086" max="14096" width="28.7109375" style="13" customWidth="1"/>
    <col min="14097" max="14336" width="9.140625" style="13"/>
    <col min="14337" max="14337" width="7.7109375" style="13" bestFit="1" customWidth="1"/>
    <col min="14338" max="14338" width="13.28515625" style="13" bestFit="1" customWidth="1"/>
    <col min="14339" max="14339" width="13.7109375" style="13" bestFit="1" customWidth="1"/>
    <col min="14340" max="14340" width="16.28515625" style="13" bestFit="1" customWidth="1"/>
    <col min="14341" max="14341" width="31" style="13" customWidth="1"/>
    <col min="14342" max="14352" width="28.7109375" style="13" customWidth="1"/>
    <col min="14353" max="14592" width="9.140625" style="13"/>
    <col min="14593" max="14593" width="7.7109375" style="13" bestFit="1" customWidth="1"/>
    <col min="14594" max="14594" width="13.28515625" style="13" bestFit="1" customWidth="1"/>
    <col min="14595" max="14595" width="13.7109375" style="13" bestFit="1" customWidth="1"/>
    <col min="14596" max="14596" width="16.28515625" style="13" bestFit="1" customWidth="1"/>
    <col min="14597" max="14597" width="31" style="13" customWidth="1"/>
    <col min="14598" max="14608" width="28.7109375" style="13" customWidth="1"/>
    <col min="14609" max="14848" width="9.140625" style="13"/>
    <col min="14849" max="14849" width="7.7109375" style="13" bestFit="1" customWidth="1"/>
    <col min="14850" max="14850" width="13.28515625" style="13" bestFit="1" customWidth="1"/>
    <col min="14851" max="14851" width="13.7109375" style="13" bestFit="1" customWidth="1"/>
    <col min="14852" max="14852" width="16.28515625" style="13" bestFit="1" customWidth="1"/>
    <col min="14853" max="14853" width="31" style="13" customWidth="1"/>
    <col min="14854" max="14864" width="28.7109375" style="13" customWidth="1"/>
    <col min="14865" max="15104" width="9.140625" style="13"/>
    <col min="15105" max="15105" width="7.7109375" style="13" bestFit="1" customWidth="1"/>
    <col min="15106" max="15106" width="13.28515625" style="13" bestFit="1" customWidth="1"/>
    <col min="15107" max="15107" width="13.7109375" style="13" bestFit="1" customWidth="1"/>
    <col min="15108" max="15108" width="16.28515625" style="13" bestFit="1" customWidth="1"/>
    <col min="15109" max="15109" width="31" style="13" customWidth="1"/>
    <col min="15110" max="15120" width="28.7109375" style="13" customWidth="1"/>
    <col min="15121" max="15360" width="9.140625" style="13"/>
    <col min="15361" max="15361" width="7.7109375" style="13" bestFit="1" customWidth="1"/>
    <col min="15362" max="15362" width="13.28515625" style="13" bestFit="1" customWidth="1"/>
    <col min="15363" max="15363" width="13.7109375" style="13" bestFit="1" customWidth="1"/>
    <col min="15364" max="15364" width="16.28515625" style="13" bestFit="1" customWidth="1"/>
    <col min="15365" max="15365" width="31" style="13" customWidth="1"/>
    <col min="15366" max="15376" width="28.7109375" style="13" customWidth="1"/>
    <col min="15377" max="15616" width="9.140625" style="13"/>
    <col min="15617" max="15617" width="7.7109375" style="13" bestFit="1" customWidth="1"/>
    <col min="15618" max="15618" width="13.28515625" style="13" bestFit="1" customWidth="1"/>
    <col min="15619" max="15619" width="13.7109375" style="13" bestFit="1" customWidth="1"/>
    <col min="15620" max="15620" width="16.28515625" style="13" bestFit="1" customWidth="1"/>
    <col min="15621" max="15621" width="31" style="13" customWidth="1"/>
    <col min="15622" max="15632" width="28.7109375" style="13" customWidth="1"/>
    <col min="15633" max="15872" width="9.140625" style="13"/>
    <col min="15873" max="15873" width="7.7109375" style="13" bestFit="1" customWidth="1"/>
    <col min="15874" max="15874" width="13.28515625" style="13" bestFit="1" customWidth="1"/>
    <col min="15875" max="15875" width="13.7109375" style="13" bestFit="1" customWidth="1"/>
    <col min="15876" max="15876" width="16.28515625" style="13" bestFit="1" customWidth="1"/>
    <col min="15877" max="15877" width="31" style="13" customWidth="1"/>
    <col min="15878" max="15888" width="28.7109375" style="13" customWidth="1"/>
    <col min="15889" max="16128" width="9.140625" style="13"/>
    <col min="16129" max="16129" width="7.7109375" style="13" bestFit="1" customWidth="1"/>
    <col min="16130" max="16130" width="13.28515625" style="13" bestFit="1" customWidth="1"/>
    <col min="16131" max="16131" width="13.7109375" style="13" bestFit="1" customWidth="1"/>
    <col min="16132" max="16132" width="16.28515625" style="13" bestFit="1" customWidth="1"/>
    <col min="16133" max="16133" width="31" style="13" customWidth="1"/>
    <col min="16134" max="16144" width="28.7109375" style="13" customWidth="1"/>
    <col min="16145" max="16384" width="9.140625" style="13"/>
  </cols>
  <sheetData>
    <row r="1" spans="1:5" ht="15" customHeight="1" x14ac:dyDescent="0.25">
      <c r="A1" s="13" t="s">
        <v>304</v>
      </c>
      <c r="B1" s="13" t="s">
        <v>12</v>
      </c>
      <c r="C1" s="14" t="s">
        <v>305</v>
      </c>
      <c r="D1" s="14" t="s">
        <v>306</v>
      </c>
      <c r="E1" s="14" t="s">
        <v>690</v>
      </c>
    </row>
    <row r="2" spans="1:5" x14ac:dyDescent="0.25">
      <c r="A2" s="13" t="s">
        <v>0</v>
      </c>
      <c r="B2" s="13" t="s">
        <v>307</v>
      </c>
      <c r="C2" s="14">
        <v>10</v>
      </c>
      <c r="D2" s="14" t="str">
        <f>CONCATENATE(A2,C2)</f>
        <v>UT10</v>
      </c>
      <c r="E2" s="14" t="str">
        <f>VLOOKUP(D2,Schs!$C$2:$D$111,2,FALSE)</f>
        <v>Irrigation</v>
      </c>
    </row>
    <row r="3" spans="1:5" x14ac:dyDescent="0.25">
      <c r="A3" s="13" t="s">
        <v>0</v>
      </c>
      <c r="B3" s="13" t="s">
        <v>308</v>
      </c>
      <c r="C3" s="14">
        <v>10</v>
      </c>
      <c r="D3" s="14" t="str">
        <f t="shared" ref="D3:D66" si="0">CONCATENATE(A3,C3)</f>
        <v>UT10</v>
      </c>
      <c r="E3" s="14" t="str">
        <f>VLOOKUP(D3,Schs!$C$2:$D$111,2,FALSE)</f>
        <v>Irrigation</v>
      </c>
    </row>
    <row r="4" spans="1:5" x14ac:dyDescent="0.25">
      <c r="A4" s="13" t="s">
        <v>0</v>
      </c>
      <c r="B4" s="13" t="s">
        <v>309</v>
      </c>
      <c r="C4" s="14">
        <v>1</v>
      </c>
      <c r="D4" s="14" t="str">
        <f t="shared" si="0"/>
        <v>UT1</v>
      </c>
      <c r="E4" s="14" t="str">
        <f>VLOOKUP(D4,Schs!$C$2:$D$111,2,FALSE)</f>
        <v>Residential</v>
      </c>
    </row>
    <row r="5" spans="1:5" x14ac:dyDescent="0.25">
      <c r="A5" s="13" t="s">
        <v>0</v>
      </c>
      <c r="B5" s="13" t="s">
        <v>310</v>
      </c>
      <c r="C5" s="14">
        <v>6</v>
      </c>
      <c r="D5" s="14" t="str">
        <f t="shared" si="0"/>
        <v>UT6</v>
      </c>
      <c r="E5" s="14" t="str">
        <f>VLOOKUP(D5,Schs!$C$2:$D$111,2,FALSE)</f>
        <v>Medium / Large General Service</v>
      </c>
    </row>
    <row r="6" spans="1:5" x14ac:dyDescent="0.25">
      <c r="A6" s="13" t="s">
        <v>0</v>
      </c>
      <c r="B6" s="13" t="s">
        <v>311</v>
      </c>
      <c r="C6" s="14">
        <v>23</v>
      </c>
      <c r="D6" s="14" t="str">
        <f t="shared" si="0"/>
        <v>UT23</v>
      </c>
      <c r="E6" s="14" t="str">
        <f>VLOOKUP(D6,Schs!$C$2:$D$111,2,FALSE)</f>
        <v>Small General Service</v>
      </c>
    </row>
    <row r="7" spans="1:5" x14ac:dyDescent="0.25">
      <c r="A7" s="13" t="s">
        <v>0</v>
      </c>
      <c r="B7" s="13" t="s">
        <v>312</v>
      </c>
      <c r="C7" s="14">
        <v>3</v>
      </c>
      <c r="D7" s="14" t="str">
        <f t="shared" si="0"/>
        <v>UT3</v>
      </c>
      <c r="E7" s="14" t="str">
        <f>VLOOKUP(D7,Schs!$C$2:$D$111,2,FALSE)</f>
        <v>Residential</v>
      </c>
    </row>
    <row r="8" spans="1:5" x14ac:dyDescent="0.25">
      <c r="A8" s="13" t="s">
        <v>0</v>
      </c>
      <c r="B8" s="13" t="s">
        <v>313</v>
      </c>
      <c r="C8" s="14">
        <v>6</v>
      </c>
      <c r="D8" s="14" t="str">
        <f t="shared" si="0"/>
        <v>UT6</v>
      </c>
      <c r="E8" s="14" t="str">
        <f>VLOOKUP(D8,Schs!$C$2:$D$111,2,FALSE)</f>
        <v>Medium / Large General Service</v>
      </c>
    </row>
    <row r="9" spans="1:5" x14ac:dyDescent="0.25">
      <c r="A9" s="13" t="s">
        <v>0</v>
      </c>
      <c r="B9" s="13" t="s">
        <v>314</v>
      </c>
      <c r="C9" s="14">
        <v>8</v>
      </c>
      <c r="D9" s="14" t="str">
        <f t="shared" si="0"/>
        <v>UT8</v>
      </c>
      <c r="E9" s="14" t="str">
        <f>VLOOKUP(D9,Schs!$C$2:$D$111,2,FALSE)</f>
        <v>Large Power</v>
      </c>
    </row>
    <row r="10" spans="1:5" x14ac:dyDescent="0.25">
      <c r="A10" s="13" t="s">
        <v>0</v>
      </c>
      <c r="B10" s="13" t="s">
        <v>315</v>
      </c>
      <c r="C10" s="14">
        <v>23</v>
      </c>
      <c r="D10" s="14" t="str">
        <f t="shared" si="0"/>
        <v>UT23</v>
      </c>
      <c r="E10" s="14" t="str">
        <f>VLOOKUP(D10,Schs!$C$2:$D$111,2,FALSE)</f>
        <v>Small General Service</v>
      </c>
    </row>
    <row r="11" spans="1:5" x14ac:dyDescent="0.25">
      <c r="A11" s="13" t="s">
        <v>0</v>
      </c>
      <c r="B11" s="13" t="s">
        <v>316</v>
      </c>
      <c r="C11" s="14" t="s">
        <v>317</v>
      </c>
      <c r="D11" s="14" t="str">
        <f t="shared" si="0"/>
        <v>UT6A</v>
      </c>
      <c r="E11" s="14" t="str">
        <f>VLOOKUP(D11,Schs!$C$2:$D$111,2,FALSE)</f>
        <v>Medium / Large General Service</v>
      </c>
    </row>
    <row r="12" spans="1:5" x14ac:dyDescent="0.25">
      <c r="A12" s="13" t="s">
        <v>0</v>
      </c>
      <c r="B12" s="13" t="s">
        <v>318</v>
      </c>
      <c r="C12" s="14">
        <v>1</v>
      </c>
      <c r="D12" s="14" t="str">
        <f t="shared" si="0"/>
        <v>UT1</v>
      </c>
      <c r="E12" s="14" t="str">
        <f>VLOOKUP(D12,Schs!$C$2:$D$111,2,FALSE)</f>
        <v>Residential</v>
      </c>
    </row>
    <row r="13" spans="1:5" x14ac:dyDescent="0.25">
      <c r="A13" s="13" t="s">
        <v>0</v>
      </c>
      <c r="B13" s="13" t="s">
        <v>319</v>
      </c>
      <c r="C13" s="14">
        <v>2</v>
      </c>
      <c r="D13" s="14" t="str">
        <f t="shared" si="0"/>
        <v>UT2</v>
      </c>
      <c r="E13" s="14" t="str">
        <f>VLOOKUP(D13,Schs!$C$2:$D$111,2,FALSE)</f>
        <v>Residential</v>
      </c>
    </row>
    <row r="14" spans="1:5" x14ac:dyDescent="0.25">
      <c r="A14" s="13" t="s">
        <v>0</v>
      </c>
      <c r="B14" s="13" t="s">
        <v>320</v>
      </c>
      <c r="C14" s="14">
        <v>3</v>
      </c>
      <c r="D14" s="14" t="str">
        <f t="shared" si="0"/>
        <v>UT3</v>
      </c>
      <c r="E14" s="14" t="str">
        <f>VLOOKUP(D14,Schs!$C$2:$D$111,2,FALSE)</f>
        <v>Residential</v>
      </c>
    </row>
    <row r="15" spans="1:5" x14ac:dyDescent="0.25">
      <c r="A15" s="13" t="s">
        <v>0</v>
      </c>
      <c r="B15" s="13" t="s">
        <v>321</v>
      </c>
      <c r="C15" s="14">
        <v>23</v>
      </c>
      <c r="D15" s="14" t="str">
        <f t="shared" si="0"/>
        <v>UT23</v>
      </c>
      <c r="E15" s="14" t="str">
        <f>VLOOKUP(D15,Schs!$C$2:$D$111,2,FALSE)</f>
        <v>Small General Service</v>
      </c>
    </row>
    <row r="16" spans="1:5" x14ac:dyDescent="0.25">
      <c r="A16" s="13" t="s">
        <v>0</v>
      </c>
      <c r="B16" s="13" t="s">
        <v>322</v>
      </c>
      <c r="C16" s="14">
        <v>21</v>
      </c>
      <c r="D16" s="14" t="str">
        <f t="shared" si="0"/>
        <v>UT21</v>
      </c>
      <c r="E16" s="14" t="str">
        <f>VLOOKUP(D16,Schs!$C$2:$D$111,2,FALSE)</f>
        <v>Medium / Large General Service</v>
      </c>
    </row>
    <row r="17" spans="1:5" x14ac:dyDescent="0.25">
      <c r="A17" s="13" t="s">
        <v>0</v>
      </c>
      <c r="B17" s="13" t="s">
        <v>323</v>
      </c>
      <c r="C17" s="14">
        <v>21</v>
      </c>
      <c r="D17" s="14" t="str">
        <f t="shared" si="0"/>
        <v>UT21</v>
      </c>
      <c r="E17" s="14" t="str">
        <f>VLOOKUP(D17,Schs!$C$2:$D$111,2,FALSE)</f>
        <v>Medium / Large General Service</v>
      </c>
    </row>
    <row r="18" spans="1:5" x14ac:dyDescent="0.25">
      <c r="A18" s="13" t="s">
        <v>0</v>
      </c>
      <c r="B18" s="13" t="s">
        <v>324</v>
      </c>
      <c r="C18" s="14">
        <v>6</v>
      </c>
      <c r="D18" s="14" t="str">
        <f t="shared" si="0"/>
        <v>UT6</v>
      </c>
      <c r="E18" s="14" t="str">
        <f>VLOOKUP(D18,Schs!$C$2:$D$111,2,FALSE)</f>
        <v>Medium / Large General Service</v>
      </c>
    </row>
    <row r="19" spans="1:5" x14ac:dyDescent="0.25">
      <c r="A19" s="13" t="s">
        <v>0</v>
      </c>
      <c r="B19" s="13" t="s">
        <v>325</v>
      </c>
      <c r="C19" s="14">
        <v>8</v>
      </c>
      <c r="D19" s="14" t="str">
        <f t="shared" si="0"/>
        <v>UT8</v>
      </c>
      <c r="E19" s="14" t="str">
        <f>VLOOKUP(D19,Schs!$C$2:$D$111,2,FALSE)</f>
        <v>Large Power</v>
      </c>
    </row>
    <row r="20" spans="1:5" x14ac:dyDescent="0.25">
      <c r="A20" s="13" t="s">
        <v>0</v>
      </c>
      <c r="B20" s="13" t="s">
        <v>326</v>
      </c>
      <c r="C20" s="14">
        <v>9</v>
      </c>
      <c r="D20" s="14" t="str">
        <f t="shared" si="0"/>
        <v>UT9</v>
      </c>
      <c r="E20" s="14" t="str">
        <f>VLOOKUP(D20,Schs!$C$2:$D$111,2,FALSE)</f>
        <v>Large Power</v>
      </c>
    </row>
    <row r="21" spans="1:5" x14ac:dyDescent="0.25">
      <c r="A21" s="13" t="s">
        <v>0</v>
      </c>
      <c r="B21" s="13" t="s">
        <v>327</v>
      </c>
      <c r="C21" s="14">
        <v>23</v>
      </c>
      <c r="D21" s="14" t="str">
        <f t="shared" si="0"/>
        <v>UT23</v>
      </c>
      <c r="E21" s="14" t="str">
        <f>VLOOKUP(D21,Schs!$C$2:$D$111,2,FALSE)</f>
        <v>Small General Service</v>
      </c>
    </row>
    <row r="22" spans="1:5" x14ac:dyDescent="0.25">
      <c r="A22" s="13" t="s">
        <v>0</v>
      </c>
      <c r="B22" s="13" t="s">
        <v>328</v>
      </c>
      <c r="C22" s="14" t="s">
        <v>317</v>
      </c>
      <c r="D22" s="14" t="str">
        <f t="shared" si="0"/>
        <v>UT6A</v>
      </c>
      <c r="E22" s="14" t="str">
        <f>VLOOKUP(D22,Schs!$C$2:$D$111,2,FALSE)</f>
        <v>Medium / Large General Service</v>
      </c>
    </row>
    <row r="23" spans="1:5" x14ac:dyDescent="0.25">
      <c r="A23" s="13" t="s">
        <v>0</v>
      </c>
      <c r="B23" s="13" t="s">
        <v>329</v>
      </c>
      <c r="C23" s="14" t="s">
        <v>330</v>
      </c>
      <c r="D23" s="14" t="str">
        <f t="shared" si="0"/>
        <v>UT6B</v>
      </c>
      <c r="E23" s="14" t="str">
        <f>VLOOKUP(D23,Schs!$C$2:$D$111,2,FALSE)</f>
        <v>Medium / Large General Service</v>
      </c>
    </row>
    <row r="24" spans="1:5" x14ac:dyDescent="0.25">
      <c r="A24" s="13" t="s">
        <v>0</v>
      </c>
      <c r="B24" s="13" t="s">
        <v>331</v>
      </c>
      <c r="C24" s="14">
        <v>6</v>
      </c>
      <c r="D24" s="14" t="str">
        <f t="shared" si="0"/>
        <v>UT6</v>
      </c>
      <c r="E24" s="14" t="str">
        <f>VLOOKUP(D24,Schs!$C$2:$D$111,2,FALSE)</f>
        <v>Medium / Large General Service</v>
      </c>
    </row>
    <row r="25" spans="1:5" x14ac:dyDescent="0.25">
      <c r="A25" s="13" t="s">
        <v>0</v>
      </c>
      <c r="B25" s="13" t="s">
        <v>332</v>
      </c>
      <c r="C25" s="14">
        <v>6</v>
      </c>
      <c r="D25" s="14" t="str">
        <f t="shared" si="0"/>
        <v>UT6</v>
      </c>
      <c r="E25" s="14" t="str">
        <f>VLOOKUP(D25,Schs!$C$2:$D$111,2,FALSE)</f>
        <v>Medium / Large General Service</v>
      </c>
    </row>
    <row r="26" spans="1:5" x14ac:dyDescent="0.25">
      <c r="A26" s="13" t="s">
        <v>0</v>
      </c>
      <c r="B26" s="13" t="s">
        <v>333</v>
      </c>
      <c r="C26" s="14">
        <v>8</v>
      </c>
      <c r="D26" s="14" t="str">
        <f t="shared" si="0"/>
        <v>UT8</v>
      </c>
      <c r="E26" s="14" t="str">
        <f>VLOOKUP(D26,Schs!$C$2:$D$111,2,FALSE)</f>
        <v>Large Power</v>
      </c>
    </row>
    <row r="27" spans="1:5" x14ac:dyDescent="0.25">
      <c r="A27" s="13" t="s">
        <v>0</v>
      </c>
      <c r="B27" s="13" t="s">
        <v>334</v>
      </c>
      <c r="C27" s="14" t="s">
        <v>335</v>
      </c>
      <c r="D27" s="14" t="str">
        <f t="shared" si="0"/>
        <v>UT9A</v>
      </c>
      <c r="E27" s="14" t="str">
        <f>VLOOKUP(D27,Schs!$C$2:$D$111,2,FALSE)</f>
        <v>Large Power</v>
      </c>
    </row>
    <row r="28" spans="1:5" x14ac:dyDescent="0.25">
      <c r="A28" s="13" t="s">
        <v>0</v>
      </c>
      <c r="B28" s="13" t="s">
        <v>336</v>
      </c>
      <c r="C28" s="14">
        <v>9</v>
      </c>
      <c r="D28" s="14" t="str">
        <f t="shared" si="0"/>
        <v>UT9</v>
      </c>
      <c r="E28" s="14" t="str">
        <f>VLOOKUP(D28,Schs!$C$2:$D$111,2,FALSE)</f>
        <v>Large Power</v>
      </c>
    </row>
    <row r="29" spans="1:5" x14ac:dyDescent="0.25">
      <c r="A29" s="13" t="s">
        <v>0</v>
      </c>
      <c r="B29" s="13" t="s">
        <v>337</v>
      </c>
      <c r="C29" s="14">
        <v>23</v>
      </c>
      <c r="D29" s="14" t="str">
        <f t="shared" si="0"/>
        <v>UT23</v>
      </c>
      <c r="E29" s="14" t="str">
        <f>VLOOKUP(D29,Schs!$C$2:$D$111,2,FALSE)</f>
        <v>Small General Service</v>
      </c>
    </row>
    <row r="30" spans="1:5" x14ac:dyDescent="0.25">
      <c r="A30" s="13" t="s">
        <v>0</v>
      </c>
      <c r="B30" s="13" t="s">
        <v>338</v>
      </c>
      <c r="C30" s="14">
        <v>23</v>
      </c>
      <c r="D30" s="14" t="str">
        <f t="shared" si="0"/>
        <v>UT23</v>
      </c>
      <c r="E30" s="14" t="str">
        <f>VLOOKUP(D30,Schs!$C$2:$D$111,2,FALSE)</f>
        <v>Small General Service</v>
      </c>
    </row>
    <row r="31" spans="1:5" x14ac:dyDescent="0.25">
      <c r="A31" s="13" t="s">
        <v>0</v>
      </c>
      <c r="B31" s="13" t="s">
        <v>339</v>
      </c>
      <c r="C31" s="14" t="s">
        <v>317</v>
      </c>
      <c r="D31" s="14" t="str">
        <f t="shared" si="0"/>
        <v>UT6A</v>
      </c>
      <c r="E31" s="14" t="str">
        <f>VLOOKUP(D31,Schs!$C$2:$D$111,2,FALSE)</f>
        <v>Medium / Large General Service</v>
      </c>
    </row>
    <row r="32" spans="1:5" x14ac:dyDescent="0.25">
      <c r="A32" s="13" t="s">
        <v>0</v>
      </c>
      <c r="B32" s="13" t="s">
        <v>340</v>
      </c>
      <c r="C32" s="14" t="s">
        <v>330</v>
      </c>
      <c r="D32" s="14" t="str">
        <f t="shared" si="0"/>
        <v>UT6B</v>
      </c>
      <c r="E32" s="14" t="str">
        <f>VLOOKUP(D32,Schs!$C$2:$D$111,2,FALSE)</f>
        <v>Medium / Large General Service</v>
      </c>
    </row>
    <row r="33" spans="1:5" x14ac:dyDescent="0.25">
      <c r="A33" s="13" t="s">
        <v>0</v>
      </c>
      <c r="B33" s="13" t="s">
        <v>341</v>
      </c>
      <c r="C33" s="14">
        <v>6</v>
      </c>
      <c r="D33" s="14" t="str">
        <f t="shared" si="0"/>
        <v>UT6</v>
      </c>
      <c r="E33" s="14" t="str">
        <f>VLOOKUP(D33,Schs!$C$2:$D$111,2,FALSE)</f>
        <v>Medium / Large General Service</v>
      </c>
    </row>
    <row r="34" spans="1:5" x14ac:dyDescent="0.25">
      <c r="A34" s="13" t="s">
        <v>0</v>
      </c>
      <c r="B34" s="13" t="s">
        <v>342</v>
      </c>
      <c r="C34" s="14" t="s">
        <v>335</v>
      </c>
      <c r="D34" s="14" t="str">
        <f t="shared" si="0"/>
        <v>UT9A</v>
      </c>
      <c r="E34" s="14" t="str">
        <f>VLOOKUP(D34,Schs!$C$2:$D$111,2,FALSE)</f>
        <v>Large Power</v>
      </c>
    </row>
    <row r="35" spans="1:5" x14ac:dyDescent="0.25">
      <c r="A35" s="13" t="s">
        <v>0</v>
      </c>
      <c r="B35" s="13" t="s">
        <v>343</v>
      </c>
      <c r="C35" s="14" t="s">
        <v>335</v>
      </c>
      <c r="D35" s="14" t="str">
        <f t="shared" si="0"/>
        <v>UT9A</v>
      </c>
      <c r="E35" s="14" t="str">
        <f>VLOOKUP(D35,Schs!$C$2:$D$111,2,FALSE)</f>
        <v>Large Power</v>
      </c>
    </row>
    <row r="36" spans="1:5" x14ac:dyDescent="0.25">
      <c r="A36" s="13" t="s">
        <v>0</v>
      </c>
      <c r="B36" s="13" t="s">
        <v>344</v>
      </c>
      <c r="C36" s="14">
        <v>6</v>
      </c>
      <c r="D36" s="14" t="str">
        <f t="shared" si="0"/>
        <v>UT6</v>
      </c>
      <c r="E36" s="14" t="str">
        <f>VLOOKUP(D36,Schs!$C$2:$D$111,2,FALSE)</f>
        <v>Medium / Large General Service</v>
      </c>
    </row>
    <row r="37" spans="1:5" x14ac:dyDescent="0.25">
      <c r="A37" s="13" t="s">
        <v>0</v>
      </c>
      <c r="B37" s="13" t="s">
        <v>345</v>
      </c>
      <c r="C37" s="14">
        <v>23</v>
      </c>
      <c r="D37" s="14" t="str">
        <f t="shared" si="0"/>
        <v>UT23</v>
      </c>
      <c r="E37" s="14" t="str">
        <f>VLOOKUP(D37,Schs!$C$2:$D$111,2,FALSE)</f>
        <v>Small General Service</v>
      </c>
    </row>
    <row r="38" spans="1:5" x14ac:dyDescent="0.25">
      <c r="A38" s="13" t="s">
        <v>0</v>
      </c>
      <c r="B38" s="13" t="s">
        <v>346</v>
      </c>
      <c r="C38" s="14" t="s">
        <v>347</v>
      </c>
      <c r="D38" s="14" t="str">
        <f t="shared" si="0"/>
        <v>UT15MON</v>
      </c>
      <c r="E38" s="14" t="str">
        <f>VLOOKUP(D38,Schs!$C$2:$D$111,2,FALSE)</f>
        <v>Metered Lighting</v>
      </c>
    </row>
    <row r="39" spans="1:5" x14ac:dyDescent="0.25">
      <c r="A39" s="13" t="s">
        <v>0</v>
      </c>
      <c r="B39" s="13" t="s">
        <v>348</v>
      </c>
      <c r="C39" s="14" t="s">
        <v>349</v>
      </c>
      <c r="D39" s="14" t="str">
        <f t="shared" si="0"/>
        <v>UTPTLD</v>
      </c>
      <c r="E39" s="14" t="str">
        <f>VLOOKUP(D39,Schs!$C$2:$D$111,2,FALSE)</f>
        <v>Unmetered Lighting</v>
      </c>
    </row>
    <row r="40" spans="1:5" x14ac:dyDescent="0.25">
      <c r="A40" s="13" t="s">
        <v>0</v>
      </c>
      <c r="B40" s="13" t="s">
        <v>350</v>
      </c>
      <c r="C40" s="14" t="s">
        <v>349</v>
      </c>
      <c r="D40" s="14" t="str">
        <f t="shared" si="0"/>
        <v>UTPTLD</v>
      </c>
      <c r="E40" s="14" t="str">
        <f>VLOOKUP(D40,Schs!$C$2:$D$111,2,FALSE)</f>
        <v>Unmetered Lighting</v>
      </c>
    </row>
    <row r="41" spans="1:5" x14ac:dyDescent="0.25">
      <c r="A41" s="13" t="s">
        <v>0</v>
      </c>
      <c r="B41" s="13" t="s">
        <v>351</v>
      </c>
      <c r="C41" s="14">
        <v>1</v>
      </c>
      <c r="D41" s="14" t="str">
        <f t="shared" si="0"/>
        <v>UT1</v>
      </c>
      <c r="E41" s="14" t="str">
        <f>VLOOKUP(D41,Schs!$C$2:$D$111,2,FALSE)</f>
        <v>Residential</v>
      </c>
    </row>
    <row r="42" spans="1:5" x14ac:dyDescent="0.25">
      <c r="A42" s="13" t="s">
        <v>0</v>
      </c>
      <c r="B42" s="13" t="s">
        <v>352</v>
      </c>
      <c r="C42" s="14">
        <v>10</v>
      </c>
      <c r="D42" s="14" t="str">
        <f t="shared" si="0"/>
        <v>UT10</v>
      </c>
      <c r="E42" s="14" t="str">
        <f>VLOOKUP(D42,Schs!$C$2:$D$111,2,FALSE)</f>
        <v>Irrigation</v>
      </c>
    </row>
    <row r="43" spans="1:5" x14ac:dyDescent="0.25">
      <c r="A43" s="13" t="s">
        <v>0</v>
      </c>
      <c r="B43" s="13" t="s">
        <v>353</v>
      </c>
      <c r="C43" s="14">
        <v>3</v>
      </c>
      <c r="D43" s="14" t="str">
        <f t="shared" si="0"/>
        <v>UT3</v>
      </c>
      <c r="E43" s="14" t="str">
        <f>VLOOKUP(D43,Schs!$C$2:$D$111,2,FALSE)</f>
        <v>Residential</v>
      </c>
    </row>
    <row r="44" spans="1:5" x14ac:dyDescent="0.25">
      <c r="A44" s="13" t="s">
        <v>0</v>
      </c>
      <c r="B44" s="13" t="s">
        <v>354</v>
      </c>
      <c r="C44" s="14">
        <v>6</v>
      </c>
      <c r="D44" s="14" t="str">
        <f t="shared" si="0"/>
        <v>UT6</v>
      </c>
      <c r="E44" s="14" t="str">
        <f>VLOOKUP(D44,Schs!$C$2:$D$111,2,FALSE)</f>
        <v>Medium / Large General Service</v>
      </c>
    </row>
    <row r="45" spans="1:5" x14ac:dyDescent="0.25">
      <c r="A45" s="13" t="s">
        <v>0</v>
      </c>
      <c r="B45" s="13" t="s">
        <v>355</v>
      </c>
      <c r="C45" s="14">
        <v>8</v>
      </c>
      <c r="D45" s="14" t="str">
        <f t="shared" si="0"/>
        <v>UT8</v>
      </c>
      <c r="E45" s="14" t="str">
        <f>VLOOKUP(D45,Schs!$C$2:$D$111,2,FALSE)</f>
        <v>Large Power</v>
      </c>
    </row>
    <row r="46" spans="1:5" x14ac:dyDescent="0.25">
      <c r="A46" s="13" t="s">
        <v>0</v>
      </c>
      <c r="B46" s="13" t="s">
        <v>356</v>
      </c>
      <c r="C46" s="14">
        <v>10</v>
      </c>
      <c r="D46" s="14" t="str">
        <f t="shared" si="0"/>
        <v>UT10</v>
      </c>
      <c r="E46" s="14" t="str">
        <f>VLOOKUP(D46,Schs!$C$2:$D$111,2,FALSE)</f>
        <v>Irrigation</v>
      </c>
    </row>
    <row r="47" spans="1:5" x14ac:dyDescent="0.25">
      <c r="A47" s="13" t="s">
        <v>0</v>
      </c>
      <c r="B47" s="13" t="s">
        <v>357</v>
      </c>
      <c r="C47" s="14">
        <v>23</v>
      </c>
      <c r="D47" s="14" t="str">
        <f t="shared" si="0"/>
        <v>UT23</v>
      </c>
      <c r="E47" s="14" t="str">
        <f>VLOOKUP(D47,Schs!$C$2:$D$111,2,FALSE)</f>
        <v>Small General Service</v>
      </c>
    </row>
    <row r="48" spans="1:5" x14ac:dyDescent="0.25">
      <c r="A48" s="13" t="s">
        <v>0</v>
      </c>
      <c r="B48" s="13" t="s">
        <v>358</v>
      </c>
      <c r="C48" s="14" t="s">
        <v>317</v>
      </c>
      <c r="D48" s="14" t="str">
        <f t="shared" si="0"/>
        <v>UT6A</v>
      </c>
      <c r="E48" s="14" t="str">
        <f>VLOOKUP(D48,Schs!$C$2:$D$111,2,FALSE)</f>
        <v>Medium / Large General Service</v>
      </c>
    </row>
    <row r="49" spans="1:5" x14ac:dyDescent="0.25">
      <c r="A49" s="13" t="s">
        <v>0</v>
      </c>
      <c r="B49" s="13" t="s">
        <v>359</v>
      </c>
      <c r="C49" s="14">
        <v>7</v>
      </c>
      <c r="D49" s="14" t="str">
        <f t="shared" si="0"/>
        <v>UT7</v>
      </c>
      <c r="E49" s="14" t="str">
        <f>VLOOKUP(D49,Schs!$C$2:$D$111,2,FALSE)</f>
        <v>Unmetered Lighting</v>
      </c>
    </row>
    <row r="50" spans="1:5" x14ac:dyDescent="0.25">
      <c r="A50" s="13" t="s">
        <v>0</v>
      </c>
      <c r="B50" s="13" t="s">
        <v>360</v>
      </c>
      <c r="C50" s="14">
        <v>7</v>
      </c>
      <c r="D50" s="14" t="str">
        <f t="shared" si="0"/>
        <v>UT7</v>
      </c>
      <c r="E50" s="14" t="str">
        <f>VLOOKUP(D50,Schs!$C$2:$D$111,2,FALSE)</f>
        <v>Unmetered Lighting</v>
      </c>
    </row>
    <row r="51" spans="1:5" x14ac:dyDescent="0.25">
      <c r="A51" s="13" t="s">
        <v>0</v>
      </c>
      <c r="B51" s="13" t="s">
        <v>361</v>
      </c>
      <c r="C51" s="14">
        <v>31</v>
      </c>
      <c r="D51" s="14" t="str">
        <f t="shared" si="0"/>
        <v>UT31</v>
      </c>
      <c r="E51" s="14" t="str">
        <f>VLOOKUP(D51,Schs!$C$2:$D$111,2,FALSE)</f>
        <v>Large Power</v>
      </c>
    </row>
    <row r="52" spans="1:5" x14ac:dyDescent="0.25">
      <c r="A52" s="13" t="s">
        <v>0</v>
      </c>
      <c r="B52" s="13" t="s">
        <v>362</v>
      </c>
      <c r="C52" s="14">
        <v>23</v>
      </c>
      <c r="D52" s="14" t="str">
        <f t="shared" si="0"/>
        <v>UT23</v>
      </c>
      <c r="E52" s="14" t="str">
        <f>VLOOKUP(D52,Schs!$C$2:$D$111,2,FALSE)</f>
        <v>Small General Service</v>
      </c>
    </row>
    <row r="53" spans="1:5" x14ac:dyDescent="0.25">
      <c r="A53" s="13" t="s">
        <v>0</v>
      </c>
      <c r="B53" s="13" t="s">
        <v>363</v>
      </c>
      <c r="C53" s="14">
        <v>1</v>
      </c>
      <c r="D53" s="14" t="str">
        <f t="shared" si="0"/>
        <v>UT1</v>
      </c>
      <c r="E53" s="14" t="str">
        <f>VLOOKUP(D53,Schs!$C$2:$D$111,2,FALSE)</f>
        <v>Residential</v>
      </c>
    </row>
    <row r="54" spans="1:5" x14ac:dyDescent="0.25">
      <c r="A54" s="13" t="s">
        <v>0</v>
      </c>
      <c r="B54" s="13" t="s">
        <v>364</v>
      </c>
      <c r="C54" s="14">
        <v>2</v>
      </c>
      <c r="D54" s="14" t="str">
        <f t="shared" si="0"/>
        <v>UT2</v>
      </c>
      <c r="E54" s="14" t="str">
        <f>VLOOKUP(D54,Schs!$C$2:$D$111,2,FALSE)</f>
        <v>Residential</v>
      </c>
    </row>
    <row r="55" spans="1:5" x14ac:dyDescent="0.25">
      <c r="A55" s="13" t="s">
        <v>0</v>
      </c>
      <c r="B55" s="13" t="s">
        <v>365</v>
      </c>
      <c r="C55" s="14">
        <v>3</v>
      </c>
      <c r="D55" s="14" t="str">
        <f t="shared" si="0"/>
        <v>UT3</v>
      </c>
      <c r="E55" s="14" t="str">
        <f>VLOOKUP(D55,Schs!$C$2:$D$111,2,FALSE)</f>
        <v>Residential</v>
      </c>
    </row>
    <row r="56" spans="1:5" x14ac:dyDescent="0.25">
      <c r="A56" s="13" t="s">
        <v>0</v>
      </c>
      <c r="B56" s="13" t="s">
        <v>366</v>
      </c>
      <c r="C56" s="14">
        <v>2</v>
      </c>
      <c r="D56" s="14" t="str">
        <f t="shared" si="0"/>
        <v>UT2</v>
      </c>
      <c r="E56" s="14" t="str">
        <f>VLOOKUP(D56,Schs!$C$2:$D$111,2,FALSE)</f>
        <v>Residential</v>
      </c>
    </row>
    <row r="57" spans="1:5" x14ac:dyDescent="0.25">
      <c r="A57" s="13" t="s">
        <v>0</v>
      </c>
      <c r="B57" s="13" t="s">
        <v>367</v>
      </c>
      <c r="C57" s="14">
        <v>6</v>
      </c>
      <c r="D57" s="14" t="str">
        <f t="shared" si="0"/>
        <v>UT6</v>
      </c>
      <c r="E57" s="14" t="str">
        <f>VLOOKUP(D57,Schs!$C$2:$D$111,2,FALSE)</f>
        <v>Medium / Large General Service</v>
      </c>
    </row>
    <row r="58" spans="1:5" x14ac:dyDescent="0.25">
      <c r="A58" s="13" t="s">
        <v>0</v>
      </c>
      <c r="B58" s="13" t="s">
        <v>368</v>
      </c>
      <c r="C58" s="14">
        <v>8</v>
      </c>
      <c r="D58" s="14" t="str">
        <f t="shared" si="0"/>
        <v>UT8</v>
      </c>
      <c r="E58" s="14" t="str">
        <f>VLOOKUP(D58,Schs!$C$2:$D$111,2,FALSE)</f>
        <v>Large Power</v>
      </c>
    </row>
    <row r="59" spans="1:5" x14ac:dyDescent="0.25">
      <c r="A59" s="13" t="s">
        <v>0</v>
      </c>
      <c r="B59" s="13" t="s">
        <v>369</v>
      </c>
      <c r="C59" s="14">
        <v>23</v>
      </c>
      <c r="D59" s="14" t="str">
        <f t="shared" si="0"/>
        <v>UT23</v>
      </c>
      <c r="E59" s="14" t="str">
        <f>VLOOKUP(D59,Schs!$C$2:$D$111,2,FALSE)</f>
        <v>Small General Service</v>
      </c>
    </row>
    <row r="60" spans="1:5" x14ac:dyDescent="0.25">
      <c r="A60" s="13" t="s">
        <v>0</v>
      </c>
      <c r="B60" s="13" t="s">
        <v>370</v>
      </c>
      <c r="C60" s="14" t="s">
        <v>317</v>
      </c>
      <c r="D60" s="14" t="str">
        <f t="shared" si="0"/>
        <v>UT6A</v>
      </c>
      <c r="E60" s="14" t="str">
        <f>VLOOKUP(D60,Schs!$C$2:$D$111,2,FALSE)</f>
        <v>Medium / Large General Service</v>
      </c>
    </row>
    <row r="61" spans="1:5" x14ac:dyDescent="0.25">
      <c r="A61" s="13" t="s">
        <v>0</v>
      </c>
      <c r="B61" s="13" t="s">
        <v>371</v>
      </c>
      <c r="C61" s="14" t="s">
        <v>330</v>
      </c>
      <c r="D61" s="14" t="str">
        <f t="shared" si="0"/>
        <v>UT6B</v>
      </c>
      <c r="E61" s="14" t="str">
        <f>VLOOKUP(D61,Schs!$C$2:$D$111,2,FALSE)</f>
        <v>Medium / Large General Service</v>
      </c>
    </row>
    <row r="62" spans="1:5" x14ac:dyDescent="0.25">
      <c r="A62" s="13" t="s">
        <v>0</v>
      </c>
      <c r="B62" s="13" t="s">
        <v>372</v>
      </c>
      <c r="C62" s="14">
        <v>6</v>
      </c>
      <c r="D62" s="14" t="str">
        <f t="shared" si="0"/>
        <v>UT6</v>
      </c>
      <c r="E62" s="14" t="str">
        <f>VLOOKUP(D62,Schs!$C$2:$D$111,2,FALSE)</f>
        <v>Medium / Large General Service</v>
      </c>
    </row>
    <row r="63" spans="1:5" x14ac:dyDescent="0.25">
      <c r="A63" s="13" t="s">
        <v>0</v>
      </c>
      <c r="B63" s="13" t="s">
        <v>373</v>
      </c>
      <c r="C63" s="14">
        <v>23</v>
      </c>
      <c r="D63" s="14" t="str">
        <f t="shared" si="0"/>
        <v>UT23</v>
      </c>
      <c r="E63" s="14" t="str">
        <f>VLOOKUP(D63,Schs!$C$2:$D$111,2,FALSE)</f>
        <v>Small General Service</v>
      </c>
    </row>
    <row r="64" spans="1:5" x14ac:dyDescent="0.25">
      <c r="A64" s="13" t="s">
        <v>0</v>
      </c>
      <c r="B64" s="13" t="s">
        <v>374</v>
      </c>
      <c r="C64" s="14" t="s">
        <v>317</v>
      </c>
      <c r="D64" s="14" t="str">
        <f t="shared" si="0"/>
        <v>UT6A</v>
      </c>
      <c r="E64" s="14" t="str">
        <f>VLOOKUP(D64,Schs!$C$2:$D$111,2,FALSE)</f>
        <v>Medium / Large General Service</v>
      </c>
    </row>
    <row r="65" spans="1:5" x14ac:dyDescent="0.25">
      <c r="A65" s="13" t="s">
        <v>0</v>
      </c>
      <c r="B65" s="13" t="s">
        <v>375</v>
      </c>
      <c r="C65" s="14">
        <v>1202</v>
      </c>
      <c r="D65" s="14" t="str">
        <f t="shared" si="0"/>
        <v>UT1202</v>
      </c>
      <c r="E65" s="14" t="str">
        <f>VLOOKUP(D65,Schs!$C$2:$D$111,2,FALSE)</f>
        <v>Unmetered Lighting</v>
      </c>
    </row>
    <row r="66" spans="1:5" x14ac:dyDescent="0.25">
      <c r="A66" s="13" t="s">
        <v>0</v>
      </c>
      <c r="B66" s="13" t="s">
        <v>376</v>
      </c>
      <c r="C66" s="14">
        <v>11</v>
      </c>
      <c r="D66" s="14" t="str">
        <f t="shared" si="0"/>
        <v>UT11</v>
      </c>
      <c r="E66" s="14" t="str">
        <f>VLOOKUP(D66,Schs!$C$2:$D$111,2,FALSE)</f>
        <v>Unmetered Lighting</v>
      </c>
    </row>
    <row r="67" spans="1:5" x14ac:dyDescent="0.25">
      <c r="A67" s="13" t="s">
        <v>0</v>
      </c>
      <c r="B67" s="13" t="s">
        <v>377</v>
      </c>
      <c r="C67" s="14">
        <v>12</v>
      </c>
      <c r="D67" s="14" t="str">
        <f t="shared" ref="D67:D130" si="1">CONCATENATE(A67,C67)</f>
        <v>UT12</v>
      </c>
      <c r="E67" s="14" t="str">
        <f>VLOOKUP(D67,Schs!$C$2:$D$111,2,FALSE)</f>
        <v>Unmetered Lighting</v>
      </c>
    </row>
    <row r="68" spans="1:5" x14ac:dyDescent="0.25">
      <c r="A68" s="13" t="s">
        <v>0</v>
      </c>
      <c r="B68" s="13" t="s">
        <v>378</v>
      </c>
      <c r="C68" s="14">
        <v>12</v>
      </c>
      <c r="D68" s="14" t="str">
        <f t="shared" si="1"/>
        <v>UT12</v>
      </c>
      <c r="E68" s="14" t="str">
        <f>VLOOKUP(D68,Schs!$C$2:$D$111,2,FALSE)</f>
        <v>Unmetered Lighting</v>
      </c>
    </row>
    <row r="69" spans="1:5" x14ac:dyDescent="0.25">
      <c r="A69" s="13" t="s">
        <v>0</v>
      </c>
      <c r="B69" s="13" t="s">
        <v>379</v>
      </c>
      <c r="C69" s="14">
        <v>12</v>
      </c>
      <c r="D69" s="14" t="str">
        <f t="shared" si="1"/>
        <v>UT12</v>
      </c>
      <c r="E69" s="14" t="str">
        <f>VLOOKUP(D69,Schs!$C$2:$D$111,2,FALSE)</f>
        <v>Unmetered Lighting</v>
      </c>
    </row>
    <row r="70" spans="1:5" x14ac:dyDescent="0.25">
      <c r="A70" s="13" t="s">
        <v>0</v>
      </c>
      <c r="B70" s="13" t="s">
        <v>380</v>
      </c>
      <c r="C70" s="14">
        <v>1202</v>
      </c>
      <c r="D70" s="14" t="str">
        <f t="shared" si="1"/>
        <v>UT1202</v>
      </c>
      <c r="E70" s="14" t="str">
        <f>VLOOKUP(D70,Schs!$C$2:$D$111,2,FALSE)</f>
        <v>Unmetered Lighting</v>
      </c>
    </row>
    <row r="71" spans="1:5" x14ac:dyDescent="0.25">
      <c r="A71" s="13" t="s">
        <v>0</v>
      </c>
      <c r="B71" s="13" t="s">
        <v>381</v>
      </c>
      <c r="C71" s="14">
        <v>1203</v>
      </c>
      <c r="D71" s="14" t="str">
        <f t="shared" si="1"/>
        <v>UT1203</v>
      </c>
      <c r="E71" s="14" t="str">
        <f>VLOOKUP(D71,Schs!$C$2:$D$111,2,FALSE)</f>
        <v>Unmetered Lighting</v>
      </c>
    </row>
    <row r="72" spans="1:5" x14ac:dyDescent="0.25">
      <c r="A72" s="13" t="s">
        <v>0</v>
      </c>
      <c r="B72" s="13" t="s">
        <v>382</v>
      </c>
      <c r="C72" s="14">
        <v>12</v>
      </c>
      <c r="D72" s="14" t="str">
        <f t="shared" si="1"/>
        <v>UT12</v>
      </c>
      <c r="E72" s="14" t="str">
        <f>VLOOKUP(D72,Schs!$C$2:$D$111,2,FALSE)</f>
        <v>Unmetered Lighting</v>
      </c>
    </row>
    <row r="73" spans="1:5" x14ac:dyDescent="0.25">
      <c r="A73" s="13" t="s">
        <v>0</v>
      </c>
      <c r="B73" s="13" t="s">
        <v>383</v>
      </c>
      <c r="C73" s="14">
        <v>12</v>
      </c>
      <c r="D73" s="14" t="str">
        <f t="shared" si="1"/>
        <v>UT12</v>
      </c>
      <c r="E73" s="14" t="str">
        <f>VLOOKUP(D73,Schs!$C$2:$D$111,2,FALSE)</f>
        <v>Unmetered Lighting</v>
      </c>
    </row>
    <row r="74" spans="1:5" x14ac:dyDescent="0.25">
      <c r="A74" s="13" t="s">
        <v>0</v>
      </c>
      <c r="B74" s="13" t="s">
        <v>137</v>
      </c>
      <c r="C74" s="14" t="s">
        <v>384</v>
      </c>
      <c r="D74" s="14" t="str">
        <f t="shared" si="1"/>
        <v>UTCONTRACT1</v>
      </c>
      <c r="E74" s="14" t="str">
        <f>VLOOKUP(D74,Schs!$C$2:$D$111,2,FALSE)</f>
        <v>Large Power</v>
      </c>
    </row>
    <row r="75" spans="1:5" x14ac:dyDescent="0.25">
      <c r="A75" s="13" t="s">
        <v>0</v>
      </c>
      <c r="B75" s="13" t="s">
        <v>138</v>
      </c>
      <c r="C75" s="14" t="s">
        <v>385</v>
      </c>
      <c r="D75" s="14" t="str">
        <f t="shared" si="1"/>
        <v>UTCONTRACT2</v>
      </c>
      <c r="E75" s="14" t="str">
        <f>VLOOKUP(D75,Schs!$C$2:$D$111,2,FALSE)</f>
        <v>Large Power</v>
      </c>
    </row>
    <row r="76" spans="1:5" x14ac:dyDescent="0.25">
      <c r="A76" s="13" t="s">
        <v>0</v>
      </c>
      <c r="B76" s="13" t="s">
        <v>139</v>
      </c>
      <c r="C76" s="14" t="s">
        <v>386</v>
      </c>
      <c r="D76" s="14" t="str">
        <f t="shared" si="1"/>
        <v>UTCONTRACT3</v>
      </c>
      <c r="E76" s="14" t="str">
        <f>VLOOKUP(D76,Schs!$C$2:$D$111,2,FALSE)</f>
        <v>Large Power</v>
      </c>
    </row>
    <row r="77" spans="1:5" x14ac:dyDescent="0.25">
      <c r="A77" s="13" t="s">
        <v>0</v>
      </c>
      <c r="B77" s="13" t="s">
        <v>387</v>
      </c>
      <c r="C77" s="14">
        <v>1</v>
      </c>
      <c r="D77" s="14" t="str">
        <f t="shared" si="1"/>
        <v>UT1</v>
      </c>
      <c r="E77" s="14" t="str">
        <f>VLOOKUP(D77,Schs!$C$2:$D$111,2,FALSE)</f>
        <v>Residential</v>
      </c>
    </row>
    <row r="78" spans="1:5" x14ac:dyDescent="0.25">
      <c r="A78" s="13" t="s">
        <v>0</v>
      </c>
      <c r="B78" s="13" t="s">
        <v>388</v>
      </c>
      <c r="C78" s="14">
        <v>3</v>
      </c>
      <c r="D78" s="14" t="str">
        <f t="shared" si="1"/>
        <v>UT3</v>
      </c>
      <c r="E78" s="14" t="str">
        <f>VLOOKUP(D78,Schs!$C$2:$D$111,2,FALSE)</f>
        <v>Residential</v>
      </c>
    </row>
    <row r="79" spans="1:5" x14ac:dyDescent="0.25">
      <c r="A79" s="13" t="s">
        <v>0</v>
      </c>
      <c r="B79" s="13" t="s">
        <v>389</v>
      </c>
      <c r="C79" s="14">
        <v>6</v>
      </c>
      <c r="D79" s="14" t="str">
        <f t="shared" si="1"/>
        <v>UT6</v>
      </c>
      <c r="E79" s="14" t="str">
        <f>VLOOKUP(D79,Schs!$C$2:$D$111,2,FALSE)</f>
        <v>Medium / Large General Service</v>
      </c>
    </row>
    <row r="80" spans="1:5" x14ac:dyDescent="0.25">
      <c r="A80" s="13" t="s">
        <v>0</v>
      </c>
      <c r="B80" s="13" t="s">
        <v>390</v>
      </c>
      <c r="C80" s="14">
        <v>23</v>
      </c>
      <c r="D80" s="14" t="str">
        <f t="shared" si="1"/>
        <v>UT23</v>
      </c>
      <c r="E80" s="14" t="str">
        <f>VLOOKUP(D80,Schs!$C$2:$D$111,2,FALSE)</f>
        <v>Small General Service</v>
      </c>
    </row>
    <row r="81" spans="1:5" x14ac:dyDescent="0.25">
      <c r="A81" s="13" t="s">
        <v>0</v>
      </c>
      <c r="B81" s="13" t="s">
        <v>391</v>
      </c>
      <c r="C81" s="14" t="s">
        <v>317</v>
      </c>
      <c r="D81" s="14" t="str">
        <f t="shared" si="1"/>
        <v>UT6A</v>
      </c>
      <c r="E81" s="14" t="str">
        <f>VLOOKUP(D81,Schs!$C$2:$D$111,2,FALSE)</f>
        <v>Medium / Large General Service</v>
      </c>
    </row>
    <row r="82" spans="1:5" x14ac:dyDescent="0.25">
      <c r="A82" s="13" t="s">
        <v>0</v>
      </c>
      <c r="B82" s="13" t="s">
        <v>392</v>
      </c>
      <c r="C82" s="14">
        <v>23</v>
      </c>
      <c r="D82" s="14" t="str">
        <f t="shared" si="1"/>
        <v>UT23</v>
      </c>
      <c r="E82" s="14" t="str">
        <f>VLOOKUP(D82,Schs!$C$2:$D$111,2,FALSE)</f>
        <v>Small General Service</v>
      </c>
    </row>
    <row r="83" spans="1:5" x14ac:dyDescent="0.25">
      <c r="A83" s="13" t="s">
        <v>0</v>
      </c>
      <c r="B83" s="13" t="s">
        <v>393</v>
      </c>
      <c r="C83" s="14" t="s">
        <v>394</v>
      </c>
      <c r="D83" s="14" t="str">
        <f t="shared" si="1"/>
        <v>UT15TOS</v>
      </c>
      <c r="E83" s="14" t="str">
        <f>VLOOKUP(D83,Schs!$C$2:$D$111,2,FALSE)</f>
        <v>Metered Lighting</v>
      </c>
    </row>
    <row r="84" spans="1:5" x14ac:dyDescent="0.25">
      <c r="A84" s="13" t="s">
        <v>0</v>
      </c>
      <c r="B84" s="13" t="s">
        <v>395</v>
      </c>
      <c r="C84" s="14" t="s">
        <v>394</v>
      </c>
      <c r="D84" s="14" t="str">
        <f t="shared" si="1"/>
        <v>UT15TOS</v>
      </c>
      <c r="E84" s="14" t="str">
        <f>VLOOKUP(D84,Schs!$C$2:$D$111,2,FALSE)</f>
        <v>Metered Lighting</v>
      </c>
    </row>
    <row r="85" spans="1:5" x14ac:dyDescent="0.25">
      <c r="A85" s="13" t="s">
        <v>3</v>
      </c>
      <c r="B85" s="13" t="s">
        <v>396</v>
      </c>
      <c r="C85" s="14">
        <v>1</v>
      </c>
      <c r="D85" s="14" t="str">
        <f t="shared" si="1"/>
        <v>ID1</v>
      </c>
      <c r="E85" s="14" t="str">
        <f>VLOOKUP(D85,Schs!$C$2:$D$111,2,FALSE)</f>
        <v>Residential</v>
      </c>
    </row>
    <row r="86" spans="1:5" x14ac:dyDescent="0.25">
      <c r="A86" s="13" t="s">
        <v>3</v>
      </c>
      <c r="B86" s="13" t="s">
        <v>397</v>
      </c>
      <c r="C86" s="14">
        <v>6</v>
      </c>
      <c r="D86" s="14" t="str">
        <f t="shared" si="1"/>
        <v>ID6</v>
      </c>
      <c r="E86" s="14" t="str">
        <f>VLOOKUP(D86,Schs!$C$2:$D$111,2,FALSE)</f>
        <v>Medium / Large General Service</v>
      </c>
    </row>
    <row r="87" spans="1:5" x14ac:dyDescent="0.25">
      <c r="A87" s="13" t="s">
        <v>3</v>
      </c>
      <c r="B87" s="13" t="s">
        <v>398</v>
      </c>
      <c r="C87" s="14">
        <v>6</v>
      </c>
      <c r="D87" s="14" t="str">
        <f t="shared" si="1"/>
        <v>ID6</v>
      </c>
      <c r="E87" s="14" t="str">
        <f>VLOOKUP(D87,Schs!$C$2:$D$111,2,FALSE)</f>
        <v>Medium / Large General Service</v>
      </c>
    </row>
    <row r="88" spans="1:5" x14ac:dyDescent="0.25">
      <c r="A88" s="13" t="s">
        <v>3</v>
      </c>
      <c r="B88" s="13" t="s">
        <v>399</v>
      </c>
      <c r="C88" s="14">
        <v>6</v>
      </c>
      <c r="D88" s="14" t="str">
        <f t="shared" si="1"/>
        <v>ID6</v>
      </c>
      <c r="E88" s="14" t="str">
        <f>VLOOKUP(D88,Schs!$C$2:$D$111,2,FALSE)</f>
        <v>Medium / Large General Service</v>
      </c>
    </row>
    <row r="89" spans="1:5" x14ac:dyDescent="0.25">
      <c r="A89" s="13" t="s">
        <v>3</v>
      </c>
      <c r="B89" s="13" t="s">
        <v>400</v>
      </c>
      <c r="C89" s="14">
        <v>7</v>
      </c>
      <c r="D89" s="14" t="str">
        <f t="shared" si="1"/>
        <v>ID7</v>
      </c>
      <c r="E89" s="14" t="str">
        <f>VLOOKUP(D89,Schs!$C$2:$D$111,2,FALSE)</f>
        <v>Unmetered Lighting</v>
      </c>
    </row>
    <row r="90" spans="1:5" x14ac:dyDescent="0.25">
      <c r="A90" s="13" t="s">
        <v>3</v>
      </c>
      <c r="B90" s="13" t="s">
        <v>401</v>
      </c>
      <c r="C90" s="14">
        <v>7</v>
      </c>
      <c r="D90" s="14" t="str">
        <f t="shared" si="1"/>
        <v>ID7</v>
      </c>
      <c r="E90" s="14" t="str">
        <f>VLOOKUP(D90,Schs!$C$2:$D$111,2,FALSE)</f>
        <v>Unmetered Lighting</v>
      </c>
    </row>
    <row r="91" spans="1:5" x14ac:dyDescent="0.25">
      <c r="A91" s="13" t="s">
        <v>3</v>
      </c>
      <c r="B91" s="13" t="s">
        <v>402</v>
      </c>
      <c r="C91" s="14">
        <v>7</v>
      </c>
      <c r="D91" s="14" t="str">
        <f t="shared" si="1"/>
        <v>ID7</v>
      </c>
      <c r="E91" s="14" t="str">
        <f>VLOOKUP(D91,Schs!$C$2:$D$111,2,FALSE)</f>
        <v>Unmetered Lighting</v>
      </c>
    </row>
    <row r="92" spans="1:5" x14ac:dyDescent="0.25">
      <c r="A92" s="13" t="s">
        <v>3</v>
      </c>
      <c r="B92" s="13" t="s">
        <v>403</v>
      </c>
      <c r="C92" s="14">
        <v>7</v>
      </c>
      <c r="D92" s="14" t="str">
        <f t="shared" si="1"/>
        <v>ID7</v>
      </c>
      <c r="E92" s="14" t="str">
        <f>VLOOKUP(D92,Schs!$C$2:$D$111,2,FALSE)</f>
        <v>Unmetered Lighting</v>
      </c>
    </row>
    <row r="93" spans="1:5" x14ac:dyDescent="0.25">
      <c r="A93" s="13" t="s">
        <v>3</v>
      </c>
      <c r="B93" s="13" t="s">
        <v>404</v>
      </c>
      <c r="C93" s="14">
        <v>7</v>
      </c>
      <c r="D93" s="14" t="str">
        <f t="shared" si="1"/>
        <v>ID7</v>
      </c>
      <c r="E93" s="14" t="str">
        <f>VLOOKUP(D93,Schs!$C$2:$D$111,2,FALSE)</f>
        <v>Unmetered Lighting</v>
      </c>
    </row>
    <row r="94" spans="1:5" x14ac:dyDescent="0.25">
      <c r="A94" s="13" t="s">
        <v>3</v>
      </c>
      <c r="B94" s="13" t="s">
        <v>405</v>
      </c>
      <c r="C94" s="14">
        <v>8</v>
      </c>
      <c r="D94" s="14" t="str">
        <f t="shared" si="1"/>
        <v>ID8</v>
      </c>
      <c r="E94" s="14" t="str">
        <f>VLOOKUP(D94,Schs!$C$2:$D$111,2,FALSE)</f>
        <v>Large Power</v>
      </c>
    </row>
    <row r="95" spans="1:5" x14ac:dyDescent="0.25">
      <c r="A95" s="13" t="s">
        <v>3</v>
      </c>
      <c r="B95" s="13" t="s">
        <v>406</v>
      </c>
      <c r="C95" s="14">
        <v>9</v>
      </c>
      <c r="D95" s="14" t="str">
        <f t="shared" si="1"/>
        <v>ID9</v>
      </c>
      <c r="E95" s="14" t="str">
        <f>VLOOKUP(D95,Schs!$C$2:$D$111,2,FALSE)</f>
        <v>Large Power</v>
      </c>
    </row>
    <row r="96" spans="1:5" x14ac:dyDescent="0.25">
      <c r="A96" s="13" t="s">
        <v>3</v>
      </c>
      <c r="B96" s="13" t="s">
        <v>133</v>
      </c>
      <c r="C96" s="14" t="s">
        <v>385</v>
      </c>
      <c r="D96" s="14" t="str">
        <f t="shared" si="1"/>
        <v>IDCONTRACT2</v>
      </c>
      <c r="E96" s="14" t="str">
        <f>VLOOKUP(D96,Schs!$C$2:$D$111,2,FALSE)</f>
        <v>Large Power</v>
      </c>
    </row>
    <row r="97" spans="1:5" x14ac:dyDescent="0.25">
      <c r="A97" s="13" t="s">
        <v>3</v>
      </c>
      <c r="B97" s="13" t="s">
        <v>132</v>
      </c>
      <c r="C97" s="14" t="s">
        <v>384</v>
      </c>
      <c r="D97" s="14" t="str">
        <f t="shared" si="1"/>
        <v>IDCONTRACT1</v>
      </c>
      <c r="E97" s="14" t="str">
        <f>VLOOKUP(D97,Schs!$C$2:$D$111,2,FALSE)</f>
        <v>Large Power</v>
      </c>
    </row>
    <row r="98" spans="1:5" x14ac:dyDescent="0.25">
      <c r="A98" s="13" t="s">
        <v>3</v>
      </c>
      <c r="B98" s="13" t="s">
        <v>407</v>
      </c>
      <c r="C98" s="14">
        <v>10</v>
      </c>
      <c r="D98" s="14" t="str">
        <f t="shared" si="1"/>
        <v>ID10</v>
      </c>
      <c r="E98" s="14" t="str">
        <f>VLOOKUP(D98,Schs!$C$2:$D$111,2,FALSE)</f>
        <v>Irrigation</v>
      </c>
    </row>
    <row r="99" spans="1:5" x14ac:dyDescent="0.25">
      <c r="A99" s="13" t="s">
        <v>3</v>
      </c>
      <c r="B99" s="13" t="s">
        <v>408</v>
      </c>
      <c r="C99" s="14">
        <v>10</v>
      </c>
      <c r="D99" s="14" t="str">
        <f t="shared" si="1"/>
        <v>ID10</v>
      </c>
      <c r="E99" s="14" t="str">
        <f>VLOOKUP(D99,Schs!$C$2:$D$111,2,FALSE)</f>
        <v>Irrigation</v>
      </c>
    </row>
    <row r="100" spans="1:5" x14ac:dyDescent="0.25">
      <c r="A100" s="13" t="s">
        <v>3</v>
      </c>
      <c r="B100" s="13" t="s">
        <v>409</v>
      </c>
      <c r="C100" s="14">
        <v>10</v>
      </c>
      <c r="D100" s="14" t="str">
        <f t="shared" si="1"/>
        <v>ID10</v>
      </c>
      <c r="E100" s="14" t="str">
        <f>VLOOKUP(D100,Schs!$C$2:$D$111,2,FALSE)</f>
        <v>Irrigation</v>
      </c>
    </row>
    <row r="101" spans="1:5" x14ac:dyDescent="0.25">
      <c r="A101" s="13" t="s">
        <v>3</v>
      </c>
      <c r="B101" s="13" t="s">
        <v>410</v>
      </c>
      <c r="C101" s="14">
        <v>10</v>
      </c>
      <c r="D101" s="14" t="str">
        <f t="shared" si="1"/>
        <v>ID10</v>
      </c>
      <c r="E101" s="14" t="str">
        <f>VLOOKUP(D101,Schs!$C$2:$D$111,2,FALSE)</f>
        <v>Irrigation</v>
      </c>
    </row>
    <row r="102" spans="1:5" x14ac:dyDescent="0.25">
      <c r="A102" s="13" t="s">
        <v>3</v>
      </c>
      <c r="B102" s="13" t="s">
        <v>411</v>
      </c>
      <c r="C102" s="14">
        <v>10</v>
      </c>
      <c r="D102" s="14" t="str">
        <f t="shared" si="1"/>
        <v>ID10</v>
      </c>
      <c r="E102" s="14" t="str">
        <f>VLOOKUP(D102,Schs!$C$2:$D$111,2,FALSE)</f>
        <v>Irrigation</v>
      </c>
    </row>
    <row r="103" spans="1:5" x14ac:dyDescent="0.25">
      <c r="A103" s="13" t="s">
        <v>3</v>
      </c>
      <c r="B103" s="13" t="s">
        <v>412</v>
      </c>
      <c r="C103" s="14">
        <v>10</v>
      </c>
      <c r="D103" s="14" t="str">
        <f t="shared" si="1"/>
        <v>ID10</v>
      </c>
      <c r="E103" s="14" t="str">
        <f>VLOOKUP(D103,Schs!$C$2:$D$111,2,FALSE)</f>
        <v>Irrigation</v>
      </c>
    </row>
    <row r="104" spans="1:5" x14ac:dyDescent="0.25">
      <c r="A104" s="13" t="s">
        <v>3</v>
      </c>
      <c r="B104" s="13" t="s">
        <v>413</v>
      </c>
      <c r="C104" s="14">
        <v>10</v>
      </c>
      <c r="D104" s="14" t="str">
        <f t="shared" si="1"/>
        <v>ID10</v>
      </c>
      <c r="E104" s="14" t="str">
        <f>VLOOKUP(D104,Schs!$C$2:$D$111,2,FALSE)</f>
        <v>Irrigation</v>
      </c>
    </row>
    <row r="105" spans="1:5" x14ac:dyDescent="0.25">
      <c r="A105" s="13" t="s">
        <v>3</v>
      </c>
      <c r="B105" s="13" t="s">
        <v>414</v>
      </c>
      <c r="C105" s="14">
        <v>10</v>
      </c>
      <c r="D105" s="14" t="str">
        <f t="shared" si="1"/>
        <v>ID10</v>
      </c>
      <c r="E105" s="14" t="str">
        <f>VLOOKUP(D105,Schs!$C$2:$D$111,2,FALSE)</f>
        <v>Irrigation</v>
      </c>
    </row>
    <row r="106" spans="1:5" x14ac:dyDescent="0.25">
      <c r="A106" s="13" t="s">
        <v>3</v>
      </c>
      <c r="B106" s="13" t="s">
        <v>415</v>
      </c>
      <c r="C106" s="14">
        <v>10</v>
      </c>
      <c r="D106" s="14" t="str">
        <f t="shared" si="1"/>
        <v>ID10</v>
      </c>
      <c r="E106" s="14" t="str">
        <f>VLOOKUP(D106,Schs!$C$2:$D$111,2,FALSE)</f>
        <v>Irrigation</v>
      </c>
    </row>
    <row r="107" spans="1:5" x14ac:dyDescent="0.25">
      <c r="A107" s="13" t="s">
        <v>3</v>
      </c>
      <c r="B107" s="13" t="s">
        <v>416</v>
      </c>
      <c r="C107" s="14">
        <v>11</v>
      </c>
      <c r="D107" s="14" t="str">
        <f t="shared" si="1"/>
        <v>ID11</v>
      </c>
      <c r="E107" s="14" t="str">
        <f>VLOOKUP(D107,Schs!$C$2:$D$111,2,FALSE)</f>
        <v>Unmetered Lighting</v>
      </c>
    </row>
    <row r="108" spans="1:5" x14ac:dyDescent="0.25">
      <c r="A108" s="13" t="s">
        <v>3</v>
      </c>
      <c r="B108" s="13" t="s">
        <v>417</v>
      </c>
      <c r="C108" s="14">
        <v>12</v>
      </c>
      <c r="D108" s="14" t="str">
        <f t="shared" si="1"/>
        <v>ID12</v>
      </c>
      <c r="E108" s="14" t="str">
        <f>VLOOKUP(D108,Schs!$C$2:$D$111,2,FALSE)</f>
        <v>Unmetered Lighting</v>
      </c>
    </row>
    <row r="109" spans="1:5" x14ac:dyDescent="0.25">
      <c r="A109" s="13" t="s">
        <v>3</v>
      </c>
      <c r="B109" s="13" t="s">
        <v>418</v>
      </c>
      <c r="C109" s="14">
        <v>12</v>
      </c>
      <c r="D109" s="14" t="str">
        <f t="shared" si="1"/>
        <v>ID12</v>
      </c>
      <c r="E109" s="14" t="str">
        <f>VLOOKUP(D109,Schs!$C$2:$D$111,2,FALSE)</f>
        <v>Unmetered Lighting</v>
      </c>
    </row>
    <row r="110" spans="1:5" x14ac:dyDescent="0.25">
      <c r="A110" s="13" t="s">
        <v>3</v>
      </c>
      <c r="B110" s="13" t="s">
        <v>419</v>
      </c>
      <c r="C110" s="14">
        <v>12</v>
      </c>
      <c r="D110" s="14" t="str">
        <f t="shared" si="1"/>
        <v>ID12</v>
      </c>
      <c r="E110" s="14" t="str">
        <f>VLOOKUP(D110,Schs!$C$2:$D$111,2,FALSE)</f>
        <v>Unmetered Lighting</v>
      </c>
    </row>
    <row r="111" spans="1:5" x14ac:dyDescent="0.25">
      <c r="A111" s="13" t="s">
        <v>3</v>
      </c>
      <c r="B111" s="13" t="s">
        <v>420</v>
      </c>
      <c r="C111" s="14">
        <v>19</v>
      </c>
      <c r="D111" s="14" t="str">
        <f t="shared" si="1"/>
        <v>ID19</v>
      </c>
      <c r="E111" s="14" t="str">
        <f>VLOOKUP(D111,Schs!$C$2:$D$111,2,FALSE)</f>
        <v>Small General Service</v>
      </c>
    </row>
    <row r="112" spans="1:5" x14ac:dyDescent="0.25">
      <c r="A112" s="13" t="s">
        <v>3</v>
      </c>
      <c r="B112" s="13" t="s">
        <v>421</v>
      </c>
      <c r="C112" s="14">
        <v>23</v>
      </c>
      <c r="D112" s="14" t="str">
        <f t="shared" si="1"/>
        <v>ID23</v>
      </c>
      <c r="E112" s="14" t="str">
        <f>VLOOKUP(D112,Schs!$C$2:$D$111,2,FALSE)</f>
        <v>Small General Service</v>
      </c>
    </row>
    <row r="113" spans="1:5" x14ac:dyDescent="0.25">
      <c r="A113" s="13" t="s">
        <v>3</v>
      </c>
      <c r="B113" s="13" t="s">
        <v>422</v>
      </c>
      <c r="C113" s="14">
        <v>23</v>
      </c>
      <c r="D113" s="14" t="str">
        <f t="shared" si="1"/>
        <v>ID23</v>
      </c>
      <c r="E113" s="14" t="str">
        <f>VLOOKUP(D113,Schs!$C$2:$D$111,2,FALSE)</f>
        <v>Small General Service</v>
      </c>
    </row>
    <row r="114" spans="1:5" x14ac:dyDescent="0.25">
      <c r="A114" s="13" t="s">
        <v>3</v>
      </c>
      <c r="B114" s="13" t="s">
        <v>423</v>
      </c>
      <c r="C114" s="14">
        <v>23</v>
      </c>
      <c r="D114" s="14" t="str">
        <f t="shared" si="1"/>
        <v>ID23</v>
      </c>
      <c r="E114" s="14" t="str">
        <f>VLOOKUP(D114,Schs!$C$2:$D$111,2,FALSE)</f>
        <v>Small General Service</v>
      </c>
    </row>
    <row r="115" spans="1:5" x14ac:dyDescent="0.25">
      <c r="A115" s="13" t="s">
        <v>3</v>
      </c>
      <c r="B115" s="13" t="s">
        <v>424</v>
      </c>
      <c r="C115" s="14">
        <v>23</v>
      </c>
      <c r="D115" s="14" t="str">
        <f t="shared" si="1"/>
        <v>ID23</v>
      </c>
      <c r="E115" s="14" t="str">
        <f>VLOOKUP(D115,Schs!$C$2:$D$111,2,FALSE)</f>
        <v>Small General Service</v>
      </c>
    </row>
    <row r="116" spans="1:5" x14ac:dyDescent="0.25">
      <c r="A116" s="13" t="s">
        <v>3</v>
      </c>
      <c r="B116" s="13" t="s">
        <v>425</v>
      </c>
      <c r="C116" s="14">
        <v>23</v>
      </c>
      <c r="D116" s="14" t="str">
        <f t="shared" si="1"/>
        <v>ID23</v>
      </c>
      <c r="E116" s="14" t="str">
        <f>VLOOKUP(D116,Schs!$C$2:$D$111,2,FALSE)</f>
        <v>Small General Service</v>
      </c>
    </row>
    <row r="117" spans="1:5" x14ac:dyDescent="0.25">
      <c r="A117" s="13" t="s">
        <v>3</v>
      </c>
      <c r="B117" s="13" t="s">
        <v>426</v>
      </c>
      <c r="C117" s="14">
        <v>23</v>
      </c>
      <c r="D117" s="14" t="str">
        <f t="shared" si="1"/>
        <v>ID23</v>
      </c>
      <c r="E117" s="14" t="str">
        <f>VLOOKUP(D117,Schs!$C$2:$D$111,2,FALSE)</f>
        <v>Small General Service</v>
      </c>
    </row>
    <row r="118" spans="1:5" x14ac:dyDescent="0.25">
      <c r="A118" s="13" t="s">
        <v>3</v>
      </c>
      <c r="B118" s="13" t="s">
        <v>427</v>
      </c>
      <c r="C118" s="14">
        <v>35</v>
      </c>
      <c r="D118" s="14" t="str">
        <f t="shared" si="1"/>
        <v>ID35</v>
      </c>
      <c r="E118" s="14" t="str">
        <f>VLOOKUP(D118,Schs!$C$2:$D$111,2,FALSE)</f>
        <v>Medium / Large General Service</v>
      </c>
    </row>
    <row r="119" spans="1:5" x14ac:dyDescent="0.25">
      <c r="A119" s="13" t="s">
        <v>3</v>
      </c>
      <c r="B119" s="13" t="s">
        <v>428</v>
      </c>
      <c r="C119" s="14">
        <v>36</v>
      </c>
      <c r="D119" s="14" t="str">
        <f t="shared" si="1"/>
        <v>ID36</v>
      </c>
      <c r="E119" s="14" t="str">
        <f>VLOOKUP(D119,Schs!$C$2:$D$111,2,FALSE)</f>
        <v>Residential</v>
      </c>
    </row>
    <row r="120" spans="1:5" x14ac:dyDescent="0.25">
      <c r="A120" s="13" t="s">
        <v>3</v>
      </c>
      <c r="B120" s="13" t="s">
        <v>429</v>
      </c>
      <c r="C120" s="14">
        <v>135</v>
      </c>
      <c r="D120" s="14" t="str">
        <f t="shared" si="1"/>
        <v>ID135</v>
      </c>
      <c r="E120" s="14" t="str">
        <f>VLOOKUP(D120,Schs!$C$2:$D$111,2,FALSE)</f>
        <v>Residential</v>
      </c>
    </row>
    <row r="121" spans="1:5" x14ac:dyDescent="0.25">
      <c r="A121" s="13" t="s">
        <v>3</v>
      </c>
      <c r="B121" s="13" t="s">
        <v>430</v>
      </c>
      <c r="C121" s="14">
        <v>1201</v>
      </c>
      <c r="D121" s="14" t="str">
        <f t="shared" si="1"/>
        <v>ID1201</v>
      </c>
      <c r="E121" s="14" t="str">
        <f>VLOOKUP(D121,Schs!$C$2:$D$111,2,FALSE)</f>
        <v>Unmetered Lighting</v>
      </c>
    </row>
    <row r="122" spans="1:5" x14ac:dyDescent="0.25">
      <c r="A122" s="13" t="s">
        <v>3</v>
      </c>
      <c r="B122" s="13" t="s">
        <v>431</v>
      </c>
      <c r="C122" s="14">
        <v>1202</v>
      </c>
      <c r="D122" s="14" t="str">
        <f t="shared" si="1"/>
        <v>ID1202</v>
      </c>
      <c r="E122" s="14" t="str">
        <f>VLOOKUP(D122,Schs!$C$2:$D$111,2,FALSE)</f>
        <v>Unmetered Lighting</v>
      </c>
    </row>
    <row r="123" spans="1:5" x14ac:dyDescent="0.25">
      <c r="A123" s="13" t="s">
        <v>3</v>
      </c>
      <c r="B123" s="13" t="s">
        <v>432</v>
      </c>
      <c r="C123" s="14">
        <v>1202</v>
      </c>
      <c r="D123" s="14" t="str">
        <f t="shared" si="1"/>
        <v>ID1202</v>
      </c>
      <c r="E123" s="14" t="str">
        <f>VLOOKUP(D123,Schs!$C$2:$D$111,2,FALSE)</f>
        <v>Unmetered Lighting</v>
      </c>
    </row>
    <row r="124" spans="1:5" x14ac:dyDescent="0.25">
      <c r="A124" s="13" t="s">
        <v>3</v>
      </c>
      <c r="B124" s="13" t="s">
        <v>433</v>
      </c>
      <c r="C124" s="14">
        <v>1203</v>
      </c>
      <c r="D124" s="14" t="str">
        <f t="shared" si="1"/>
        <v>ID1203</v>
      </c>
      <c r="E124" s="14" t="str">
        <f>VLOOKUP(D124,Schs!$C$2:$D$111,2,FALSE)</f>
        <v>Unmetered Lighting</v>
      </c>
    </row>
    <row r="125" spans="1:5" x14ac:dyDescent="0.25">
      <c r="A125" s="13" t="s">
        <v>3</v>
      </c>
      <c r="B125" s="13" t="s">
        <v>434</v>
      </c>
      <c r="C125" s="14" t="s">
        <v>435</v>
      </c>
      <c r="D125" s="14" t="str">
        <f t="shared" si="1"/>
        <v>ID23A</v>
      </c>
      <c r="E125" s="14" t="str">
        <f>VLOOKUP(D125,Schs!$C$2:$D$111,2,FALSE)</f>
        <v>Small General Service</v>
      </c>
    </row>
    <row r="126" spans="1:5" x14ac:dyDescent="0.25">
      <c r="A126" s="13" t="s">
        <v>3</v>
      </c>
      <c r="B126" s="13" t="s">
        <v>436</v>
      </c>
      <c r="C126" s="14" t="s">
        <v>435</v>
      </c>
      <c r="D126" s="14" t="str">
        <f t="shared" si="1"/>
        <v>ID23A</v>
      </c>
      <c r="E126" s="14" t="str">
        <f>VLOOKUP(D126,Schs!$C$2:$D$111,2,FALSE)</f>
        <v>Small General Service</v>
      </c>
    </row>
    <row r="127" spans="1:5" x14ac:dyDescent="0.25">
      <c r="A127" s="13" t="s">
        <v>3</v>
      </c>
      <c r="B127" s="13" t="s">
        <v>437</v>
      </c>
      <c r="C127" s="14" t="s">
        <v>317</v>
      </c>
      <c r="D127" s="14" t="str">
        <f t="shared" si="1"/>
        <v>ID6A</v>
      </c>
      <c r="E127" s="14" t="str">
        <f>VLOOKUP(D127,Schs!$C$2:$D$111,2,FALSE)</f>
        <v>Medium / Large General Service</v>
      </c>
    </row>
    <row r="128" spans="1:5" x14ac:dyDescent="0.25">
      <c r="A128" s="13" t="s">
        <v>3</v>
      </c>
      <c r="B128" s="13" t="s">
        <v>438</v>
      </c>
      <c r="C128" s="14" t="s">
        <v>317</v>
      </c>
      <c r="D128" s="14" t="str">
        <f t="shared" si="1"/>
        <v>ID6A</v>
      </c>
      <c r="E128" s="14" t="str">
        <f>VLOOKUP(D128,Schs!$C$2:$D$111,2,FALSE)</f>
        <v>Medium / Large General Service</v>
      </c>
    </row>
    <row r="129" spans="1:5" x14ac:dyDescent="0.25">
      <c r="A129" s="13" t="s">
        <v>3</v>
      </c>
      <c r="B129" s="13" t="s">
        <v>439</v>
      </c>
      <c r="C129" s="14" t="s">
        <v>317</v>
      </c>
      <c r="D129" s="14" t="str">
        <f t="shared" si="1"/>
        <v>ID6A</v>
      </c>
      <c r="E129" s="14" t="str">
        <f>VLOOKUP(D129,Schs!$C$2:$D$111,2,FALSE)</f>
        <v>Medium / Large General Service</v>
      </c>
    </row>
    <row r="130" spans="1:5" x14ac:dyDescent="0.25">
      <c r="A130" s="13" t="s">
        <v>2</v>
      </c>
      <c r="B130" s="13" t="s">
        <v>440</v>
      </c>
      <c r="C130" s="14">
        <v>2</v>
      </c>
      <c r="D130" s="14" t="str">
        <f t="shared" si="1"/>
        <v>WY2</v>
      </c>
      <c r="E130" s="14" t="str">
        <f>VLOOKUP(D130,Schs!$C$2:$D$111,2,FALSE)</f>
        <v>Residential</v>
      </c>
    </row>
    <row r="131" spans="1:5" x14ac:dyDescent="0.25">
      <c r="A131" s="13" t="s">
        <v>2</v>
      </c>
      <c r="B131" s="13" t="s">
        <v>441</v>
      </c>
      <c r="C131" s="14">
        <v>2</v>
      </c>
      <c r="D131" s="14" t="str">
        <f t="shared" ref="D131:D204" si="2">CONCATENATE(A131,C131)</f>
        <v>WY2</v>
      </c>
      <c r="E131" s="14" t="str">
        <f>VLOOKUP(D131,Schs!$C$2:$D$111,2,FALSE)</f>
        <v>Residential</v>
      </c>
    </row>
    <row r="132" spans="1:5" x14ac:dyDescent="0.25">
      <c r="A132" s="13" t="s">
        <v>2</v>
      </c>
      <c r="B132" s="13" t="s">
        <v>442</v>
      </c>
      <c r="C132" s="14">
        <v>2</v>
      </c>
      <c r="D132" s="14" t="str">
        <f t="shared" si="2"/>
        <v>WY2</v>
      </c>
      <c r="E132" s="14" t="str">
        <f>VLOOKUP(D132,Schs!$C$2:$D$111,2,FALSE)</f>
        <v>Residential</v>
      </c>
    </row>
    <row r="133" spans="1:5" x14ac:dyDescent="0.25">
      <c r="A133" s="13" t="s">
        <v>2</v>
      </c>
      <c r="B133" s="13" t="s">
        <v>443</v>
      </c>
      <c r="C133" s="14">
        <v>15</v>
      </c>
      <c r="D133" s="14" t="str">
        <f t="shared" si="2"/>
        <v>WY15</v>
      </c>
      <c r="E133" s="14" t="str">
        <f>VLOOKUP(D133,Schs!$C$2:$D$111,2,FALSE)</f>
        <v>Unmetered Lighting</v>
      </c>
    </row>
    <row r="134" spans="1:5" x14ac:dyDescent="0.25">
      <c r="A134" s="13" t="s">
        <v>2</v>
      </c>
      <c r="B134" s="13" t="s">
        <v>444</v>
      </c>
      <c r="C134" s="14">
        <v>15</v>
      </c>
      <c r="D134" s="14" t="str">
        <f t="shared" si="2"/>
        <v>WY15</v>
      </c>
      <c r="E134" s="14" t="str">
        <f>VLOOKUP(D134,Schs!$C$2:$D$111,2,FALSE)</f>
        <v>Unmetered Lighting</v>
      </c>
    </row>
    <row r="135" spans="1:5" x14ac:dyDescent="0.25">
      <c r="A135" s="13" t="s">
        <v>2</v>
      </c>
      <c r="B135" s="13" t="s">
        <v>445</v>
      </c>
      <c r="C135" s="14">
        <v>25</v>
      </c>
      <c r="D135" s="14" t="str">
        <f t="shared" si="2"/>
        <v>WY25</v>
      </c>
      <c r="E135" s="14" t="str">
        <f>VLOOKUP(D135,Schs!$C$2:$D$111,2,FALSE)</f>
        <v>Small General Service</v>
      </c>
    </row>
    <row r="136" spans="1:5" x14ac:dyDescent="0.25">
      <c r="A136" s="13" t="s">
        <v>2</v>
      </c>
      <c r="B136" s="13" t="s">
        <v>446</v>
      </c>
      <c r="C136" s="14">
        <v>25</v>
      </c>
      <c r="D136" s="14" t="str">
        <f t="shared" si="2"/>
        <v>WY25</v>
      </c>
      <c r="E136" s="14" t="str">
        <f>VLOOKUP(D136,Schs!$C$2:$D$111,2,FALSE)</f>
        <v>Small General Service</v>
      </c>
    </row>
    <row r="137" spans="1:5" x14ac:dyDescent="0.25">
      <c r="A137" s="13" t="s">
        <v>2</v>
      </c>
      <c r="B137" s="13" t="s">
        <v>447</v>
      </c>
      <c r="C137" s="14">
        <v>25</v>
      </c>
      <c r="D137" s="14" t="str">
        <f t="shared" si="2"/>
        <v>WY25</v>
      </c>
      <c r="E137" s="14" t="str">
        <f>VLOOKUP(D137,Schs!$C$2:$D$111,2,FALSE)</f>
        <v>Small General Service</v>
      </c>
    </row>
    <row r="138" spans="1:5" x14ac:dyDescent="0.25">
      <c r="A138" s="13" t="s">
        <v>2</v>
      </c>
      <c r="B138" s="13" t="s">
        <v>448</v>
      </c>
      <c r="C138" s="14">
        <v>25</v>
      </c>
      <c r="D138" s="14" t="str">
        <f t="shared" si="2"/>
        <v>WY25</v>
      </c>
      <c r="E138" s="14" t="str">
        <f>VLOOKUP(D138,Schs!$C$2:$D$111,2,FALSE)</f>
        <v>Small General Service</v>
      </c>
    </row>
    <row r="139" spans="1:5" x14ac:dyDescent="0.25">
      <c r="A139" s="13" t="s">
        <v>2</v>
      </c>
      <c r="B139" s="13" t="s">
        <v>449</v>
      </c>
      <c r="C139" s="14">
        <v>25</v>
      </c>
      <c r="D139" s="14" t="str">
        <f t="shared" si="2"/>
        <v>WY25</v>
      </c>
      <c r="E139" s="14" t="str">
        <f>VLOOKUP(D139,Schs!$C$2:$D$111,2,FALSE)</f>
        <v>Small General Service</v>
      </c>
    </row>
    <row r="140" spans="1:5" x14ac:dyDescent="0.25">
      <c r="A140" s="13" t="s">
        <v>2</v>
      </c>
      <c r="B140" s="13" t="s">
        <v>450</v>
      </c>
      <c r="C140" s="14">
        <v>25</v>
      </c>
      <c r="D140" s="14" t="str">
        <f t="shared" si="2"/>
        <v>WY25</v>
      </c>
      <c r="E140" s="14" t="str">
        <f>VLOOKUP(D140,Schs!$C$2:$D$111,2,FALSE)</f>
        <v>Small General Service</v>
      </c>
    </row>
    <row r="141" spans="1:5" x14ac:dyDescent="0.25">
      <c r="A141" s="13" t="s">
        <v>2</v>
      </c>
      <c r="B141" s="13" t="s">
        <v>451</v>
      </c>
      <c r="C141" s="14">
        <v>25</v>
      </c>
      <c r="D141" s="14" t="str">
        <f t="shared" si="2"/>
        <v>WY25</v>
      </c>
      <c r="E141" s="14" t="str">
        <f>VLOOKUP(D141,Schs!$C$2:$D$111,2,FALSE)</f>
        <v>Small General Service</v>
      </c>
    </row>
    <row r="142" spans="1:5" x14ac:dyDescent="0.25">
      <c r="A142" s="13" t="s">
        <v>2</v>
      </c>
      <c r="B142" s="13" t="s">
        <v>451</v>
      </c>
      <c r="C142" s="14">
        <v>25</v>
      </c>
      <c r="D142" s="14" t="str">
        <f t="shared" si="2"/>
        <v>WY25</v>
      </c>
      <c r="E142" s="14" t="str">
        <f>VLOOKUP(D142,Schs!$C$2:$D$111,2,FALSE)</f>
        <v>Small General Service</v>
      </c>
    </row>
    <row r="143" spans="1:5" x14ac:dyDescent="0.25">
      <c r="A143" s="13" t="s">
        <v>2</v>
      </c>
      <c r="B143" s="13" t="s">
        <v>452</v>
      </c>
      <c r="C143" s="14">
        <v>28</v>
      </c>
      <c r="D143" s="14" t="str">
        <f t="shared" si="2"/>
        <v>WY28</v>
      </c>
      <c r="E143" s="14" t="str">
        <f>VLOOKUP(D143,Schs!$C$2:$D$111,2,FALSE)</f>
        <v>Medium / Large General Service</v>
      </c>
    </row>
    <row r="144" spans="1:5" x14ac:dyDescent="0.25">
      <c r="A144" s="13" t="s">
        <v>2</v>
      </c>
      <c r="B144" s="13" t="s">
        <v>453</v>
      </c>
      <c r="C144" s="14">
        <v>28</v>
      </c>
      <c r="D144" s="14" t="str">
        <f t="shared" si="2"/>
        <v>WY28</v>
      </c>
      <c r="E144" s="14" t="str">
        <f>VLOOKUP(D144,Schs!$C$2:$D$111,2,FALSE)</f>
        <v>Medium / Large General Service</v>
      </c>
    </row>
    <row r="145" spans="1:5" x14ac:dyDescent="0.25">
      <c r="A145" s="13" t="s">
        <v>2</v>
      </c>
      <c r="B145" s="13" t="s">
        <v>454</v>
      </c>
      <c r="C145" s="14">
        <v>28</v>
      </c>
      <c r="D145" s="14" t="str">
        <f t="shared" si="2"/>
        <v>WY28</v>
      </c>
      <c r="E145" s="14" t="str">
        <f>VLOOKUP(D145,Schs!$C$2:$D$111,2,FALSE)</f>
        <v>Medium / Large General Service</v>
      </c>
    </row>
    <row r="146" spans="1:5" x14ac:dyDescent="0.25">
      <c r="A146" s="13" t="s">
        <v>2</v>
      </c>
      <c r="B146" s="13" t="s">
        <v>455</v>
      </c>
      <c r="C146" s="14">
        <v>33</v>
      </c>
      <c r="D146" s="14" t="str">
        <f t="shared" si="2"/>
        <v>WY33</v>
      </c>
      <c r="E146" s="14" t="str">
        <f>VLOOKUP(D146,Schs!$C$2:$D$111,2,FALSE)</f>
        <v>Large Power</v>
      </c>
    </row>
    <row r="147" spans="1:5" x14ac:dyDescent="0.25">
      <c r="A147" s="13" t="s">
        <v>2</v>
      </c>
      <c r="B147" s="13" t="s">
        <v>456</v>
      </c>
      <c r="C147" s="14">
        <v>40</v>
      </c>
      <c r="D147" s="14" t="str">
        <f t="shared" si="2"/>
        <v>WY40</v>
      </c>
      <c r="E147" s="14" t="str">
        <f>VLOOKUP(D147,Schs!$C$2:$D$111,2,FALSE)</f>
        <v>Irrigation</v>
      </c>
    </row>
    <row r="148" spans="1:5" x14ac:dyDescent="0.25">
      <c r="A148" s="13" t="s">
        <v>2</v>
      </c>
      <c r="B148" s="13" t="s">
        <v>457</v>
      </c>
      <c r="C148" s="14">
        <v>40</v>
      </c>
      <c r="D148" s="14" t="str">
        <f t="shared" si="2"/>
        <v>WY40</v>
      </c>
      <c r="E148" s="14" t="str">
        <f>VLOOKUP(D148,Schs!$C$2:$D$111,2,FALSE)</f>
        <v>Irrigation</v>
      </c>
    </row>
    <row r="149" spans="1:5" x14ac:dyDescent="0.25">
      <c r="A149" s="13" t="s">
        <v>2</v>
      </c>
      <c r="B149" s="13" t="s">
        <v>458</v>
      </c>
      <c r="C149" s="14">
        <v>46</v>
      </c>
      <c r="D149" s="14" t="str">
        <f t="shared" si="2"/>
        <v>WY46</v>
      </c>
      <c r="E149" s="14" t="str">
        <f>VLOOKUP(D149,Schs!$C$2:$D$111,2,FALSE)</f>
        <v>Large Power</v>
      </c>
    </row>
    <row r="150" spans="1:5" x14ac:dyDescent="0.25">
      <c r="A150" s="13" t="s">
        <v>2</v>
      </c>
      <c r="B150" s="13" t="s">
        <v>459</v>
      </c>
      <c r="C150" s="14">
        <v>46</v>
      </c>
      <c r="D150" s="14" t="str">
        <f t="shared" si="2"/>
        <v>WY46</v>
      </c>
      <c r="E150" s="14" t="str">
        <f>VLOOKUP(D150,Schs!$C$2:$D$111,2,FALSE)</f>
        <v>Large Power</v>
      </c>
    </row>
    <row r="151" spans="1:5" x14ac:dyDescent="0.25">
      <c r="A151" s="13" t="s">
        <v>2</v>
      </c>
      <c r="B151" s="13" t="s">
        <v>460</v>
      </c>
      <c r="C151" s="14">
        <v>48</v>
      </c>
      <c r="D151" s="14" t="str">
        <f t="shared" si="2"/>
        <v>WY48</v>
      </c>
      <c r="E151" s="14" t="str">
        <f>VLOOKUP(D151,Schs!$C$2:$D$111,2,FALSE)</f>
        <v>Large Power</v>
      </c>
    </row>
    <row r="152" spans="1:5" x14ac:dyDescent="0.25">
      <c r="A152" s="13" t="s">
        <v>2</v>
      </c>
      <c r="B152" s="13" t="s">
        <v>461</v>
      </c>
      <c r="C152" s="14">
        <v>48</v>
      </c>
      <c r="D152" s="14" t="str">
        <f t="shared" si="2"/>
        <v>WY48</v>
      </c>
      <c r="E152" s="14" t="str">
        <f>VLOOKUP(D152,Schs!$C$2:$D$111,2,FALSE)</f>
        <v>Large Power</v>
      </c>
    </row>
    <row r="153" spans="1:5" x14ac:dyDescent="0.25">
      <c r="A153" s="13" t="s">
        <v>2</v>
      </c>
      <c r="B153" s="13" t="s">
        <v>462</v>
      </c>
      <c r="C153" s="14">
        <v>51</v>
      </c>
      <c r="D153" s="14" t="str">
        <f t="shared" si="2"/>
        <v>WY51</v>
      </c>
      <c r="E153" s="14" t="str">
        <f>VLOOKUP(D153,Schs!$C$2:$D$111,2,FALSE)</f>
        <v>Unmetered Lighting</v>
      </c>
    </row>
    <row r="154" spans="1:5" x14ac:dyDescent="0.25">
      <c r="A154" s="13" t="s">
        <v>2</v>
      </c>
      <c r="B154" s="13" t="s">
        <v>463</v>
      </c>
      <c r="C154" s="14">
        <v>53</v>
      </c>
      <c r="D154" s="14" t="str">
        <f t="shared" si="2"/>
        <v>WY53</v>
      </c>
      <c r="E154" s="14" t="str">
        <f>VLOOKUP(D154,Schs!$C$2:$D$111,2,FALSE)</f>
        <v>Unmetered Lighting</v>
      </c>
    </row>
    <row r="155" spans="1:5" x14ac:dyDescent="0.25">
      <c r="A155" s="13" t="s">
        <v>2</v>
      </c>
      <c r="B155" s="13" t="s">
        <v>464</v>
      </c>
      <c r="C155" s="14">
        <v>54</v>
      </c>
      <c r="D155" s="14" t="str">
        <f t="shared" si="2"/>
        <v>WY54</v>
      </c>
      <c r="E155" s="14" t="str">
        <f>VLOOKUP(D155,Schs!$C$2:$D$111,2,FALSE)</f>
        <v>Metered Lighting</v>
      </c>
    </row>
    <row r="156" spans="1:5" x14ac:dyDescent="0.25">
      <c r="A156" s="13" t="s">
        <v>2</v>
      </c>
      <c r="B156" s="13" t="s">
        <v>465</v>
      </c>
      <c r="C156" s="14">
        <v>57</v>
      </c>
      <c r="D156" s="14" t="str">
        <f t="shared" si="2"/>
        <v>WY57</v>
      </c>
      <c r="E156" s="14" t="str">
        <f>VLOOKUP(D156,Schs!$C$2:$D$111,2,FALSE)</f>
        <v>Unmetered Lighting</v>
      </c>
    </row>
    <row r="157" spans="1:5" x14ac:dyDescent="0.25">
      <c r="A157" s="13" t="s">
        <v>2</v>
      </c>
      <c r="B157" s="13" t="s">
        <v>466</v>
      </c>
      <c r="C157" s="14">
        <v>58</v>
      </c>
      <c r="D157" s="14" t="str">
        <f t="shared" si="2"/>
        <v>WY58</v>
      </c>
      <c r="E157" s="14" t="str">
        <f>VLOOKUP(D157,Schs!$C$2:$D$111,2,FALSE)</f>
        <v>Unmetered Lighting</v>
      </c>
    </row>
    <row r="158" spans="1:5" x14ac:dyDescent="0.25">
      <c r="A158" s="13" t="s">
        <v>2</v>
      </c>
      <c r="B158" s="13" t="s">
        <v>467</v>
      </c>
      <c r="C158" s="14">
        <v>58</v>
      </c>
      <c r="D158" s="14" t="str">
        <f t="shared" si="2"/>
        <v>WY58</v>
      </c>
      <c r="E158" s="14" t="str">
        <f>VLOOKUP(D158,Schs!$C$2:$D$111,2,FALSE)</f>
        <v>Unmetered Lighting</v>
      </c>
    </row>
    <row r="159" spans="1:5" x14ac:dyDescent="0.25">
      <c r="A159" s="13" t="s">
        <v>2</v>
      </c>
      <c r="B159" s="13" t="s">
        <v>468</v>
      </c>
      <c r="C159" s="14">
        <v>58</v>
      </c>
      <c r="D159" s="14" t="str">
        <f t="shared" si="2"/>
        <v>WY58</v>
      </c>
      <c r="E159" s="14" t="str">
        <f>VLOOKUP(D159,Schs!$C$2:$D$111,2,FALSE)</f>
        <v>Unmetered Lighting</v>
      </c>
    </row>
    <row r="160" spans="1:5" x14ac:dyDescent="0.25">
      <c r="A160" s="13" t="s">
        <v>2</v>
      </c>
      <c r="B160" s="13" t="s">
        <v>469</v>
      </c>
      <c r="C160" s="14">
        <v>58</v>
      </c>
      <c r="D160" s="14" t="str">
        <f t="shared" si="2"/>
        <v>WY58</v>
      </c>
      <c r="E160" s="14" t="str">
        <f>VLOOKUP(D160,Schs!$C$2:$D$111,2,FALSE)</f>
        <v>Unmetered Lighting</v>
      </c>
    </row>
    <row r="161" spans="1:5" x14ac:dyDescent="0.25">
      <c r="A161" s="13" t="s">
        <v>2</v>
      </c>
      <c r="B161" s="13" t="s">
        <v>302</v>
      </c>
      <c r="C161" s="14">
        <v>2</v>
      </c>
      <c r="D161" s="14" t="str">
        <f t="shared" si="2"/>
        <v>WY2</v>
      </c>
      <c r="E161" s="14" t="str">
        <f>VLOOKUP(D161,Schs!$C$2:$D$111,2,FALSE)</f>
        <v>Residential</v>
      </c>
    </row>
    <row r="162" spans="1:5" x14ac:dyDescent="0.25">
      <c r="A162" s="13" t="s">
        <v>2</v>
      </c>
      <c r="B162" s="13" t="s">
        <v>303</v>
      </c>
      <c r="C162" s="14">
        <v>2</v>
      </c>
      <c r="D162" s="14" t="str">
        <f t="shared" si="2"/>
        <v>WY2</v>
      </c>
      <c r="E162" s="14" t="str">
        <f>VLOOKUP(D162,Schs!$C$2:$D$111,2,FALSE)</f>
        <v>Residential</v>
      </c>
    </row>
    <row r="163" spans="1:5" x14ac:dyDescent="0.25">
      <c r="A163" s="13" t="s">
        <v>2</v>
      </c>
      <c r="B163" s="13" t="s">
        <v>470</v>
      </c>
      <c r="C163" s="14">
        <v>207</v>
      </c>
      <c r="D163" s="14" t="str">
        <f t="shared" si="2"/>
        <v>WY207</v>
      </c>
      <c r="E163" s="14" t="str">
        <f>VLOOKUP(D163,Schs!$C$2:$D$111,2,FALSE)</f>
        <v>Unmetered Lighting</v>
      </c>
    </row>
    <row r="164" spans="1:5" x14ac:dyDescent="0.25">
      <c r="A164" s="13" t="s">
        <v>2</v>
      </c>
      <c r="B164" s="13" t="s">
        <v>471</v>
      </c>
      <c r="C164" s="14">
        <v>207</v>
      </c>
      <c r="D164" s="14" t="str">
        <f t="shared" si="2"/>
        <v>WY207</v>
      </c>
      <c r="E164" s="14" t="str">
        <f>VLOOKUP(D164,Schs!$C$2:$D$111,2,FALSE)</f>
        <v>Unmetered Lighting</v>
      </c>
    </row>
    <row r="165" spans="1:5" x14ac:dyDescent="0.25">
      <c r="A165" s="13" t="s">
        <v>2</v>
      </c>
      <c r="B165" s="13" t="s">
        <v>472</v>
      </c>
      <c r="C165" s="14">
        <v>210</v>
      </c>
      <c r="D165" s="14" t="str">
        <f t="shared" si="2"/>
        <v>WY210</v>
      </c>
      <c r="E165" s="14" t="str">
        <f>VLOOKUP(D165,Schs!$C$2:$D$111,2,FALSE)</f>
        <v>Irrigation</v>
      </c>
    </row>
    <row r="166" spans="1:5" x14ac:dyDescent="0.25">
      <c r="A166" s="13" t="s">
        <v>2</v>
      </c>
      <c r="B166" s="13" t="s">
        <v>473</v>
      </c>
      <c r="C166" s="14">
        <v>210</v>
      </c>
      <c r="D166" s="14" t="str">
        <f t="shared" si="2"/>
        <v>WY210</v>
      </c>
      <c r="E166" s="14" t="str">
        <f>VLOOKUP(D166,Schs!$C$2:$D$111,2,FALSE)</f>
        <v>Irrigation</v>
      </c>
    </row>
    <row r="167" spans="1:5" x14ac:dyDescent="0.25">
      <c r="A167" s="13" t="s">
        <v>2</v>
      </c>
      <c r="B167" s="13" t="s">
        <v>474</v>
      </c>
      <c r="C167" s="14">
        <v>211</v>
      </c>
      <c r="D167" s="14" t="str">
        <f t="shared" si="2"/>
        <v>WY211</v>
      </c>
      <c r="E167" s="14" t="str">
        <f>VLOOKUP(D167,Schs!$C$2:$D$111,2,FALSE)</f>
        <v>Unmetered Lighting</v>
      </c>
    </row>
    <row r="168" spans="1:5" x14ac:dyDescent="0.25">
      <c r="A168" s="13" t="s">
        <v>2</v>
      </c>
      <c r="B168" s="13" t="s">
        <v>475</v>
      </c>
      <c r="C168" s="14">
        <v>212</v>
      </c>
      <c r="D168" s="14" t="str">
        <f t="shared" si="2"/>
        <v>WY212</v>
      </c>
      <c r="E168" s="14" t="str">
        <f>VLOOKUP(D168,Schs!$C$2:$D$111,2,FALSE)</f>
        <v>Unmetered Lighting</v>
      </c>
    </row>
    <row r="169" spans="1:5" x14ac:dyDescent="0.25">
      <c r="A169" s="13" t="s">
        <v>2</v>
      </c>
      <c r="B169" s="13" t="s">
        <v>476</v>
      </c>
      <c r="C169" s="14" t="s">
        <v>477</v>
      </c>
      <c r="D169" s="14" t="str">
        <f t="shared" si="2"/>
        <v>WY213MONL</v>
      </c>
      <c r="E169" s="14" t="str">
        <f>VLOOKUP(D169,Schs!$C$2:$D$111,2,FALSE)</f>
        <v>Metered Lighting</v>
      </c>
    </row>
    <row r="170" spans="1:5" x14ac:dyDescent="0.25">
      <c r="A170" s="13" t="s">
        <v>2</v>
      </c>
      <c r="B170" s="13" t="s">
        <v>478</v>
      </c>
      <c r="C170" s="14" t="s">
        <v>479</v>
      </c>
      <c r="D170" s="14" t="str">
        <f t="shared" si="2"/>
        <v>WY213TOSS</v>
      </c>
      <c r="E170" s="14" t="str">
        <f>VLOOKUP(D170,Schs!$C$2:$D$111,2,FALSE)</f>
        <v>Metered Lighting</v>
      </c>
    </row>
    <row r="171" spans="1:5" x14ac:dyDescent="0.25">
      <c r="A171" s="13" t="s">
        <v>1</v>
      </c>
      <c r="B171" s="13" t="s">
        <v>480</v>
      </c>
      <c r="C171" s="14" t="s">
        <v>481</v>
      </c>
      <c r="D171" s="14" t="str">
        <f t="shared" si="2"/>
        <v>OR41 &amp; 215</v>
      </c>
      <c r="E171" s="14" t="str">
        <f>VLOOKUP(D171,Schs!$C$2:$D$111,2,FALSE)</f>
        <v>Irrigation</v>
      </c>
    </row>
    <row r="172" spans="1:5" x14ac:dyDescent="0.25">
      <c r="A172" s="13" t="s">
        <v>1</v>
      </c>
      <c r="B172" s="13" t="s">
        <v>482</v>
      </c>
      <c r="C172" s="14" t="s">
        <v>481</v>
      </c>
      <c r="D172" s="14" t="str">
        <f t="shared" si="2"/>
        <v>OR41 &amp; 215</v>
      </c>
      <c r="E172" s="14" t="str">
        <f>VLOOKUP(D172,Schs!$C$2:$D$111,2,FALSE)</f>
        <v>Irrigation</v>
      </c>
    </row>
    <row r="173" spans="1:5" x14ac:dyDescent="0.25">
      <c r="A173" s="13" t="s">
        <v>1</v>
      </c>
      <c r="B173" s="13" t="s">
        <v>483</v>
      </c>
      <c r="C173" s="14" t="s">
        <v>481</v>
      </c>
      <c r="D173" s="14" t="str">
        <f t="shared" si="2"/>
        <v>OR41 &amp; 215</v>
      </c>
      <c r="E173" s="14" t="str">
        <f>VLOOKUP(D173,Schs!$C$2:$D$111,2,FALSE)</f>
        <v>Irrigation</v>
      </c>
    </row>
    <row r="174" spans="1:5" x14ac:dyDescent="0.25">
      <c r="A174" s="13" t="s">
        <v>1</v>
      </c>
      <c r="B174" s="13" t="s">
        <v>484</v>
      </c>
      <c r="C174" s="14" t="s">
        <v>481</v>
      </c>
      <c r="D174" s="14" t="str">
        <f t="shared" si="2"/>
        <v>OR41 &amp; 215</v>
      </c>
      <c r="E174" s="14" t="str">
        <f>VLOOKUP(D174,Schs!$C$2:$D$111,2,FALSE)</f>
        <v>Irrigation</v>
      </c>
    </row>
    <row r="175" spans="1:5" x14ac:dyDescent="0.25">
      <c r="A175" s="13" t="s">
        <v>1</v>
      </c>
      <c r="B175" s="13" t="s">
        <v>485</v>
      </c>
      <c r="C175" s="14" t="s">
        <v>481</v>
      </c>
      <c r="D175" s="14" t="str">
        <f t="shared" si="2"/>
        <v>OR41 &amp; 215</v>
      </c>
      <c r="E175" s="14" t="str">
        <f>VLOOKUP(D175,Schs!$C$2:$D$111,2,FALSE)</f>
        <v>Irrigation</v>
      </c>
    </row>
    <row r="176" spans="1:5" x14ac:dyDescent="0.25">
      <c r="A176" s="13" t="s">
        <v>1</v>
      </c>
      <c r="B176" s="13" t="s">
        <v>486</v>
      </c>
      <c r="C176" s="14" t="s">
        <v>481</v>
      </c>
      <c r="D176" s="14" t="str">
        <f t="shared" si="2"/>
        <v>OR41 &amp; 215</v>
      </c>
      <c r="E176" s="14" t="str">
        <f>VLOOKUP(D176,Schs!$C$2:$D$111,2,FALSE)</f>
        <v>Irrigation</v>
      </c>
    </row>
    <row r="177" spans="1:5" x14ac:dyDescent="0.25">
      <c r="A177" s="13" t="s">
        <v>1</v>
      </c>
      <c r="B177" s="13" t="s">
        <v>487</v>
      </c>
      <c r="C177" s="14">
        <v>33</v>
      </c>
      <c r="D177" s="14" t="str">
        <f t="shared" si="2"/>
        <v>OR33</v>
      </c>
      <c r="E177" s="14" t="str">
        <f>VLOOKUP(D177,Schs!$C$2:$D$111,2,FALSE)</f>
        <v>Irrigation</v>
      </c>
    </row>
    <row r="178" spans="1:5" x14ac:dyDescent="0.25">
      <c r="A178" s="13" t="s">
        <v>1</v>
      </c>
      <c r="B178" s="13" t="s">
        <v>488</v>
      </c>
      <c r="C178" s="14">
        <v>33</v>
      </c>
      <c r="D178" s="14" t="str">
        <f t="shared" si="2"/>
        <v>OR33</v>
      </c>
      <c r="E178" s="14" t="str">
        <f>VLOOKUP(D178,Schs!$C$2:$D$111,2,FALSE)</f>
        <v>Irrigation</v>
      </c>
    </row>
    <row r="179" spans="1:5" x14ac:dyDescent="0.25">
      <c r="A179" s="13" t="s">
        <v>1</v>
      </c>
      <c r="B179" s="13" t="s">
        <v>489</v>
      </c>
      <c r="C179" s="14">
        <v>33</v>
      </c>
      <c r="D179" s="14" t="str">
        <f t="shared" si="2"/>
        <v>OR33</v>
      </c>
      <c r="E179" s="14" t="str">
        <f>VLOOKUP(D179,Schs!$C$2:$D$111,2,FALSE)</f>
        <v>Irrigation</v>
      </c>
    </row>
    <row r="180" spans="1:5" x14ac:dyDescent="0.25">
      <c r="A180" s="13" t="s">
        <v>1</v>
      </c>
      <c r="B180" s="13" t="s">
        <v>490</v>
      </c>
      <c r="C180" s="14">
        <v>33</v>
      </c>
      <c r="D180" s="14" t="str">
        <f t="shared" si="2"/>
        <v>OR33</v>
      </c>
      <c r="E180" s="14" t="str">
        <f>VLOOKUP(D180,Schs!$C$2:$D$111,2,FALSE)</f>
        <v>Irrigation</v>
      </c>
    </row>
    <row r="181" spans="1:5" x14ac:dyDescent="0.25">
      <c r="A181" s="13" t="s">
        <v>1</v>
      </c>
      <c r="B181" s="13" t="s">
        <v>491</v>
      </c>
      <c r="C181" s="14">
        <v>33</v>
      </c>
      <c r="D181" s="14" t="str">
        <f t="shared" si="2"/>
        <v>OR33</v>
      </c>
      <c r="E181" s="14" t="str">
        <f>VLOOKUP(D181,Schs!$C$2:$D$111,2,FALSE)</f>
        <v>Irrigation</v>
      </c>
    </row>
    <row r="182" spans="1:5" x14ac:dyDescent="0.25">
      <c r="A182" s="13" t="s">
        <v>1</v>
      </c>
      <c r="B182" s="13" t="s">
        <v>492</v>
      </c>
      <c r="C182" s="14" t="s">
        <v>481</v>
      </c>
      <c r="D182" s="14" t="str">
        <f t="shared" si="2"/>
        <v>OR41 &amp; 215</v>
      </c>
      <c r="E182" s="14" t="str">
        <f>VLOOKUP(D182,Schs!$C$2:$D$111,2,FALSE)</f>
        <v>Irrigation</v>
      </c>
    </row>
    <row r="183" spans="1:5" x14ac:dyDescent="0.25">
      <c r="A183" s="13" t="s">
        <v>1</v>
      </c>
      <c r="B183" s="13" t="s">
        <v>493</v>
      </c>
      <c r="C183" s="14" t="s">
        <v>481</v>
      </c>
      <c r="D183" s="14" t="str">
        <f t="shared" si="2"/>
        <v>OR41 &amp; 215</v>
      </c>
      <c r="E183" s="14" t="str">
        <f>VLOOKUP(D183,Schs!$C$2:$D$111,2,FALSE)</f>
        <v>Irrigation</v>
      </c>
    </row>
    <row r="184" spans="1:5" x14ac:dyDescent="0.25">
      <c r="A184" s="13" t="s">
        <v>1</v>
      </c>
      <c r="B184" s="13" t="s">
        <v>494</v>
      </c>
      <c r="C184" s="14" t="s">
        <v>481</v>
      </c>
      <c r="D184" s="14" t="str">
        <f t="shared" si="2"/>
        <v>OR41 &amp; 215</v>
      </c>
      <c r="E184" s="14" t="str">
        <f>VLOOKUP(D184,Schs!$C$2:$D$111,2,FALSE)</f>
        <v>Irrigation</v>
      </c>
    </row>
    <row r="185" spans="1:5" x14ac:dyDescent="0.25">
      <c r="A185" s="13" t="s">
        <v>1</v>
      </c>
      <c r="B185" s="13" t="s">
        <v>495</v>
      </c>
      <c r="C185" s="14">
        <v>52</v>
      </c>
      <c r="D185" s="14" t="str">
        <f t="shared" si="2"/>
        <v>OR52</v>
      </c>
      <c r="E185" s="14" t="str">
        <f>VLOOKUP(D185,Schs!$C$2:$D$111,2,FALSE)</f>
        <v>Unmetered Lighting</v>
      </c>
    </row>
    <row r="186" spans="1:5" x14ac:dyDescent="0.25">
      <c r="A186" s="13" t="s">
        <v>1</v>
      </c>
      <c r="B186" s="13" t="s">
        <v>496</v>
      </c>
      <c r="C186" s="14" t="s">
        <v>497</v>
      </c>
      <c r="D186" s="14" t="str">
        <f t="shared" si="2"/>
        <v>OR4 &amp; 5</v>
      </c>
      <c r="E186" s="14" t="str">
        <f>VLOOKUP(D186,Schs!$C$2:$D$111,2,FALSE)</f>
        <v>Residential</v>
      </c>
    </row>
    <row r="187" spans="1:5" x14ac:dyDescent="0.25">
      <c r="A187" s="13" t="s">
        <v>1</v>
      </c>
      <c r="B187" s="13" t="s">
        <v>498</v>
      </c>
      <c r="C187" s="14" t="s">
        <v>497</v>
      </c>
      <c r="D187" s="14" t="str">
        <f t="shared" si="2"/>
        <v>OR4 &amp; 5</v>
      </c>
      <c r="E187" s="14" t="str">
        <f>VLOOKUP(D187,Schs!$C$2:$D$111,2,FALSE)</f>
        <v>Residential</v>
      </c>
    </row>
    <row r="188" spans="1:5" x14ac:dyDescent="0.25">
      <c r="A188" s="13" t="s">
        <v>1</v>
      </c>
      <c r="B188" s="13" t="s">
        <v>499</v>
      </c>
      <c r="C188" s="14">
        <v>23</v>
      </c>
      <c r="D188" s="14" t="str">
        <f t="shared" si="2"/>
        <v>OR23</v>
      </c>
      <c r="E188" s="14" t="str">
        <f>VLOOKUP(D188,Schs!$C$2:$D$111,2,FALSE)</f>
        <v>Small General Service</v>
      </c>
    </row>
    <row r="189" spans="1:5" x14ac:dyDescent="0.25">
      <c r="A189" s="13" t="s">
        <v>1</v>
      </c>
      <c r="B189" s="13" t="s">
        <v>500</v>
      </c>
      <c r="C189" s="14" t="s">
        <v>481</v>
      </c>
      <c r="D189" s="14" t="str">
        <f t="shared" si="2"/>
        <v>OR41 &amp; 215</v>
      </c>
      <c r="E189" s="14" t="str">
        <f>VLOOKUP(D189,Schs!$C$2:$D$111,2,FALSE)</f>
        <v>Irrigation</v>
      </c>
    </row>
    <row r="190" spans="1:5" x14ac:dyDescent="0.25">
      <c r="A190" s="13" t="s">
        <v>1</v>
      </c>
      <c r="B190" s="13" t="s">
        <v>501</v>
      </c>
      <c r="C190" s="14">
        <v>48</v>
      </c>
      <c r="D190" s="14" t="str">
        <f t="shared" si="2"/>
        <v>OR48</v>
      </c>
      <c r="E190" s="14" t="str">
        <f>VLOOKUP(D190,Schs!$C$2:$D$111,2,FALSE)</f>
        <v>Large Power</v>
      </c>
    </row>
    <row r="191" spans="1:5" x14ac:dyDescent="0.25">
      <c r="A191" s="13" t="s">
        <v>1</v>
      </c>
      <c r="B191" s="13" t="s">
        <v>502</v>
      </c>
      <c r="C191" s="14" t="s">
        <v>481</v>
      </c>
      <c r="D191" s="14" t="str">
        <f t="shared" si="2"/>
        <v>OR41 &amp; 215</v>
      </c>
      <c r="E191" s="14" t="str">
        <f>VLOOKUP(D191,Schs!$C$2:$D$111,2,FALSE)</f>
        <v>Irrigation</v>
      </c>
    </row>
    <row r="192" spans="1:5" x14ac:dyDescent="0.25">
      <c r="A192" s="13" t="s">
        <v>1</v>
      </c>
      <c r="B192" s="13" t="s">
        <v>503</v>
      </c>
      <c r="C192" s="14">
        <v>23</v>
      </c>
      <c r="D192" s="14" t="str">
        <f t="shared" si="2"/>
        <v>OR23</v>
      </c>
      <c r="E192" s="14" t="str">
        <f>VLOOKUP(D192,Schs!$C$2:$D$111,2,FALSE)</f>
        <v>Small General Service</v>
      </c>
    </row>
    <row r="193" spans="1:5" x14ac:dyDescent="0.25">
      <c r="A193" s="13" t="s">
        <v>1</v>
      </c>
      <c r="B193" s="13" t="s">
        <v>504</v>
      </c>
      <c r="C193" s="14">
        <v>23</v>
      </c>
      <c r="D193" s="14" t="str">
        <f t="shared" si="2"/>
        <v>OR23</v>
      </c>
      <c r="E193" s="14" t="str">
        <f>VLOOKUP(D193,Schs!$C$2:$D$111,2,FALSE)</f>
        <v>Small General Service</v>
      </c>
    </row>
    <row r="194" spans="1:5" x14ac:dyDescent="0.25">
      <c r="A194" s="13" t="s">
        <v>1</v>
      </c>
      <c r="B194" s="13" t="s">
        <v>505</v>
      </c>
      <c r="C194" s="14">
        <v>45</v>
      </c>
      <c r="D194" s="14" t="str">
        <f t="shared" si="2"/>
        <v>OR45</v>
      </c>
      <c r="E194" s="14" t="str">
        <f>VLOOKUP(D194,Schs!$C$2:$D$111,2,FALSE)</f>
        <v>Medium / Large General Service</v>
      </c>
    </row>
    <row r="195" spans="1:5" x14ac:dyDescent="0.25">
      <c r="A195" s="13" t="s">
        <v>1</v>
      </c>
      <c r="B195" s="13" t="s">
        <v>506</v>
      </c>
      <c r="C195" s="14">
        <v>28</v>
      </c>
      <c r="D195" s="14" t="str">
        <f t="shared" si="2"/>
        <v>OR28</v>
      </c>
      <c r="E195" s="14" t="str">
        <f>VLOOKUP(D195,Schs!$C$2:$D$111,2,FALSE)</f>
        <v>Medium / Large General Service</v>
      </c>
    </row>
    <row r="196" spans="1:5" x14ac:dyDescent="0.25">
      <c r="A196" s="13" t="s">
        <v>1</v>
      </c>
      <c r="B196" s="13" t="s">
        <v>507</v>
      </c>
      <c r="C196" s="14">
        <v>30</v>
      </c>
      <c r="D196" s="14" t="str">
        <f t="shared" si="2"/>
        <v>OR30</v>
      </c>
      <c r="E196" s="14" t="str">
        <f>VLOOKUP(D196,Schs!$C$2:$D$111,2,FALSE)</f>
        <v>Medium / Large General Service</v>
      </c>
    </row>
    <row r="197" spans="1:5" x14ac:dyDescent="0.25">
      <c r="A197" s="13" t="s">
        <v>1</v>
      </c>
      <c r="B197" s="13" t="s">
        <v>508</v>
      </c>
      <c r="C197" s="14">
        <v>23</v>
      </c>
      <c r="D197" s="14" t="str">
        <f t="shared" si="2"/>
        <v>OR23</v>
      </c>
      <c r="E197" s="14" t="str">
        <f>VLOOKUP(D197,Schs!$C$2:$D$111,2,FALSE)</f>
        <v>Small General Service</v>
      </c>
    </row>
    <row r="198" spans="1:5" x14ac:dyDescent="0.25">
      <c r="A198" s="13" t="s">
        <v>1</v>
      </c>
      <c r="B198" s="13" t="s">
        <v>509</v>
      </c>
      <c r="C198" s="14">
        <v>28</v>
      </c>
      <c r="D198" s="14" t="str">
        <f t="shared" si="2"/>
        <v>OR28</v>
      </c>
      <c r="E198" s="14" t="str">
        <f>VLOOKUP(D198,Schs!$C$2:$D$111,2,FALSE)</f>
        <v>Medium / Large General Service</v>
      </c>
    </row>
    <row r="199" spans="1:5" x14ac:dyDescent="0.25">
      <c r="A199" s="13" t="s">
        <v>1</v>
      </c>
      <c r="B199" s="13" t="s">
        <v>510</v>
      </c>
      <c r="C199" s="14">
        <v>28</v>
      </c>
      <c r="D199" s="14" t="str">
        <f t="shared" si="2"/>
        <v>OR28</v>
      </c>
      <c r="E199" s="14" t="str">
        <f>VLOOKUP(D199,Schs!$C$2:$D$111,2,FALSE)</f>
        <v>Medium / Large General Service</v>
      </c>
    </row>
    <row r="200" spans="1:5" x14ac:dyDescent="0.25">
      <c r="A200" s="13" t="s">
        <v>1</v>
      </c>
      <c r="B200" s="13" t="s">
        <v>511</v>
      </c>
      <c r="C200" s="14" t="s">
        <v>481</v>
      </c>
      <c r="D200" s="14" t="str">
        <f t="shared" si="2"/>
        <v>OR41 &amp; 215</v>
      </c>
      <c r="E200" s="14" t="str">
        <f>VLOOKUP(D200,Schs!$C$2:$D$111,2,FALSE)</f>
        <v>Irrigation</v>
      </c>
    </row>
    <row r="201" spans="1:5" x14ac:dyDescent="0.25">
      <c r="A201" s="13" t="s">
        <v>1</v>
      </c>
      <c r="B201" s="13" t="s">
        <v>512</v>
      </c>
      <c r="C201" s="14">
        <v>53</v>
      </c>
      <c r="D201" s="14" t="str">
        <f t="shared" si="2"/>
        <v>OR53</v>
      </c>
      <c r="E201" s="14" t="str">
        <f>VLOOKUP(D201,Schs!$C$2:$D$111,2,FALSE)</f>
        <v>Unmetered Lighting</v>
      </c>
    </row>
    <row r="202" spans="1:5" x14ac:dyDescent="0.25">
      <c r="A202" s="13" t="s">
        <v>1</v>
      </c>
      <c r="B202" s="13" t="s">
        <v>513</v>
      </c>
      <c r="C202" s="14">
        <v>53</v>
      </c>
      <c r="D202" s="14" t="str">
        <f t="shared" si="2"/>
        <v>OR53</v>
      </c>
      <c r="E202" s="14" t="str">
        <f>VLOOKUP(D202,Schs!$C$2:$D$111,2,FALSE)</f>
        <v>Unmetered Lighting</v>
      </c>
    </row>
    <row r="203" spans="1:5" x14ac:dyDescent="0.25">
      <c r="A203" s="13" t="s">
        <v>1</v>
      </c>
      <c r="B203" s="13" t="s">
        <v>514</v>
      </c>
      <c r="C203" s="14">
        <v>53</v>
      </c>
      <c r="D203" s="14" t="str">
        <f t="shared" si="2"/>
        <v>OR53</v>
      </c>
      <c r="E203" s="14" t="str">
        <f>VLOOKUP(D203,Schs!$C$2:$D$111,2,FALSE)</f>
        <v>Unmetered Lighting</v>
      </c>
    </row>
    <row r="204" spans="1:5" x14ac:dyDescent="0.25">
      <c r="A204" s="13" t="s">
        <v>1</v>
      </c>
      <c r="B204" s="13" t="s">
        <v>515</v>
      </c>
      <c r="C204" s="14">
        <v>53</v>
      </c>
      <c r="D204" s="14" t="str">
        <f t="shared" si="2"/>
        <v>OR53</v>
      </c>
      <c r="E204" s="14" t="str">
        <f>VLOOKUP(D204,Schs!$C$2:$D$111,2,FALSE)</f>
        <v>Unmetered Lighting</v>
      </c>
    </row>
    <row r="205" spans="1:5" x14ac:dyDescent="0.25">
      <c r="A205" s="13" t="s">
        <v>1</v>
      </c>
      <c r="B205" s="13" t="s">
        <v>516</v>
      </c>
      <c r="C205" s="14">
        <v>23</v>
      </c>
      <c r="D205" s="14" t="str">
        <f t="shared" ref="D205:D269" si="3">CONCATENATE(A205,C205)</f>
        <v>OR23</v>
      </c>
      <c r="E205" s="14" t="str">
        <f>VLOOKUP(D205,Schs!$C$2:$D$111,2,FALSE)</f>
        <v>Small General Service</v>
      </c>
    </row>
    <row r="206" spans="1:5" x14ac:dyDescent="0.25">
      <c r="A206" s="13" t="s">
        <v>1</v>
      </c>
      <c r="B206" s="13" t="s">
        <v>517</v>
      </c>
      <c r="C206" s="14">
        <v>28</v>
      </c>
      <c r="D206" s="14" t="str">
        <f t="shared" si="3"/>
        <v>OR28</v>
      </c>
      <c r="E206" s="14" t="str">
        <f>VLOOKUP(D206,Schs!$C$2:$D$111,2,FALSE)</f>
        <v>Medium / Large General Service</v>
      </c>
    </row>
    <row r="207" spans="1:5" x14ac:dyDescent="0.25">
      <c r="A207" s="13" t="s">
        <v>1</v>
      </c>
      <c r="B207" s="13" t="s">
        <v>518</v>
      </c>
      <c r="C207" s="14">
        <v>23</v>
      </c>
      <c r="D207" s="14" t="str">
        <f t="shared" si="3"/>
        <v>OR23</v>
      </c>
      <c r="E207" s="14" t="str">
        <f>VLOOKUP(D207,Schs!$C$2:$D$111,2,FALSE)</f>
        <v>Small General Service</v>
      </c>
    </row>
    <row r="208" spans="1:5" x14ac:dyDescent="0.25">
      <c r="A208" s="13" t="s">
        <v>1</v>
      </c>
      <c r="B208" s="13" t="s">
        <v>519</v>
      </c>
      <c r="C208" s="14">
        <v>45</v>
      </c>
      <c r="D208" s="14" t="str">
        <f t="shared" si="3"/>
        <v>OR45</v>
      </c>
      <c r="E208" s="14" t="str">
        <f>VLOOKUP(D208,Schs!$C$2:$D$111,2,FALSE)</f>
        <v>Medium / Large General Service</v>
      </c>
    </row>
    <row r="209" spans="1:5" x14ac:dyDescent="0.25">
      <c r="A209" s="13" t="s">
        <v>1</v>
      </c>
      <c r="B209" s="13" t="s">
        <v>520</v>
      </c>
      <c r="C209" s="14">
        <v>23</v>
      </c>
      <c r="D209" s="14" t="str">
        <f t="shared" si="3"/>
        <v>OR23</v>
      </c>
      <c r="E209" s="14" t="str">
        <f>VLOOKUP(D209,Schs!$C$2:$D$111,2,FALSE)</f>
        <v>Small General Service</v>
      </c>
    </row>
    <row r="210" spans="1:5" x14ac:dyDescent="0.25">
      <c r="A210" s="13" t="s">
        <v>1</v>
      </c>
      <c r="B210" s="13" t="s">
        <v>521</v>
      </c>
      <c r="C210" s="14">
        <v>28</v>
      </c>
      <c r="D210" s="14" t="str">
        <f t="shared" si="3"/>
        <v>OR28</v>
      </c>
      <c r="E210" s="14" t="str">
        <f>VLOOKUP(D210,Schs!$C$2:$D$111,2,FALSE)</f>
        <v>Medium / Large General Service</v>
      </c>
    </row>
    <row r="211" spans="1:5" x14ac:dyDescent="0.25">
      <c r="A211" s="13" t="s">
        <v>1</v>
      </c>
      <c r="B211" s="13" t="s">
        <v>522</v>
      </c>
      <c r="C211" s="14">
        <v>23</v>
      </c>
      <c r="D211" s="14" t="str">
        <f t="shared" si="3"/>
        <v>OR23</v>
      </c>
      <c r="E211" s="14" t="str">
        <f>VLOOKUP(D211,Schs!$C$2:$D$111,2,FALSE)</f>
        <v>Small General Service</v>
      </c>
    </row>
    <row r="212" spans="1:5" x14ac:dyDescent="0.25">
      <c r="A212" s="13" t="s">
        <v>1</v>
      </c>
      <c r="B212" s="13" t="s">
        <v>523</v>
      </c>
      <c r="C212" s="14">
        <v>23</v>
      </c>
      <c r="D212" s="14" t="str">
        <f t="shared" si="3"/>
        <v>OR23</v>
      </c>
      <c r="E212" s="14" t="str">
        <f>VLOOKUP(D212,Schs!$C$2:$D$111,2,FALSE)</f>
        <v>Small General Service</v>
      </c>
    </row>
    <row r="213" spans="1:5" x14ac:dyDescent="0.25">
      <c r="A213" s="13" t="s">
        <v>1</v>
      </c>
      <c r="B213" s="13" t="s">
        <v>524</v>
      </c>
      <c r="C213" s="14">
        <v>23</v>
      </c>
      <c r="D213" s="14" t="str">
        <f t="shared" si="3"/>
        <v>OR23</v>
      </c>
      <c r="E213" s="14" t="str">
        <f>VLOOKUP(D213,Schs!$C$2:$D$111,2,FALSE)</f>
        <v>Small General Service</v>
      </c>
    </row>
    <row r="214" spans="1:5" x14ac:dyDescent="0.25">
      <c r="A214" s="13" t="s">
        <v>1</v>
      </c>
      <c r="B214" s="13" t="s">
        <v>525</v>
      </c>
      <c r="C214" s="14">
        <v>723</v>
      </c>
      <c r="D214" s="14" t="str">
        <f t="shared" si="3"/>
        <v>OR723</v>
      </c>
      <c r="E214" s="14" t="str">
        <f>VLOOKUP(D214,Schs!$C$2:$D$111,2,FALSE)</f>
        <v>Small General Service</v>
      </c>
    </row>
    <row r="215" spans="1:5" x14ac:dyDescent="0.25">
      <c r="A215" s="13" t="s">
        <v>1</v>
      </c>
      <c r="B215" s="13" t="s">
        <v>526</v>
      </c>
      <c r="C215" s="14">
        <v>728</v>
      </c>
      <c r="D215" s="14" t="str">
        <f t="shared" si="3"/>
        <v>OR728</v>
      </c>
      <c r="E215" s="14" t="str">
        <f>VLOOKUP(D215,Schs!$C$2:$D$111,2,FALSE)</f>
        <v>Medium / Large General Service</v>
      </c>
    </row>
    <row r="216" spans="1:5" x14ac:dyDescent="0.25">
      <c r="A216" s="13" t="s">
        <v>1</v>
      </c>
      <c r="B216" s="13" t="s">
        <v>527</v>
      </c>
      <c r="C216" s="14">
        <v>730</v>
      </c>
      <c r="D216" s="14" t="str">
        <f t="shared" si="3"/>
        <v>OR730</v>
      </c>
      <c r="E216" s="14" t="str">
        <f>VLOOKUP(D216,Schs!$C$2:$D$111,2,FALSE)</f>
        <v>Medium / Large General Service</v>
      </c>
    </row>
    <row r="217" spans="1:5" x14ac:dyDescent="0.25">
      <c r="A217" s="13" t="s">
        <v>1</v>
      </c>
      <c r="B217" s="13" t="s">
        <v>528</v>
      </c>
      <c r="C217" s="14">
        <v>748</v>
      </c>
      <c r="D217" s="14" t="str">
        <f t="shared" si="3"/>
        <v>OR748</v>
      </c>
      <c r="E217" s="14" t="str">
        <f>VLOOKUP(D217,Schs!$C$2:$D$111,2,FALSE)</f>
        <v>Large Power</v>
      </c>
    </row>
    <row r="218" spans="1:5" x14ac:dyDescent="0.25">
      <c r="A218" s="13" t="s">
        <v>1</v>
      </c>
      <c r="B218" s="13" t="s">
        <v>529</v>
      </c>
      <c r="C218" s="14" t="s">
        <v>497</v>
      </c>
      <c r="D218" s="14" t="str">
        <f t="shared" si="3"/>
        <v>OR4 &amp; 5</v>
      </c>
      <c r="E218" s="14" t="str">
        <f>VLOOKUP(D218,Schs!$C$2:$D$111,2,FALSE)</f>
        <v>Residential</v>
      </c>
    </row>
    <row r="219" spans="1:5" x14ac:dyDescent="0.25">
      <c r="A219" s="13" t="s">
        <v>1</v>
      </c>
      <c r="B219" s="13" t="s">
        <v>530</v>
      </c>
      <c r="C219" s="14" t="s">
        <v>497</v>
      </c>
      <c r="D219" s="14" t="str">
        <f t="shared" si="3"/>
        <v>OR4 &amp; 5</v>
      </c>
      <c r="E219" s="14" t="str">
        <f>VLOOKUP(D219,Schs!$C$2:$D$111,2,FALSE)</f>
        <v>Residential</v>
      </c>
    </row>
    <row r="220" spans="1:5" x14ac:dyDescent="0.25">
      <c r="A220" s="13" t="s">
        <v>1</v>
      </c>
      <c r="B220" s="13" t="s">
        <v>531</v>
      </c>
      <c r="C220" s="14" t="s">
        <v>481</v>
      </c>
      <c r="D220" s="14" t="str">
        <f t="shared" si="3"/>
        <v>OR41 &amp; 215</v>
      </c>
      <c r="E220" s="14" t="str">
        <f>VLOOKUP(D220,Schs!$C$2:$D$111,2,FALSE)</f>
        <v>Irrigation</v>
      </c>
    </row>
    <row r="221" spans="1:5" x14ac:dyDescent="0.25">
      <c r="A221" s="13" t="s">
        <v>1</v>
      </c>
      <c r="B221" s="13" t="s">
        <v>532</v>
      </c>
      <c r="C221" s="14">
        <v>23</v>
      </c>
      <c r="D221" s="14" t="str">
        <f t="shared" si="3"/>
        <v>OR23</v>
      </c>
      <c r="E221" s="14" t="str">
        <f>VLOOKUP(D221,Schs!$C$2:$D$111,2,FALSE)</f>
        <v>Small General Service</v>
      </c>
    </row>
    <row r="222" spans="1:5" x14ac:dyDescent="0.25">
      <c r="A222" s="13" t="s">
        <v>1</v>
      </c>
      <c r="B222" s="13" t="s">
        <v>533</v>
      </c>
      <c r="C222" s="14">
        <v>23</v>
      </c>
      <c r="D222" s="14" t="str">
        <f t="shared" si="3"/>
        <v>OR23</v>
      </c>
      <c r="E222" s="14" t="str">
        <f>VLOOKUP(D222,Schs!$C$2:$D$111,2,FALSE)</f>
        <v>Small General Service</v>
      </c>
    </row>
    <row r="223" spans="1:5" x14ac:dyDescent="0.25">
      <c r="A223" s="13" t="s">
        <v>1</v>
      </c>
      <c r="B223" s="13" t="s">
        <v>534</v>
      </c>
      <c r="C223" s="14">
        <v>23</v>
      </c>
      <c r="D223" s="14" t="str">
        <f t="shared" si="3"/>
        <v>OR23</v>
      </c>
      <c r="E223" s="14" t="str">
        <f>VLOOKUP(D223,Schs!$C$2:$D$111,2,FALSE)</f>
        <v>Small General Service</v>
      </c>
    </row>
    <row r="224" spans="1:5" x14ac:dyDescent="0.25">
      <c r="A224" s="13" t="s">
        <v>1</v>
      </c>
      <c r="B224" s="13" t="s">
        <v>535</v>
      </c>
      <c r="C224" s="14">
        <v>51</v>
      </c>
      <c r="D224" s="14" t="str">
        <f t="shared" si="3"/>
        <v>OR51</v>
      </c>
      <c r="E224" s="14" t="str">
        <f>VLOOKUP(D224,Schs!$C$2:$D$111,2,FALSE)</f>
        <v>Unmetered Lighting</v>
      </c>
    </row>
    <row r="225" spans="1:5" x14ac:dyDescent="0.25">
      <c r="A225" s="13" t="s">
        <v>1</v>
      </c>
      <c r="B225" s="13" t="s">
        <v>536</v>
      </c>
      <c r="C225" s="14">
        <v>51</v>
      </c>
      <c r="D225" s="14" t="str">
        <f t="shared" si="3"/>
        <v>OR51</v>
      </c>
      <c r="E225" s="14" t="str">
        <f>VLOOKUP(D225,Schs!$C$2:$D$111,2,FALSE)</f>
        <v>Unmetered Lighting</v>
      </c>
    </row>
    <row r="226" spans="1:5" x14ac:dyDescent="0.25">
      <c r="A226" s="13" t="s">
        <v>1</v>
      </c>
      <c r="B226" s="13" t="s">
        <v>537</v>
      </c>
      <c r="C226" s="14">
        <v>30</v>
      </c>
      <c r="D226" s="14" t="str">
        <f t="shared" si="3"/>
        <v>OR30</v>
      </c>
      <c r="E226" s="14" t="str">
        <f>VLOOKUP(D226,Schs!$C$2:$D$111,2,FALSE)</f>
        <v>Medium / Large General Service</v>
      </c>
    </row>
    <row r="227" spans="1:5" x14ac:dyDescent="0.25">
      <c r="A227" s="13" t="s">
        <v>1</v>
      </c>
      <c r="B227" s="13" t="s">
        <v>538</v>
      </c>
      <c r="C227" s="14">
        <v>48</v>
      </c>
      <c r="D227" s="14" t="str">
        <f t="shared" si="3"/>
        <v>OR48</v>
      </c>
      <c r="E227" s="14" t="str">
        <f>VLOOKUP(D227,Schs!$C$2:$D$111,2,FALSE)</f>
        <v>Large Power</v>
      </c>
    </row>
    <row r="228" spans="1:5" x14ac:dyDescent="0.25">
      <c r="A228" s="13" t="s">
        <v>1</v>
      </c>
      <c r="B228" s="13" t="s">
        <v>539</v>
      </c>
      <c r="C228" s="14">
        <v>30</v>
      </c>
      <c r="D228" s="14" t="str">
        <f t="shared" si="3"/>
        <v>OR30</v>
      </c>
      <c r="E228" s="14" t="str">
        <f>VLOOKUP(D228,Schs!$C$2:$D$111,2,FALSE)</f>
        <v>Medium / Large General Service</v>
      </c>
    </row>
    <row r="229" spans="1:5" x14ac:dyDescent="0.25">
      <c r="A229" s="13" t="s">
        <v>1</v>
      </c>
      <c r="B229" s="13" t="s">
        <v>540</v>
      </c>
      <c r="C229" s="14">
        <v>48</v>
      </c>
      <c r="D229" s="14" t="str">
        <f t="shared" si="3"/>
        <v>OR48</v>
      </c>
      <c r="E229" s="14" t="str">
        <f>VLOOKUP(D229,Schs!$C$2:$D$111,2,FALSE)</f>
        <v>Large Power</v>
      </c>
    </row>
    <row r="230" spans="1:5" x14ac:dyDescent="0.25">
      <c r="A230" s="13" t="s">
        <v>1</v>
      </c>
      <c r="B230" s="13" t="s">
        <v>541</v>
      </c>
      <c r="C230" s="14">
        <v>28</v>
      </c>
      <c r="D230" s="14" t="str">
        <f t="shared" si="3"/>
        <v>OR28</v>
      </c>
      <c r="E230" s="14" t="str">
        <f>VLOOKUP(D230,Schs!$C$2:$D$111,2,FALSE)</f>
        <v>Medium / Large General Service</v>
      </c>
    </row>
    <row r="231" spans="1:5" x14ac:dyDescent="0.25">
      <c r="A231" s="13" t="s">
        <v>1</v>
      </c>
      <c r="B231" s="13" t="s">
        <v>542</v>
      </c>
      <c r="C231" s="14">
        <v>30</v>
      </c>
      <c r="D231" s="14" t="str">
        <f>CONCATENATE(A231,C231)</f>
        <v>OR30</v>
      </c>
      <c r="E231" s="14" t="str">
        <f>VLOOKUP(D231,Schs!$C$2:$D$111,2,FALSE)</f>
        <v>Medium / Large General Service</v>
      </c>
    </row>
    <row r="232" spans="1:5" x14ac:dyDescent="0.25">
      <c r="A232" s="13" t="s">
        <v>1</v>
      </c>
      <c r="B232" s="13" t="s">
        <v>543</v>
      </c>
      <c r="C232" s="14">
        <v>48</v>
      </c>
      <c r="D232" s="14" t="str">
        <f t="shared" si="3"/>
        <v>OR48</v>
      </c>
      <c r="E232" s="14" t="str">
        <f>VLOOKUP(D232,Schs!$C$2:$D$111,2,FALSE)</f>
        <v>Large Power</v>
      </c>
    </row>
    <row r="233" spans="1:5" x14ac:dyDescent="0.25">
      <c r="A233" s="13" t="s">
        <v>1</v>
      </c>
      <c r="B233" s="13" t="s">
        <v>544</v>
      </c>
      <c r="C233" s="14">
        <v>47</v>
      </c>
      <c r="D233" s="14" t="str">
        <f t="shared" si="3"/>
        <v>OR47</v>
      </c>
      <c r="E233" s="14" t="str">
        <f>VLOOKUP(D233,Schs!$C$2:$D$111,2,FALSE)</f>
        <v>Large Power</v>
      </c>
    </row>
    <row r="234" spans="1:5" x14ac:dyDescent="0.25">
      <c r="A234" s="13" t="s">
        <v>1</v>
      </c>
      <c r="B234" s="13" t="s">
        <v>545</v>
      </c>
      <c r="C234" s="14">
        <v>50</v>
      </c>
      <c r="D234" s="14" t="str">
        <f t="shared" si="3"/>
        <v>OR50</v>
      </c>
      <c r="E234" s="14" t="str">
        <f>VLOOKUP(D234,Schs!$C$2:$D$111,2,FALSE)</f>
        <v>Unmetered Lighting</v>
      </c>
    </row>
    <row r="235" spans="1:5" x14ac:dyDescent="0.25">
      <c r="A235" s="13" t="s">
        <v>1</v>
      </c>
      <c r="B235" s="13" t="s">
        <v>546</v>
      </c>
      <c r="C235" s="14" t="s">
        <v>497</v>
      </c>
      <c r="D235" s="14" t="str">
        <f t="shared" si="3"/>
        <v>OR4 &amp; 5</v>
      </c>
      <c r="E235" s="14" t="str">
        <f>VLOOKUP(D235,Schs!$C$2:$D$111,2,FALSE)</f>
        <v>Residential</v>
      </c>
    </row>
    <row r="236" spans="1:5" x14ac:dyDescent="0.25">
      <c r="A236" s="13" t="s">
        <v>1</v>
      </c>
      <c r="B236" s="13" t="s">
        <v>547</v>
      </c>
      <c r="C236" s="14">
        <v>23</v>
      </c>
      <c r="D236" s="14" t="str">
        <f t="shared" si="3"/>
        <v>OR23</v>
      </c>
      <c r="E236" s="14" t="str">
        <f>VLOOKUP(D236,Schs!$C$2:$D$111,2,FALSE)</f>
        <v>Small General Service</v>
      </c>
    </row>
    <row r="237" spans="1:5" x14ac:dyDescent="0.25">
      <c r="A237" s="13" t="s">
        <v>1</v>
      </c>
      <c r="B237" s="13" t="s">
        <v>548</v>
      </c>
      <c r="C237" s="14">
        <v>23</v>
      </c>
      <c r="D237" s="14" t="str">
        <f t="shared" si="3"/>
        <v>OR23</v>
      </c>
      <c r="E237" s="14" t="str">
        <f>VLOOKUP(D237,Schs!$C$2:$D$111,2,FALSE)</f>
        <v>Small General Service</v>
      </c>
    </row>
    <row r="238" spans="1:5" x14ac:dyDescent="0.25">
      <c r="A238" s="13" t="s">
        <v>1</v>
      </c>
      <c r="B238" s="13" t="s">
        <v>549</v>
      </c>
      <c r="C238" s="14">
        <v>28</v>
      </c>
      <c r="D238" s="14" t="str">
        <f t="shared" si="3"/>
        <v>OR28</v>
      </c>
      <c r="E238" s="14" t="str">
        <f>VLOOKUP(D238,Schs!$C$2:$D$111,2,FALSE)</f>
        <v>Medium / Large General Service</v>
      </c>
    </row>
    <row r="239" spans="1:5" x14ac:dyDescent="0.25">
      <c r="A239" s="13" t="s">
        <v>1</v>
      </c>
      <c r="B239" s="13" t="s">
        <v>550</v>
      </c>
      <c r="C239" s="14">
        <v>30</v>
      </c>
      <c r="D239" s="14" t="str">
        <f t="shared" si="3"/>
        <v>OR30</v>
      </c>
      <c r="E239" s="14" t="str">
        <f>VLOOKUP(D239,Schs!$C$2:$D$111,2,FALSE)</f>
        <v>Medium / Large General Service</v>
      </c>
    </row>
    <row r="240" spans="1:5" x14ac:dyDescent="0.25">
      <c r="A240" s="13" t="s">
        <v>1</v>
      </c>
      <c r="B240" s="13" t="s">
        <v>551</v>
      </c>
      <c r="C240" s="14" t="s">
        <v>481</v>
      </c>
      <c r="D240" s="14" t="str">
        <f t="shared" si="3"/>
        <v>OR41 &amp; 215</v>
      </c>
      <c r="E240" s="14" t="str">
        <f>VLOOKUP(D240,Schs!$C$2:$D$111,2,FALSE)</f>
        <v>Irrigation</v>
      </c>
    </row>
    <row r="241" spans="1:5" x14ac:dyDescent="0.25">
      <c r="A241" s="13" t="s">
        <v>1</v>
      </c>
      <c r="B241" s="13" t="s">
        <v>552</v>
      </c>
      <c r="C241" s="14">
        <v>48</v>
      </c>
      <c r="D241" s="14" t="str">
        <f t="shared" si="3"/>
        <v>OR48</v>
      </c>
      <c r="E241" s="14" t="str">
        <f>VLOOKUP(D241,Schs!$C$2:$D$111,2,FALSE)</f>
        <v>Large Power</v>
      </c>
    </row>
    <row r="242" spans="1:5" x14ac:dyDescent="0.25">
      <c r="A242" s="13" t="s">
        <v>1</v>
      </c>
      <c r="B242" s="13" t="s">
        <v>553</v>
      </c>
      <c r="C242" s="14" t="s">
        <v>497</v>
      </c>
      <c r="D242" s="14" t="str">
        <f t="shared" si="3"/>
        <v>OR4 &amp; 5</v>
      </c>
      <c r="E242" s="14" t="str">
        <f>VLOOKUP(D242,Schs!$C$2:$D$111,2,FALSE)</f>
        <v>Residential</v>
      </c>
    </row>
    <row r="243" spans="1:5" x14ac:dyDescent="0.25">
      <c r="A243" s="13" t="s">
        <v>1</v>
      </c>
      <c r="B243" s="13" t="s">
        <v>554</v>
      </c>
      <c r="C243" s="14" t="s">
        <v>481</v>
      </c>
      <c r="D243" s="14" t="str">
        <f t="shared" si="3"/>
        <v>OR41 &amp; 215</v>
      </c>
      <c r="E243" s="14" t="str">
        <f>VLOOKUP(D243,Schs!$C$2:$D$111,2,FALSE)</f>
        <v>Irrigation</v>
      </c>
    </row>
    <row r="244" spans="1:5" x14ac:dyDescent="0.25">
      <c r="A244" s="13" t="s">
        <v>1</v>
      </c>
      <c r="B244" s="13" t="s">
        <v>555</v>
      </c>
      <c r="C244" s="14" t="s">
        <v>481</v>
      </c>
      <c r="D244" s="14" t="str">
        <f t="shared" si="3"/>
        <v>OR41 &amp; 215</v>
      </c>
      <c r="E244" s="14" t="str">
        <f>VLOOKUP(D244,Schs!$C$2:$D$111,2,FALSE)</f>
        <v>Irrigation</v>
      </c>
    </row>
    <row r="245" spans="1:5" x14ac:dyDescent="0.25">
      <c r="A245" s="13" t="s">
        <v>1</v>
      </c>
      <c r="B245" s="13" t="s">
        <v>556</v>
      </c>
      <c r="C245" s="14">
        <v>15</v>
      </c>
      <c r="D245" s="14" t="str">
        <f t="shared" si="3"/>
        <v>OR15</v>
      </c>
      <c r="E245" s="14" t="str">
        <f>VLOOKUP(D245,Schs!$C$2:$D$111,2,FALSE)</f>
        <v>Unmetered Lighting</v>
      </c>
    </row>
    <row r="246" spans="1:5" x14ac:dyDescent="0.25">
      <c r="A246" s="13" t="s">
        <v>1</v>
      </c>
      <c r="B246" s="13" t="s">
        <v>557</v>
      </c>
      <c r="C246" s="14">
        <v>15</v>
      </c>
      <c r="D246" s="14" t="str">
        <f t="shared" si="3"/>
        <v>OR15</v>
      </c>
      <c r="E246" s="14" t="str">
        <f>VLOOKUP(D246,Schs!$C$2:$D$111,2,FALSE)</f>
        <v>Unmetered Lighting</v>
      </c>
    </row>
    <row r="247" spans="1:5" x14ac:dyDescent="0.25">
      <c r="A247" s="13" t="s">
        <v>1</v>
      </c>
      <c r="B247" s="13" t="s">
        <v>558</v>
      </c>
      <c r="C247" s="14">
        <v>15</v>
      </c>
      <c r="D247" s="14" t="str">
        <f t="shared" si="3"/>
        <v>OR15</v>
      </c>
      <c r="E247" s="14" t="str">
        <f>VLOOKUP(D247,Schs!$C$2:$D$111,2,FALSE)</f>
        <v>Unmetered Lighting</v>
      </c>
    </row>
    <row r="248" spans="1:5" x14ac:dyDescent="0.25">
      <c r="A248" s="13" t="s">
        <v>1</v>
      </c>
      <c r="B248" s="13" t="s">
        <v>559</v>
      </c>
      <c r="C248" s="14" t="s">
        <v>497</v>
      </c>
      <c r="D248" s="14" t="str">
        <f t="shared" si="3"/>
        <v>OR4 &amp; 5</v>
      </c>
      <c r="E248" s="14" t="str">
        <f>VLOOKUP(D248,Schs!$C$2:$D$111,2,FALSE)</f>
        <v>Residential</v>
      </c>
    </row>
    <row r="249" spans="1:5" x14ac:dyDescent="0.25">
      <c r="A249" s="13" t="s">
        <v>1</v>
      </c>
      <c r="B249" s="13" t="s">
        <v>560</v>
      </c>
      <c r="C249" s="14" t="s">
        <v>497</v>
      </c>
      <c r="D249" s="14" t="str">
        <f t="shared" si="3"/>
        <v>OR4 &amp; 5</v>
      </c>
      <c r="E249" s="14" t="str">
        <f>VLOOKUP(D249,Schs!$C$2:$D$111,2,FALSE)</f>
        <v>Residential</v>
      </c>
    </row>
    <row r="250" spans="1:5" x14ac:dyDescent="0.25">
      <c r="A250" s="13" t="s">
        <v>1</v>
      </c>
      <c r="B250" s="13" t="s">
        <v>561</v>
      </c>
      <c r="C250" s="14">
        <v>23</v>
      </c>
      <c r="D250" s="14" t="str">
        <f t="shared" si="3"/>
        <v>OR23</v>
      </c>
      <c r="E250" s="14" t="str">
        <f>VLOOKUP(D250,Schs!$C$2:$D$111,2,FALSE)</f>
        <v>Small General Service</v>
      </c>
    </row>
    <row r="251" spans="1:5" x14ac:dyDescent="0.25">
      <c r="A251" s="13" t="s">
        <v>1</v>
      </c>
      <c r="B251" s="13" t="s">
        <v>562</v>
      </c>
      <c r="C251" s="14" t="s">
        <v>481</v>
      </c>
      <c r="D251" s="14" t="str">
        <f t="shared" si="3"/>
        <v>OR41 &amp; 215</v>
      </c>
      <c r="E251" s="14" t="str">
        <f>VLOOKUP(D251,Schs!$C$2:$D$111,2,FALSE)</f>
        <v>Irrigation</v>
      </c>
    </row>
    <row r="252" spans="1:5" x14ac:dyDescent="0.25">
      <c r="A252" s="13" t="s">
        <v>1</v>
      </c>
      <c r="B252" s="13" t="s">
        <v>563</v>
      </c>
      <c r="C252" s="14">
        <v>23</v>
      </c>
      <c r="D252" s="14" t="str">
        <f t="shared" si="3"/>
        <v>OR23</v>
      </c>
      <c r="E252" s="14" t="str">
        <f>VLOOKUP(D252,Schs!$C$2:$D$111,2,FALSE)</f>
        <v>Small General Service</v>
      </c>
    </row>
    <row r="253" spans="1:5" x14ac:dyDescent="0.25">
      <c r="A253" s="13" t="s">
        <v>1</v>
      </c>
      <c r="B253" s="13" t="s">
        <v>564</v>
      </c>
      <c r="C253" s="14">
        <v>54</v>
      </c>
      <c r="D253" s="14" t="str">
        <f t="shared" si="3"/>
        <v>OR54</v>
      </c>
      <c r="E253" s="14" t="str">
        <f>VLOOKUP(D253,Schs!$C$2:$D$111,2,FALSE)</f>
        <v>Metered Lighting</v>
      </c>
    </row>
    <row r="254" spans="1:5" x14ac:dyDescent="0.25">
      <c r="A254" s="13" t="s">
        <v>1</v>
      </c>
      <c r="B254" s="13" t="s">
        <v>565</v>
      </c>
      <c r="C254" s="14" t="s">
        <v>497</v>
      </c>
      <c r="D254" s="14" t="str">
        <f t="shared" si="3"/>
        <v>OR4 &amp; 5</v>
      </c>
      <c r="E254" s="14" t="str">
        <f>VLOOKUP(D254,Schs!$C$2:$D$111,2,FALSE)</f>
        <v>Residential</v>
      </c>
    </row>
    <row r="255" spans="1:5" x14ac:dyDescent="0.25">
      <c r="A255" s="13" t="s">
        <v>1</v>
      </c>
      <c r="B255" s="13" t="s">
        <v>566</v>
      </c>
      <c r="C255" s="14" t="s">
        <v>497</v>
      </c>
      <c r="D255" s="14" t="str">
        <f t="shared" si="3"/>
        <v>OR4 &amp; 5</v>
      </c>
      <c r="E255" s="14" t="str">
        <f>VLOOKUP(D255,Schs!$C$2:$D$111,2,FALSE)</f>
        <v>Residential</v>
      </c>
    </row>
    <row r="256" spans="1:5" x14ac:dyDescent="0.25">
      <c r="A256" s="13" t="s">
        <v>1</v>
      </c>
      <c r="B256" s="13" t="s">
        <v>567</v>
      </c>
      <c r="C256" s="14" t="s">
        <v>481</v>
      </c>
      <c r="D256" s="14" t="str">
        <f t="shared" si="3"/>
        <v>OR41 &amp; 215</v>
      </c>
      <c r="E256" s="14" t="str">
        <f>VLOOKUP(D256,Schs!$C$2:$D$111,2,FALSE)</f>
        <v>Irrigation</v>
      </c>
    </row>
    <row r="257" spans="1:5" x14ac:dyDescent="0.25">
      <c r="A257" s="13" t="s">
        <v>1</v>
      </c>
      <c r="B257" s="13" t="s">
        <v>568</v>
      </c>
      <c r="C257" s="14">
        <v>23</v>
      </c>
      <c r="D257" s="14" t="str">
        <f t="shared" si="3"/>
        <v>OR23</v>
      </c>
      <c r="E257" s="14" t="str">
        <f>VLOOKUP(D257,Schs!$C$2:$D$111,2,FALSE)</f>
        <v>Small General Service</v>
      </c>
    </row>
    <row r="258" spans="1:5" x14ac:dyDescent="0.25">
      <c r="A258" s="13" t="s">
        <v>1</v>
      </c>
      <c r="B258" s="13" t="s">
        <v>569</v>
      </c>
      <c r="C258" s="14">
        <v>23</v>
      </c>
      <c r="D258" s="14" t="str">
        <f t="shared" si="3"/>
        <v>OR23</v>
      </c>
      <c r="E258" s="14" t="str">
        <f>VLOOKUP(D258,Schs!$C$2:$D$111,2,FALSE)</f>
        <v>Small General Service</v>
      </c>
    </row>
    <row r="259" spans="1:5" x14ac:dyDescent="0.25">
      <c r="A259" s="13" t="s">
        <v>1</v>
      </c>
      <c r="B259" s="13" t="s">
        <v>570</v>
      </c>
      <c r="C259" s="14">
        <v>23</v>
      </c>
      <c r="D259" s="14" t="str">
        <f t="shared" si="3"/>
        <v>OR23</v>
      </c>
      <c r="E259" s="14" t="str">
        <f>VLOOKUP(D259,Schs!$C$2:$D$111,2,FALSE)</f>
        <v>Small General Service</v>
      </c>
    </row>
    <row r="260" spans="1:5" x14ac:dyDescent="0.25">
      <c r="A260" s="13" t="s">
        <v>1</v>
      </c>
      <c r="B260" s="13" t="s">
        <v>571</v>
      </c>
      <c r="C260" s="14" t="s">
        <v>497</v>
      </c>
      <c r="D260" s="14" t="str">
        <f t="shared" si="3"/>
        <v>OR4 &amp; 5</v>
      </c>
      <c r="E260" s="14" t="str">
        <f>VLOOKUP(D260,Schs!$C$2:$D$111,2,FALSE)</f>
        <v>Residential</v>
      </c>
    </row>
    <row r="261" spans="1:5" x14ac:dyDescent="0.25">
      <c r="A261" s="13" t="s">
        <v>1</v>
      </c>
      <c r="B261" s="13" t="s">
        <v>572</v>
      </c>
      <c r="C261" s="14" t="s">
        <v>497</v>
      </c>
      <c r="D261" s="14" t="str">
        <f t="shared" si="3"/>
        <v>OR4 &amp; 5</v>
      </c>
      <c r="E261" s="14" t="str">
        <f>VLOOKUP(D261,Schs!$C$2:$D$111,2,FALSE)</f>
        <v>Residential</v>
      </c>
    </row>
    <row r="262" spans="1:5" x14ac:dyDescent="0.25">
      <c r="A262" s="13" t="s">
        <v>1</v>
      </c>
      <c r="B262" s="13" t="s">
        <v>573</v>
      </c>
      <c r="C262" s="14" t="s">
        <v>497</v>
      </c>
      <c r="D262" s="14" t="str">
        <f t="shared" si="3"/>
        <v>OR4 &amp; 5</v>
      </c>
      <c r="E262" s="14" t="str">
        <f>VLOOKUP(D262,Schs!$C$2:$D$111,2,FALSE)</f>
        <v>Residential</v>
      </c>
    </row>
    <row r="263" spans="1:5" x14ac:dyDescent="0.25">
      <c r="A263" s="13" t="s">
        <v>1</v>
      </c>
      <c r="B263" s="13" t="s">
        <v>574</v>
      </c>
      <c r="C263" s="14">
        <v>23</v>
      </c>
      <c r="D263" s="14" t="str">
        <f t="shared" si="3"/>
        <v>OR23</v>
      </c>
      <c r="E263" s="14" t="str">
        <f>VLOOKUP(D263,Schs!$C$2:$D$111,2,FALSE)</f>
        <v>Small General Service</v>
      </c>
    </row>
    <row r="264" spans="1:5" x14ac:dyDescent="0.25">
      <c r="A264" s="13" t="s">
        <v>1</v>
      </c>
      <c r="B264" s="13" t="s">
        <v>575</v>
      </c>
      <c r="C264" s="14">
        <v>28</v>
      </c>
      <c r="D264" s="14" t="str">
        <f t="shared" si="3"/>
        <v>OR28</v>
      </c>
      <c r="E264" s="14" t="str">
        <f>VLOOKUP(D264,Schs!$C$2:$D$111,2,FALSE)</f>
        <v>Medium / Large General Service</v>
      </c>
    </row>
    <row r="265" spans="1:5" x14ac:dyDescent="0.25">
      <c r="A265" s="13" t="s">
        <v>1</v>
      </c>
      <c r="B265" s="13" t="s">
        <v>576</v>
      </c>
      <c r="C265" s="14">
        <v>23</v>
      </c>
      <c r="D265" s="14" t="str">
        <f t="shared" si="3"/>
        <v>OR23</v>
      </c>
      <c r="E265" s="14" t="str">
        <f>VLOOKUP(D265,Schs!$C$2:$D$111,2,FALSE)</f>
        <v>Small General Service</v>
      </c>
    </row>
    <row r="266" spans="1:5" x14ac:dyDescent="0.25">
      <c r="A266" s="13" t="s">
        <v>1</v>
      </c>
      <c r="B266" s="13" t="s">
        <v>577</v>
      </c>
      <c r="C266" s="14">
        <v>28</v>
      </c>
      <c r="D266" s="14" t="str">
        <f t="shared" si="3"/>
        <v>OR28</v>
      </c>
      <c r="E266" s="14" t="str">
        <f>VLOOKUP(D266,Schs!$C$2:$D$111,2,FALSE)</f>
        <v>Medium / Large General Service</v>
      </c>
    </row>
    <row r="267" spans="1:5" x14ac:dyDescent="0.25">
      <c r="A267" s="13" t="s">
        <v>1</v>
      </c>
      <c r="B267" s="13" t="s">
        <v>578</v>
      </c>
      <c r="C267" s="14">
        <v>23</v>
      </c>
      <c r="D267" s="14" t="str">
        <f t="shared" si="3"/>
        <v>OR23</v>
      </c>
      <c r="E267" s="14" t="str">
        <f>VLOOKUP(D267,Schs!$C$2:$D$111,2,FALSE)</f>
        <v>Small General Service</v>
      </c>
    </row>
    <row r="268" spans="1:5" x14ac:dyDescent="0.25">
      <c r="A268" s="13" t="s">
        <v>1</v>
      </c>
      <c r="B268" s="13" t="s">
        <v>579</v>
      </c>
      <c r="C268" s="14">
        <v>28</v>
      </c>
      <c r="D268" s="14" t="str">
        <f t="shared" si="3"/>
        <v>OR28</v>
      </c>
      <c r="E268" s="14" t="str">
        <f>VLOOKUP(D268,Schs!$C$2:$D$111,2,FALSE)</f>
        <v>Medium / Large General Service</v>
      </c>
    </row>
    <row r="269" spans="1:5" x14ac:dyDescent="0.25">
      <c r="A269" s="13" t="s">
        <v>1</v>
      </c>
      <c r="B269" s="13" t="s">
        <v>580</v>
      </c>
      <c r="C269" s="14">
        <v>30</v>
      </c>
      <c r="D269" s="14" t="str">
        <f t="shared" si="3"/>
        <v>OR30</v>
      </c>
      <c r="E269" s="14" t="str">
        <f>VLOOKUP(D269,Schs!$C$2:$D$111,2,FALSE)</f>
        <v>Medium / Large General Service</v>
      </c>
    </row>
    <row r="270" spans="1:5" x14ac:dyDescent="0.25">
      <c r="A270" s="13" t="s">
        <v>1</v>
      </c>
      <c r="B270" s="13" t="s">
        <v>581</v>
      </c>
      <c r="C270" s="14" t="s">
        <v>481</v>
      </c>
      <c r="D270" s="14" t="str">
        <f t="shared" ref="D270:D335" si="4">CONCATENATE(A270,C270)</f>
        <v>OR41 &amp; 215</v>
      </c>
      <c r="E270" s="14" t="str">
        <f>VLOOKUP(D270,Schs!$C$2:$D$111,2,FALSE)</f>
        <v>Irrigation</v>
      </c>
    </row>
    <row r="271" spans="1:5" x14ac:dyDescent="0.25">
      <c r="A271" s="13" t="s">
        <v>1</v>
      </c>
      <c r="B271" s="13" t="s">
        <v>582</v>
      </c>
      <c r="C271" s="14">
        <v>48</v>
      </c>
      <c r="D271" s="14" t="str">
        <f t="shared" si="4"/>
        <v>OR48</v>
      </c>
      <c r="E271" s="14" t="str">
        <f>VLOOKUP(D271,Schs!$C$2:$D$111,2,FALSE)</f>
        <v>Large Power</v>
      </c>
    </row>
    <row r="272" spans="1:5" x14ac:dyDescent="0.25">
      <c r="A272" s="13" t="s">
        <v>1</v>
      </c>
      <c r="B272" s="13" t="s">
        <v>583</v>
      </c>
      <c r="C272" s="14" t="s">
        <v>481</v>
      </c>
      <c r="D272" s="14" t="str">
        <f t="shared" si="4"/>
        <v>OR41 &amp; 215</v>
      </c>
      <c r="E272" s="14" t="str">
        <f>VLOOKUP(D272,Schs!$C$2:$D$111,2,FALSE)</f>
        <v>Irrigation</v>
      </c>
    </row>
    <row r="273" spans="1:5" x14ac:dyDescent="0.25">
      <c r="A273" s="13" t="s">
        <v>1</v>
      </c>
      <c r="B273" s="13" t="s">
        <v>584</v>
      </c>
      <c r="C273" s="14" t="s">
        <v>481</v>
      </c>
      <c r="D273" s="14" t="str">
        <f t="shared" si="4"/>
        <v>OR41 &amp; 215</v>
      </c>
      <c r="E273" s="14" t="str">
        <f>VLOOKUP(D273,Schs!$C$2:$D$111,2,FALSE)</f>
        <v>Irrigation</v>
      </c>
    </row>
    <row r="274" spans="1:5" x14ac:dyDescent="0.25">
      <c r="A274" s="13" t="s">
        <v>1</v>
      </c>
      <c r="B274" s="13" t="s">
        <v>585</v>
      </c>
      <c r="C274" s="14" t="s">
        <v>481</v>
      </c>
      <c r="D274" s="14" t="str">
        <f t="shared" si="4"/>
        <v>OR41 &amp; 215</v>
      </c>
      <c r="E274" s="14" t="str">
        <f>VLOOKUP(D274,Schs!$C$2:$D$111,2,FALSE)</f>
        <v>Irrigation</v>
      </c>
    </row>
    <row r="275" spans="1:5" x14ac:dyDescent="0.25">
      <c r="A275" s="13" t="s">
        <v>1</v>
      </c>
      <c r="B275" s="13" t="s">
        <v>586</v>
      </c>
      <c r="C275" s="14" t="s">
        <v>481</v>
      </c>
      <c r="D275" s="14" t="str">
        <f t="shared" si="4"/>
        <v>OR41 &amp; 215</v>
      </c>
      <c r="E275" s="14" t="str">
        <f>VLOOKUP(D275,Schs!$C$2:$D$111,2,FALSE)</f>
        <v>Irrigation</v>
      </c>
    </row>
    <row r="276" spans="1:5" x14ac:dyDescent="0.25">
      <c r="A276" s="13" t="s">
        <v>1</v>
      </c>
      <c r="B276" s="13" t="s">
        <v>587</v>
      </c>
      <c r="C276" s="14" t="s">
        <v>497</v>
      </c>
      <c r="D276" s="14" t="str">
        <f t="shared" si="4"/>
        <v>OR4 &amp; 5</v>
      </c>
      <c r="E276" s="14" t="str">
        <f>VLOOKUP(D276,Schs!$C$2:$D$111,2,FALSE)</f>
        <v>Residential</v>
      </c>
    </row>
    <row r="277" spans="1:5" x14ac:dyDescent="0.25">
      <c r="A277" s="13" t="s">
        <v>1</v>
      </c>
      <c r="B277" s="13" t="s">
        <v>588</v>
      </c>
      <c r="C277" s="14">
        <v>23</v>
      </c>
      <c r="D277" s="14" t="str">
        <f t="shared" si="4"/>
        <v>OR23</v>
      </c>
      <c r="E277" s="14" t="str">
        <f>VLOOKUP(D277,Schs!$C$2:$D$111,2,FALSE)</f>
        <v>Small General Service</v>
      </c>
    </row>
    <row r="278" spans="1:5" x14ac:dyDescent="0.25">
      <c r="A278" s="13" t="s">
        <v>1</v>
      </c>
      <c r="B278" s="13" t="s">
        <v>589</v>
      </c>
      <c r="C278" s="14">
        <v>28</v>
      </c>
      <c r="D278" s="14" t="str">
        <f t="shared" si="4"/>
        <v>OR28</v>
      </c>
      <c r="E278" s="14" t="str">
        <f>VLOOKUP(D278,Schs!$C$2:$D$111,2,FALSE)</f>
        <v>Medium / Large General Service</v>
      </c>
    </row>
    <row r="279" spans="1:5" x14ac:dyDescent="0.25">
      <c r="A279" s="13" t="s">
        <v>1</v>
      </c>
      <c r="B279" s="13" t="s">
        <v>590</v>
      </c>
      <c r="C279" s="14">
        <v>30</v>
      </c>
      <c r="D279" s="14" t="str">
        <f t="shared" si="4"/>
        <v>OR30</v>
      </c>
      <c r="E279" s="14" t="str">
        <f>VLOOKUP(D279,Schs!$C$2:$D$111,2,FALSE)</f>
        <v>Medium / Large General Service</v>
      </c>
    </row>
    <row r="280" spans="1:5" x14ac:dyDescent="0.25">
      <c r="A280" s="13" t="s">
        <v>1</v>
      </c>
      <c r="B280" s="13" t="s">
        <v>591</v>
      </c>
      <c r="C280" s="14" t="s">
        <v>481</v>
      </c>
      <c r="D280" s="14" t="str">
        <f t="shared" si="4"/>
        <v>OR41 &amp; 215</v>
      </c>
      <c r="E280" s="14" t="str">
        <f>VLOOKUP(D280,Schs!$C$2:$D$111,2,FALSE)</f>
        <v>Irrigation</v>
      </c>
    </row>
    <row r="281" spans="1:5" x14ac:dyDescent="0.25">
      <c r="A281" s="13" t="s">
        <v>1</v>
      </c>
      <c r="B281" s="13" t="s">
        <v>592</v>
      </c>
      <c r="C281" s="14">
        <v>48</v>
      </c>
      <c r="D281" s="14" t="str">
        <f t="shared" si="4"/>
        <v>OR48</v>
      </c>
      <c r="E281" s="14" t="str">
        <f>VLOOKUP(D281,Schs!$C$2:$D$111,2,FALSE)</f>
        <v>Large Power</v>
      </c>
    </row>
    <row r="282" spans="1:5" x14ac:dyDescent="0.25">
      <c r="A282" s="13" t="s">
        <v>1</v>
      </c>
      <c r="B282" s="13" t="s">
        <v>593</v>
      </c>
      <c r="C282" s="14" t="s">
        <v>481</v>
      </c>
      <c r="D282" s="14" t="str">
        <f t="shared" si="4"/>
        <v>OR41 &amp; 215</v>
      </c>
      <c r="E282" s="14" t="str">
        <f>VLOOKUP(D282,Schs!$C$2:$D$111,2,FALSE)</f>
        <v>Irrigation</v>
      </c>
    </row>
    <row r="283" spans="1:5" x14ac:dyDescent="0.25">
      <c r="A283" s="13" t="s">
        <v>1</v>
      </c>
      <c r="B283" s="13" t="s">
        <v>594</v>
      </c>
      <c r="C283" s="14" t="s">
        <v>481</v>
      </c>
      <c r="D283" s="14" t="str">
        <f t="shared" si="4"/>
        <v>OR41 &amp; 215</v>
      </c>
      <c r="E283" s="14" t="str">
        <f>VLOOKUP(D283,Schs!$C$2:$D$111,2,FALSE)</f>
        <v>Irrigation</v>
      </c>
    </row>
    <row r="284" spans="1:5" x14ac:dyDescent="0.25">
      <c r="A284" s="13" t="s">
        <v>4</v>
      </c>
      <c r="B284" s="13" t="s">
        <v>595</v>
      </c>
      <c r="C284" s="14" t="s">
        <v>9</v>
      </c>
      <c r="D284" s="14" t="str">
        <f t="shared" si="4"/>
        <v>CAD</v>
      </c>
      <c r="E284" s="14" t="str">
        <f>VLOOKUP(D284,Schs!$C$2:$D$111,2,FALSE)</f>
        <v>Residential</v>
      </c>
    </row>
    <row r="285" spans="1:5" x14ac:dyDescent="0.25">
      <c r="A285" s="13" t="s">
        <v>4</v>
      </c>
      <c r="B285" s="13" t="s">
        <v>596</v>
      </c>
      <c r="C285" s="14" t="s">
        <v>9</v>
      </c>
      <c r="D285" s="14" t="str">
        <f t="shared" si="4"/>
        <v>CAD</v>
      </c>
      <c r="E285" s="14" t="str">
        <f>VLOOKUP(D285,Schs!$C$2:$D$111,2,FALSE)</f>
        <v>Residential</v>
      </c>
    </row>
    <row r="286" spans="1:5" x14ac:dyDescent="0.25">
      <c r="A286" s="13" t="s">
        <v>4</v>
      </c>
      <c r="B286" s="13" t="s">
        <v>597</v>
      </c>
      <c r="C286" s="14" t="s">
        <v>9</v>
      </c>
      <c r="D286" s="14" t="str">
        <f t="shared" si="4"/>
        <v>CAD</v>
      </c>
      <c r="E286" s="14" t="str">
        <f>VLOOKUP(D286,Schs!$C$2:$D$111,2,FALSE)</f>
        <v>Residential</v>
      </c>
    </row>
    <row r="287" spans="1:5" x14ac:dyDescent="0.25">
      <c r="A287" s="13" t="s">
        <v>4</v>
      </c>
      <c r="B287" s="13" t="s">
        <v>598</v>
      </c>
      <c r="C287" s="14" t="s">
        <v>599</v>
      </c>
      <c r="D287" s="14" t="str">
        <f t="shared" si="4"/>
        <v>CADL6</v>
      </c>
      <c r="E287" s="14" t="str">
        <f>VLOOKUP(D287,Schs!$C$2:$D$111,2,FALSE)</f>
        <v>Residential</v>
      </c>
    </row>
    <row r="288" spans="1:5" x14ac:dyDescent="0.25">
      <c r="A288" s="13" t="s">
        <v>4</v>
      </c>
      <c r="B288" s="13" t="s">
        <v>600</v>
      </c>
      <c r="C288" s="14" t="s">
        <v>601</v>
      </c>
      <c r="D288" s="14" t="str">
        <f t="shared" si="4"/>
        <v>CADS8</v>
      </c>
      <c r="E288" s="14" t="str">
        <f>VLOOKUP(D288,Schs!$C$2:$D$111,2,FALSE)</f>
        <v>Residential</v>
      </c>
    </row>
    <row r="289" spans="1:5" x14ac:dyDescent="0.25">
      <c r="A289" s="13" t="s">
        <v>4</v>
      </c>
      <c r="B289" s="13" t="s">
        <v>602</v>
      </c>
      <c r="C289" s="14" t="s">
        <v>603</v>
      </c>
      <c r="D289" s="14" t="str">
        <f t="shared" si="4"/>
        <v>CADM9</v>
      </c>
      <c r="E289" s="14" t="str">
        <f>VLOOKUP(D289,Schs!$C$2:$D$111,2,FALSE)</f>
        <v>Residential</v>
      </c>
    </row>
    <row r="290" spans="1:5" x14ac:dyDescent="0.25">
      <c r="A290" s="13" t="s">
        <v>4</v>
      </c>
      <c r="B290" s="13" t="s">
        <v>604</v>
      </c>
      <c r="C290" s="14" t="s">
        <v>605</v>
      </c>
      <c r="D290" s="14" t="str">
        <f t="shared" si="4"/>
        <v>CAOL15</v>
      </c>
      <c r="E290" s="14" t="str">
        <f>VLOOKUP(D290,Schs!$C$2:$D$111,2,FALSE)</f>
        <v>Unmetered Lighting</v>
      </c>
    </row>
    <row r="291" spans="1:5" x14ac:dyDescent="0.25">
      <c r="A291" s="13" t="s">
        <v>4</v>
      </c>
      <c r="B291" s="13" t="s">
        <v>606</v>
      </c>
      <c r="C291" s="14" t="s">
        <v>605</v>
      </c>
      <c r="D291" s="14" t="str">
        <f t="shared" si="4"/>
        <v>CAOL15</v>
      </c>
      <c r="E291" s="14" t="str">
        <f>VLOOKUP(D291,Schs!$C$2:$D$111,2,FALSE)</f>
        <v>Unmetered Lighting</v>
      </c>
    </row>
    <row r="292" spans="1:5" x14ac:dyDescent="0.25">
      <c r="A292" s="13" t="s">
        <v>4</v>
      </c>
      <c r="B292" s="13" t="s">
        <v>607</v>
      </c>
      <c r="C292" s="14" t="s">
        <v>608</v>
      </c>
      <c r="D292" s="14" t="str">
        <f t="shared" si="4"/>
        <v>CAA25</v>
      </c>
      <c r="E292" s="14" t="str">
        <f>VLOOKUP(D292,Schs!$C$2:$D$111,2,FALSE)</f>
        <v>Small General Service</v>
      </c>
    </row>
    <row r="293" spans="1:5" x14ac:dyDescent="0.25">
      <c r="A293" s="13" t="s">
        <v>4</v>
      </c>
      <c r="B293" s="13" t="s">
        <v>609</v>
      </c>
      <c r="C293" s="14" t="s">
        <v>608</v>
      </c>
      <c r="D293" s="14" t="str">
        <f t="shared" si="4"/>
        <v>CAA25</v>
      </c>
      <c r="E293" s="14" t="str">
        <f>VLOOKUP(D293,Schs!$C$2:$D$111,2,FALSE)</f>
        <v>Small General Service</v>
      </c>
    </row>
    <row r="294" spans="1:5" x14ac:dyDescent="0.25">
      <c r="A294" s="13" t="s">
        <v>4</v>
      </c>
      <c r="B294" s="13" t="s">
        <v>610</v>
      </c>
      <c r="C294" s="14" t="s">
        <v>608</v>
      </c>
      <c r="D294" s="14" t="str">
        <f t="shared" si="4"/>
        <v>CAA25</v>
      </c>
      <c r="E294" s="14" t="str">
        <f>VLOOKUP(D294,Schs!$C$2:$D$111,2,FALSE)</f>
        <v>Small General Service</v>
      </c>
    </row>
    <row r="295" spans="1:5" x14ac:dyDescent="0.25">
      <c r="A295" s="13" t="s">
        <v>4</v>
      </c>
      <c r="B295" s="13" t="s">
        <v>611</v>
      </c>
      <c r="C295" s="14" t="s">
        <v>608</v>
      </c>
      <c r="D295" s="14" t="str">
        <f t="shared" si="4"/>
        <v>CAA25</v>
      </c>
      <c r="E295" s="14" t="str">
        <f>VLOOKUP(D295,Schs!$C$2:$D$111,2,FALSE)</f>
        <v>Small General Service</v>
      </c>
    </row>
    <row r="296" spans="1:5" x14ac:dyDescent="0.25">
      <c r="A296" s="13" t="s">
        <v>4</v>
      </c>
      <c r="B296" s="13" t="s">
        <v>612</v>
      </c>
      <c r="C296" s="14" t="s">
        <v>608</v>
      </c>
      <c r="D296" s="14" t="str">
        <f>CONCATENATE(A296,C296)</f>
        <v>CAA25</v>
      </c>
      <c r="E296" s="14" t="str">
        <f>VLOOKUP(D296,Schs!$C$2:$D$111,2,FALSE)</f>
        <v>Small General Service</v>
      </c>
    </row>
    <row r="297" spans="1:5" x14ac:dyDescent="0.25">
      <c r="A297" s="13" t="s">
        <v>4</v>
      </c>
      <c r="B297" s="13" t="s">
        <v>613</v>
      </c>
      <c r="C297" s="14" t="s">
        <v>614</v>
      </c>
      <c r="D297" s="14" t="str">
        <f t="shared" si="4"/>
        <v>CAA32</v>
      </c>
      <c r="E297" s="14" t="str">
        <f>VLOOKUP(D297,Schs!$C$2:$D$111,2,FALSE)</f>
        <v>Medium / Large General Service</v>
      </c>
    </row>
    <row r="298" spans="1:5" x14ac:dyDescent="0.25">
      <c r="A298" s="13" t="s">
        <v>4</v>
      </c>
      <c r="B298" s="13" t="s">
        <v>615</v>
      </c>
      <c r="C298" s="14" t="s">
        <v>614</v>
      </c>
      <c r="D298" s="14" t="str">
        <f t="shared" si="4"/>
        <v>CAA32</v>
      </c>
      <c r="E298" s="14" t="str">
        <f>VLOOKUP(D298,Schs!$C$2:$D$111,2,FALSE)</f>
        <v>Medium / Large General Service</v>
      </c>
    </row>
    <row r="299" spans="1:5" x14ac:dyDescent="0.25">
      <c r="A299" s="13" t="s">
        <v>4</v>
      </c>
      <c r="B299" s="13" t="s">
        <v>616</v>
      </c>
      <c r="C299" s="14" t="s">
        <v>617</v>
      </c>
      <c r="D299" s="14" t="str">
        <f t="shared" si="4"/>
        <v>CAA36</v>
      </c>
      <c r="E299" s="14" t="str">
        <f>VLOOKUP(D299,Schs!$C$2:$D$111,2,FALSE)</f>
        <v>Medium / Large General Service</v>
      </c>
    </row>
    <row r="300" spans="1:5" x14ac:dyDescent="0.25">
      <c r="A300" s="13" t="s">
        <v>4</v>
      </c>
      <c r="B300" s="13" t="s">
        <v>618</v>
      </c>
      <c r="C300" s="14" t="s">
        <v>617</v>
      </c>
      <c r="D300" s="14" t="str">
        <f t="shared" si="4"/>
        <v>CAA36</v>
      </c>
      <c r="E300" s="14" t="str">
        <f>VLOOKUP(D300,Schs!$C$2:$D$111,2,FALSE)</f>
        <v>Medium / Large General Service</v>
      </c>
    </row>
    <row r="301" spans="1:5" x14ac:dyDescent="0.25">
      <c r="A301" s="13" t="s">
        <v>4</v>
      </c>
      <c r="B301" s="13" t="s">
        <v>619</v>
      </c>
      <c r="C301" s="14" t="s">
        <v>620</v>
      </c>
      <c r="D301" s="14" t="str">
        <f t="shared" si="4"/>
        <v>CAAT48</v>
      </c>
      <c r="E301" s="14" t="str">
        <f>VLOOKUP(D301,Schs!$C$2:$D$111,2,FALSE)</f>
        <v>Large Power</v>
      </c>
    </row>
    <row r="302" spans="1:5" x14ac:dyDescent="0.25">
      <c r="A302" s="13" t="s">
        <v>4</v>
      </c>
      <c r="B302" s="13" t="s">
        <v>621</v>
      </c>
      <c r="C302" s="14" t="s">
        <v>620</v>
      </c>
      <c r="D302" s="14" t="str">
        <f t="shared" si="4"/>
        <v>CAAT48</v>
      </c>
      <c r="E302" s="14" t="str">
        <f>VLOOKUP(D302,Schs!$C$2:$D$111,2,FALSE)</f>
        <v>Large Power</v>
      </c>
    </row>
    <row r="303" spans="1:5" x14ac:dyDescent="0.25">
      <c r="A303" s="13" t="s">
        <v>4</v>
      </c>
      <c r="B303" s="13" t="s">
        <v>622</v>
      </c>
      <c r="C303" s="14" t="s">
        <v>623</v>
      </c>
      <c r="D303" s="14" t="str">
        <f t="shared" si="4"/>
        <v>CAOL42</v>
      </c>
      <c r="E303" s="14" t="str">
        <f>VLOOKUP(D303,Schs!$C$2:$D$111,2,FALSE)</f>
        <v>Metered Lighting</v>
      </c>
    </row>
    <row r="304" spans="1:5" x14ac:dyDescent="0.25">
      <c r="A304" s="13" t="s">
        <v>4</v>
      </c>
      <c r="B304" s="13" t="s">
        <v>624</v>
      </c>
      <c r="C304" s="14" t="s">
        <v>625</v>
      </c>
      <c r="D304" s="14" t="str">
        <f t="shared" si="4"/>
        <v>CAPA20 &amp; PA115</v>
      </c>
      <c r="E304" s="14" t="str">
        <f>VLOOKUP(D304,Schs!$C$2:$D$111,2,FALSE)</f>
        <v>Irrigation</v>
      </c>
    </row>
    <row r="305" spans="1:5" x14ac:dyDescent="0.25">
      <c r="A305" s="13" t="s">
        <v>4</v>
      </c>
      <c r="B305" s="13" t="s">
        <v>626</v>
      </c>
      <c r="C305" s="14" t="s">
        <v>625</v>
      </c>
      <c r="D305" s="14" t="str">
        <f t="shared" si="4"/>
        <v>CAPA20 &amp; PA115</v>
      </c>
      <c r="E305" s="14" t="str">
        <f>VLOOKUP(D305,Schs!$C$2:$D$111,2,FALSE)</f>
        <v>Irrigation</v>
      </c>
    </row>
    <row r="306" spans="1:5" x14ac:dyDescent="0.25">
      <c r="A306" s="13" t="s">
        <v>4</v>
      </c>
      <c r="B306" s="13" t="s">
        <v>627</v>
      </c>
      <c r="C306" s="14" t="s">
        <v>625</v>
      </c>
      <c r="D306" s="14" t="str">
        <f t="shared" si="4"/>
        <v>CAPA20 &amp; PA115</v>
      </c>
      <c r="E306" s="14" t="str">
        <f>VLOOKUP(D306,Schs!$C$2:$D$111,2,FALSE)</f>
        <v>Irrigation</v>
      </c>
    </row>
    <row r="307" spans="1:5" x14ac:dyDescent="0.25">
      <c r="A307" s="13" t="s">
        <v>4</v>
      </c>
      <c r="B307" s="13" t="s">
        <v>628</v>
      </c>
      <c r="C307" s="14" t="s">
        <v>625</v>
      </c>
      <c r="D307" s="14" t="str">
        <f t="shared" si="4"/>
        <v>CAPA20 &amp; PA115</v>
      </c>
      <c r="E307" s="14" t="str">
        <f>VLOOKUP(D307,Schs!$C$2:$D$111,2,FALSE)</f>
        <v>Irrigation</v>
      </c>
    </row>
    <row r="308" spans="1:5" x14ac:dyDescent="0.25">
      <c r="A308" s="13" t="s">
        <v>4</v>
      </c>
      <c r="B308" s="13" t="s">
        <v>629</v>
      </c>
      <c r="C308" s="14" t="s">
        <v>625</v>
      </c>
      <c r="D308" s="14" t="str">
        <f t="shared" si="4"/>
        <v>CAPA20 &amp; PA115</v>
      </c>
      <c r="E308" s="14" t="str">
        <f>VLOOKUP(D308,Schs!$C$2:$D$111,2,FALSE)</f>
        <v>Irrigation</v>
      </c>
    </row>
    <row r="309" spans="1:5" x14ac:dyDescent="0.25">
      <c r="A309" s="13" t="s">
        <v>4</v>
      </c>
      <c r="B309" s="13" t="s">
        <v>630</v>
      </c>
      <c r="C309" s="14" t="s">
        <v>625</v>
      </c>
      <c r="D309" s="14" t="str">
        <f t="shared" si="4"/>
        <v>CAPA20 &amp; PA115</v>
      </c>
      <c r="E309" s="14" t="str">
        <f>VLOOKUP(D309,Schs!$C$2:$D$111,2,FALSE)</f>
        <v>Irrigation</v>
      </c>
    </row>
    <row r="310" spans="1:5" x14ac:dyDescent="0.25">
      <c r="A310" s="13" t="s">
        <v>4</v>
      </c>
      <c r="B310" s="13" t="s">
        <v>631</v>
      </c>
      <c r="C310" s="14" t="s">
        <v>625</v>
      </c>
      <c r="D310" s="14" t="str">
        <f t="shared" si="4"/>
        <v>CAPA20 &amp; PA115</v>
      </c>
      <c r="E310" s="14" t="str">
        <f>VLOOKUP(D310,Schs!$C$2:$D$111,2,FALSE)</f>
        <v>Irrigation</v>
      </c>
    </row>
    <row r="311" spans="1:5" x14ac:dyDescent="0.25">
      <c r="A311" s="13" t="s">
        <v>4</v>
      </c>
      <c r="B311" s="13" t="s">
        <v>632</v>
      </c>
      <c r="C311" s="14" t="s">
        <v>625</v>
      </c>
      <c r="D311" s="14" t="str">
        <f t="shared" si="4"/>
        <v>CAPA20 &amp; PA115</v>
      </c>
      <c r="E311" s="14" t="str">
        <f>VLOOKUP(D311,Schs!$C$2:$D$111,2,FALSE)</f>
        <v>Irrigation</v>
      </c>
    </row>
    <row r="312" spans="1:5" x14ac:dyDescent="0.25">
      <c r="A312" s="13" t="s">
        <v>4</v>
      </c>
      <c r="B312" s="13" t="s">
        <v>633</v>
      </c>
      <c r="C312" s="14" t="s">
        <v>625</v>
      </c>
      <c r="D312" s="14" t="str">
        <f t="shared" si="4"/>
        <v>CAPA20 &amp; PA115</v>
      </c>
      <c r="E312" s="14" t="str">
        <f>VLOOKUP(D312,Schs!$C$2:$D$111,2,FALSE)</f>
        <v>Irrigation</v>
      </c>
    </row>
    <row r="313" spans="1:5" x14ac:dyDescent="0.25">
      <c r="A313" s="13" t="s">
        <v>4</v>
      </c>
      <c r="B313" s="13" t="s">
        <v>634</v>
      </c>
      <c r="C313" s="14" t="s">
        <v>625</v>
      </c>
      <c r="D313" s="14" t="str">
        <f t="shared" si="4"/>
        <v>CAPA20 &amp; PA115</v>
      </c>
      <c r="E313" s="14" t="str">
        <f>VLOOKUP(D313,Schs!$C$2:$D$111,2,FALSE)</f>
        <v>Irrigation</v>
      </c>
    </row>
    <row r="314" spans="1:5" x14ac:dyDescent="0.25">
      <c r="A314" s="13" t="s">
        <v>4</v>
      </c>
      <c r="B314" s="13" t="s">
        <v>635</v>
      </c>
      <c r="C314" s="14" t="s">
        <v>625</v>
      </c>
      <c r="D314" s="14" t="str">
        <f t="shared" si="4"/>
        <v>CAPA20 &amp; PA115</v>
      </c>
      <c r="E314" s="14" t="str">
        <f>VLOOKUP(D314,Schs!$C$2:$D$111,2,FALSE)</f>
        <v>Irrigation</v>
      </c>
    </row>
    <row r="315" spans="1:5" x14ac:dyDescent="0.25">
      <c r="A315" s="13" t="s">
        <v>4</v>
      </c>
      <c r="B315" s="13" t="s">
        <v>636</v>
      </c>
      <c r="C315" s="14" t="s">
        <v>637</v>
      </c>
      <c r="D315" s="14" t="str">
        <f t="shared" si="4"/>
        <v>CALS51</v>
      </c>
      <c r="E315" s="14" t="str">
        <f>VLOOKUP(D315,Schs!$C$2:$D$111,2,FALSE)</f>
        <v>Unmetered Lighting</v>
      </c>
    </row>
    <row r="316" spans="1:5" x14ac:dyDescent="0.25">
      <c r="A316" s="13" t="s">
        <v>4</v>
      </c>
      <c r="B316" s="13" t="s">
        <v>638</v>
      </c>
      <c r="C316" s="14" t="s">
        <v>637</v>
      </c>
      <c r="D316" s="14" t="str">
        <f t="shared" si="4"/>
        <v>CALS51</v>
      </c>
      <c r="E316" s="14" t="str">
        <f>VLOOKUP(D316,Schs!$C$2:$D$111,2,FALSE)</f>
        <v>Unmetered Lighting</v>
      </c>
    </row>
    <row r="317" spans="1:5" x14ac:dyDescent="0.25">
      <c r="A317" s="13" t="s">
        <v>4</v>
      </c>
      <c r="B317" s="13" t="s">
        <v>639</v>
      </c>
      <c r="C317" s="14" t="s">
        <v>640</v>
      </c>
      <c r="D317" s="14" t="str">
        <f t="shared" si="4"/>
        <v>CALS53</v>
      </c>
      <c r="E317" s="14" t="str">
        <f>VLOOKUP(D317,Schs!$C$2:$D$111,2,FALSE)</f>
        <v>Unmetered Lighting</v>
      </c>
    </row>
    <row r="318" spans="1:5" x14ac:dyDescent="0.25">
      <c r="A318" s="13" t="s">
        <v>4</v>
      </c>
      <c r="B318" s="13" t="s">
        <v>641</v>
      </c>
      <c r="C318" s="14" t="s">
        <v>640</v>
      </c>
      <c r="D318" s="14" t="str">
        <f t="shared" si="4"/>
        <v>CALS53</v>
      </c>
      <c r="E318" s="14" t="str">
        <f>VLOOKUP(D318,Schs!$C$2:$D$111,2,FALSE)</f>
        <v>Unmetered Lighting</v>
      </c>
    </row>
    <row r="319" spans="1:5" x14ac:dyDescent="0.25">
      <c r="A319" s="13" t="s">
        <v>4</v>
      </c>
      <c r="B319" s="13" t="s">
        <v>642</v>
      </c>
      <c r="C319" s="14" t="s">
        <v>643</v>
      </c>
      <c r="D319" s="14" t="str">
        <f t="shared" si="4"/>
        <v>CALS58</v>
      </c>
      <c r="E319" s="14" t="str">
        <f>VLOOKUP(D319,Schs!$C$2:$D$111,2,FALSE)</f>
        <v>Unmetered Lighting</v>
      </c>
    </row>
    <row r="320" spans="1:5" x14ac:dyDescent="0.25">
      <c r="A320" s="13" t="s">
        <v>5</v>
      </c>
      <c r="B320" s="13" t="s">
        <v>644</v>
      </c>
      <c r="C320" s="14">
        <v>15</v>
      </c>
      <c r="D320" s="14" t="str">
        <f t="shared" si="4"/>
        <v>WA15</v>
      </c>
      <c r="E320" s="14" t="str">
        <f>VLOOKUP(D320,Schs!$C$2:$D$111,2,FALSE)</f>
        <v>Unmetered Lighting</v>
      </c>
    </row>
    <row r="321" spans="1:5" x14ac:dyDescent="0.25">
      <c r="A321" s="13" t="s">
        <v>5</v>
      </c>
      <c r="B321" s="13" t="s">
        <v>645</v>
      </c>
      <c r="C321" s="14">
        <v>15</v>
      </c>
      <c r="D321" s="14" t="str">
        <f t="shared" si="4"/>
        <v>WA15</v>
      </c>
      <c r="E321" s="14" t="str">
        <f>VLOOKUP(D321,Schs!$C$2:$D$111,2,FALSE)</f>
        <v>Unmetered Lighting</v>
      </c>
    </row>
    <row r="322" spans="1:5" x14ac:dyDescent="0.25">
      <c r="A322" s="13" t="s">
        <v>5</v>
      </c>
      <c r="B322" s="13" t="s">
        <v>646</v>
      </c>
      <c r="C322" s="14">
        <v>15</v>
      </c>
      <c r="D322" s="14" t="str">
        <f t="shared" si="4"/>
        <v>WA15</v>
      </c>
      <c r="E322" s="14" t="str">
        <f>VLOOKUP(D322,Schs!$C$2:$D$111,2,FALSE)</f>
        <v>Unmetered Lighting</v>
      </c>
    </row>
    <row r="323" spans="1:5" x14ac:dyDescent="0.25">
      <c r="A323" s="13" t="s">
        <v>5</v>
      </c>
      <c r="B323" s="13" t="s">
        <v>647</v>
      </c>
      <c r="C323" s="14">
        <v>16</v>
      </c>
      <c r="D323" s="14" t="str">
        <f t="shared" si="4"/>
        <v>WA16</v>
      </c>
      <c r="E323" s="14" t="str">
        <f>VLOOKUP(D323,Schs!$C$2:$D$111,2,FALSE)</f>
        <v>Residential</v>
      </c>
    </row>
    <row r="324" spans="1:5" x14ac:dyDescent="0.25">
      <c r="A324" s="13" t="s">
        <v>5</v>
      </c>
      <c r="B324" s="13" t="s">
        <v>648</v>
      </c>
      <c r="C324" s="14">
        <v>16</v>
      </c>
      <c r="D324" s="14" t="str">
        <f t="shared" si="4"/>
        <v>WA16</v>
      </c>
      <c r="E324" s="14" t="str">
        <f>VLOOKUP(D324,Schs!$C$2:$D$111,2,FALSE)</f>
        <v>Residential</v>
      </c>
    </row>
    <row r="325" spans="1:5" x14ac:dyDescent="0.25">
      <c r="A325" s="13" t="s">
        <v>5</v>
      </c>
      <c r="B325" s="13" t="s">
        <v>649</v>
      </c>
      <c r="C325" s="14">
        <v>17</v>
      </c>
      <c r="D325" s="14" t="str">
        <f t="shared" si="4"/>
        <v>WA17</v>
      </c>
      <c r="E325" s="14" t="str">
        <f>VLOOKUP(D325,Schs!$C$2:$D$111,2,FALSE)</f>
        <v>Residential</v>
      </c>
    </row>
    <row r="326" spans="1:5" x14ac:dyDescent="0.25">
      <c r="A326" s="13" t="s">
        <v>5</v>
      </c>
      <c r="B326" s="13" t="s">
        <v>650</v>
      </c>
      <c r="C326" s="14">
        <v>18</v>
      </c>
      <c r="D326" s="14" t="str">
        <f t="shared" si="4"/>
        <v>WA18</v>
      </c>
      <c r="E326" s="14" t="str">
        <f>VLOOKUP(D326,Schs!$C$2:$D$111,2,FALSE)</f>
        <v>Residential</v>
      </c>
    </row>
    <row r="327" spans="1:5" x14ac:dyDescent="0.25">
      <c r="A327" s="13" t="s">
        <v>5</v>
      </c>
      <c r="B327" s="13" t="s">
        <v>651</v>
      </c>
      <c r="C327" s="14">
        <v>18</v>
      </c>
      <c r="D327" s="14" t="str">
        <f t="shared" si="4"/>
        <v>WA18</v>
      </c>
      <c r="E327" s="14" t="str">
        <f>VLOOKUP(D327,Schs!$C$2:$D$111,2,FALSE)</f>
        <v>Residential</v>
      </c>
    </row>
    <row r="328" spans="1:5" x14ac:dyDescent="0.25">
      <c r="A328" s="13" t="s">
        <v>5</v>
      </c>
      <c r="B328" s="13" t="s">
        <v>652</v>
      </c>
      <c r="C328" s="14">
        <v>24</v>
      </c>
      <c r="D328" s="14" t="str">
        <f t="shared" si="4"/>
        <v>WA24</v>
      </c>
      <c r="E328" s="14" t="str">
        <f>VLOOKUP(D328,Schs!$C$2:$D$111,2,FALSE)</f>
        <v>Small General Service</v>
      </c>
    </row>
    <row r="329" spans="1:5" x14ac:dyDescent="0.25">
      <c r="A329" s="13" t="s">
        <v>5</v>
      </c>
      <c r="B329" s="13" t="s">
        <v>653</v>
      </c>
      <c r="C329" s="14">
        <v>24</v>
      </c>
      <c r="D329" s="14" t="str">
        <f t="shared" si="4"/>
        <v>WA24</v>
      </c>
      <c r="E329" s="14" t="str">
        <f>VLOOKUP(D329,Schs!$C$2:$D$111,2,FALSE)</f>
        <v>Small General Service</v>
      </c>
    </row>
    <row r="330" spans="1:5" x14ac:dyDescent="0.25">
      <c r="A330" s="13" t="s">
        <v>5</v>
      </c>
      <c r="B330" s="13" t="s">
        <v>654</v>
      </c>
      <c r="C330" s="14">
        <v>24</v>
      </c>
      <c r="D330" s="14" t="str">
        <f t="shared" si="4"/>
        <v>WA24</v>
      </c>
      <c r="E330" s="14" t="str">
        <f>VLOOKUP(D330,Schs!$C$2:$D$111,2,FALSE)</f>
        <v>Small General Service</v>
      </c>
    </row>
    <row r="331" spans="1:5" x14ac:dyDescent="0.25">
      <c r="A331" s="13" t="s">
        <v>5</v>
      </c>
      <c r="B331" s="13" t="s">
        <v>655</v>
      </c>
      <c r="C331" s="14">
        <v>24</v>
      </c>
      <c r="D331" s="14" t="str">
        <f t="shared" si="4"/>
        <v>WA24</v>
      </c>
      <c r="E331" s="14" t="str">
        <f>VLOOKUP(D331,Schs!$C$2:$D$111,2,FALSE)</f>
        <v>Small General Service</v>
      </c>
    </row>
    <row r="332" spans="1:5" x14ac:dyDescent="0.25">
      <c r="A332" s="13" t="s">
        <v>5</v>
      </c>
      <c r="B332" s="13" t="s">
        <v>656</v>
      </c>
      <c r="C332" s="14">
        <v>24</v>
      </c>
      <c r="D332" s="14" t="str">
        <f t="shared" si="4"/>
        <v>WA24</v>
      </c>
      <c r="E332" s="14" t="str">
        <f>VLOOKUP(D332,Schs!$C$2:$D$111,2,FALSE)</f>
        <v>Small General Service</v>
      </c>
    </row>
    <row r="333" spans="1:5" x14ac:dyDescent="0.25">
      <c r="A333" s="13" t="s">
        <v>5</v>
      </c>
      <c r="B333" s="13" t="s">
        <v>657</v>
      </c>
      <c r="C333" s="14">
        <v>24</v>
      </c>
      <c r="D333" s="14" t="str">
        <f t="shared" si="4"/>
        <v>WA24</v>
      </c>
      <c r="E333" s="14" t="str">
        <f>VLOOKUP(D333,Schs!$C$2:$D$111,2,FALSE)</f>
        <v>Small General Service</v>
      </c>
    </row>
    <row r="334" spans="1:5" x14ac:dyDescent="0.25">
      <c r="A334" s="13" t="s">
        <v>5</v>
      </c>
      <c r="B334" s="13" t="s">
        <v>658</v>
      </c>
      <c r="C334" s="14">
        <v>24</v>
      </c>
      <c r="D334" s="14" t="str">
        <f t="shared" si="4"/>
        <v>WA24</v>
      </c>
      <c r="E334" s="14" t="str">
        <f>VLOOKUP(D334,Schs!$C$2:$D$111,2,FALSE)</f>
        <v>Small General Service</v>
      </c>
    </row>
    <row r="335" spans="1:5" x14ac:dyDescent="0.25">
      <c r="A335" s="13" t="s">
        <v>5</v>
      </c>
      <c r="B335" s="13" t="s">
        <v>659</v>
      </c>
      <c r="C335" s="14">
        <v>24</v>
      </c>
      <c r="D335" s="14" t="str">
        <f t="shared" si="4"/>
        <v>WA24</v>
      </c>
      <c r="E335" s="14" t="str">
        <f>VLOOKUP(D335,Schs!$C$2:$D$111,2,FALSE)</f>
        <v>Small General Service</v>
      </c>
    </row>
    <row r="336" spans="1:5" x14ac:dyDescent="0.25">
      <c r="A336" s="13" t="s">
        <v>5</v>
      </c>
      <c r="B336" s="13" t="s">
        <v>653</v>
      </c>
      <c r="C336" s="14">
        <v>24</v>
      </c>
      <c r="D336" s="14" t="str">
        <f t="shared" ref="D336:D356" si="5">CONCATENATE(A336,C336)</f>
        <v>WA24</v>
      </c>
      <c r="E336" s="14" t="str">
        <f>VLOOKUP(D336,Schs!$C$2:$D$111,2,FALSE)</f>
        <v>Small General Service</v>
      </c>
    </row>
    <row r="337" spans="1:5" x14ac:dyDescent="0.25">
      <c r="A337" s="13" t="s">
        <v>5</v>
      </c>
      <c r="B337" s="13" t="s">
        <v>660</v>
      </c>
      <c r="C337" s="14">
        <v>24</v>
      </c>
      <c r="D337" s="14" t="str">
        <f t="shared" si="5"/>
        <v>WA24</v>
      </c>
      <c r="E337" s="14" t="str">
        <f>VLOOKUP(D337,Schs!$C$2:$D$111,2,FALSE)</f>
        <v>Small General Service</v>
      </c>
    </row>
    <row r="338" spans="1:5" x14ac:dyDescent="0.25">
      <c r="A338" s="13" t="s">
        <v>5</v>
      </c>
      <c r="B338" s="13" t="s">
        <v>661</v>
      </c>
      <c r="C338" s="14">
        <v>36</v>
      </c>
      <c r="D338" s="14" t="str">
        <f t="shared" si="5"/>
        <v>WA36</v>
      </c>
      <c r="E338" s="14" t="str">
        <f>VLOOKUP(D338,Schs!$C$2:$D$111,2,FALSE)</f>
        <v>Medium / Large General Service</v>
      </c>
    </row>
    <row r="339" spans="1:5" x14ac:dyDescent="0.25">
      <c r="A339" s="13" t="s">
        <v>5</v>
      </c>
      <c r="B339" s="13" t="s">
        <v>662</v>
      </c>
      <c r="C339" s="14">
        <v>36</v>
      </c>
      <c r="D339" s="14" t="str">
        <f t="shared" si="5"/>
        <v>WA36</v>
      </c>
      <c r="E339" s="14" t="str">
        <f>VLOOKUP(D339,Schs!$C$2:$D$111,2,FALSE)</f>
        <v>Medium / Large General Service</v>
      </c>
    </row>
    <row r="340" spans="1:5" x14ac:dyDescent="0.25">
      <c r="A340" s="13" t="s">
        <v>5</v>
      </c>
      <c r="B340" s="13" t="s">
        <v>663</v>
      </c>
      <c r="C340" s="14">
        <v>36</v>
      </c>
      <c r="D340" s="14" t="str">
        <f t="shared" si="5"/>
        <v>WA36</v>
      </c>
      <c r="E340" s="14" t="str">
        <f>VLOOKUP(D340,Schs!$C$2:$D$111,2,FALSE)</f>
        <v>Medium / Large General Service</v>
      </c>
    </row>
    <row r="341" spans="1:5" x14ac:dyDescent="0.25">
      <c r="A341" s="13" t="s">
        <v>5</v>
      </c>
      <c r="B341" s="13" t="s">
        <v>664</v>
      </c>
      <c r="C341" s="14">
        <v>36</v>
      </c>
      <c r="D341" s="14" t="str">
        <f t="shared" si="5"/>
        <v>WA36</v>
      </c>
      <c r="E341" s="14" t="str">
        <f>VLOOKUP(D341,Schs!$C$2:$D$111,2,FALSE)</f>
        <v>Medium / Large General Service</v>
      </c>
    </row>
    <row r="342" spans="1:5" x14ac:dyDescent="0.25">
      <c r="A342" s="13" t="s">
        <v>5</v>
      </c>
      <c r="B342" s="13" t="s">
        <v>661</v>
      </c>
      <c r="C342" s="14">
        <v>36</v>
      </c>
      <c r="D342" s="14" t="str">
        <f t="shared" si="5"/>
        <v>WA36</v>
      </c>
      <c r="E342" s="14" t="str">
        <f>VLOOKUP(D342,Schs!$C$2:$D$111,2,FALSE)</f>
        <v>Medium / Large General Service</v>
      </c>
    </row>
    <row r="343" spans="1:5" x14ac:dyDescent="0.25">
      <c r="A343" s="13" t="s">
        <v>5</v>
      </c>
      <c r="B343" s="13" t="s">
        <v>665</v>
      </c>
      <c r="C343" s="14">
        <v>47</v>
      </c>
      <c r="D343" s="14" t="str">
        <f t="shared" si="5"/>
        <v>WA47</v>
      </c>
      <c r="E343" s="14" t="str">
        <f>VLOOKUP(D343,Schs!$C$2:$D$111,2,FALSE)</f>
        <v>Large Power</v>
      </c>
    </row>
    <row r="344" spans="1:5" x14ac:dyDescent="0.25">
      <c r="A344" s="13" t="s">
        <v>5</v>
      </c>
      <c r="B344" s="13" t="s">
        <v>666</v>
      </c>
      <c r="C344" s="14" t="s">
        <v>667</v>
      </c>
      <c r="D344" s="14" t="str">
        <f t="shared" si="5"/>
        <v>WA48T</v>
      </c>
      <c r="E344" s="14" t="str">
        <f>VLOOKUP(D344,Schs!$C$2:$D$111,2,FALSE)</f>
        <v>Large Power</v>
      </c>
    </row>
    <row r="345" spans="1:5" x14ac:dyDescent="0.25">
      <c r="A345" s="13" t="s">
        <v>5</v>
      </c>
      <c r="B345" s="13" t="s">
        <v>668</v>
      </c>
      <c r="C345" s="14" t="s">
        <v>667</v>
      </c>
      <c r="D345" s="14" t="str">
        <f t="shared" si="5"/>
        <v>WA48T</v>
      </c>
      <c r="E345" s="14" t="str">
        <f>VLOOKUP(D345,Schs!$C$2:$D$111,2,FALSE)</f>
        <v>Large Power</v>
      </c>
    </row>
    <row r="346" spans="1:5" x14ac:dyDescent="0.25">
      <c r="A346" s="13" t="s">
        <v>5</v>
      </c>
      <c r="B346" s="13" t="s">
        <v>669</v>
      </c>
      <c r="C346" s="14">
        <v>40</v>
      </c>
      <c r="D346" s="14" t="str">
        <f t="shared" si="5"/>
        <v>WA40</v>
      </c>
      <c r="E346" s="14" t="str">
        <f>VLOOKUP(D346,Schs!$C$2:$D$111,2,FALSE)</f>
        <v>Irrigation</v>
      </c>
    </row>
    <row r="347" spans="1:5" x14ac:dyDescent="0.25">
      <c r="A347" s="13" t="s">
        <v>5</v>
      </c>
      <c r="B347" s="13" t="s">
        <v>670</v>
      </c>
      <c r="C347" s="14">
        <v>40</v>
      </c>
      <c r="D347" s="14" t="str">
        <f t="shared" si="5"/>
        <v>WA40</v>
      </c>
      <c r="E347" s="14" t="str">
        <f>VLOOKUP(D347,Schs!$C$2:$D$111,2,FALSE)</f>
        <v>Irrigation</v>
      </c>
    </row>
    <row r="348" spans="1:5" x14ac:dyDescent="0.25">
      <c r="A348" s="13" t="s">
        <v>5</v>
      </c>
      <c r="B348" s="13" t="s">
        <v>671</v>
      </c>
      <c r="C348" s="14">
        <v>40</v>
      </c>
      <c r="D348" s="14" t="str">
        <f t="shared" si="5"/>
        <v>WA40</v>
      </c>
      <c r="E348" s="14" t="str">
        <f>VLOOKUP(D348,Schs!$C$2:$D$111,2,FALSE)</f>
        <v>Irrigation</v>
      </c>
    </row>
    <row r="349" spans="1:5" x14ac:dyDescent="0.25">
      <c r="A349" s="13" t="s">
        <v>5</v>
      </c>
      <c r="B349" s="13" t="s">
        <v>672</v>
      </c>
      <c r="C349" s="14">
        <v>40</v>
      </c>
      <c r="D349" s="14" t="str">
        <f t="shared" si="5"/>
        <v>WA40</v>
      </c>
      <c r="E349" s="14" t="str">
        <f>VLOOKUP(D349,Schs!$C$2:$D$111,2,FALSE)</f>
        <v>Irrigation</v>
      </c>
    </row>
    <row r="350" spans="1:5" x14ac:dyDescent="0.25">
      <c r="A350" s="13" t="s">
        <v>5</v>
      </c>
      <c r="B350" s="13" t="s">
        <v>673</v>
      </c>
      <c r="C350" s="14">
        <v>51</v>
      </c>
      <c r="D350" s="14" t="str">
        <f t="shared" si="5"/>
        <v>WA51</v>
      </c>
      <c r="E350" s="14" t="str">
        <f>VLOOKUP(D350,Schs!$C$2:$D$111,2,FALSE)</f>
        <v>Unmetered Lighting</v>
      </c>
    </row>
    <row r="351" spans="1:5" x14ac:dyDescent="0.25">
      <c r="A351" s="13" t="s">
        <v>5</v>
      </c>
      <c r="B351" s="13" t="s">
        <v>674</v>
      </c>
      <c r="C351" s="14">
        <v>51</v>
      </c>
      <c r="D351" s="14" t="str">
        <f>CONCATENATE(A351,C351)</f>
        <v>WA51</v>
      </c>
      <c r="E351" s="14" t="str">
        <f>VLOOKUP(D351,Schs!$C$2:$D$111,2,FALSE)</f>
        <v>Unmetered Lighting</v>
      </c>
    </row>
    <row r="352" spans="1:5" x14ac:dyDescent="0.25">
      <c r="A352" s="13" t="s">
        <v>5</v>
      </c>
      <c r="B352" s="13" t="s">
        <v>675</v>
      </c>
      <c r="C352" s="14">
        <v>52</v>
      </c>
      <c r="D352" s="14" t="str">
        <f t="shared" si="5"/>
        <v>WA52</v>
      </c>
      <c r="E352" s="14" t="str">
        <f>VLOOKUP(D352,Schs!$C$2:$D$111,2,FALSE)</f>
        <v>Unmetered Lighting</v>
      </c>
    </row>
    <row r="353" spans="1:5" x14ac:dyDescent="0.25">
      <c r="A353" s="13" t="s">
        <v>5</v>
      </c>
      <c r="B353" s="13" t="s">
        <v>676</v>
      </c>
      <c r="C353" s="14">
        <v>53</v>
      </c>
      <c r="D353" s="14" t="str">
        <f t="shared" si="5"/>
        <v>WA53</v>
      </c>
      <c r="E353" s="14" t="str">
        <f>VLOOKUP(D353,Schs!$C$2:$D$111,2,FALSE)</f>
        <v>Unmetered Lighting</v>
      </c>
    </row>
    <row r="354" spans="1:5" x14ac:dyDescent="0.25">
      <c r="A354" s="13" t="s">
        <v>5</v>
      </c>
      <c r="B354" s="13" t="s">
        <v>677</v>
      </c>
      <c r="C354" s="14">
        <v>53</v>
      </c>
      <c r="D354" s="14" t="str">
        <f t="shared" si="5"/>
        <v>WA53</v>
      </c>
      <c r="E354" s="14" t="str">
        <f>VLOOKUP(D354,Schs!$C$2:$D$111,2,FALSE)</f>
        <v>Unmetered Lighting</v>
      </c>
    </row>
    <row r="355" spans="1:5" x14ac:dyDescent="0.25">
      <c r="A355" s="13" t="s">
        <v>5</v>
      </c>
      <c r="B355" s="13" t="s">
        <v>678</v>
      </c>
      <c r="C355" s="14">
        <v>54</v>
      </c>
      <c r="D355" s="14" t="str">
        <f t="shared" si="5"/>
        <v>WA54</v>
      </c>
      <c r="E355" s="14" t="str">
        <f>VLOOKUP(D355,Schs!$C$2:$D$111,2,FALSE)</f>
        <v>Metered Lighting</v>
      </c>
    </row>
    <row r="356" spans="1:5" x14ac:dyDescent="0.25">
      <c r="A356" s="13" t="s">
        <v>5</v>
      </c>
      <c r="B356" s="13" t="s">
        <v>679</v>
      </c>
      <c r="C356" s="14">
        <v>57</v>
      </c>
      <c r="D356" s="14" t="str">
        <f t="shared" si="5"/>
        <v>WA57</v>
      </c>
      <c r="E356" s="14" t="str">
        <f>VLOOKUP(D356,Schs!$C$2:$D$111,2,FALSE)</f>
        <v>Unmetered Lighting</v>
      </c>
    </row>
  </sheetData>
  <autoFilter ref="A1:E356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1"/>
  <sheetViews>
    <sheetView zoomScale="85" zoomScaleNormal="85" workbookViewId="0"/>
  </sheetViews>
  <sheetFormatPr defaultRowHeight="15" x14ac:dyDescent="0.25"/>
  <cols>
    <col min="1" max="1" width="9.140625" style="15"/>
    <col min="2" max="2" width="13.7109375" style="15" bestFit="1" customWidth="1"/>
    <col min="3" max="3" width="13.7109375" style="15" customWidth="1"/>
    <col min="4" max="4" width="31.28515625" style="15" bestFit="1" customWidth="1"/>
    <col min="5" max="9" width="9.140625" style="16"/>
    <col min="10" max="257" width="9.140625" style="13"/>
    <col min="258" max="258" width="13.7109375" style="13" bestFit="1" customWidth="1"/>
    <col min="259" max="259" width="13.7109375" style="13" customWidth="1"/>
    <col min="260" max="260" width="31.28515625" style="13" bestFit="1" customWidth="1"/>
    <col min="261" max="513" width="9.140625" style="13"/>
    <col min="514" max="514" width="13.7109375" style="13" bestFit="1" customWidth="1"/>
    <col min="515" max="515" width="13.7109375" style="13" customWidth="1"/>
    <col min="516" max="516" width="31.28515625" style="13" bestFit="1" customWidth="1"/>
    <col min="517" max="769" width="9.140625" style="13"/>
    <col min="770" max="770" width="13.7109375" style="13" bestFit="1" customWidth="1"/>
    <col min="771" max="771" width="13.7109375" style="13" customWidth="1"/>
    <col min="772" max="772" width="31.28515625" style="13" bestFit="1" customWidth="1"/>
    <col min="773" max="1025" width="9.140625" style="13"/>
    <col min="1026" max="1026" width="13.7109375" style="13" bestFit="1" customWidth="1"/>
    <col min="1027" max="1027" width="13.7109375" style="13" customWidth="1"/>
    <col min="1028" max="1028" width="31.28515625" style="13" bestFit="1" customWidth="1"/>
    <col min="1029" max="1281" width="9.140625" style="13"/>
    <col min="1282" max="1282" width="13.7109375" style="13" bestFit="1" customWidth="1"/>
    <col min="1283" max="1283" width="13.7109375" style="13" customWidth="1"/>
    <col min="1284" max="1284" width="31.28515625" style="13" bestFit="1" customWidth="1"/>
    <col min="1285" max="1537" width="9.140625" style="13"/>
    <col min="1538" max="1538" width="13.7109375" style="13" bestFit="1" customWidth="1"/>
    <col min="1539" max="1539" width="13.7109375" style="13" customWidth="1"/>
    <col min="1540" max="1540" width="31.28515625" style="13" bestFit="1" customWidth="1"/>
    <col min="1541" max="1793" width="9.140625" style="13"/>
    <col min="1794" max="1794" width="13.7109375" style="13" bestFit="1" customWidth="1"/>
    <col min="1795" max="1795" width="13.7109375" style="13" customWidth="1"/>
    <col min="1796" max="1796" width="31.28515625" style="13" bestFit="1" customWidth="1"/>
    <col min="1797" max="2049" width="9.140625" style="13"/>
    <col min="2050" max="2050" width="13.7109375" style="13" bestFit="1" customWidth="1"/>
    <col min="2051" max="2051" width="13.7109375" style="13" customWidth="1"/>
    <col min="2052" max="2052" width="31.28515625" style="13" bestFit="1" customWidth="1"/>
    <col min="2053" max="2305" width="9.140625" style="13"/>
    <col min="2306" max="2306" width="13.7109375" style="13" bestFit="1" customWidth="1"/>
    <col min="2307" max="2307" width="13.7109375" style="13" customWidth="1"/>
    <col min="2308" max="2308" width="31.28515625" style="13" bestFit="1" customWidth="1"/>
    <col min="2309" max="2561" width="9.140625" style="13"/>
    <col min="2562" max="2562" width="13.7109375" style="13" bestFit="1" customWidth="1"/>
    <col min="2563" max="2563" width="13.7109375" style="13" customWidth="1"/>
    <col min="2564" max="2564" width="31.28515625" style="13" bestFit="1" customWidth="1"/>
    <col min="2565" max="2817" width="9.140625" style="13"/>
    <col min="2818" max="2818" width="13.7109375" style="13" bestFit="1" customWidth="1"/>
    <col min="2819" max="2819" width="13.7109375" style="13" customWidth="1"/>
    <col min="2820" max="2820" width="31.28515625" style="13" bestFit="1" customWidth="1"/>
    <col min="2821" max="3073" width="9.140625" style="13"/>
    <col min="3074" max="3074" width="13.7109375" style="13" bestFit="1" customWidth="1"/>
    <col min="3075" max="3075" width="13.7109375" style="13" customWidth="1"/>
    <col min="3076" max="3076" width="31.28515625" style="13" bestFit="1" customWidth="1"/>
    <col min="3077" max="3329" width="9.140625" style="13"/>
    <col min="3330" max="3330" width="13.7109375" style="13" bestFit="1" customWidth="1"/>
    <col min="3331" max="3331" width="13.7109375" style="13" customWidth="1"/>
    <col min="3332" max="3332" width="31.28515625" style="13" bestFit="1" customWidth="1"/>
    <col min="3333" max="3585" width="9.140625" style="13"/>
    <col min="3586" max="3586" width="13.7109375" style="13" bestFit="1" customWidth="1"/>
    <col min="3587" max="3587" width="13.7109375" style="13" customWidth="1"/>
    <col min="3588" max="3588" width="31.28515625" style="13" bestFit="1" customWidth="1"/>
    <col min="3589" max="3841" width="9.140625" style="13"/>
    <col min="3842" max="3842" width="13.7109375" style="13" bestFit="1" customWidth="1"/>
    <col min="3843" max="3843" width="13.7109375" style="13" customWidth="1"/>
    <col min="3844" max="3844" width="31.28515625" style="13" bestFit="1" customWidth="1"/>
    <col min="3845" max="4097" width="9.140625" style="13"/>
    <col min="4098" max="4098" width="13.7109375" style="13" bestFit="1" customWidth="1"/>
    <col min="4099" max="4099" width="13.7109375" style="13" customWidth="1"/>
    <col min="4100" max="4100" width="31.28515625" style="13" bestFit="1" customWidth="1"/>
    <col min="4101" max="4353" width="9.140625" style="13"/>
    <col min="4354" max="4354" width="13.7109375" style="13" bestFit="1" customWidth="1"/>
    <col min="4355" max="4355" width="13.7109375" style="13" customWidth="1"/>
    <col min="4356" max="4356" width="31.28515625" style="13" bestFit="1" customWidth="1"/>
    <col min="4357" max="4609" width="9.140625" style="13"/>
    <col min="4610" max="4610" width="13.7109375" style="13" bestFit="1" customWidth="1"/>
    <col min="4611" max="4611" width="13.7109375" style="13" customWidth="1"/>
    <col min="4612" max="4612" width="31.28515625" style="13" bestFit="1" customWidth="1"/>
    <col min="4613" max="4865" width="9.140625" style="13"/>
    <col min="4866" max="4866" width="13.7109375" style="13" bestFit="1" customWidth="1"/>
    <col min="4867" max="4867" width="13.7109375" style="13" customWidth="1"/>
    <col min="4868" max="4868" width="31.28515625" style="13" bestFit="1" customWidth="1"/>
    <col min="4869" max="5121" width="9.140625" style="13"/>
    <col min="5122" max="5122" width="13.7109375" style="13" bestFit="1" customWidth="1"/>
    <col min="5123" max="5123" width="13.7109375" style="13" customWidth="1"/>
    <col min="5124" max="5124" width="31.28515625" style="13" bestFit="1" customWidth="1"/>
    <col min="5125" max="5377" width="9.140625" style="13"/>
    <col min="5378" max="5378" width="13.7109375" style="13" bestFit="1" customWidth="1"/>
    <col min="5379" max="5379" width="13.7109375" style="13" customWidth="1"/>
    <col min="5380" max="5380" width="31.28515625" style="13" bestFit="1" customWidth="1"/>
    <col min="5381" max="5633" width="9.140625" style="13"/>
    <col min="5634" max="5634" width="13.7109375" style="13" bestFit="1" customWidth="1"/>
    <col min="5635" max="5635" width="13.7109375" style="13" customWidth="1"/>
    <col min="5636" max="5636" width="31.28515625" style="13" bestFit="1" customWidth="1"/>
    <col min="5637" max="5889" width="9.140625" style="13"/>
    <col min="5890" max="5890" width="13.7109375" style="13" bestFit="1" customWidth="1"/>
    <col min="5891" max="5891" width="13.7109375" style="13" customWidth="1"/>
    <col min="5892" max="5892" width="31.28515625" style="13" bestFit="1" customWidth="1"/>
    <col min="5893" max="6145" width="9.140625" style="13"/>
    <col min="6146" max="6146" width="13.7109375" style="13" bestFit="1" customWidth="1"/>
    <col min="6147" max="6147" width="13.7109375" style="13" customWidth="1"/>
    <col min="6148" max="6148" width="31.28515625" style="13" bestFit="1" customWidth="1"/>
    <col min="6149" max="6401" width="9.140625" style="13"/>
    <col min="6402" max="6402" width="13.7109375" style="13" bestFit="1" customWidth="1"/>
    <col min="6403" max="6403" width="13.7109375" style="13" customWidth="1"/>
    <col min="6404" max="6404" width="31.28515625" style="13" bestFit="1" customWidth="1"/>
    <col min="6405" max="6657" width="9.140625" style="13"/>
    <col min="6658" max="6658" width="13.7109375" style="13" bestFit="1" customWidth="1"/>
    <col min="6659" max="6659" width="13.7109375" style="13" customWidth="1"/>
    <col min="6660" max="6660" width="31.28515625" style="13" bestFit="1" customWidth="1"/>
    <col min="6661" max="6913" width="9.140625" style="13"/>
    <col min="6914" max="6914" width="13.7109375" style="13" bestFit="1" customWidth="1"/>
    <col min="6915" max="6915" width="13.7109375" style="13" customWidth="1"/>
    <col min="6916" max="6916" width="31.28515625" style="13" bestFit="1" customWidth="1"/>
    <col min="6917" max="7169" width="9.140625" style="13"/>
    <col min="7170" max="7170" width="13.7109375" style="13" bestFit="1" customWidth="1"/>
    <col min="7171" max="7171" width="13.7109375" style="13" customWidth="1"/>
    <col min="7172" max="7172" width="31.28515625" style="13" bestFit="1" customWidth="1"/>
    <col min="7173" max="7425" width="9.140625" style="13"/>
    <col min="7426" max="7426" width="13.7109375" style="13" bestFit="1" customWidth="1"/>
    <col min="7427" max="7427" width="13.7109375" style="13" customWidth="1"/>
    <col min="7428" max="7428" width="31.28515625" style="13" bestFit="1" customWidth="1"/>
    <col min="7429" max="7681" width="9.140625" style="13"/>
    <col min="7682" max="7682" width="13.7109375" style="13" bestFit="1" customWidth="1"/>
    <col min="7683" max="7683" width="13.7109375" style="13" customWidth="1"/>
    <col min="7684" max="7684" width="31.28515625" style="13" bestFit="1" customWidth="1"/>
    <col min="7685" max="7937" width="9.140625" style="13"/>
    <col min="7938" max="7938" width="13.7109375" style="13" bestFit="1" customWidth="1"/>
    <col min="7939" max="7939" width="13.7109375" style="13" customWidth="1"/>
    <col min="7940" max="7940" width="31.28515625" style="13" bestFit="1" customWidth="1"/>
    <col min="7941" max="8193" width="9.140625" style="13"/>
    <col min="8194" max="8194" width="13.7109375" style="13" bestFit="1" customWidth="1"/>
    <col min="8195" max="8195" width="13.7109375" style="13" customWidth="1"/>
    <col min="8196" max="8196" width="31.28515625" style="13" bestFit="1" customWidth="1"/>
    <col min="8197" max="8449" width="9.140625" style="13"/>
    <col min="8450" max="8450" width="13.7109375" style="13" bestFit="1" customWidth="1"/>
    <col min="8451" max="8451" width="13.7109375" style="13" customWidth="1"/>
    <col min="8452" max="8452" width="31.28515625" style="13" bestFit="1" customWidth="1"/>
    <col min="8453" max="8705" width="9.140625" style="13"/>
    <col min="8706" max="8706" width="13.7109375" style="13" bestFit="1" customWidth="1"/>
    <col min="8707" max="8707" width="13.7109375" style="13" customWidth="1"/>
    <col min="8708" max="8708" width="31.28515625" style="13" bestFit="1" customWidth="1"/>
    <col min="8709" max="8961" width="9.140625" style="13"/>
    <col min="8962" max="8962" width="13.7109375" style="13" bestFit="1" customWidth="1"/>
    <col min="8963" max="8963" width="13.7109375" style="13" customWidth="1"/>
    <col min="8964" max="8964" width="31.28515625" style="13" bestFit="1" customWidth="1"/>
    <col min="8965" max="9217" width="9.140625" style="13"/>
    <col min="9218" max="9218" width="13.7109375" style="13" bestFit="1" customWidth="1"/>
    <col min="9219" max="9219" width="13.7109375" style="13" customWidth="1"/>
    <col min="9220" max="9220" width="31.28515625" style="13" bestFit="1" customWidth="1"/>
    <col min="9221" max="9473" width="9.140625" style="13"/>
    <col min="9474" max="9474" width="13.7109375" style="13" bestFit="1" customWidth="1"/>
    <col min="9475" max="9475" width="13.7109375" style="13" customWidth="1"/>
    <col min="9476" max="9476" width="31.28515625" style="13" bestFit="1" customWidth="1"/>
    <col min="9477" max="9729" width="9.140625" style="13"/>
    <col min="9730" max="9730" width="13.7109375" style="13" bestFit="1" customWidth="1"/>
    <col min="9731" max="9731" width="13.7109375" style="13" customWidth="1"/>
    <col min="9732" max="9732" width="31.28515625" style="13" bestFit="1" customWidth="1"/>
    <col min="9733" max="9985" width="9.140625" style="13"/>
    <col min="9986" max="9986" width="13.7109375" style="13" bestFit="1" customWidth="1"/>
    <col min="9987" max="9987" width="13.7109375" style="13" customWidth="1"/>
    <col min="9988" max="9988" width="31.28515625" style="13" bestFit="1" customWidth="1"/>
    <col min="9989" max="10241" width="9.140625" style="13"/>
    <col min="10242" max="10242" width="13.7109375" style="13" bestFit="1" customWidth="1"/>
    <col min="10243" max="10243" width="13.7109375" style="13" customWidth="1"/>
    <col min="10244" max="10244" width="31.28515625" style="13" bestFit="1" customWidth="1"/>
    <col min="10245" max="10497" width="9.140625" style="13"/>
    <col min="10498" max="10498" width="13.7109375" style="13" bestFit="1" customWidth="1"/>
    <col min="10499" max="10499" width="13.7109375" style="13" customWidth="1"/>
    <col min="10500" max="10500" width="31.28515625" style="13" bestFit="1" customWidth="1"/>
    <col min="10501" max="10753" width="9.140625" style="13"/>
    <col min="10754" max="10754" width="13.7109375" style="13" bestFit="1" customWidth="1"/>
    <col min="10755" max="10755" width="13.7109375" style="13" customWidth="1"/>
    <col min="10756" max="10756" width="31.28515625" style="13" bestFit="1" customWidth="1"/>
    <col min="10757" max="11009" width="9.140625" style="13"/>
    <col min="11010" max="11010" width="13.7109375" style="13" bestFit="1" customWidth="1"/>
    <col min="11011" max="11011" width="13.7109375" style="13" customWidth="1"/>
    <col min="11012" max="11012" width="31.28515625" style="13" bestFit="1" customWidth="1"/>
    <col min="11013" max="11265" width="9.140625" style="13"/>
    <col min="11266" max="11266" width="13.7109375" style="13" bestFit="1" customWidth="1"/>
    <col min="11267" max="11267" width="13.7109375" style="13" customWidth="1"/>
    <col min="11268" max="11268" width="31.28515625" style="13" bestFit="1" customWidth="1"/>
    <col min="11269" max="11521" width="9.140625" style="13"/>
    <col min="11522" max="11522" width="13.7109375" style="13" bestFit="1" customWidth="1"/>
    <col min="11523" max="11523" width="13.7109375" style="13" customWidth="1"/>
    <col min="11524" max="11524" width="31.28515625" style="13" bestFit="1" customWidth="1"/>
    <col min="11525" max="11777" width="9.140625" style="13"/>
    <col min="11778" max="11778" width="13.7109375" style="13" bestFit="1" customWidth="1"/>
    <col min="11779" max="11779" width="13.7109375" style="13" customWidth="1"/>
    <col min="11780" max="11780" width="31.28515625" style="13" bestFit="1" customWidth="1"/>
    <col min="11781" max="12033" width="9.140625" style="13"/>
    <col min="12034" max="12034" width="13.7109375" style="13" bestFit="1" customWidth="1"/>
    <col min="12035" max="12035" width="13.7109375" style="13" customWidth="1"/>
    <col min="12036" max="12036" width="31.28515625" style="13" bestFit="1" customWidth="1"/>
    <col min="12037" max="12289" width="9.140625" style="13"/>
    <col min="12290" max="12290" width="13.7109375" style="13" bestFit="1" customWidth="1"/>
    <col min="12291" max="12291" width="13.7109375" style="13" customWidth="1"/>
    <col min="12292" max="12292" width="31.28515625" style="13" bestFit="1" customWidth="1"/>
    <col min="12293" max="12545" width="9.140625" style="13"/>
    <col min="12546" max="12546" width="13.7109375" style="13" bestFit="1" customWidth="1"/>
    <col min="12547" max="12547" width="13.7109375" style="13" customWidth="1"/>
    <col min="12548" max="12548" width="31.28515625" style="13" bestFit="1" customWidth="1"/>
    <col min="12549" max="12801" width="9.140625" style="13"/>
    <col min="12802" max="12802" width="13.7109375" style="13" bestFit="1" customWidth="1"/>
    <col min="12803" max="12803" width="13.7109375" style="13" customWidth="1"/>
    <col min="12804" max="12804" width="31.28515625" style="13" bestFit="1" customWidth="1"/>
    <col min="12805" max="13057" width="9.140625" style="13"/>
    <col min="13058" max="13058" width="13.7109375" style="13" bestFit="1" customWidth="1"/>
    <col min="13059" max="13059" width="13.7109375" style="13" customWidth="1"/>
    <col min="13060" max="13060" width="31.28515625" style="13" bestFit="1" customWidth="1"/>
    <col min="13061" max="13313" width="9.140625" style="13"/>
    <col min="13314" max="13314" width="13.7109375" style="13" bestFit="1" customWidth="1"/>
    <col min="13315" max="13315" width="13.7109375" style="13" customWidth="1"/>
    <col min="13316" max="13316" width="31.28515625" style="13" bestFit="1" customWidth="1"/>
    <col min="13317" max="13569" width="9.140625" style="13"/>
    <col min="13570" max="13570" width="13.7109375" style="13" bestFit="1" customWidth="1"/>
    <col min="13571" max="13571" width="13.7109375" style="13" customWidth="1"/>
    <col min="13572" max="13572" width="31.28515625" style="13" bestFit="1" customWidth="1"/>
    <col min="13573" max="13825" width="9.140625" style="13"/>
    <col min="13826" max="13826" width="13.7109375" style="13" bestFit="1" customWidth="1"/>
    <col min="13827" max="13827" width="13.7109375" style="13" customWidth="1"/>
    <col min="13828" max="13828" width="31.28515625" style="13" bestFit="1" customWidth="1"/>
    <col min="13829" max="14081" width="9.140625" style="13"/>
    <col min="14082" max="14082" width="13.7109375" style="13" bestFit="1" customWidth="1"/>
    <col min="14083" max="14083" width="13.7109375" style="13" customWidth="1"/>
    <col min="14084" max="14084" width="31.28515625" style="13" bestFit="1" customWidth="1"/>
    <col min="14085" max="14337" width="9.140625" style="13"/>
    <col min="14338" max="14338" width="13.7109375" style="13" bestFit="1" customWidth="1"/>
    <col min="14339" max="14339" width="13.7109375" style="13" customWidth="1"/>
    <col min="14340" max="14340" width="31.28515625" style="13" bestFit="1" customWidth="1"/>
    <col min="14341" max="14593" width="9.140625" style="13"/>
    <col min="14594" max="14594" width="13.7109375" style="13" bestFit="1" customWidth="1"/>
    <col min="14595" max="14595" width="13.7109375" style="13" customWidth="1"/>
    <col min="14596" max="14596" width="31.28515625" style="13" bestFit="1" customWidth="1"/>
    <col min="14597" max="14849" width="9.140625" style="13"/>
    <col min="14850" max="14850" width="13.7109375" style="13" bestFit="1" customWidth="1"/>
    <col min="14851" max="14851" width="13.7109375" style="13" customWidth="1"/>
    <col min="14852" max="14852" width="31.28515625" style="13" bestFit="1" customWidth="1"/>
    <col min="14853" max="15105" width="9.140625" style="13"/>
    <col min="15106" max="15106" width="13.7109375" style="13" bestFit="1" customWidth="1"/>
    <col min="15107" max="15107" width="13.7109375" style="13" customWidth="1"/>
    <col min="15108" max="15108" width="31.28515625" style="13" bestFit="1" customWidth="1"/>
    <col min="15109" max="15361" width="9.140625" style="13"/>
    <col min="15362" max="15362" width="13.7109375" style="13" bestFit="1" customWidth="1"/>
    <col min="15363" max="15363" width="13.7109375" style="13" customWidth="1"/>
    <col min="15364" max="15364" width="31.28515625" style="13" bestFit="1" customWidth="1"/>
    <col min="15365" max="15617" width="9.140625" style="13"/>
    <col min="15618" max="15618" width="13.7109375" style="13" bestFit="1" customWidth="1"/>
    <col min="15619" max="15619" width="13.7109375" style="13" customWidth="1"/>
    <col min="15620" max="15620" width="31.28515625" style="13" bestFit="1" customWidth="1"/>
    <col min="15621" max="15873" width="9.140625" style="13"/>
    <col min="15874" max="15874" width="13.7109375" style="13" bestFit="1" customWidth="1"/>
    <col min="15875" max="15875" width="13.7109375" style="13" customWidth="1"/>
    <col min="15876" max="15876" width="31.28515625" style="13" bestFit="1" customWidth="1"/>
    <col min="15877" max="16129" width="9.140625" style="13"/>
    <col min="16130" max="16130" width="13.7109375" style="13" bestFit="1" customWidth="1"/>
    <col min="16131" max="16131" width="13.7109375" style="13" customWidth="1"/>
    <col min="16132" max="16132" width="31.28515625" style="13" bestFit="1" customWidth="1"/>
    <col min="16133" max="16384" width="9.140625" style="13"/>
  </cols>
  <sheetData>
    <row r="1" spans="1:4" x14ac:dyDescent="0.25">
      <c r="A1" s="15" t="s">
        <v>680</v>
      </c>
      <c r="B1" s="15" t="s">
        <v>305</v>
      </c>
      <c r="C1" s="15" t="s">
        <v>306</v>
      </c>
      <c r="D1" s="15" t="s">
        <v>13</v>
      </c>
    </row>
    <row r="2" spans="1:4" x14ac:dyDescent="0.25">
      <c r="A2" s="15" t="s">
        <v>0</v>
      </c>
      <c r="B2" s="15">
        <v>10</v>
      </c>
      <c r="C2" s="15" t="str">
        <f t="shared" ref="C2:C33" si="0">CONCATENATE(A2,B2)</f>
        <v>UT10</v>
      </c>
      <c r="D2" s="17" t="s">
        <v>684</v>
      </c>
    </row>
    <row r="3" spans="1:4" x14ac:dyDescent="0.25">
      <c r="A3" s="15" t="s">
        <v>3</v>
      </c>
      <c r="B3" s="15">
        <v>10</v>
      </c>
      <c r="C3" s="15" t="str">
        <f t="shared" si="0"/>
        <v>ID10</v>
      </c>
      <c r="D3" s="17" t="s">
        <v>684</v>
      </c>
    </row>
    <row r="4" spans="1:4" x14ac:dyDescent="0.25">
      <c r="A4" s="15" t="s">
        <v>4</v>
      </c>
      <c r="B4" s="15" t="s">
        <v>625</v>
      </c>
      <c r="C4" s="15" t="str">
        <f t="shared" si="0"/>
        <v>CAPA20 &amp; PA115</v>
      </c>
      <c r="D4" s="17" t="s">
        <v>684</v>
      </c>
    </row>
    <row r="5" spans="1:4" x14ac:dyDescent="0.25">
      <c r="A5" s="15" t="s">
        <v>1</v>
      </c>
      <c r="B5" s="15" t="s">
        <v>481</v>
      </c>
      <c r="C5" s="15" t="str">
        <f t="shared" si="0"/>
        <v>OR41 &amp; 215</v>
      </c>
      <c r="D5" s="17" t="s">
        <v>684</v>
      </c>
    </row>
    <row r="6" spans="1:4" x14ac:dyDescent="0.25">
      <c r="A6" s="15" t="s">
        <v>1</v>
      </c>
      <c r="B6" s="15">
        <v>33</v>
      </c>
      <c r="C6" s="15" t="str">
        <f t="shared" si="0"/>
        <v>OR33</v>
      </c>
      <c r="D6" s="17" t="s">
        <v>684</v>
      </c>
    </row>
    <row r="7" spans="1:4" x14ac:dyDescent="0.25">
      <c r="A7" s="15" t="s">
        <v>5</v>
      </c>
      <c r="B7" s="15">
        <v>40</v>
      </c>
      <c r="C7" s="15" t="str">
        <f t="shared" si="0"/>
        <v>WA40</v>
      </c>
      <c r="D7" s="17" t="s">
        <v>684</v>
      </c>
    </row>
    <row r="8" spans="1:4" x14ac:dyDescent="0.25">
      <c r="A8" s="15" t="s">
        <v>2</v>
      </c>
      <c r="B8" s="15">
        <v>40</v>
      </c>
      <c r="C8" s="15" t="str">
        <f t="shared" si="0"/>
        <v>WY40</v>
      </c>
      <c r="D8" s="17" t="s">
        <v>684</v>
      </c>
    </row>
    <row r="9" spans="1:4" x14ac:dyDescent="0.25">
      <c r="A9" s="15" t="s">
        <v>2</v>
      </c>
      <c r="B9" s="15">
        <v>210</v>
      </c>
      <c r="C9" s="15" t="str">
        <f t="shared" si="0"/>
        <v>WY210</v>
      </c>
      <c r="D9" s="17" t="s">
        <v>684</v>
      </c>
    </row>
    <row r="10" spans="1:4" x14ac:dyDescent="0.25">
      <c r="A10" s="15" t="s">
        <v>0</v>
      </c>
      <c r="B10" s="15">
        <v>8</v>
      </c>
      <c r="C10" s="15" t="str">
        <f t="shared" si="0"/>
        <v>UT8</v>
      </c>
      <c r="D10" s="17" t="s">
        <v>683</v>
      </c>
    </row>
    <row r="11" spans="1:4" x14ac:dyDescent="0.25">
      <c r="A11" s="15" t="s">
        <v>0</v>
      </c>
      <c r="B11" s="15">
        <v>9</v>
      </c>
      <c r="C11" s="15" t="str">
        <f t="shared" si="0"/>
        <v>UT9</v>
      </c>
      <c r="D11" s="17" t="s">
        <v>683</v>
      </c>
    </row>
    <row r="12" spans="1:4" x14ac:dyDescent="0.25">
      <c r="A12" s="15" t="s">
        <v>0</v>
      </c>
      <c r="B12" s="15">
        <v>31</v>
      </c>
      <c r="C12" s="15" t="str">
        <f t="shared" si="0"/>
        <v>UT31</v>
      </c>
      <c r="D12" s="17" t="s">
        <v>683</v>
      </c>
    </row>
    <row r="13" spans="1:4" x14ac:dyDescent="0.25">
      <c r="A13" s="15" t="s">
        <v>0</v>
      </c>
      <c r="B13" s="15" t="s">
        <v>335</v>
      </c>
      <c r="C13" s="15" t="str">
        <f t="shared" si="0"/>
        <v>UT9A</v>
      </c>
      <c r="D13" s="17" t="s">
        <v>683</v>
      </c>
    </row>
    <row r="14" spans="1:4" x14ac:dyDescent="0.25">
      <c r="A14" s="15" t="s">
        <v>0</v>
      </c>
      <c r="B14" s="15" t="s">
        <v>384</v>
      </c>
      <c r="C14" s="15" t="str">
        <f t="shared" si="0"/>
        <v>UTCONTRACT1</v>
      </c>
      <c r="D14" s="17" t="s">
        <v>683</v>
      </c>
    </row>
    <row r="15" spans="1:4" x14ac:dyDescent="0.25">
      <c r="A15" s="15" t="s">
        <v>0</v>
      </c>
      <c r="B15" s="15" t="s">
        <v>385</v>
      </c>
      <c r="C15" s="15" t="str">
        <f t="shared" si="0"/>
        <v>UTCONTRACT2</v>
      </c>
      <c r="D15" s="17" t="s">
        <v>683</v>
      </c>
    </row>
    <row r="16" spans="1:4" x14ac:dyDescent="0.25">
      <c r="A16" s="15" t="s">
        <v>0</v>
      </c>
      <c r="B16" s="15" t="s">
        <v>386</v>
      </c>
      <c r="C16" s="15" t="str">
        <f t="shared" si="0"/>
        <v>UTCONTRACT3</v>
      </c>
      <c r="D16" s="17" t="s">
        <v>683</v>
      </c>
    </row>
    <row r="17" spans="1:4" x14ac:dyDescent="0.25">
      <c r="A17" s="15" t="s">
        <v>3</v>
      </c>
      <c r="B17" s="15">
        <v>8</v>
      </c>
      <c r="C17" s="15" t="str">
        <f t="shared" si="0"/>
        <v>ID8</v>
      </c>
      <c r="D17" s="17" t="s">
        <v>683</v>
      </c>
    </row>
    <row r="18" spans="1:4" x14ac:dyDescent="0.25">
      <c r="A18" s="15" t="s">
        <v>3</v>
      </c>
      <c r="B18" s="15">
        <v>9</v>
      </c>
      <c r="C18" s="15" t="str">
        <f t="shared" si="0"/>
        <v>ID9</v>
      </c>
      <c r="D18" s="17" t="s">
        <v>683</v>
      </c>
    </row>
    <row r="19" spans="1:4" x14ac:dyDescent="0.25">
      <c r="A19" s="15" t="s">
        <v>3</v>
      </c>
      <c r="B19" s="15" t="s">
        <v>384</v>
      </c>
      <c r="C19" s="15" t="str">
        <f t="shared" si="0"/>
        <v>IDCONTRACT1</v>
      </c>
      <c r="D19" s="17" t="s">
        <v>683</v>
      </c>
    </row>
    <row r="20" spans="1:4" x14ac:dyDescent="0.25">
      <c r="A20" s="15" t="s">
        <v>3</v>
      </c>
      <c r="B20" s="15" t="s">
        <v>385</v>
      </c>
      <c r="C20" s="15" t="str">
        <f t="shared" si="0"/>
        <v>IDCONTRACT2</v>
      </c>
      <c r="D20" s="17" t="s">
        <v>683</v>
      </c>
    </row>
    <row r="21" spans="1:4" x14ac:dyDescent="0.25">
      <c r="A21" s="15" t="s">
        <v>4</v>
      </c>
      <c r="B21" s="15" t="s">
        <v>620</v>
      </c>
      <c r="C21" s="15" t="str">
        <f t="shared" si="0"/>
        <v>CAAT48</v>
      </c>
      <c r="D21" s="17" t="s">
        <v>683</v>
      </c>
    </row>
    <row r="22" spans="1:4" x14ac:dyDescent="0.25">
      <c r="A22" s="15" t="s">
        <v>1</v>
      </c>
      <c r="B22" s="15">
        <v>47</v>
      </c>
      <c r="C22" s="15" t="str">
        <f t="shared" si="0"/>
        <v>OR47</v>
      </c>
      <c r="D22" s="17" t="s">
        <v>683</v>
      </c>
    </row>
    <row r="23" spans="1:4" x14ac:dyDescent="0.25">
      <c r="A23" s="15" t="s">
        <v>1</v>
      </c>
      <c r="B23" s="15">
        <v>48</v>
      </c>
      <c r="C23" s="15" t="str">
        <f t="shared" si="0"/>
        <v>OR48</v>
      </c>
      <c r="D23" s="17" t="s">
        <v>683</v>
      </c>
    </row>
    <row r="24" spans="1:4" x14ac:dyDescent="0.25">
      <c r="A24" s="15" t="s">
        <v>1</v>
      </c>
      <c r="B24" s="15">
        <v>748</v>
      </c>
      <c r="C24" s="15" t="str">
        <f t="shared" si="0"/>
        <v>OR748</v>
      </c>
      <c r="D24" s="17" t="s">
        <v>683</v>
      </c>
    </row>
    <row r="25" spans="1:4" x14ac:dyDescent="0.25">
      <c r="A25" s="15" t="s">
        <v>5</v>
      </c>
      <c r="B25" s="15">
        <v>47</v>
      </c>
      <c r="C25" s="15" t="str">
        <f t="shared" si="0"/>
        <v>WA47</v>
      </c>
      <c r="D25" s="17" t="s">
        <v>683</v>
      </c>
    </row>
    <row r="26" spans="1:4" x14ac:dyDescent="0.25">
      <c r="A26" s="15" t="s">
        <v>5</v>
      </c>
      <c r="B26" s="15" t="s">
        <v>667</v>
      </c>
      <c r="C26" s="15" t="str">
        <f t="shared" si="0"/>
        <v>WA48T</v>
      </c>
      <c r="D26" s="17" t="s">
        <v>683</v>
      </c>
    </row>
    <row r="27" spans="1:4" x14ac:dyDescent="0.25">
      <c r="A27" s="15" t="s">
        <v>2</v>
      </c>
      <c r="B27" s="15">
        <v>33</v>
      </c>
      <c r="C27" s="15" t="str">
        <f t="shared" si="0"/>
        <v>WY33</v>
      </c>
      <c r="D27" s="17" t="s">
        <v>683</v>
      </c>
    </row>
    <row r="28" spans="1:4" x14ac:dyDescent="0.25">
      <c r="A28" s="15" t="s">
        <v>2</v>
      </c>
      <c r="B28" s="15">
        <v>46</v>
      </c>
      <c r="C28" s="15" t="str">
        <f t="shared" si="0"/>
        <v>WY46</v>
      </c>
      <c r="D28" s="17" t="s">
        <v>683</v>
      </c>
    </row>
    <row r="29" spans="1:4" x14ac:dyDescent="0.25">
      <c r="A29" s="15" t="s">
        <v>2</v>
      </c>
      <c r="B29" s="15">
        <v>48</v>
      </c>
      <c r="C29" s="15" t="str">
        <f t="shared" si="0"/>
        <v>WY48</v>
      </c>
      <c r="D29" s="17" t="s">
        <v>683</v>
      </c>
    </row>
    <row r="30" spans="1:4" x14ac:dyDescent="0.25">
      <c r="A30" s="15" t="s">
        <v>0</v>
      </c>
      <c r="B30" s="15">
        <v>6</v>
      </c>
      <c r="C30" s="15" t="str">
        <f t="shared" si="0"/>
        <v>UT6</v>
      </c>
      <c r="D30" s="17" t="s">
        <v>682</v>
      </c>
    </row>
    <row r="31" spans="1:4" x14ac:dyDescent="0.25">
      <c r="A31" s="15" t="s">
        <v>0</v>
      </c>
      <c r="B31" s="15">
        <v>21</v>
      </c>
      <c r="C31" s="15" t="str">
        <f t="shared" si="0"/>
        <v>UT21</v>
      </c>
      <c r="D31" s="18" t="s">
        <v>682</v>
      </c>
    </row>
    <row r="32" spans="1:4" x14ac:dyDescent="0.25">
      <c r="A32" s="15" t="s">
        <v>0</v>
      </c>
      <c r="B32" s="15" t="s">
        <v>317</v>
      </c>
      <c r="C32" s="15" t="str">
        <f t="shared" si="0"/>
        <v>UT6A</v>
      </c>
      <c r="D32" s="17" t="s">
        <v>682</v>
      </c>
    </row>
    <row r="33" spans="1:4" x14ac:dyDescent="0.25">
      <c r="A33" s="15" t="s">
        <v>0</v>
      </c>
      <c r="B33" s="15" t="s">
        <v>330</v>
      </c>
      <c r="C33" s="15" t="str">
        <f t="shared" si="0"/>
        <v>UT6B</v>
      </c>
      <c r="D33" s="17" t="s">
        <v>682</v>
      </c>
    </row>
    <row r="34" spans="1:4" x14ac:dyDescent="0.25">
      <c r="A34" s="15" t="s">
        <v>3</v>
      </c>
      <c r="B34" s="15">
        <v>6</v>
      </c>
      <c r="C34" s="15" t="str">
        <f t="shared" ref="C34:C65" si="1">CONCATENATE(A34,B34)</f>
        <v>ID6</v>
      </c>
      <c r="D34" s="17" t="s">
        <v>682</v>
      </c>
    </row>
    <row r="35" spans="1:4" x14ac:dyDescent="0.25">
      <c r="A35" s="15" t="s">
        <v>3</v>
      </c>
      <c r="B35" s="15">
        <v>35</v>
      </c>
      <c r="C35" s="15" t="str">
        <f t="shared" si="1"/>
        <v>ID35</v>
      </c>
      <c r="D35" s="17" t="s">
        <v>682</v>
      </c>
    </row>
    <row r="36" spans="1:4" x14ac:dyDescent="0.25">
      <c r="A36" s="15" t="s">
        <v>3</v>
      </c>
      <c r="B36" s="15" t="s">
        <v>317</v>
      </c>
      <c r="C36" s="15" t="str">
        <f t="shared" si="1"/>
        <v>ID6A</v>
      </c>
      <c r="D36" s="17" t="s">
        <v>682</v>
      </c>
    </row>
    <row r="37" spans="1:4" x14ac:dyDescent="0.25">
      <c r="A37" s="15" t="s">
        <v>4</v>
      </c>
      <c r="B37" s="15" t="s">
        <v>614</v>
      </c>
      <c r="C37" s="15" t="str">
        <f t="shared" si="1"/>
        <v>CAA32</v>
      </c>
      <c r="D37" s="17" t="s">
        <v>682</v>
      </c>
    </row>
    <row r="38" spans="1:4" x14ac:dyDescent="0.25">
      <c r="A38" s="15" t="s">
        <v>4</v>
      </c>
      <c r="B38" s="15" t="s">
        <v>617</v>
      </c>
      <c r="C38" s="15" t="str">
        <f t="shared" si="1"/>
        <v>CAA36</v>
      </c>
      <c r="D38" s="17" t="s">
        <v>682</v>
      </c>
    </row>
    <row r="39" spans="1:4" x14ac:dyDescent="0.25">
      <c r="A39" s="15" t="s">
        <v>1</v>
      </c>
      <c r="B39" s="15">
        <v>28</v>
      </c>
      <c r="C39" s="15" t="str">
        <f t="shared" si="1"/>
        <v>OR28</v>
      </c>
      <c r="D39" s="17" t="s">
        <v>682</v>
      </c>
    </row>
    <row r="40" spans="1:4" x14ac:dyDescent="0.25">
      <c r="A40" s="15" t="s">
        <v>1</v>
      </c>
      <c r="B40" s="15">
        <v>30</v>
      </c>
      <c r="C40" s="15" t="str">
        <f t="shared" si="1"/>
        <v>OR30</v>
      </c>
      <c r="D40" s="17" t="s">
        <v>682</v>
      </c>
    </row>
    <row r="41" spans="1:4" x14ac:dyDescent="0.25">
      <c r="A41" s="15" t="s">
        <v>1</v>
      </c>
      <c r="B41" s="15">
        <v>45</v>
      </c>
      <c r="C41" s="15" t="str">
        <f t="shared" si="1"/>
        <v>OR45</v>
      </c>
      <c r="D41" s="17" t="s">
        <v>682</v>
      </c>
    </row>
    <row r="42" spans="1:4" x14ac:dyDescent="0.25">
      <c r="A42" s="15" t="s">
        <v>1</v>
      </c>
      <c r="B42" s="15">
        <v>728</v>
      </c>
      <c r="C42" s="15" t="str">
        <f t="shared" si="1"/>
        <v>OR728</v>
      </c>
      <c r="D42" s="17" t="s">
        <v>682</v>
      </c>
    </row>
    <row r="43" spans="1:4" x14ac:dyDescent="0.25">
      <c r="A43" s="15" t="s">
        <v>1</v>
      </c>
      <c r="B43" s="15">
        <v>730</v>
      </c>
      <c r="C43" s="15" t="str">
        <f t="shared" si="1"/>
        <v>OR730</v>
      </c>
      <c r="D43" s="17" t="s">
        <v>682</v>
      </c>
    </row>
    <row r="44" spans="1:4" x14ac:dyDescent="0.25">
      <c r="A44" s="15" t="s">
        <v>5</v>
      </c>
      <c r="B44" s="15">
        <v>36</v>
      </c>
      <c r="C44" s="15" t="str">
        <f t="shared" si="1"/>
        <v>WA36</v>
      </c>
      <c r="D44" s="17" t="s">
        <v>682</v>
      </c>
    </row>
    <row r="45" spans="1:4" x14ac:dyDescent="0.25">
      <c r="A45" s="15" t="s">
        <v>2</v>
      </c>
      <c r="B45" s="15">
        <v>28</v>
      </c>
      <c r="C45" s="15" t="str">
        <f t="shared" si="1"/>
        <v>WY28</v>
      </c>
      <c r="D45" s="17" t="s">
        <v>682</v>
      </c>
    </row>
    <row r="46" spans="1:4" x14ac:dyDescent="0.25">
      <c r="A46" s="15" t="s">
        <v>0</v>
      </c>
      <c r="B46" s="15" t="s">
        <v>347</v>
      </c>
      <c r="C46" s="15" t="str">
        <f t="shared" si="1"/>
        <v>UT15MON</v>
      </c>
      <c r="D46" s="17" t="s">
        <v>687</v>
      </c>
    </row>
    <row r="47" spans="1:4" x14ac:dyDescent="0.25">
      <c r="A47" s="15" t="s">
        <v>0</v>
      </c>
      <c r="B47" s="15" t="s">
        <v>394</v>
      </c>
      <c r="C47" s="15" t="str">
        <f t="shared" si="1"/>
        <v>UT15TOS</v>
      </c>
      <c r="D47" s="17" t="s">
        <v>687</v>
      </c>
    </row>
    <row r="48" spans="1:4" x14ac:dyDescent="0.25">
      <c r="A48" s="15" t="s">
        <v>4</v>
      </c>
      <c r="B48" s="15" t="s">
        <v>623</v>
      </c>
      <c r="C48" s="15" t="str">
        <f t="shared" si="1"/>
        <v>CAOL42</v>
      </c>
      <c r="D48" s="17" t="s">
        <v>687</v>
      </c>
    </row>
    <row r="49" spans="1:4" x14ac:dyDescent="0.25">
      <c r="A49" s="15" t="s">
        <v>1</v>
      </c>
      <c r="B49" s="15">
        <v>54</v>
      </c>
      <c r="C49" s="15" t="str">
        <f t="shared" si="1"/>
        <v>OR54</v>
      </c>
      <c r="D49" s="17" t="s">
        <v>687</v>
      </c>
    </row>
    <row r="50" spans="1:4" x14ac:dyDescent="0.25">
      <c r="A50" s="15" t="s">
        <v>5</v>
      </c>
      <c r="B50" s="15">
        <v>54</v>
      </c>
      <c r="C50" s="15" t="str">
        <f t="shared" si="1"/>
        <v>WA54</v>
      </c>
      <c r="D50" s="17" t="s">
        <v>687</v>
      </c>
    </row>
    <row r="51" spans="1:4" x14ac:dyDescent="0.25">
      <c r="A51" s="15" t="s">
        <v>2</v>
      </c>
      <c r="B51" s="15">
        <v>54</v>
      </c>
      <c r="C51" s="15" t="str">
        <f t="shared" si="1"/>
        <v>WY54</v>
      </c>
      <c r="D51" s="17" t="s">
        <v>687</v>
      </c>
    </row>
    <row r="52" spans="1:4" x14ac:dyDescent="0.25">
      <c r="A52" s="15" t="s">
        <v>2</v>
      </c>
      <c r="B52" s="15" t="s">
        <v>477</v>
      </c>
      <c r="C52" s="15" t="str">
        <f t="shared" si="1"/>
        <v>WY213MONL</v>
      </c>
      <c r="D52" s="17" t="s">
        <v>687</v>
      </c>
    </row>
    <row r="53" spans="1:4" x14ac:dyDescent="0.25">
      <c r="A53" s="15" t="s">
        <v>2</v>
      </c>
      <c r="B53" s="15" t="s">
        <v>479</v>
      </c>
      <c r="C53" s="15" t="str">
        <f t="shared" si="1"/>
        <v>WY213TOSS</v>
      </c>
      <c r="D53" s="17" t="s">
        <v>687</v>
      </c>
    </row>
    <row r="54" spans="1:4" x14ac:dyDescent="0.25">
      <c r="A54" s="15" t="s">
        <v>0</v>
      </c>
      <c r="B54" s="15">
        <v>1</v>
      </c>
      <c r="C54" s="15" t="str">
        <f t="shared" si="1"/>
        <v>UT1</v>
      </c>
      <c r="D54" s="17" t="s">
        <v>681</v>
      </c>
    </row>
    <row r="55" spans="1:4" x14ac:dyDescent="0.25">
      <c r="A55" s="15" t="s">
        <v>0</v>
      </c>
      <c r="B55" s="15">
        <v>2</v>
      </c>
      <c r="C55" s="15" t="str">
        <f t="shared" si="1"/>
        <v>UT2</v>
      </c>
      <c r="D55" s="17" t="s">
        <v>681</v>
      </c>
    </row>
    <row r="56" spans="1:4" x14ac:dyDescent="0.25">
      <c r="A56" s="15" t="s">
        <v>0</v>
      </c>
      <c r="B56" s="15">
        <v>3</v>
      </c>
      <c r="C56" s="15" t="str">
        <f t="shared" si="1"/>
        <v>UT3</v>
      </c>
      <c r="D56" s="17" t="s">
        <v>681</v>
      </c>
    </row>
    <row r="57" spans="1:4" x14ac:dyDescent="0.25">
      <c r="A57" s="15" t="s">
        <v>3</v>
      </c>
      <c r="B57" s="15">
        <v>1</v>
      </c>
      <c r="C57" s="15" t="str">
        <f t="shared" si="1"/>
        <v>ID1</v>
      </c>
      <c r="D57" s="17" t="s">
        <v>681</v>
      </c>
    </row>
    <row r="58" spans="1:4" x14ac:dyDescent="0.25">
      <c r="A58" s="15" t="s">
        <v>3</v>
      </c>
      <c r="B58" s="15">
        <v>36</v>
      </c>
      <c r="C58" s="15" t="str">
        <f t="shared" si="1"/>
        <v>ID36</v>
      </c>
      <c r="D58" s="17" t="s">
        <v>681</v>
      </c>
    </row>
    <row r="59" spans="1:4" x14ac:dyDescent="0.25">
      <c r="A59" s="15" t="s">
        <v>3</v>
      </c>
      <c r="B59" s="15">
        <v>135</v>
      </c>
      <c r="C59" s="15" t="str">
        <f t="shared" si="1"/>
        <v>ID135</v>
      </c>
      <c r="D59" s="17" t="s">
        <v>681</v>
      </c>
    </row>
    <row r="60" spans="1:4" x14ac:dyDescent="0.25">
      <c r="A60" s="15" t="s">
        <v>4</v>
      </c>
      <c r="B60" s="15" t="s">
        <v>9</v>
      </c>
      <c r="C60" s="15" t="str">
        <f t="shared" si="1"/>
        <v>CAD</v>
      </c>
      <c r="D60" s="17" t="s">
        <v>681</v>
      </c>
    </row>
    <row r="61" spans="1:4" x14ac:dyDescent="0.25">
      <c r="A61" s="15" t="s">
        <v>4</v>
      </c>
      <c r="B61" s="15" t="s">
        <v>599</v>
      </c>
      <c r="C61" s="15" t="str">
        <f t="shared" si="1"/>
        <v>CADL6</v>
      </c>
      <c r="D61" s="17" t="s">
        <v>681</v>
      </c>
    </row>
    <row r="62" spans="1:4" x14ac:dyDescent="0.25">
      <c r="A62" s="15" t="s">
        <v>4</v>
      </c>
      <c r="B62" s="15" t="s">
        <v>603</v>
      </c>
      <c r="C62" s="15" t="str">
        <f t="shared" si="1"/>
        <v>CADM9</v>
      </c>
      <c r="D62" s="17" t="s">
        <v>681</v>
      </c>
    </row>
    <row r="63" spans="1:4" x14ac:dyDescent="0.25">
      <c r="A63" s="15" t="s">
        <v>4</v>
      </c>
      <c r="B63" s="15" t="s">
        <v>601</v>
      </c>
      <c r="C63" s="15" t="str">
        <f t="shared" si="1"/>
        <v>CADS8</v>
      </c>
      <c r="D63" s="17" t="s">
        <v>681</v>
      </c>
    </row>
    <row r="64" spans="1:4" x14ac:dyDescent="0.25">
      <c r="A64" s="15" t="s">
        <v>1</v>
      </c>
      <c r="B64" s="15" t="s">
        <v>497</v>
      </c>
      <c r="C64" s="15" t="str">
        <f t="shared" si="1"/>
        <v>OR4 &amp; 5</v>
      </c>
      <c r="D64" s="17" t="s">
        <v>681</v>
      </c>
    </row>
    <row r="65" spans="1:4" x14ac:dyDescent="0.25">
      <c r="A65" s="15" t="s">
        <v>5</v>
      </c>
      <c r="B65" s="15">
        <v>16</v>
      </c>
      <c r="C65" s="15" t="str">
        <f t="shared" si="1"/>
        <v>WA16</v>
      </c>
      <c r="D65" s="17" t="s">
        <v>681</v>
      </c>
    </row>
    <row r="66" spans="1:4" x14ac:dyDescent="0.25">
      <c r="A66" s="15" t="s">
        <v>5</v>
      </c>
      <c r="B66" s="15">
        <v>17</v>
      </c>
      <c r="C66" s="15" t="str">
        <f t="shared" ref="C66:C97" si="2">CONCATENATE(A66,B66)</f>
        <v>WA17</v>
      </c>
      <c r="D66" s="17" t="s">
        <v>681</v>
      </c>
    </row>
    <row r="67" spans="1:4" x14ac:dyDescent="0.25">
      <c r="A67" s="15" t="s">
        <v>5</v>
      </c>
      <c r="B67" s="15">
        <v>18</v>
      </c>
      <c r="C67" s="15" t="str">
        <f t="shared" si="2"/>
        <v>WA18</v>
      </c>
      <c r="D67" s="17" t="s">
        <v>681</v>
      </c>
    </row>
    <row r="68" spans="1:4" x14ac:dyDescent="0.25">
      <c r="A68" s="15" t="s">
        <v>2</v>
      </c>
      <c r="B68" s="15">
        <v>2</v>
      </c>
      <c r="C68" s="15" t="str">
        <f t="shared" si="2"/>
        <v>WY2</v>
      </c>
      <c r="D68" s="17" t="s">
        <v>681</v>
      </c>
    </row>
    <row r="69" spans="1:4" x14ac:dyDescent="0.25">
      <c r="A69" s="15" t="s">
        <v>0</v>
      </c>
      <c r="B69" s="15">
        <v>23</v>
      </c>
      <c r="C69" s="15" t="str">
        <f t="shared" si="2"/>
        <v>UT23</v>
      </c>
      <c r="D69" s="18" t="s">
        <v>685</v>
      </c>
    </row>
    <row r="70" spans="1:4" x14ac:dyDescent="0.25">
      <c r="A70" s="15" t="s">
        <v>3</v>
      </c>
      <c r="B70" s="15">
        <v>19</v>
      </c>
      <c r="C70" s="15" t="str">
        <f t="shared" si="2"/>
        <v>ID19</v>
      </c>
      <c r="D70" s="18" t="s">
        <v>685</v>
      </c>
    </row>
    <row r="71" spans="1:4" x14ac:dyDescent="0.25">
      <c r="A71" s="15" t="s">
        <v>3</v>
      </c>
      <c r="B71" s="15">
        <v>23</v>
      </c>
      <c r="C71" s="15" t="str">
        <f t="shared" si="2"/>
        <v>ID23</v>
      </c>
      <c r="D71" s="18" t="s">
        <v>685</v>
      </c>
    </row>
    <row r="72" spans="1:4" x14ac:dyDescent="0.25">
      <c r="A72" s="15" t="s">
        <v>3</v>
      </c>
      <c r="B72" s="15" t="s">
        <v>435</v>
      </c>
      <c r="C72" s="15" t="str">
        <f t="shared" si="2"/>
        <v>ID23A</v>
      </c>
      <c r="D72" s="18" t="s">
        <v>685</v>
      </c>
    </row>
    <row r="73" spans="1:4" x14ac:dyDescent="0.25">
      <c r="A73" s="15" t="s">
        <v>4</v>
      </c>
      <c r="B73" s="15" t="s">
        <v>608</v>
      </c>
      <c r="C73" s="15" t="str">
        <f t="shared" si="2"/>
        <v>CAA25</v>
      </c>
      <c r="D73" s="18" t="s">
        <v>685</v>
      </c>
    </row>
    <row r="74" spans="1:4" x14ac:dyDescent="0.25">
      <c r="A74" s="15" t="s">
        <v>1</v>
      </c>
      <c r="B74" s="15">
        <v>23</v>
      </c>
      <c r="C74" s="15" t="str">
        <f t="shared" si="2"/>
        <v>OR23</v>
      </c>
      <c r="D74" s="18" t="s">
        <v>685</v>
      </c>
    </row>
    <row r="75" spans="1:4" x14ac:dyDescent="0.25">
      <c r="A75" s="15" t="s">
        <v>1</v>
      </c>
      <c r="B75" s="15">
        <v>723</v>
      </c>
      <c r="C75" s="15" t="str">
        <f t="shared" si="2"/>
        <v>OR723</v>
      </c>
      <c r="D75" s="18" t="s">
        <v>685</v>
      </c>
    </row>
    <row r="76" spans="1:4" x14ac:dyDescent="0.25">
      <c r="A76" s="15" t="s">
        <v>5</v>
      </c>
      <c r="B76" s="15">
        <v>24</v>
      </c>
      <c r="C76" s="15" t="str">
        <f t="shared" si="2"/>
        <v>WA24</v>
      </c>
      <c r="D76" s="18" t="s">
        <v>685</v>
      </c>
    </row>
    <row r="77" spans="1:4" x14ac:dyDescent="0.25">
      <c r="A77" s="15" t="s">
        <v>2</v>
      </c>
      <c r="B77" s="15">
        <v>25</v>
      </c>
      <c r="C77" s="15" t="str">
        <f t="shared" si="2"/>
        <v>WY25</v>
      </c>
      <c r="D77" s="18" t="s">
        <v>685</v>
      </c>
    </row>
    <row r="78" spans="1:4" x14ac:dyDescent="0.25">
      <c r="A78" s="15" t="s">
        <v>0</v>
      </c>
      <c r="B78" s="15">
        <v>7</v>
      </c>
      <c r="C78" s="15" t="str">
        <f t="shared" si="2"/>
        <v>UT7</v>
      </c>
      <c r="D78" s="17" t="s">
        <v>686</v>
      </c>
    </row>
    <row r="79" spans="1:4" x14ac:dyDescent="0.25">
      <c r="A79" s="15" t="s">
        <v>0</v>
      </c>
      <c r="B79" s="15" t="s">
        <v>349</v>
      </c>
      <c r="C79" s="15" t="str">
        <f t="shared" si="2"/>
        <v>UTPTLD</v>
      </c>
      <c r="D79" s="17" t="s">
        <v>686</v>
      </c>
    </row>
    <row r="80" spans="1:4" x14ac:dyDescent="0.25">
      <c r="A80" s="15" t="s">
        <v>0</v>
      </c>
      <c r="B80" s="15">
        <v>11</v>
      </c>
      <c r="C80" s="15" t="str">
        <f t="shared" si="2"/>
        <v>UT11</v>
      </c>
      <c r="D80" s="17" t="s">
        <v>686</v>
      </c>
    </row>
    <row r="81" spans="1:4" x14ac:dyDescent="0.25">
      <c r="A81" s="15" t="s">
        <v>0</v>
      </c>
      <c r="B81" s="15">
        <v>12</v>
      </c>
      <c r="C81" s="15" t="str">
        <f t="shared" si="2"/>
        <v>UT12</v>
      </c>
      <c r="D81" s="17" t="s">
        <v>686</v>
      </c>
    </row>
    <row r="82" spans="1:4" x14ac:dyDescent="0.25">
      <c r="A82" s="15" t="s">
        <v>0</v>
      </c>
      <c r="B82" s="15">
        <v>1202</v>
      </c>
      <c r="C82" s="15" t="str">
        <f t="shared" si="2"/>
        <v>UT1202</v>
      </c>
      <c r="D82" s="17" t="s">
        <v>686</v>
      </c>
    </row>
    <row r="83" spans="1:4" x14ac:dyDescent="0.25">
      <c r="A83" s="15" t="s">
        <v>0</v>
      </c>
      <c r="B83" s="15">
        <v>1203</v>
      </c>
      <c r="C83" s="15" t="str">
        <f t="shared" si="2"/>
        <v>UT1203</v>
      </c>
      <c r="D83" s="17" t="s">
        <v>686</v>
      </c>
    </row>
    <row r="84" spans="1:4" x14ac:dyDescent="0.25">
      <c r="A84" s="15" t="s">
        <v>3</v>
      </c>
      <c r="B84" s="15">
        <v>7</v>
      </c>
      <c r="C84" s="15" t="str">
        <f t="shared" si="2"/>
        <v>ID7</v>
      </c>
      <c r="D84" s="17" t="s">
        <v>686</v>
      </c>
    </row>
    <row r="85" spans="1:4" x14ac:dyDescent="0.25">
      <c r="A85" s="15" t="s">
        <v>3</v>
      </c>
      <c r="B85" s="15">
        <v>11</v>
      </c>
      <c r="C85" s="15" t="str">
        <f t="shared" si="2"/>
        <v>ID11</v>
      </c>
      <c r="D85" s="17" t="s">
        <v>686</v>
      </c>
    </row>
    <row r="86" spans="1:4" x14ac:dyDescent="0.25">
      <c r="A86" s="15" t="s">
        <v>3</v>
      </c>
      <c r="B86" s="15">
        <v>12</v>
      </c>
      <c r="C86" s="15" t="str">
        <f t="shared" si="2"/>
        <v>ID12</v>
      </c>
      <c r="D86" s="17" t="s">
        <v>686</v>
      </c>
    </row>
    <row r="87" spans="1:4" x14ac:dyDescent="0.25">
      <c r="A87" s="15" t="s">
        <v>3</v>
      </c>
      <c r="B87" s="15">
        <v>1201</v>
      </c>
      <c r="C87" s="15" t="str">
        <f t="shared" si="2"/>
        <v>ID1201</v>
      </c>
      <c r="D87" s="17" t="s">
        <v>686</v>
      </c>
    </row>
    <row r="88" spans="1:4" x14ac:dyDescent="0.25">
      <c r="A88" s="15" t="s">
        <v>3</v>
      </c>
      <c r="B88" s="15">
        <v>1202</v>
      </c>
      <c r="C88" s="15" t="str">
        <f t="shared" si="2"/>
        <v>ID1202</v>
      </c>
      <c r="D88" s="17" t="s">
        <v>686</v>
      </c>
    </row>
    <row r="89" spans="1:4" x14ac:dyDescent="0.25">
      <c r="A89" s="15" t="s">
        <v>3</v>
      </c>
      <c r="B89" s="15">
        <v>1203</v>
      </c>
      <c r="C89" s="15" t="str">
        <f t="shared" si="2"/>
        <v>ID1203</v>
      </c>
      <c r="D89" s="17" t="s">
        <v>686</v>
      </c>
    </row>
    <row r="90" spans="1:4" x14ac:dyDescent="0.25">
      <c r="A90" s="15" t="s">
        <v>4</v>
      </c>
      <c r="B90" s="15" t="s">
        <v>637</v>
      </c>
      <c r="C90" s="15" t="str">
        <f t="shared" si="2"/>
        <v>CALS51</v>
      </c>
      <c r="D90" s="17" t="s">
        <v>686</v>
      </c>
    </row>
    <row r="91" spans="1:4" x14ac:dyDescent="0.25">
      <c r="A91" s="15" t="s">
        <v>4</v>
      </c>
      <c r="B91" s="15" t="s">
        <v>640</v>
      </c>
      <c r="C91" s="15" t="str">
        <f t="shared" si="2"/>
        <v>CALS53</v>
      </c>
      <c r="D91" s="17" t="s">
        <v>686</v>
      </c>
    </row>
    <row r="92" spans="1:4" x14ac:dyDescent="0.25">
      <c r="A92" s="15" t="s">
        <v>4</v>
      </c>
      <c r="B92" s="15" t="s">
        <v>643</v>
      </c>
      <c r="C92" s="15" t="str">
        <f t="shared" si="2"/>
        <v>CALS58</v>
      </c>
      <c r="D92" s="17" t="s">
        <v>686</v>
      </c>
    </row>
    <row r="93" spans="1:4" x14ac:dyDescent="0.25">
      <c r="A93" s="15" t="s">
        <v>4</v>
      </c>
      <c r="B93" s="15" t="s">
        <v>605</v>
      </c>
      <c r="C93" s="15" t="str">
        <f t="shared" si="2"/>
        <v>CAOL15</v>
      </c>
      <c r="D93" s="17" t="s">
        <v>686</v>
      </c>
    </row>
    <row r="94" spans="1:4" x14ac:dyDescent="0.25">
      <c r="A94" s="15" t="s">
        <v>1</v>
      </c>
      <c r="B94" s="15">
        <v>15</v>
      </c>
      <c r="C94" s="15" t="str">
        <f t="shared" si="2"/>
        <v>OR15</v>
      </c>
      <c r="D94" s="17" t="s">
        <v>686</v>
      </c>
    </row>
    <row r="95" spans="1:4" x14ac:dyDescent="0.25">
      <c r="A95" s="15" t="s">
        <v>1</v>
      </c>
      <c r="B95" s="15">
        <v>50</v>
      </c>
      <c r="C95" s="15" t="str">
        <f t="shared" si="2"/>
        <v>OR50</v>
      </c>
      <c r="D95" s="17" t="s">
        <v>686</v>
      </c>
    </row>
    <row r="96" spans="1:4" x14ac:dyDescent="0.25">
      <c r="A96" s="15" t="s">
        <v>1</v>
      </c>
      <c r="B96" s="15">
        <v>51</v>
      </c>
      <c r="C96" s="15" t="str">
        <f t="shared" si="2"/>
        <v>OR51</v>
      </c>
      <c r="D96" s="17" t="s">
        <v>686</v>
      </c>
    </row>
    <row r="97" spans="1:4" x14ac:dyDescent="0.25">
      <c r="A97" s="15" t="s">
        <v>1</v>
      </c>
      <c r="B97" s="15">
        <v>52</v>
      </c>
      <c r="C97" s="15" t="str">
        <f t="shared" si="2"/>
        <v>OR52</v>
      </c>
      <c r="D97" s="17" t="s">
        <v>686</v>
      </c>
    </row>
    <row r="98" spans="1:4" x14ac:dyDescent="0.25">
      <c r="A98" s="15" t="s">
        <v>1</v>
      </c>
      <c r="B98" s="15">
        <v>53</v>
      </c>
      <c r="C98" s="15" t="str">
        <f t="shared" ref="C98:C129" si="3">CONCATENATE(A98,B98)</f>
        <v>OR53</v>
      </c>
      <c r="D98" s="17" t="s">
        <v>686</v>
      </c>
    </row>
    <row r="99" spans="1:4" x14ac:dyDescent="0.25">
      <c r="A99" s="15" t="s">
        <v>5</v>
      </c>
      <c r="B99" s="15">
        <v>15</v>
      </c>
      <c r="C99" s="15" t="str">
        <f t="shared" si="3"/>
        <v>WA15</v>
      </c>
      <c r="D99" s="17" t="s">
        <v>686</v>
      </c>
    </row>
    <row r="100" spans="1:4" x14ac:dyDescent="0.25">
      <c r="A100" s="15" t="s">
        <v>5</v>
      </c>
      <c r="B100" s="15">
        <v>51</v>
      </c>
      <c r="C100" s="15" t="str">
        <f t="shared" si="3"/>
        <v>WA51</v>
      </c>
      <c r="D100" s="17" t="s">
        <v>686</v>
      </c>
    </row>
    <row r="101" spans="1:4" x14ac:dyDescent="0.25">
      <c r="A101" s="15" t="s">
        <v>5</v>
      </c>
      <c r="B101" s="15">
        <v>52</v>
      </c>
      <c r="C101" s="15" t="str">
        <f t="shared" si="3"/>
        <v>WA52</v>
      </c>
      <c r="D101" s="17" t="s">
        <v>686</v>
      </c>
    </row>
    <row r="102" spans="1:4" x14ac:dyDescent="0.25">
      <c r="A102" s="15" t="s">
        <v>5</v>
      </c>
      <c r="B102" s="15">
        <v>53</v>
      </c>
      <c r="C102" s="15" t="str">
        <f t="shared" si="3"/>
        <v>WA53</v>
      </c>
      <c r="D102" s="17" t="s">
        <v>686</v>
      </c>
    </row>
    <row r="103" spans="1:4" x14ac:dyDescent="0.25">
      <c r="A103" s="15" t="s">
        <v>5</v>
      </c>
      <c r="B103" s="15">
        <v>57</v>
      </c>
      <c r="C103" s="15" t="str">
        <f t="shared" si="3"/>
        <v>WA57</v>
      </c>
      <c r="D103" s="17" t="s">
        <v>686</v>
      </c>
    </row>
    <row r="104" spans="1:4" x14ac:dyDescent="0.25">
      <c r="A104" s="15" t="s">
        <v>2</v>
      </c>
      <c r="B104" s="15">
        <v>15</v>
      </c>
      <c r="C104" s="15" t="str">
        <f t="shared" si="3"/>
        <v>WY15</v>
      </c>
      <c r="D104" s="17" t="s">
        <v>686</v>
      </c>
    </row>
    <row r="105" spans="1:4" x14ac:dyDescent="0.25">
      <c r="A105" s="15" t="s">
        <v>2</v>
      </c>
      <c r="B105" s="15">
        <v>51</v>
      </c>
      <c r="C105" s="15" t="str">
        <f t="shared" si="3"/>
        <v>WY51</v>
      </c>
      <c r="D105" s="17" t="s">
        <v>686</v>
      </c>
    </row>
    <row r="106" spans="1:4" x14ac:dyDescent="0.25">
      <c r="A106" s="15" t="s">
        <v>2</v>
      </c>
      <c r="B106" s="15">
        <v>53</v>
      </c>
      <c r="C106" s="15" t="str">
        <f t="shared" si="3"/>
        <v>WY53</v>
      </c>
      <c r="D106" s="17" t="s">
        <v>686</v>
      </c>
    </row>
    <row r="107" spans="1:4" x14ac:dyDescent="0.25">
      <c r="A107" s="15" t="s">
        <v>2</v>
      </c>
      <c r="B107" s="15">
        <v>57</v>
      </c>
      <c r="C107" s="15" t="str">
        <f t="shared" si="3"/>
        <v>WY57</v>
      </c>
      <c r="D107" s="17" t="s">
        <v>686</v>
      </c>
    </row>
    <row r="108" spans="1:4" x14ac:dyDescent="0.25">
      <c r="A108" s="15" t="s">
        <v>2</v>
      </c>
      <c r="B108" s="15">
        <v>58</v>
      </c>
      <c r="C108" s="15" t="str">
        <f t="shared" si="3"/>
        <v>WY58</v>
      </c>
      <c r="D108" s="17" t="s">
        <v>686</v>
      </c>
    </row>
    <row r="109" spans="1:4" x14ac:dyDescent="0.25">
      <c r="A109" s="15" t="s">
        <v>2</v>
      </c>
      <c r="B109" s="15">
        <v>207</v>
      </c>
      <c r="C109" s="15" t="str">
        <f t="shared" si="3"/>
        <v>WY207</v>
      </c>
      <c r="D109" s="17" t="s">
        <v>686</v>
      </c>
    </row>
    <row r="110" spans="1:4" x14ac:dyDescent="0.25">
      <c r="A110" s="15" t="s">
        <v>2</v>
      </c>
      <c r="B110" s="15">
        <v>211</v>
      </c>
      <c r="C110" s="15" t="str">
        <f t="shared" si="3"/>
        <v>WY211</v>
      </c>
      <c r="D110" s="17" t="s">
        <v>686</v>
      </c>
    </row>
    <row r="111" spans="1:4" x14ac:dyDescent="0.25">
      <c r="A111" s="15" t="s">
        <v>2</v>
      </c>
      <c r="B111" s="15">
        <v>212</v>
      </c>
      <c r="C111" s="15" t="str">
        <f t="shared" si="3"/>
        <v>WY212</v>
      </c>
      <c r="D111" s="17" t="s">
        <v>686</v>
      </c>
    </row>
  </sheetData>
  <autoFilter ref="A1:D111">
    <sortState ref="A2:D111">
      <sortCondition ref="D1:D111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1A148667A9E046AFA37F66E132B9CA" ma:contentTypeVersion="56" ma:contentTypeDescription="" ma:contentTypeScope="" ma:versionID="a7b3ade0189814189aefca83fff5304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2019-12-13T08:00:00+00:00</OpenedDate>
    <SignificantOrder xmlns="dc463f71-b30c-4ab2-9473-d307f9d35888">false</SignificantOrder>
    <Date1 xmlns="dc463f71-b30c-4ab2-9473-d307f9d35888">2019-12-13T08:00:00+00:00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191024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3DC97ED-0184-4F34-B666-E06C4B950824}"/>
</file>

<file path=customXml/itemProps2.xml><?xml version="1.0" encoding="utf-8"?>
<ds:datastoreItem xmlns:ds="http://schemas.openxmlformats.org/officeDocument/2006/customXml" ds:itemID="{A1A4337E-D630-40E0-9FC5-62BFDCE73D13}"/>
</file>

<file path=customXml/itemProps3.xml><?xml version="1.0" encoding="utf-8"?>
<ds:datastoreItem xmlns:ds="http://schemas.openxmlformats.org/officeDocument/2006/customXml" ds:itemID="{BBD878D4-4CA1-4A46-A3A8-AF5C712F5F79}"/>
</file>

<file path=customXml/itemProps4.xml><?xml version="1.0" encoding="utf-8"?>
<ds:datastoreItem xmlns:ds="http://schemas.openxmlformats.org/officeDocument/2006/customXml" ds:itemID="{1B37303F-9B0E-4A52-BD28-C1BA4A057B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Paperless &amp; AP Credit Costs</vt:lpstr>
      <vt:lpstr>Data</vt:lpstr>
      <vt:lpstr>Codes</vt:lpstr>
      <vt:lpstr>Schs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2019-11-26T23:16:35Z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0x0101006E56B4D1795A2E4DB2F0B01679ED314A00F81A148667A9E046AFA37F66E132B9CA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