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pivotTables/pivotTable3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4.xml" ContentType="application/vnd.openxmlformats-officedocument.spreadsheetml.pivotTable+xml"/>
  <Override PartName="/xl/worksheets/sheet7.xml" ContentType="application/vnd.openxmlformats-officedocument.spreadsheetml.worksheet+xml"/>
  <Override PartName="/xl/worksheets/sheet9.xml" ContentType="application/vnd.openxmlformats-officedocument.spreadsheetml.worksheet+xml"/>
  <Override PartName="/xl/worksheets/sheet6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worksheets/sheet8.xml" ContentType="application/vnd.openxmlformats-officedocument.spreadsheetml.worksheet+xml"/>
  <Override PartName="/xl/tables/table1.xml" ContentType="application/vnd.openxmlformats-officedocument.spreadsheetml.table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connections.xml" ContentType="application/vnd.openxmlformats-officedocument.spreadsheetml.connections+xml"/>
  <Override PartName="/xl/queryTables/queryTable3.xml" ContentType="application/vnd.openxmlformats-officedocument.spreadsheetml.queryTable+xml"/>
  <Override PartName="/xl/tables/table3.xml" ContentType="application/vnd.openxmlformats-officedocument.spreadsheetml.table+xml"/>
  <Override PartName="/xl/queryTables/queryTable2.xml" ContentType="application/vnd.openxmlformats-officedocument.spreadsheetml.queryTable+xml"/>
  <Override PartName="/xl/tables/table2.xml" ContentType="application/vnd.openxmlformats-officedocument.spreadsheetml.table+xml"/>
  <Override PartName="/xl/queryTables/queryTable1.xml" ContentType="application/vnd.openxmlformats-officedocument.spreadsheetml.queryTable+xml"/>
  <Override PartName="/xl/tables/table4.xml" ContentType="application/vnd.openxmlformats-officedocument.spreadsheetml.table+xml"/>
  <Override PartName="/xl/queryTables/queryTable4.xml" ContentType="application/vnd.openxmlformats-officedocument.spreadsheetml.queryTable+xml"/>
  <Override PartName="/xl/calcChain.xml" ContentType="application/vnd.openxmlformats-officedocument.spreadsheetml.calcChain+xml"/>
  <Override PartName="/xl/pivotCache/pivotCacheRecords3.xml" ContentType="application/vnd.openxmlformats-officedocument.spreadsheetml.pivotCacheRecords+xml"/>
  <Override PartName="/xl/pivotCache/pivotCacheDefinition4.xml" ContentType="application/vnd.openxmlformats-officedocument.spreadsheetml.pivotCacheDefinition+xml"/>
  <Override PartName="/xl/pivotCache/pivotCacheRecords4.xml" ContentType="application/vnd.openxmlformats-officedocument.spreadsheetml.pivotCacheRecords+xml"/>
  <Override PartName="/docProps/app.xml" ContentType="application/vnd.openxmlformats-officedocument.extended-properties+xml"/>
  <Override PartName="/docProps/core.xml" ContentType="application/vnd.openxmlformats-package.core-properties+xml"/>
  <Override PartName="/xl/pivotCache/pivotCacheDefinition2.xml" ContentType="application/vnd.openxmlformats-officedocument.spreadsheetml.pivotCacheDefinitio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rrick\AppData\Local\Microsoft\Windows\Temporary Internet Files\Content.Outlook\EXSL7VDL\"/>
    </mc:Choice>
  </mc:AlternateContent>
  <bookViews>
    <workbookView xWindow="0" yWindow="0" windowWidth="24000" windowHeight="8685"/>
  </bookViews>
  <sheets>
    <sheet name="BDI Sum" sheetId="6" r:id="rId1"/>
    <sheet name="BDI" sheetId="2" r:id="rId2"/>
    <sheet name="Eds Sum" sheetId="8" r:id="rId3"/>
    <sheet name="Eds" sheetId="3" r:id="rId4"/>
    <sheet name="Yak Sum" sheetId="10" r:id="rId5"/>
    <sheet name="Yak" sheetId="9" r:id="rId6"/>
    <sheet name="WW Sum" sheetId="12" r:id="rId7"/>
    <sheet name="WW" sheetId="11" r:id="rId8"/>
    <sheet name="Lookup" sheetId="13" r:id="rId9"/>
  </sheets>
  <definedNames>
    <definedName name="Query_from_BDI_PBS" localSheetId="1" hidden="1">BDI!$A$2:$M$111</definedName>
    <definedName name="Query_from_PBS_Eds" localSheetId="3" hidden="1">Eds!$A$2:$M$24</definedName>
    <definedName name="Query_from_PBS_WW" localSheetId="7" hidden="1">WW!$A$2:$M$26</definedName>
    <definedName name="Query_from_PBS_Yak" localSheetId="5" hidden="1">Yak!$A$2:$M$26</definedName>
  </definedNames>
  <calcPr calcId="152511"/>
  <pivotCaches>
    <pivotCache cacheId="12" r:id="rId10"/>
    <pivotCache cacheId="13" r:id="rId11"/>
    <pivotCache cacheId="14" r:id="rId12"/>
    <pivotCache cacheId="15" r:id="rId13"/>
  </pivotCaches>
</workbook>
</file>

<file path=xl/calcChain.xml><?xml version="1.0" encoding="utf-8"?>
<calcChain xmlns="http://schemas.openxmlformats.org/spreadsheetml/2006/main">
  <c r="N3" i="11" l="1"/>
  <c r="N4" i="11"/>
  <c r="N5" i="11"/>
  <c r="N6" i="11"/>
  <c r="N7" i="11"/>
  <c r="N8" i="11"/>
  <c r="N9" i="11"/>
  <c r="N10" i="11"/>
  <c r="N11" i="11"/>
  <c r="N12" i="11"/>
  <c r="N13" i="11"/>
  <c r="N14" i="11"/>
  <c r="N15" i="11"/>
  <c r="N16" i="11"/>
  <c r="N17" i="11"/>
  <c r="N18" i="11"/>
  <c r="N19" i="11"/>
  <c r="N20" i="11"/>
  <c r="N21" i="11"/>
  <c r="N22" i="11"/>
  <c r="N23" i="11"/>
  <c r="N24" i="11"/>
  <c r="N25" i="11"/>
  <c r="N26" i="11"/>
  <c r="N3" i="9"/>
  <c r="N4" i="9"/>
  <c r="N5" i="9"/>
  <c r="N6" i="9"/>
  <c r="N7" i="9"/>
  <c r="N8" i="9"/>
  <c r="N9" i="9"/>
  <c r="N10" i="9"/>
  <c r="N11" i="9"/>
  <c r="N12" i="9"/>
  <c r="N13" i="9"/>
  <c r="N14" i="9"/>
  <c r="N15" i="9"/>
  <c r="N16" i="9"/>
  <c r="N17" i="9"/>
  <c r="N18" i="9"/>
  <c r="N19" i="9"/>
  <c r="N20" i="9"/>
  <c r="N21" i="9"/>
  <c r="N22" i="9"/>
  <c r="N23" i="9"/>
  <c r="N24" i="9"/>
  <c r="N25" i="9"/>
  <c r="N26" i="9"/>
  <c r="N3" i="3"/>
  <c r="N4" i="3"/>
  <c r="N5" i="3"/>
  <c r="N6" i="3"/>
  <c r="N7" i="3"/>
  <c r="N8" i="3"/>
  <c r="N9" i="3"/>
  <c r="N10" i="3"/>
  <c r="N11" i="3"/>
  <c r="N12" i="3"/>
  <c r="N13" i="3"/>
  <c r="N14" i="3"/>
  <c r="N15" i="3"/>
  <c r="N16" i="3"/>
  <c r="N17" i="3"/>
  <c r="N18" i="3"/>
  <c r="N19" i="3"/>
  <c r="N20" i="3"/>
  <c r="N21" i="3"/>
  <c r="N22" i="3"/>
  <c r="N23" i="3"/>
  <c r="N24" i="3"/>
  <c r="N3" i="2"/>
  <c r="N4" i="2"/>
  <c r="N5" i="2"/>
  <c r="N6" i="2"/>
  <c r="N7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38" i="2"/>
  <c r="N39" i="2"/>
  <c r="N40" i="2"/>
  <c r="N41" i="2"/>
  <c r="N42" i="2"/>
  <c r="N43" i="2"/>
  <c r="N44" i="2"/>
  <c r="N45" i="2"/>
  <c r="N46" i="2"/>
  <c r="N47" i="2"/>
  <c r="N48" i="2"/>
  <c r="N49" i="2"/>
  <c r="N50" i="2"/>
  <c r="N51" i="2"/>
  <c r="N52" i="2"/>
  <c r="N53" i="2"/>
  <c r="N54" i="2"/>
  <c r="N55" i="2"/>
  <c r="N56" i="2"/>
  <c r="N57" i="2"/>
  <c r="N58" i="2"/>
  <c r="N59" i="2"/>
  <c r="N60" i="2"/>
  <c r="N61" i="2"/>
  <c r="N62" i="2"/>
  <c r="N63" i="2"/>
  <c r="N64" i="2"/>
  <c r="N65" i="2"/>
  <c r="N66" i="2"/>
  <c r="N67" i="2"/>
  <c r="N68" i="2"/>
  <c r="N69" i="2"/>
  <c r="N70" i="2"/>
  <c r="N71" i="2"/>
  <c r="N72" i="2"/>
  <c r="N73" i="2"/>
  <c r="N74" i="2"/>
  <c r="N75" i="2"/>
  <c r="N76" i="2"/>
  <c r="N77" i="2"/>
  <c r="N78" i="2"/>
  <c r="N79" i="2"/>
  <c r="N80" i="2"/>
  <c r="N81" i="2"/>
  <c r="N82" i="2"/>
  <c r="N83" i="2"/>
  <c r="N84" i="2"/>
  <c r="N85" i="2"/>
  <c r="N86" i="2"/>
  <c r="N87" i="2"/>
  <c r="N88" i="2"/>
  <c r="N89" i="2"/>
  <c r="N90" i="2"/>
  <c r="N91" i="2"/>
  <c r="N92" i="2"/>
  <c r="N93" i="2"/>
  <c r="N94" i="2"/>
  <c r="N95" i="2"/>
  <c r="N96" i="2"/>
  <c r="N97" i="2"/>
  <c r="N98" i="2"/>
  <c r="N99" i="2"/>
  <c r="N100" i="2"/>
  <c r="N101" i="2"/>
  <c r="N102" i="2"/>
  <c r="N103" i="2"/>
  <c r="N104" i="2"/>
  <c r="N105" i="2"/>
  <c r="N106" i="2"/>
  <c r="N107" i="2"/>
  <c r="N108" i="2"/>
  <c r="N109" i="2"/>
  <c r="N110" i="2"/>
  <c r="N111" i="2"/>
  <c r="H1" i="2" l="1"/>
</calcChain>
</file>

<file path=xl/connections.xml><?xml version="1.0" encoding="utf-8"?>
<connections xmlns="http://schemas.openxmlformats.org/spreadsheetml/2006/main">
  <connection id="1" name="Query from BDI PBS" type="1" refreshedVersion="5" background="1" saveData="1">
    <dbPr connection="DRIVER=SQL Server;SERVER=SQL\PBS;UID=johnf;Trusted_Connection=Yes;APP=2007 Microsoft Office system;WSID=SPARE1-PASCO-PC;DATABASE=pbsdata05" command="SELECT TRXFIL05.fiscal_yr, TRXFIL05.chrt_acct_pc1, TRXFIL05.chrt_acct_pc2, TRXFIL05.chrt_acct_main, TRXFIL05.chrt_acct_sub, TRXFIL05.trx_dat, TRXFIL05.seq_no, TRXFIL05.trx_amt, TRXFIL05.trx_source, TRXFIL05.ref, TRXFIL05.doc_no, TRXFIL05.jrnl_no, TRXFIL05.date_posted_x000d__x000a_FROM pbsdata05.dbo.TRXFIL05 TRXFIL05_x000d__x000a_WHERE (TRXFIL05.fiscal_yr=2015) AND (TRXFIL05.chrt_acct_main='60000000') AND (TRXFIL05.trx_dat&gt;{ts '2015-09-30 00:00:00'}) AND (TRXFIL05.chrt_acct_sub&gt;'50000000') OR (TRXFIL05.fiscal_yr=2016) AND (TRXFIL05.chrt_acct_main='60000000') AND (TRXFIL05.trx_dat&lt;={ts '2016-09-30 00:00:00'}) AND (TRXFIL05.chrt_acct_sub&gt;'50000000')"/>
  </connection>
  <connection id="2" name="Query from PBS Eds" type="1" refreshedVersion="5" background="1" saveData="1">
    <dbPr connection="DRIVER=SQL Server;SERVER=SQL\PBS;UID=johnf;Trusted_Connection=Yes;APP=2007 Microsoft Office system;WSID=SPARE1-PASCO-PC;DATABASE=pbsdata10" command="SELECT TRXFIL10.fiscal_yr, TRXFIL10.chrt_acct_pc1, TRXFIL10.chrt_acct_pc2, TRXFIL10.chrt_acct_main, TRXFIL10.chrt_acct_sub, TRXFIL10.trx_dat, TRXFIL10.seq_no, TRXFIL10.trx_amt, TRXFIL10.trx_source, TRXFIL10.ref, TRXFIL10.doc_no, TRXFIL10.jrnl_no, TRXFIL10.date_posted_x000d__x000a_FROM pbsdata10.dbo.TRXFIL10 TRXFIL10_x000d__x000a_WHERE (TRXFIL10.fiscal_yr=2015) AND (TRXFIL10.chrt_acct_main='60000000') AND (TRXFIL10.trx_dat&gt;{ts '2015-09-30 00:00:00'}) AND (TRXFIL10.chrt_acct_sub&gt;'50000000') OR (TRXFIL10.fiscal_yr=2016) AND (TRXFIL10.chrt_acct_main='60000000') AND (TRXFIL10.trx_dat&lt;={ts '2016-09-30 00:00:00'}) AND (TRXFIL10.chrt_acct_sub&gt;'50000000')"/>
  </connection>
  <connection id="3" name="Query from PBS WW" type="1" refreshedVersion="5" background="1" saveData="1">
    <dbPr connection="DRIVER=SQL Server;SERVER=SQL\PBS;UID=johnf;Trusted_Connection=Yes;APP=2007 Microsoft Office system;WSID=SPARE1-PASCO-PC;DATABASE=pbsdata20" command="SELECT TRXFIL20.fiscal_yr, TRXFIL20.chrt_acct_pc1, TRXFIL20.chrt_acct_pc2, TRXFIL20.chrt_acct_main, TRXFIL20.chrt_acct_sub, TRXFIL20.trx_dat, TRXFIL20.seq_no, TRXFIL20.trx_amt, TRXFIL20.trx_source, TRXFIL20.ref, TRXFIL20.doc_no, TRXFIL20.jrnl_no, TRXFIL20.date_posted_x000d__x000a_FROM pbsdata20.dbo.TRXFIL20 TRXFIL20_x000d__x000a_WHERE (TRXFIL20.fiscal_yr=2015) AND (TRXFIL20.chrt_acct_main='60000000') AND (TRXFIL20.trx_dat&gt;{ts '2015-09-30 00:00:00'}) AND (TRXFIL20.chrt_acct_sub&gt;'50000000') OR (TRXFIL20.fiscal_yr=2016) AND (TRXFIL20.chrt_acct_main='60000000') AND (TRXFIL20.trx_dat&lt;={ts '2016-09-30 00:00:00'}) AND (TRXFIL20.chrt_acct_sub&gt;'50000000')"/>
  </connection>
  <connection id="4" name="Query from PBS Yak" type="1" refreshedVersion="5" background="1" saveData="1">
    <dbPr connection="DRIVER=SQL Server;SERVER=SQL\PBS;UID=johnf;Trusted_Connection=Yes;APP=2007 Microsoft Office system;WSID=SPARE1-PASCO-PC;DATABASE=pbsdata15" command="SELECT TRXFIL15.fiscal_yr, TRXFIL15.chrt_acct_pc1, TRXFIL15.chrt_acct_pc2, TRXFIL15.chrt_acct_main, TRXFIL15.chrt_acct_sub, TRXFIL15.trx_dat, TRXFIL15.seq_no, TRXFIL15.trx_amt, TRXFIL15.trx_source, TRXFIL15.ref, TRXFIL15.doc_no, TRXFIL15.jrnl_no, TRXFIL15.date_posted_x000d__x000a_FROM pbsdata15.dbo.TRXFIL15 TRXFIL15_x000d__x000a_WHERE (TRXFIL15.fiscal_yr=2015) AND (TRXFIL15.chrt_acct_main='60000000') AND (TRXFIL15.trx_dat&gt;{ts '2015-09-30 00:00:00'}) AND (TRXFIL15.chrt_acct_sub&gt;'50000000') OR (TRXFIL15.fiscal_yr=2016) AND (TRXFIL15.chrt_acct_main='60000000') AND (TRXFIL15.trx_dat&lt;={ts '2016-09-30 00:00:00'}) AND (TRXFIL15.chrt_acct_sub&gt;'50000000')"/>
  </connection>
</connections>
</file>

<file path=xl/sharedStrings.xml><?xml version="1.0" encoding="utf-8"?>
<sst xmlns="http://schemas.openxmlformats.org/spreadsheetml/2006/main" count="1547" uniqueCount="294">
  <si>
    <t>fiscal_yr</t>
  </si>
  <si>
    <t>chrt_acct_pc1</t>
  </si>
  <si>
    <t>chrt_acct_pc2</t>
  </si>
  <si>
    <t>chrt_acct_main</t>
  </si>
  <si>
    <t>chrt_acct_sub</t>
  </si>
  <si>
    <t>trx_dat</t>
  </si>
  <si>
    <t>seq_no</t>
  </si>
  <si>
    <t>trx_amt</t>
  </si>
  <si>
    <t>trx_source</t>
  </si>
  <si>
    <t>ref</t>
  </si>
  <si>
    <t>doc_no</t>
  </si>
  <si>
    <t>jrnl_no</t>
  </si>
  <si>
    <t>date_posted</t>
  </si>
  <si>
    <t>00000000</t>
  </si>
  <si>
    <t>10000000</t>
  </si>
  <si>
    <t>AP</t>
  </si>
  <si>
    <t>30000000</t>
  </si>
  <si>
    <t>20000000</t>
  </si>
  <si>
    <t>Grand Total</t>
  </si>
  <si>
    <t>Sum of trx_amt</t>
  </si>
  <si>
    <t>Month</t>
  </si>
  <si>
    <t>month</t>
  </si>
  <si>
    <t>DI</t>
  </si>
  <si>
    <t>52000000</t>
  </si>
  <si>
    <t>BDI Distributions</t>
  </si>
  <si>
    <t>40000000</t>
  </si>
  <si>
    <t>AP1002150</t>
  </si>
  <si>
    <t>AP1002681</t>
  </si>
  <si>
    <t>AP1002817</t>
  </si>
  <si>
    <t>AP1002997</t>
  </si>
  <si>
    <t>AP1001833</t>
  </si>
  <si>
    <t>AP1001039</t>
  </si>
  <si>
    <t>AP1001202</t>
  </si>
  <si>
    <t>AP1001800</t>
  </si>
  <si>
    <t>60000000</t>
  </si>
  <si>
    <t>DAVIS GRIMM PAYNE &amp; MARRA</t>
  </si>
  <si>
    <t>43664</t>
  </si>
  <si>
    <t>AP1001533</t>
  </si>
  <si>
    <t>PARTNERS CLAIM SERVICES</t>
  </si>
  <si>
    <t>TP151219-1</t>
  </si>
  <si>
    <t>AP1001534</t>
  </si>
  <si>
    <t>OSWALT TEEL &amp; FRANKLIN</t>
  </si>
  <si>
    <t>3123017</t>
  </si>
  <si>
    <t>AP1001570</t>
  </si>
  <si>
    <t>TP151078-1</t>
  </si>
  <si>
    <t>54000000</t>
  </si>
  <si>
    <t>KEANE LAW OFFICES</t>
  </si>
  <si>
    <t>148673</t>
  </si>
  <si>
    <t>148670</t>
  </si>
  <si>
    <t>148672</t>
  </si>
  <si>
    <t>148671</t>
  </si>
  <si>
    <t>WILLIAMS, KASTNER &amp; GIBBS</t>
  </si>
  <si>
    <t>528699-524031</t>
  </si>
  <si>
    <t>FRANKLIN BUSINESS WORKS</t>
  </si>
  <si>
    <t>147</t>
  </si>
  <si>
    <t>AP1001617</t>
  </si>
  <si>
    <t>CO</t>
  </si>
  <si>
    <t>Allocate Cross-Co Expense</t>
  </si>
  <si>
    <t>GJ1001677</t>
  </si>
  <si>
    <t>148722</t>
  </si>
  <si>
    <t>AP1001709</t>
  </si>
  <si>
    <t>148700</t>
  </si>
  <si>
    <t>148701</t>
  </si>
  <si>
    <t>530089-525718</t>
  </si>
  <si>
    <t>AP1001697</t>
  </si>
  <si>
    <t>530090-525721</t>
  </si>
  <si>
    <t>GJ1001812</t>
  </si>
  <si>
    <t>3123158</t>
  </si>
  <si>
    <t>AP1001820</t>
  </si>
  <si>
    <t>148733</t>
  </si>
  <si>
    <t>148748</t>
  </si>
  <si>
    <t>148732</t>
  </si>
  <si>
    <t>148734</t>
  </si>
  <si>
    <t>531230-527499</t>
  </si>
  <si>
    <t>531229-527497</t>
  </si>
  <si>
    <t>148</t>
  </si>
  <si>
    <t>50 Accrue Shared Expenses</t>
  </si>
  <si>
    <t>Gen Jrnl</t>
  </si>
  <si>
    <t>ML0001626</t>
  </si>
  <si>
    <t>21 Allocate Cross-Co Expe</t>
  </si>
  <si>
    <t>GJ1001936</t>
  </si>
  <si>
    <t>99 Rclss E.Jens 8-15 Fees</t>
  </si>
  <si>
    <t>GJ1001984</t>
  </si>
  <si>
    <t>43986</t>
  </si>
  <si>
    <t>AP1001945</t>
  </si>
  <si>
    <t>149</t>
  </si>
  <si>
    <t>148751</t>
  </si>
  <si>
    <t>AP1001989</t>
  </si>
  <si>
    <t>148752</t>
  </si>
  <si>
    <t>148753</t>
  </si>
  <si>
    <t>532345-529272</t>
  </si>
  <si>
    <t>532345-529272-2</t>
  </si>
  <si>
    <t>AP1002068</t>
  </si>
  <si>
    <t>150</t>
  </si>
  <si>
    <t>AP1002065</t>
  </si>
  <si>
    <t>GJ1002089</t>
  </si>
  <si>
    <t>3123282</t>
  </si>
  <si>
    <t>AP1002082</t>
  </si>
  <si>
    <t>148774</t>
  </si>
  <si>
    <t>AP1002146</t>
  </si>
  <si>
    <t>148773</t>
  </si>
  <si>
    <t>148772</t>
  </si>
  <si>
    <t>148733 BALANCE</t>
  </si>
  <si>
    <t>533562-530807</t>
  </si>
  <si>
    <t>533605-530804</t>
  </si>
  <si>
    <t>50 Accrue Franklin Bus</t>
  </si>
  <si>
    <t>ML0001657</t>
  </si>
  <si>
    <t>GJ1002211</t>
  </si>
  <si>
    <t>44207</t>
  </si>
  <si>
    <t>AP1002223</t>
  </si>
  <si>
    <t>3123405</t>
  </si>
  <si>
    <t>151</t>
  </si>
  <si>
    <t>148804</t>
  </si>
  <si>
    <t>AP1002278</t>
  </si>
  <si>
    <t>148802</t>
  </si>
  <si>
    <t>148803</t>
  </si>
  <si>
    <t>534636</t>
  </si>
  <si>
    <t>50 Accrue FBW Mar Inv</t>
  </si>
  <si>
    <t>ML0001672</t>
  </si>
  <si>
    <t>GJ1002382</t>
  </si>
  <si>
    <t>44308</t>
  </si>
  <si>
    <t>AP1002353</t>
  </si>
  <si>
    <t>3123576</t>
  </si>
  <si>
    <t>AP1002396</t>
  </si>
  <si>
    <t>148855</t>
  </si>
  <si>
    <t>AP1002399</t>
  </si>
  <si>
    <t>148857</t>
  </si>
  <si>
    <t>148856</t>
  </si>
  <si>
    <t>153</t>
  </si>
  <si>
    <t>154</t>
  </si>
  <si>
    <t>AP1002462</t>
  </si>
  <si>
    <t>65</t>
  </si>
  <si>
    <t xml:space="preserve"> 65 BOA CC Allocation</t>
  </si>
  <si>
    <t>GJ1002432</t>
  </si>
  <si>
    <t>GJ1002484</t>
  </si>
  <si>
    <t>44363</t>
  </si>
  <si>
    <t>AP1002477</t>
  </si>
  <si>
    <t>3123798</t>
  </si>
  <si>
    <t>AP1002506</t>
  </si>
  <si>
    <t>148878</t>
  </si>
  <si>
    <t>AP1002525</t>
  </si>
  <si>
    <t>148879</t>
  </si>
  <si>
    <t>TP151484-2</t>
  </si>
  <si>
    <t>AP1002562</t>
  </si>
  <si>
    <t>155</t>
  </si>
  <si>
    <t>GJ1002595</t>
  </si>
  <si>
    <t>GJ1002596</t>
  </si>
  <si>
    <t>TP160312-1</t>
  </si>
  <si>
    <t>AP1002597</t>
  </si>
  <si>
    <t>148911</t>
  </si>
  <si>
    <t>148910</t>
  </si>
  <si>
    <t>148909</t>
  </si>
  <si>
    <t>537568</t>
  </si>
  <si>
    <t>TP160378-1</t>
  </si>
  <si>
    <t>TP160467-1</t>
  </si>
  <si>
    <t>50 Accrue FBW June Inv</t>
  </si>
  <si>
    <t>ML0001702</t>
  </si>
  <si>
    <t>GJ1002773</t>
  </si>
  <si>
    <t>GJ1002775</t>
  </si>
  <si>
    <t>156</t>
  </si>
  <si>
    <t>AP1002818</t>
  </si>
  <si>
    <t>148936</t>
  </si>
  <si>
    <t>148937</t>
  </si>
  <si>
    <t>148935</t>
  </si>
  <si>
    <t>538989</t>
  </si>
  <si>
    <t>AP1002826</t>
  </si>
  <si>
    <t>538992</t>
  </si>
  <si>
    <t>157</t>
  </si>
  <si>
    <t>AP1002832</t>
  </si>
  <si>
    <t>GJ1002941</t>
  </si>
  <si>
    <t>148951</t>
  </si>
  <si>
    <t>AP1002952</t>
  </si>
  <si>
    <t>148952</t>
  </si>
  <si>
    <t>540090</t>
  </si>
  <si>
    <t>GJ1003000</t>
  </si>
  <si>
    <t>158</t>
  </si>
  <si>
    <t>GJ1003066</t>
  </si>
  <si>
    <t>148971</t>
  </si>
  <si>
    <t>AP1003070</t>
  </si>
  <si>
    <t>148972</t>
  </si>
  <si>
    <t>148973</t>
  </si>
  <si>
    <t>541421</t>
  </si>
  <si>
    <t>AP1003106</t>
  </si>
  <si>
    <t>21</t>
  </si>
  <si>
    <t>GJ1003205</t>
  </si>
  <si>
    <t>10-2015</t>
  </si>
  <si>
    <t>11-2015</t>
  </si>
  <si>
    <t>12-2015</t>
  </si>
  <si>
    <t>1-2016</t>
  </si>
  <si>
    <t>2-2016</t>
  </si>
  <si>
    <t>3-2016</t>
  </si>
  <si>
    <t>4-2016</t>
  </si>
  <si>
    <t>5-2016</t>
  </si>
  <si>
    <t>6-2016</t>
  </si>
  <si>
    <t>7-2016</t>
  </si>
  <si>
    <t>8-2016</t>
  </si>
  <si>
    <t>9-2016</t>
  </si>
  <si>
    <t>60000000 Total</t>
  </si>
  <si>
    <t>52000000 Total</t>
  </si>
  <si>
    <t>54000000 Total</t>
  </si>
  <si>
    <t>Law &amp; Outside Accounting</t>
  </si>
  <si>
    <t xml:space="preserve">Legal Fees Plp Matters        </t>
  </si>
  <si>
    <t xml:space="preserve">Legal Fees Environmental      </t>
  </si>
  <si>
    <t xml:space="preserve">Legal Fees Insurance          </t>
  </si>
  <si>
    <t>WILLIAMS, KASTNER,&amp; GIBBS</t>
  </si>
  <si>
    <t>528698-524026</t>
  </si>
  <si>
    <t>AP1000951</t>
  </si>
  <si>
    <t>GJ1001031</t>
  </si>
  <si>
    <t>GJ1001098</t>
  </si>
  <si>
    <t>GJ1001174</t>
  </si>
  <si>
    <t>44019</t>
  </si>
  <si>
    <t>AP1001219</t>
  </si>
  <si>
    <t>GJ1001265</t>
  </si>
  <si>
    <t>533565-530820</t>
  </si>
  <si>
    <t>AP1001298</t>
  </si>
  <si>
    <t>GJ1001342</t>
  </si>
  <si>
    <t>3123390</t>
  </si>
  <si>
    <t>AP1001360</t>
  </si>
  <si>
    <t>534639</t>
  </si>
  <si>
    <t>AP1001374</t>
  </si>
  <si>
    <t>GJ1001431</t>
  </si>
  <si>
    <t>GJ1001471</t>
  </si>
  <si>
    <t>GJ1001509</t>
  </si>
  <si>
    <t>536380</t>
  </si>
  <si>
    <t>AP1001525</t>
  </si>
  <si>
    <t>GJ1001587</t>
  </si>
  <si>
    <t>GJ1001588</t>
  </si>
  <si>
    <t>537567</t>
  </si>
  <si>
    <t>AP1001594</t>
  </si>
  <si>
    <t>GJ1001662</t>
  </si>
  <si>
    <t>GJ1001663</t>
  </si>
  <si>
    <t>GJ1001753</t>
  </si>
  <si>
    <t>GJ1001839</t>
  </si>
  <si>
    <t>GJ1001921</t>
  </si>
  <si>
    <t>GJ1000958</t>
  </si>
  <si>
    <t>WILLIAMS KASTNER &amp; GIBBS</t>
  </si>
  <si>
    <t>530088-525712</t>
  </si>
  <si>
    <t>AP1000976</t>
  </si>
  <si>
    <t>GJ1001022</t>
  </si>
  <si>
    <t>GJ1001090</t>
  </si>
  <si>
    <t>GJ1001169</t>
  </si>
  <si>
    <t>533564-530819</t>
  </si>
  <si>
    <t>AP1001210</t>
  </si>
  <si>
    <t>GJ1001254</t>
  </si>
  <si>
    <t>3123387</t>
  </si>
  <si>
    <t>AP1001261</t>
  </si>
  <si>
    <t>534638</t>
  </si>
  <si>
    <t>AP1001288</t>
  </si>
  <si>
    <t>GJ1001351</t>
  </si>
  <si>
    <t>GJ1001388</t>
  </si>
  <si>
    <t>GJ1001415</t>
  </si>
  <si>
    <t>GJ1001504</t>
  </si>
  <si>
    <t>GJ1001505</t>
  </si>
  <si>
    <t>537566</t>
  </si>
  <si>
    <t>AP1001511</t>
  </si>
  <si>
    <t>GJ1001614</t>
  </si>
  <si>
    <t>GJ1001615</t>
  </si>
  <si>
    <t>GJ1001616</t>
  </si>
  <si>
    <t>GJ1001618</t>
  </si>
  <si>
    <t>538990</t>
  </si>
  <si>
    <t>AP1001653</t>
  </si>
  <si>
    <t>GJ1001728</t>
  </si>
  <si>
    <t>GJ1001805</t>
  </si>
  <si>
    <t>541423</t>
  </si>
  <si>
    <t>GJ1001887</t>
  </si>
  <si>
    <t>GJ1000948</t>
  </si>
  <si>
    <t>GJ1001011</t>
  </si>
  <si>
    <t>TP151711-1</t>
  </si>
  <si>
    <t>WELDON T BURTON CPA</t>
  </si>
  <si>
    <t>122915</t>
  </si>
  <si>
    <t>GJ1001074</t>
  </si>
  <si>
    <t>WILLIAMS,KASTNER,GIBBS</t>
  </si>
  <si>
    <t>532377-529324</t>
  </si>
  <si>
    <t>AP1001098</t>
  </si>
  <si>
    <t>GJ1001156</t>
  </si>
  <si>
    <t>533563-530818</t>
  </si>
  <si>
    <t>533566-530848</t>
  </si>
  <si>
    <t>GJ1001247</t>
  </si>
  <si>
    <t>3123386</t>
  </si>
  <si>
    <t>AP1001254</t>
  </si>
  <si>
    <t>534637</t>
  </si>
  <si>
    <t>AP1001282</t>
  </si>
  <si>
    <t>GJ1001338</t>
  </si>
  <si>
    <t>GJ1001383</t>
  </si>
  <si>
    <t>GJ1001503</t>
  </si>
  <si>
    <t>GJ1001599</t>
  </si>
  <si>
    <t>GJ1001601</t>
  </si>
  <si>
    <t>GJ1001683</t>
  </si>
  <si>
    <t>540091</t>
  </si>
  <si>
    <t>AP1001693</t>
  </si>
  <si>
    <t>GJ1001767</t>
  </si>
  <si>
    <t>541422</t>
  </si>
  <si>
    <t>GJ1001858</t>
  </si>
  <si>
    <t xml:space="preserve">Law &amp; Outside Accounting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</si>
</sst>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theme="4" tint="0.59999389629810485"/>
      </patternFill>
    </fill>
  </fills>
  <borders count="2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">
    <xf numFmtId="0" fontId="0" fillId="0" borderId="0" xfId="0"/>
    <xf numFmtId="22" fontId="0" fillId="0" borderId="0" xfId="0" applyNumberFormat="1"/>
    <xf numFmtId="43" fontId="0" fillId="0" borderId="0" xfId="1" applyFont="1"/>
    <xf numFmtId="0" fontId="0" fillId="0" borderId="0" xfId="0" pivotButton="1"/>
    <xf numFmtId="0" fontId="0" fillId="0" borderId="0" xfId="0" applyNumberFormat="1"/>
    <xf numFmtId="44" fontId="0" fillId="0" borderId="0" xfId="0" applyNumberFormat="1"/>
    <xf numFmtId="39" fontId="0" fillId="0" borderId="0" xfId="0" applyNumberFormat="1"/>
    <xf numFmtId="0" fontId="0" fillId="0" borderId="0" xfId="0" applyBorder="1"/>
    <xf numFmtId="0" fontId="0" fillId="2" borderId="1" xfId="0" applyFont="1" applyFill="1" applyBorder="1"/>
  </cellXfs>
  <cellStyles count="2">
    <cellStyle name="Comma" xfId="1" builtinId="3"/>
    <cellStyle name="Normal" xfId="0" builtinId="0"/>
  </cellStyles>
  <dxfs count="16">
    <dxf>
      <numFmt numFmtId="0" formatCode="General"/>
    </dxf>
    <dxf>
      <numFmt numFmtId="27" formatCode="m/d/yyyy\ h:mm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numFmt numFmtId="27" formatCode="m/d/yyyy\ h:mm"/>
    </dxf>
    <dxf>
      <numFmt numFmtId="0" formatCode="General"/>
    </dxf>
    <dxf>
      <numFmt numFmtId="27" formatCode="m/d/yyyy\ h:mm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numFmt numFmtId="27" formatCode="m/d/yyyy\ h:mm"/>
    </dxf>
    <dxf>
      <numFmt numFmtId="0" formatCode="General"/>
    </dxf>
    <dxf>
      <numFmt numFmtId="27" formatCode="m/d/yyyy\ h:mm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numFmt numFmtId="27" formatCode="m/d/yyyy\ h:mm"/>
    </dxf>
    <dxf>
      <numFmt numFmtId="0" formatCode="General"/>
    </dxf>
    <dxf>
      <numFmt numFmtId="27" formatCode="m/d/yyyy\ h:mm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numFmt numFmtId="27" formatCode="m/d/yyyy\ h:mm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pivotCacheDefinition" Target="pivotCache/pivotCacheDefinition4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pivotCacheDefinition" Target="pivotCache/pivotCacheDefinition3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pivotCacheDefinition" Target="pivotCache/pivotCacheDefinition2.xml"/><Relationship Id="rId5" Type="http://schemas.openxmlformats.org/officeDocument/2006/relationships/worksheet" Target="worksheets/sheet5.xml"/><Relationship Id="rId15" Type="http://schemas.openxmlformats.org/officeDocument/2006/relationships/connections" Target="connections.xml"/><Relationship Id="rId10" Type="http://schemas.openxmlformats.org/officeDocument/2006/relationships/pivotCacheDefinition" Target="pivotCache/pivotCacheDefinition1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Relationship Id="rId22" Type="http://schemas.openxmlformats.org/officeDocument/2006/relationships/customXml" Target="../customXml/item4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_rels/pivotCacheDefinition4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4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ohnf" refreshedDate="42794.701677430552" createdVersion="3" refreshedVersion="5" minRefreshableVersion="3" recordCount="109">
  <cacheSource type="worksheet">
    <worksheetSource name="Table_Query_from_BDI_PBS"/>
  </cacheSource>
  <cacheFields count="14">
    <cacheField name="fiscal_yr" numFmtId="0">
      <sharedItems containsSemiMixedTypes="0" containsString="0" containsNumber="1" containsInteger="1" minValue="2015" maxValue="2016"/>
    </cacheField>
    <cacheField name="chrt_acct_pc1" numFmtId="0">
      <sharedItems/>
    </cacheField>
    <cacheField name="chrt_acct_pc2" numFmtId="0">
      <sharedItems/>
    </cacheField>
    <cacheField name="chrt_acct_main" numFmtId="0">
      <sharedItems count="3">
        <s v="60000000"/>
        <s v="12000000" u="1"/>
        <s v="27000000" u="1"/>
      </sharedItems>
    </cacheField>
    <cacheField name="chrt_acct_sub" numFmtId="0">
      <sharedItems count="10">
        <s v="52000000"/>
        <s v="54000000"/>
        <s v="30000000" u="1"/>
        <s v="10000000" u="1"/>
        <s v="60000000" u="1"/>
        <s v="51000000" u="1"/>
        <s v="20000000" u="1"/>
        <s v="70000000" u="1"/>
        <s v="00000000" u="1"/>
        <s v="50000000" u="1"/>
      </sharedItems>
    </cacheField>
    <cacheField name="trx_dat" numFmtId="22">
      <sharedItems containsSemiMixedTypes="0" containsNonDate="0" containsDate="1" containsString="0" minDate="2015-10-01T00:00:00" maxDate="2016-10-01T00:00:00"/>
    </cacheField>
    <cacheField name="seq_no" numFmtId="0">
      <sharedItems containsSemiMixedTypes="0" containsString="0" containsNumber="1" containsInteger="1" minValue="0" maxValue="3"/>
    </cacheField>
    <cacheField name="trx_amt" numFmtId="43">
      <sharedItems containsSemiMixedTypes="0" containsString="0" containsNumber="1" minValue="-17344.18" maxValue="19125"/>
    </cacheField>
    <cacheField name="trx_source" numFmtId="0">
      <sharedItems containsBlank="1"/>
    </cacheField>
    <cacheField name="ref" numFmtId="0">
      <sharedItems count="14">
        <s v="DAVIS GRIMM PAYNE &amp; MARRA"/>
        <s v="PARTNERS CLAIM SERVICES"/>
        <s v="OSWALT TEEL &amp; FRANKLIN"/>
        <s v="KEANE LAW OFFICES"/>
        <s v="WILLIAMS, KASTNER &amp; GIBBS"/>
        <s v="FRANKLIN BUSINESS WORKS"/>
        <s v="Allocate Cross-Co Expense"/>
        <s v="50 Accrue Shared Expenses"/>
        <s v="21 Allocate Cross-Co Expe"/>
        <s v="99 Rclss E.Jens 8-15 Fees"/>
        <s v="50 Accrue Franklin Bus"/>
        <s v="50 Accrue FBW Mar Inv"/>
        <s v=" 65 BOA CC Allocation"/>
        <s v="50 Accrue FBW June Inv"/>
      </sharedItems>
    </cacheField>
    <cacheField name="doc_no" numFmtId="0">
      <sharedItems containsBlank="1"/>
    </cacheField>
    <cacheField name="jrnl_no" numFmtId="0">
      <sharedItems/>
    </cacheField>
    <cacheField name="date_posted" numFmtId="22">
      <sharedItems containsSemiMixedTypes="0" containsNonDate="0" containsDate="1" containsString="0" minDate="2015-10-31T00:00:00" maxDate="2016-10-01T00:00:00"/>
    </cacheField>
    <cacheField name="Month" numFmtId="0">
      <sharedItems containsMixedTypes="1" containsNumber="1" containsInteger="1" minValue="1" maxValue="12" count="24">
        <s v="10-2015"/>
        <s v="11-2015"/>
        <s v="12-2015"/>
        <s v="1-2016"/>
        <s v="2-2016"/>
        <s v="3-2016"/>
        <s v="4-2016"/>
        <s v="5-2016"/>
        <s v="6-2016"/>
        <s v="7-2016"/>
        <s v="8-2016"/>
        <s v="9-2016"/>
        <n v="5" u="1"/>
        <n v="2" u="1"/>
        <n v="6" u="1"/>
        <n v="7" u="1"/>
        <n v="1" u="1"/>
        <n v="3" u="1"/>
        <n v="8" u="1"/>
        <n v="9" u="1"/>
        <n v="10" u="1"/>
        <n v="11" u="1"/>
        <n v="4" u="1"/>
        <n v="12"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johnf" refreshedDate="42794.708821990738" createdVersion="3" refreshedVersion="5" minRefreshableVersion="3" recordCount="22">
  <cacheSource type="worksheet">
    <worksheetSource name="Table_Query_from_PBS_Eds"/>
  </cacheSource>
  <cacheFields count="14">
    <cacheField name="fiscal_yr" numFmtId="0">
      <sharedItems containsSemiMixedTypes="0" containsString="0" containsNumber="1" containsInteger="1" minValue="2015" maxValue="2016"/>
    </cacheField>
    <cacheField name="chrt_acct_pc1" numFmtId="0">
      <sharedItems/>
    </cacheField>
    <cacheField name="chrt_acct_pc2" numFmtId="0">
      <sharedItems/>
    </cacheField>
    <cacheField name="chrt_acct_main" numFmtId="0">
      <sharedItems containsBlank="1" count="4">
        <s v="60000000"/>
        <m u="1"/>
        <s v="12000000" u="1"/>
        <s v="27000000" u="1"/>
      </sharedItems>
    </cacheField>
    <cacheField name="chrt_acct_sub" numFmtId="0">
      <sharedItems count="7">
        <s v="52000000"/>
        <s v="30000000" u="1"/>
        <s v="10000000" u="1"/>
        <s v="51000000" u="1"/>
        <s v="20000000" u="1"/>
        <s v="00000000" u="1"/>
        <s v="50000000" u="1"/>
      </sharedItems>
    </cacheField>
    <cacheField name="trx_dat" numFmtId="22">
      <sharedItems containsSemiMixedTypes="0" containsNonDate="0" containsDate="1" containsString="0" minDate="2015-10-06T00:00:00" maxDate="2016-10-01T00:00:00"/>
    </cacheField>
    <cacheField name="seq_no" numFmtId="0">
      <sharedItems containsSemiMixedTypes="0" containsString="0" containsNumber="1" containsInteger="1" minValue="0" maxValue="1"/>
    </cacheField>
    <cacheField name="trx_amt" numFmtId="43">
      <sharedItems containsSemiMixedTypes="0" containsString="0" containsNumber="1" minValue="0" maxValue="2633.94"/>
    </cacheField>
    <cacheField name="trx_source" numFmtId="0">
      <sharedItems/>
    </cacheField>
    <cacheField name="ref" numFmtId="0">
      <sharedItems count="6">
        <s v="WILLIAMS, KASTNER,&amp; GIBBS"/>
        <s v="Allocate Cross-Co Expense"/>
        <s v="21 Allocate Cross-Co Expe"/>
        <s v="DAVIS GRIMM PAYNE &amp; MARRA"/>
        <s v="OSWALT TEEL &amp; FRANKLIN"/>
        <s v=" 65 BOA CC Allocation"/>
      </sharedItems>
    </cacheField>
    <cacheField name="doc_no" numFmtId="0">
      <sharedItems containsBlank="1"/>
    </cacheField>
    <cacheField name="jrnl_no" numFmtId="0">
      <sharedItems/>
    </cacheField>
    <cacheField name="date_posted" numFmtId="22">
      <sharedItems containsSemiMixedTypes="0" containsNonDate="0" containsDate="1" containsString="0" minDate="2015-10-31T00:00:00" maxDate="2016-10-01T00:00:00"/>
    </cacheField>
    <cacheField name="month" numFmtId="0">
      <sharedItems containsMixedTypes="1" containsNumber="1" containsInteger="1" minValue="1" maxValue="12" count="24">
        <s v="10-2015"/>
        <s v="11-2015"/>
        <s v="12-2015"/>
        <s v="1-2016"/>
        <s v="2-2016"/>
        <s v="3-2016"/>
        <s v="4-2016"/>
        <s v="5-2016"/>
        <s v="6-2016"/>
        <s v="7-2016"/>
        <s v="8-2016"/>
        <s v="9-2016"/>
        <n v="5" u="1"/>
        <n v="2" u="1"/>
        <n v="6" u="1"/>
        <n v="7" u="1"/>
        <n v="1" u="1"/>
        <n v="3" u="1"/>
        <n v="8" u="1"/>
        <n v="9" u="1"/>
        <n v="10" u="1"/>
        <n v="11" u="1"/>
        <n v="4" u="1"/>
        <n v="12"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r:id="rId1" refreshedBy="johnf" refreshedDate="42794.709033101855" createdVersion="3" refreshedVersion="5" minRefreshableVersion="3" recordCount="24">
  <cacheSource type="worksheet">
    <worksheetSource name="Table_Query_from_PBS_Yak"/>
  </cacheSource>
  <cacheFields count="14">
    <cacheField name="fiscal_yr" numFmtId="0">
      <sharedItems containsSemiMixedTypes="0" containsString="0" containsNumber="1" containsInteger="1" minValue="2015" maxValue="2016"/>
    </cacheField>
    <cacheField name="chrt_acct_pc1" numFmtId="0">
      <sharedItems/>
    </cacheField>
    <cacheField name="chrt_acct_pc2" numFmtId="0">
      <sharedItems/>
    </cacheField>
    <cacheField name="chrt_acct_main" numFmtId="0">
      <sharedItems count="3">
        <s v="60000000"/>
        <s v="12000000" u="1"/>
        <s v="27000000" u="1"/>
      </sharedItems>
    </cacheField>
    <cacheField name="chrt_acct_sub" numFmtId="0">
      <sharedItems count="5">
        <s v="52000000"/>
        <s v="30000000" u="1"/>
        <s v="10000000" u="1"/>
        <s v="51000000" u="1"/>
        <s v="50000000" u="1"/>
      </sharedItems>
    </cacheField>
    <cacheField name="trx_dat" numFmtId="22">
      <sharedItems containsSemiMixedTypes="0" containsNonDate="0" containsDate="1" containsString="0" minDate="2015-10-31T00:00:00" maxDate="2016-10-01T00:00:00"/>
    </cacheField>
    <cacheField name="seq_no" numFmtId="0">
      <sharedItems containsSemiMixedTypes="0" containsString="0" containsNumber="1" containsInteger="1" minValue="0" maxValue="3"/>
    </cacheField>
    <cacheField name="trx_amt" numFmtId="43">
      <sharedItems containsSemiMixedTypes="0" containsString="0" containsNumber="1" minValue="0" maxValue="3415.56"/>
    </cacheField>
    <cacheField name="trx_source" numFmtId="0">
      <sharedItems/>
    </cacheField>
    <cacheField name="ref" numFmtId="0">
      <sharedItems count="5">
        <s v="Allocate Cross-Co Expense"/>
        <s v="WILLIAMS KASTNER &amp; GIBBS"/>
        <s v="21 Allocate Cross-Co Expe"/>
        <s v="OSWALT TEEL &amp; FRANKLIN"/>
        <s v=" 65 BOA CC Allocation"/>
      </sharedItems>
    </cacheField>
    <cacheField name="doc_no" numFmtId="0">
      <sharedItems containsBlank="1"/>
    </cacheField>
    <cacheField name="jrnl_no" numFmtId="0">
      <sharedItems/>
    </cacheField>
    <cacheField name="date_posted" numFmtId="22">
      <sharedItems containsSemiMixedTypes="0" containsNonDate="0" containsDate="1" containsString="0" minDate="2015-10-31T00:00:00" maxDate="2016-10-01T00:00:00"/>
    </cacheField>
    <cacheField name="Month" numFmtId="0">
      <sharedItems containsMixedTypes="1" containsNumber="1" containsInteger="1" minValue="1" maxValue="12" count="24">
        <s v="10-2015"/>
        <s v="11-2015"/>
        <s v="12-2015"/>
        <s v="1-2016"/>
        <s v="2-2016"/>
        <s v="3-2016"/>
        <s v="4-2016"/>
        <s v="5-2016"/>
        <s v="6-2016"/>
        <s v="7-2016"/>
        <s v="8-2016"/>
        <s v="9-2016"/>
        <n v="5" u="1"/>
        <n v="2" u="1"/>
        <n v="6" u="1"/>
        <n v="7" u="1"/>
        <n v="1" u="1"/>
        <n v="3" u="1"/>
        <n v="8" u="1"/>
        <n v="9" u="1"/>
        <n v="10" u="1"/>
        <n v="11" u="1"/>
        <n v="4" u="1"/>
        <n v="12"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4.xml><?xml version="1.0" encoding="utf-8"?>
<pivotCacheDefinition xmlns="http://schemas.openxmlformats.org/spreadsheetml/2006/main" xmlns:r="http://schemas.openxmlformats.org/officeDocument/2006/relationships" r:id="rId1" refreshedBy="johnf" refreshedDate="42794.709252083332" createdVersion="3" refreshedVersion="5" minRefreshableVersion="3" recordCount="24">
  <cacheSource type="worksheet">
    <worksheetSource name="Table_Query_from_PBS_WW"/>
  </cacheSource>
  <cacheFields count="14">
    <cacheField name="fiscal_yr" numFmtId="0">
      <sharedItems containsSemiMixedTypes="0" containsString="0" containsNumber="1" containsInteger="1" minValue="2015" maxValue="2016"/>
    </cacheField>
    <cacheField name="chrt_acct_pc1" numFmtId="0">
      <sharedItems/>
    </cacheField>
    <cacheField name="chrt_acct_pc2" numFmtId="0">
      <sharedItems/>
    </cacheField>
    <cacheField name="chrt_acct_main" numFmtId="0">
      <sharedItems containsBlank="1" count="4">
        <s v="60000000"/>
        <m u="1"/>
        <s v="27000000" u="1"/>
        <s v="29990000" u="1"/>
      </sharedItems>
    </cacheField>
    <cacheField name="chrt_acct_sub" numFmtId="0">
      <sharedItems count="6">
        <s v="52000000"/>
        <s v="30000000" u="1"/>
        <s v="10000000" u="1"/>
        <s v="51000000" u="1"/>
        <s v="00000000" u="1"/>
        <s v="50000000" u="1"/>
      </sharedItems>
    </cacheField>
    <cacheField name="trx_dat" numFmtId="22">
      <sharedItems containsSemiMixedTypes="0" containsNonDate="0" containsDate="1" containsString="0" minDate="2015-10-31T00:00:00" maxDate="2016-10-01T00:00:00"/>
    </cacheField>
    <cacheField name="seq_no" numFmtId="0">
      <sharedItems containsSemiMixedTypes="0" containsString="0" containsNumber="1" containsInteger="1" minValue="0" maxValue="1"/>
    </cacheField>
    <cacheField name="trx_amt" numFmtId="43">
      <sharedItems containsSemiMixedTypes="0" containsString="0" containsNumber="1" minValue="0" maxValue="3643.4"/>
    </cacheField>
    <cacheField name="trx_source" numFmtId="0">
      <sharedItems/>
    </cacheField>
    <cacheField name="ref" numFmtId="0">
      <sharedItems count="9">
        <s v="Allocate Cross-Co Expense"/>
        <s v="PARTNERS CLAIM SERVICES"/>
        <s v="WELDON T BURTON CPA"/>
        <s v="21 Allocate Cross-Co Expe"/>
        <s v="WILLIAMS,KASTNER,GIBBS"/>
        <s v="OSWALT TEEL &amp; FRANKLIN"/>
        <s v=" 65 BOA CC Allocation"/>
        <s v="DARRICK DIETRICH" u="1"/>
        <s v="99 YE Close-Out" u="1"/>
      </sharedItems>
    </cacheField>
    <cacheField name="doc_no" numFmtId="0">
      <sharedItems containsBlank="1"/>
    </cacheField>
    <cacheField name="jrnl_no" numFmtId="0">
      <sharedItems/>
    </cacheField>
    <cacheField name="date_posted" numFmtId="22">
      <sharedItems containsSemiMixedTypes="0" containsNonDate="0" containsDate="1" containsString="0" minDate="2015-10-31T00:00:00" maxDate="2016-10-01T00:00:00"/>
    </cacheField>
    <cacheField name="Month" numFmtId="0">
      <sharedItems containsMixedTypes="1" containsNumber="1" containsInteger="1" minValue="0" maxValue="48" count="36">
        <s v="10-2015"/>
        <s v="11-2015"/>
        <s v="12-2015"/>
        <s v="1-2016"/>
        <s v="2-2016"/>
        <s v="3-2016"/>
        <s v="4-2016"/>
        <s v="5-2016"/>
        <s v="6-2016"/>
        <s v="7-2016"/>
        <s v="8-2016"/>
        <s v="9-2016"/>
        <n v="0" u="1"/>
        <n v="34" u="1"/>
        <n v="13" u="1"/>
        <n v="5" u="1"/>
        <n v="2" u="1"/>
        <n v="6" u="1"/>
        <n v="48" u="1"/>
        <n v="17" u="1"/>
        <n v="7" u="1"/>
        <n v="21" u="1"/>
        <n v="35" u="1"/>
        <n v="22" u="1"/>
        <n v="1" u="1"/>
        <n v="3" u="1"/>
        <n v="8" u="1"/>
        <n v="39" u="1"/>
        <n v="9" u="1"/>
        <n v="43" u="1"/>
        <n v="26" u="1"/>
        <n v="10" u="1"/>
        <n v="11" u="1"/>
        <n v="30" u="1"/>
        <n v="4" u="1"/>
        <n v="12"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09">
  <r>
    <n v="2015"/>
    <s v="10000000"/>
    <s v="00000000"/>
    <x v="0"/>
    <x v="0"/>
    <d v="2015-10-01T00:00:00"/>
    <n v="0"/>
    <n v="73"/>
    <s v="AP"/>
    <x v="0"/>
    <s v="43664"/>
    <s v="AP1001533"/>
    <d v="2015-10-31T00:00:00"/>
    <x v="0"/>
  </r>
  <r>
    <n v="2015"/>
    <s v="10000000"/>
    <s v="00000000"/>
    <x v="0"/>
    <x v="0"/>
    <d v="2015-10-01T00:00:00"/>
    <n v="1"/>
    <n v="135"/>
    <s v="AP"/>
    <x v="1"/>
    <s v="TP151219-1"/>
    <s v="AP1001534"/>
    <d v="2015-10-31T00:00:00"/>
    <x v="0"/>
  </r>
  <r>
    <n v="2015"/>
    <s v="10000000"/>
    <s v="00000000"/>
    <x v="0"/>
    <x v="0"/>
    <d v="2015-10-01T00:00:00"/>
    <n v="2"/>
    <n v="658"/>
    <s v="AP"/>
    <x v="2"/>
    <s v="3123017"/>
    <s v="AP1001570"/>
    <d v="2015-10-31T00:00:00"/>
    <x v="0"/>
  </r>
  <r>
    <n v="2015"/>
    <s v="10000000"/>
    <s v="00000000"/>
    <x v="0"/>
    <x v="0"/>
    <d v="2015-10-01T00:00:00"/>
    <n v="3"/>
    <n v="90"/>
    <s v="AP"/>
    <x v="1"/>
    <s v="TP151078-1"/>
    <s v="AP1001570"/>
    <d v="2015-10-31T00:00:00"/>
    <x v="0"/>
  </r>
  <r>
    <n v="2015"/>
    <s v="10000000"/>
    <s v="00000000"/>
    <x v="0"/>
    <x v="1"/>
    <d v="2015-10-01T00:00:00"/>
    <n v="0"/>
    <n v="1593.75"/>
    <s v="AP"/>
    <x v="3"/>
    <s v="148673"/>
    <s v="AP1001570"/>
    <d v="2015-10-31T00:00:00"/>
    <x v="0"/>
  </r>
  <r>
    <n v="2015"/>
    <s v="10000000"/>
    <s v="00000000"/>
    <x v="0"/>
    <x v="1"/>
    <d v="2015-10-01T00:00:00"/>
    <n v="1"/>
    <n v="265"/>
    <s v="AP"/>
    <x v="3"/>
    <s v="148670"/>
    <s v="AP1001570"/>
    <d v="2015-10-31T00:00:00"/>
    <x v="0"/>
  </r>
  <r>
    <n v="2015"/>
    <s v="10000000"/>
    <s v="00000000"/>
    <x v="0"/>
    <x v="1"/>
    <d v="2015-10-01T00:00:00"/>
    <n v="2"/>
    <n v="76.2"/>
    <s v="AP"/>
    <x v="3"/>
    <s v="148672"/>
    <s v="AP1001570"/>
    <d v="2015-10-31T00:00:00"/>
    <x v="0"/>
  </r>
  <r>
    <n v="2015"/>
    <s v="10000000"/>
    <s v="00000000"/>
    <x v="0"/>
    <x v="1"/>
    <d v="2015-10-01T00:00:00"/>
    <n v="3"/>
    <n v="5876.25"/>
    <s v="AP"/>
    <x v="3"/>
    <s v="148671"/>
    <s v="AP1001570"/>
    <d v="2015-10-31T00:00:00"/>
    <x v="0"/>
  </r>
  <r>
    <n v="2015"/>
    <s v="10000000"/>
    <s v="00000000"/>
    <x v="0"/>
    <x v="0"/>
    <d v="2015-10-06T00:00:00"/>
    <n v="0"/>
    <n v="32"/>
    <s v="AP"/>
    <x v="4"/>
    <s v="528699-524031"/>
    <s v="AP1001533"/>
    <d v="2015-10-31T00:00:00"/>
    <x v="0"/>
  </r>
  <r>
    <n v="2015"/>
    <s v="10000000"/>
    <s v="00000000"/>
    <x v="0"/>
    <x v="0"/>
    <d v="2015-10-31T00:00:00"/>
    <n v="0"/>
    <n v="9100"/>
    <s v="AP"/>
    <x v="5"/>
    <s v="147"/>
    <s v="AP1001617"/>
    <d v="2015-10-31T00:00:00"/>
    <x v="0"/>
  </r>
  <r>
    <n v="2015"/>
    <s v="10000000"/>
    <s v="00000000"/>
    <x v="0"/>
    <x v="0"/>
    <d v="2015-10-31T00:00:00"/>
    <n v="1"/>
    <n v="-5582.57"/>
    <s v="CO"/>
    <x v="6"/>
    <m/>
    <s v="GJ1001677"/>
    <d v="2015-10-31T00:00:00"/>
    <x v="0"/>
  </r>
  <r>
    <n v="2015"/>
    <s v="10000000"/>
    <s v="00000000"/>
    <x v="0"/>
    <x v="1"/>
    <d v="2015-11-02T00:00:00"/>
    <n v="0"/>
    <n v="337.85"/>
    <s v="AP"/>
    <x v="3"/>
    <s v="148722"/>
    <s v="AP1001709"/>
    <d v="2015-11-30T00:00:00"/>
    <x v="1"/>
  </r>
  <r>
    <n v="2015"/>
    <s v="10000000"/>
    <s v="00000000"/>
    <x v="0"/>
    <x v="1"/>
    <d v="2015-11-02T00:00:00"/>
    <n v="1"/>
    <n v="14108.75"/>
    <s v="AP"/>
    <x v="3"/>
    <s v="148700"/>
    <s v="AP1001709"/>
    <d v="2015-11-30T00:00:00"/>
    <x v="1"/>
  </r>
  <r>
    <n v="2015"/>
    <s v="10000000"/>
    <s v="00000000"/>
    <x v="0"/>
    <x v="1"/>
    <d v="2015-11-02T00:00:00"/>
    <n v="2"/>
    <n v="3990"/>
    <s v="AP"/>
    <x v="3"/>
    <s v="148701"/>
    <s v="AP1001709"/>
    <d v="2015-11-30T00:00:00"/>
    <x v="1"/>
  </r>
  <r>
    <n v="2015"/>
    <s v="10000000"/>
    <s v="00000000"/>
    <x v="0"/>
    <x v="0"/>
    <d v="2015-11-10T00:00:00"/>
    <n v="0"/>
    <n v="48"/>
    <s v="AP"/>
    <x v="4"/>
    <s v="530089-525718"/>
    <s v="AP1001697"/>
    <d v="2015-11-30T00:00:00"/>
    <x v="1"/>
  </r>
  <r>
    <n v="2015"/>
    <s v="10000000"/>
    <s v="00000000"/>
    <x v="0"/>
    <x v="0"/>
    <d v="2015-11-10T00:00:00"/>
    <n v="1"/>
    <n v="80.3"/>
    <s v="AP"/>
    <x v="4"/>
    <s v="530090-525721"/>
    <s v="AP1001697"/>
    <d v="2015-11-30T00:00:00"/>
    <x v="1"/>
  </r>
  <r>
    <n v="2015"/>
    <s v="10000000"/>
    <s v="00000000"/>
    <x v="0"/>
    <x v="0"/>
    <d v="2015-11-30T00:00:00"/>
    <n v="0"/>
    <n v="-51.64"/>
    <s v="CO"/>
    <x v="6"/>
    <m/>
    <s v="GJ1001812"/>
    <d v="2015-11-30T00:00:00"/>
    <x v="1"/>
  </r>
  <r>
    <n v="2015"/>
    <s v="10000000"/>
    <s v="00000000"/>
    <x v="0"/>
    <x v="0"/>
    <d v="2015-12-01T00:00:00"/>
    <n v="0"/>
    <n v="1504"/>
    <s v="AP"/>
    <x v="2"/>
    <s v="3123158"/>
    <s v="AP1001820"/>
    <d v="2015-12-31T00:00:00"/>
    <x v="2"/>
  </r>
  <r>
    <n v="2015"/>
    <s v="10000000"/>
    <s v="00000000"/>
    <x v="0"/>
    <x v="1"/>
    <d v="2015-12-01T00:00:00"/>
    <n v="0"/>
    <n v="335"/>
    <s v="AP"/>
    <x v="3"/>
    <s v="148733"/>
    <s v="AP1001820"/>
    <d v="2015-12-31T00:00:00"/>
    <x v="2"/>
  </r>
  <r>
    <n v="2015"/>
    <s v="10000000"/>
    <s v="00000000"/>
    <x v="0"/>
    <x v="1"/>
    <d v="2015-12-01T00:00:00"/>
    <n v="1"/>
    <n v="325.45"/>
    <s v="AP"/>
    <x v="3"/>
    <s v="148748"/>
    <s v="AP1001820"/>
    <d v="2015-12-31T00:00:00"/>
    <x v="2"/>
  </r>
  <r>
    <n v="2015"/>
    <s v="10000000"/>
    <s v="00000000"/>
    <x v="0"/>
    <x v="1"/>
    <d v="2015-12-01T00:00:00"/>
    <n v="2"/>
    <n v="14142.5"/>
    <s v="AP"/>
    <x v="3"/>
    <s v="148732"/>
    <s v="AP1001820"/>
    <d v="2015-12-31T00:00:00"/>
    <x v="2"/>
  </r>
  <r>
    <n v="2015"/>
    <s v="10000000"/>
    <s v="00000000"/>
    <x v="0"/>
    <x v="1"/>
    <d v="2015-12-01T00:00:00"/>
    <n v="3"/>
    <n v="21.49"/>
    <s v="AP"/>
    <x v="3"/>
    <s v="148734"/>
    <s v="AP1001820"/>
    <d v="2015-12-31T00:00:00"/>
    <x v="2"/>
  </r>
  <r>
    <n v="2015"/>
    <s v="10000000"/>
    <s v="00000000"/>
    <x v="0"/>
    <x v="0"/>
    <d v="2015-12-15T00:00:00"/>
    <n v="0"/>
    <n v="122.13"/>
    <s v="AP"/>
    <x v="4"/>
    <s v="531230-527499"/>
    <s v="AP1001820"/>
    <d v="2015-12-31T00:00:00"/>
    <x v="2"/>
  </r>
  <r>
    <n v="2015"/>
    <s v="10000000"/>
    <s v="00000000"/>
    <x v="0"/>
    <x v="0"/>
    <d v="2015-12-15T00:00:00"/>
    <n v="1"/>
    <n v="194.46"/>
    <s v="AP"/>
    <x v="4"/>
    <s v="531229-527497"/>
    <s v="AP1001820"/>
    <d v="2015-12-31T00:00:00"/>
    <x v="2"/>
  </r>
  <r>
    <n v="2015"/>
    <s v="10000000"/>
    <s v="00000000"/>
    <x v="0"/>
    <x v="0"/>
    <d v="2015-12-16T00:00:00"/>
    <n v="0"/>
    <n v="5070"/>
    <s v="AP"/>
    <x v="5"/>
    <s v="148"/>
    <s v="AP1001820"/>
    <d v="2015-12-31T00:00:00"/>
    <x v="2"/>
  </r>
  <r>
    <n v="2015"/>
    <s v="10000000"/>
    <s v="00000000"/>
    <x v="0"/>
    <x v="0"/>
    <d v="2015-12-31T00:00:00"/>
    <n v="0"/>
    <n v="8547"/>
    <m/>
    <x v="7"/>
    <s v="Gen Jrnl"/>
    <s v="ML0001626"/>
    <d v="2015-12-31T00:00:00"/>
    <x v="2"/>
  </r>
  <r>
    <n v="2015"/>
    <s v="10000000"/>
    <s v="00000000"/>
    <x v="0"/>
    <x v="0"/>
    <d v="2015-12-31T00:00:00"/>
    <n v="1"/>
    <n v="-8670.82"/>
    <s v="CO"/>
    <x v="8"/>
    <m/>
    <s v="GJ1001936"/>
    <d v="2015-12-31T00:00:00"/>
    <x v="2"/>
  </r>
  <r>
    <n v="2015"/>
    <s v="10000000"/>
    <s v="00000000"/>
    <x v="0"/>
    <x v="1"/>
    <d v="2015-12-31T00:00:00"/>
    <n v="0"/>
    <n v="-17344.18"/>
    <s v="DI"/>
    <x v="9"/>
    <m/>
    <s v="GJ1001984"/>
    <d v="2015-12-31T00:00:00"/>
    <x v="2"/>
  </r>
  <r>
    <n v="2016"/>
    <s v="10000000"/>
    <s v="00000000"/>
    <x v="0"/>
    <x v="0"/>
    <d v="2016-01-01T00:00:00"/>
    <n v="0"/>
    <n v="109.5"/>
    <s v="AP"/>
    <x v="0"/>
    <s v="43986"/>
    <s v="AP1001945"/>
    <d v="2016-01-31T00:00:00"/>
    <x v="3"/>
  </r>
  <r>
    <n v="2016"/>
    <s v="10000000"/>
    <s v="00000000"/>
    <x v="0"/>
    <x v="0"/>
    <d v="2016-01-01T00:00:00"/>
    <n v="1"/>
    <n v="-8547"/>
    <m/>
    <x v="7"/>
    <s v="Gen Jrnl"/>
    <s v="ML0001626"/>
    <d v="2015-12-31T00:00:00"/>
    <x v="3"/>
  </r>
  <r>
    <n v="2016"/>
    <s v="10000000"/>
    <s v="00000000"/>
    <x v="0"/>
    <x v="0"/>
    <d v="2016-01-01T00:00:00"/>
    <n v="2"/>
    <n v="8547.5"/>
    <s v="AP"/>
    <x v="5"/>
    <s v="149"/>
    <s v="AP1001945"/>
    <d v="2016-01-31T00:00:00"/>
    <x v="3"/>
  </r>
  <r>
    <n v="2016"/>
    <s v="10000000"/>
    <s v="00000000"/>
    <x v="0"/>
    <x v="1"/>
    <d v="2016-01-04T00:00:00"/>
    <n v="0"/>
    <n v="348.75"/>
    <s v="AP"/>
    <x v="3"/>
    <s v="148751"/>
    <s v="AP1001989"/>
    <d v="2016-01-31T00:00:00"/>
    <x v="3"/>
  </r>
  <r>
    <n v="2016"/>
    <s v="10000000"/>
    <s v="00000000"/>
    <x v="0"/>
    <x v="1"/>
    <d v="2016-01-04T00:00:00"/>
    <n v="1"/>
    <n v="4790"/>
    <s v="AP"/>
    <x v="3"/>
    <s v="148752"/>
    <s v="AP1001989"/>
    <d v="2016-01-31T00:00:00"/>
    <x v="3"/>
  </r>
  <r>
    <n v="2016"/>
    <s v="10000000"/>
    <s v="00000000"/>
    <x v="0"/>
    <x v="1"/>
    <d v="2016-01-04T00:00:00"/>
    <n v="2"/>
    <n v="6957.5"/>
    <s v="AP"/>
    <x v="3"/>
    <s v="148753"/>
    <s v="AP1001989"/>
    <d v="2016-01-31T00:00:00"/>
    <x v="3"/>
  </r>
  <r>
    <n v="2016"/>
    <s v="10000000"/>
    <s v="00000000"/>
    <x v="0"/>
    <x v="0"/>
    <d v="2016-01-07T00:00:00"/>
    <n v="0"/>
    <n v="935"/>
    <s v="AP"/>
    <x v="4"/>
    <s v="532345-529272"/>
    <s v="AP1001945"/>
    <d v="2016-01-31T00:00:00"/>
    <x v="3"/>
  </r>
  <r>
    <n v="2016"/>
    <s v="10000000"/>
    <s v="00000000"/>
    <x v="0"/>
    <x v="0"/>
    <d v="2016-01-07T00:00:00"/>
    <n v="1"/>
    <n v="2.25"/>
    <s v="AP"/>
    <x v="4"/>
    <s v="532345-529272-2"/>
    <s v="AP1002068"/>
    <d v="2016-01-31T00:00:00"/>
    <x v="3"/>
  </r>
  <r>
    <n v="2016"/>
    <s v="10000000"/>
    <s v="00000000"/>
    <x v="0"/>
    <x v="0"/>
    <d v="2016-01-25T00:00:00"/>
    <n v="0"/>
    <n v="9392.5"/>
    <s v="AP"/>
    <x v="5"/>
    <s v="150"/>
    <s v="AP1002065"/>
    <d v="2016-01-31T00:00:00"/>
    <x v="3"/>
  </r>
  <r>
    <n v="2016"/>
    <s v="10000000"/>
    <s v="00000000"/>
    <x v="0"/>
    <x v="0"/>
    <d v="2016-01-31T00:00:00"/>
    <n v="0"/>
    <n v="-5645.35"/>
    <s v="CO"/>
    <x v="8"/>
    <m/>
    <s v="GJ1002089"/>
    <d v="2016-01-31T00:00:00"/>
    <x v="3"/>
  </r>
  <r>
    <n v="2016"/>
    <s v="10000000"/>
    <s v="00000000"/>
    <x v="0"/>
    <x v="0"/>
    <d v="2016-02-01T00:00:00"/>
    <n v="0"/>
    <n v="1600"/>
    <s v="AP"/>
    <x v="2"/>
    <s v="3123282"/>
    <s v="AP1002082"/>
    <d v="2016-02-29T00:00:00"/>
    <x v="4"/>
  </r>
  <r>
    <n v="2016"/>
    <s v="10000000"/>
    <s v="00000000"/>
    <x v="0"/>
    <x v="1"/>
    <d v="2016-02-01T00:00:00"/>
    <n v="0"/>
    <n v="30.61"/>
    <s v="AP"/>
    <x v="3"/>
    <s v="148774"/>
    <s v="AP1002146"/>
    <d v="2016-02-29T00:00:00"/>
    <x v="4"/>
  </r>
  <r>
    <n v="2016"/>
    <s v="10000000"/>
    <s v="00000000"/>
    <x v="0"/>
    <x v="1"/>
    <d v="2016-02-01T00:00:00"/>
    <n v="1"/>
    <n v="19125"/>
    <s v="AP"/>
    <x v="3"/>
    <s v="148773"/>
    <s v="AP1002146"/>
    <d v="2016-02-29T00:00:00"/>
    <x v="4"/>
  </r>
  <r>
    <n v="2016"/>
    <s v="10000000"/>
    <s v="00000000"/>
    <x v="0"/>
    <x v="1"/>
    <d v="2016-02-01T00:00:00"/>
    <n v="2"/>
    <n v="3517.5"/>
    <s v="AP"/>
    <x v="3"/>
    <s v="148772"/>
    <s v="AP1002146"/>
    <d v="2016-02-29T00:00:00"/>
    <x v="4"/>
  </r>
  <r>
    <n v="2016"/>
    <s v="10000000"/>
    <s v="00000000"/>
    <x v="0"/>
    <x v="1"/>
    <d v="2016-02-01T00:00:00"/>
    <n v="3"/>
    <n v="83.75"/>
    <s v="AP"/>
    <x v="3"/>
    <s v="148733 BALANCE"/>
    <s v="AP1002150"/>
    <d v="2016-02-29T00:00:00"/>
    <x v="4"/>
  </r>
  <r>
    <n v="2016"/>
    <s v="10000000"/>
    <s v="00000000"/>
    <x v="0"/>
    <x v="0"/>
    <d v="2016-02-11T00:00:00"/>
    <n v="0"/>
    <n v="2618.6"/>
    <s v="AP"/>
    <x v="4"/>
    <s v="533562-530807"/>
    <s v="AP1002146"/>
    <d v="2016-02-29T00:00:00"/>
    <x v="4"/>
  </r>
  <r>
    <n v="2016"/>
    <s v="10000000"/>
    <s v="00000000"/>
    <x v="0"/>
    <x v="0"/>
    <d v="2016-02-11T00:00:00"/>
    <n v="1"/>
    <n v="2145"/>
    <s v="AP"/>
    <x v="4"/>
    <s v="533605-530804"/>
    <s v="AP1002146"/>
    <d v="2016-02-29T00:00:00"/>
    <x v="4"/>
  </r>
  <r>
    <n v="2016"/>
    <s v="10000000"/>
    <s v="00000000"/>
    <x v="0"/>
    <x v="0"/>
    <d v="2016-02-29T00:00:00"/>
    <n v="0"/>
    <n v="7865"/>
    <m/>
    <x v="10"/>
    <s v="Gen Jrnl"/>
    <s v="ML0001657"/>
    <d v="2016-02-29T00:00:00"/>
    <x v="4"/>
  </r>
  <r>
    <n v="2016"/>
    <s v="10000000"/>
    <s v="00000000"/>
    <x v="0"/>
    <x v="0"/>
    <d v="2016-02-29T00:00:00"/>
    <n v="1"/>
    <n v="-7146.33"/>
    <s v="CO"/>
    <x v="8"/>
    <m/>
    <s v="GJ1002211"/>
    <d v="2016-02-29T00:00:00"/>
    <x v="4"/>
  </r>
  <r>
    <n v="2016"/>
    <s v="10000000"/>
    <s v="00000000"/>
    <x v="0"/>
    <x v="0"/>
    <d v="2016-03-01T00:00:00"/>
    <n v="0"/>
    <n v="2611"/>
    <s v="AP"/>
    <x v="0"/>
    <s v="44207"/>
    <s v="AP1002223"/>
    <d v="2016-03-31T00:00:00"/>
    <x v="5"/>
  </r>
  <r>
    <n v="2016"/>
    <s v="10000000"/>
    <s v="00000000"/>
    <x v="0"/>
    <x v="0"/>
    <d v="2016-03-01T00:00:00"/>
    <n v="1"/>
    <n v="-7865"/>
    <m/>
    <x v="10"/>
    <s v="Gen Jrnl"/>
    <s v="ML0001657"/>
    <d v="2016-02-29T00:00:00"/>
    <x v="5"/>
  </r>
  <r>
    <n v="2016"/>
    <s v="10000000"/>
    <s v="00000000"/>
    <x v="0"/>
    <x v="0"/>
    <d v="2016-03-01T00:00:00"/>
    <n v="2"/>
    <n v="16328"/>
    <s v="AP"/>
    <x v="2"/>
    <s v="3123405"/>
    <s v="AP1002223"/>
    <d v="2016-03-31T00:00:00"/>
    <x v="5"/>
  </r>
  <r>
    <n v="2016"/>
    <s v="10000000"/>
    <s v="00000000"/>
    <x v="0"/>
    <x v="0"/>
    <d v="2016-03-01T00:00:00"/>
    <n v="3"/>
    <n v="7865"/>
    <s v="AP"/>
    <x v="5"/>
    <s v="151"/>
    <s v="AP1002223"/>
    <d v="2016-03-31T00:00:00"/>
    <x v="5"/>
  </r>
  <r>
    <n v="2016"/>
    <s v="10000000"/>
    <s v="00000000"/>
    <x v="0"/>
    <x v="1"/>
    <d v="2016-03-01T00:00:00"/>
    <n v="0"/>
    <n v="31.49"/>
    <s v="AP"/>
    <x v="3"/>
    <s v="148804"/>
    <s v="AP1002278"/>
    <d v="2016-03-31T00:00:00"/>
    <x v="5"/>
  </r>
  <r>
    <n v="2016"/>
    <s v="10000000"/>
    <s v="00000000"/>
    <x v="0"/>
    <x v="1"/>
    <d v="2016-03-01T00:00:00"/>
    <n v="1"/>
    <n v="10803.75"/>
    <s v="AP"/>
    <x v="3"/>
    <s v="148802"/>
    <s v="AP1002278"/>
    <d v="2016-03-31T00:00:00"/>
    <x v="5"/>
  </r>
  <r>
    <n v="2016"/>
    <s v="10000000"/>
    <s v="00000000"/>
    <x v="0"/>
    <x v="1"/>
    <d v="2016-03-01T00:00:00"/>
    <n v="2"/>
    <n v="10481.25"/>
    <s v="AP"/>
    <x v="3"/>
    <s v="148803"/>
    <s v="AP1002278"/>
    <d v="2016-03-31T00:00:00"/>
    <x v="5"/>
  </r>
  <r>
    <n v="2016"/>
    <s v="10000000"/>
    <s v="00000000"/>
    <x v="0"/>
    <x v="0"/>
    <d v="2016-03-14T00:00:00"/>
    <n v="0"/>
    <n v="100.5"/>
    <s v="AP"/>
    <x v="4"/>
    <s v="534636"/>
    <s v="AP1002278"/>
    <d v="2016-03-31T00:00:00"/>
    <x v="5"/>
  </r>
  <r>
    <n v="2016"/>
    <s v="10000000"/>
    <s v="00000000"/>
    <x v="0"/>
    <x v="0"/>
    <d v="2016-03-31T00:00:00"/>
    <n v="0"/>
    <n v="8352.5"/>
    <m/>
    <x v="11"/>
    <s v="Gen Jrnl"/>
    <s v="ML0001672"/>
    <d v="2016-03-31T00:00:00"/>
    <x v="5"/>
  </r>
  <r>
    <n v="2016"/>
    <s v="10000000"/>
    <s v="00000000"/>
    <x v="0"/>
    <x v="0"/>
    <d v="2016-03-31T00:00:00"/>
    <n v="1"/>
    <n v="-13003.8"/>
    <s v="CO"/>
    <x v="8"/>
    <m/>
    <s v="GJ1002382"/>
    <d v="2016-03-31T00:00:00"/>
    <x v="5"/>
  </r>
  <r>
    <n v="2016"/>
    <s v="10000000"/>
    <s v="00000000"/>
    <x v="0"/>
    <x v="0"/>
    <d v="2016-04-01T00:00:00"/>
    <n v="0"/>
    <n v="2386.5"/>
    <s v="AP"/>
    <x v="0"/>
    <s v="44308"/>
    <s v="AP1002353"/>
    <d v="2016-04-30T00:00:00"/>
    <x v="6"/>
  </r>
  <r>
    <n v="2016"/>
    <s v="10000000"/>
    <s v="00000000"/>
    <x v="0"/>
    <x v="0"/>
    <d v="2016-04-01T00:00:00"/>
    <n v="1"/>
    <n v="-8352.5"/>
    <m/>
    <x v="11"/>
    <s v="Gen Jrnl"/>
    <s v="ML0001672"/>
    <d v="2016-03-31T00:00:00"/>
    <x v="6"/>
  </r>
  <r>
    <n v="2016"/>
    <s v="10000000"/>
    <s v="00000000"/>
    <x v="0"/>
    <x v="0"/>
    <d v="2016-04-01T00:00:00"/>
    <n v="2"/>
    <n v="3360"/>
    <s v="AP"/>
    <x v="2"/>
    <s v="3123576"/>
    <s v="AP1002396"/>
    <d v="2016-04-30T00:00:00"/>
    <x v="6"/>
  </r>
  <r>
    <n v="2016"/>
    <s v="10000000"/>
    <s v="00000000"/>
    <x v="0"/>
    <x v="1"/>
    <d v="2016-04-01T00:00:00"/>
    <n v="0"/>
    <n v="11641.25"/>
    <s v="AP"/>
    <x v="3"/>
    <s v="148855"/>
    <s v="AP1002399"/>
    <d v="2016-04-30T00:00:00"/>
    <x v="6"/>
  </r>
  <r>
    <n v="2016"/>
    <s v="10000000"/>
    <s v="00000000"/>
    <x v="0"/>
    <x v="1"/>
    <d v="2016-04-01T00:00:00"/>
    <n v="1"/>
    <n v="3732.58"/>
    <s v="AP"/>
    <x v="3"/>
    <s v="148857"/>
    <s v="AP1002399"/>
    <d v="2016-04-30T00:00:00"/>
    <x v="6"/>
  </r>
  <r>
    <n v="2016"/>
    <s v="10000000"/>
    <s v="00000000"/>
    <x v="0"/>
    <x v="1"/>
    <d v="2016-04-01T00:00:00"/>
    <n v="2"/>
    <n v="10046.25"/>
    <s v="AP"/>
    <x v="3"/>
    <s v="148856"/>
    <s v="AP1002399"/>
    <d v="2016-04-30T00:00:00"/>
    <x v="6"/>
  </r>
  <r>
    <n v="2016"/>
    <s v="10000000"/>
    <s v="00000000"/>
    <x v="0"/>
    <x v="0"/>
    <d v="2016-04-04T00:00:00"/>
    <n v="0"/>
    <n v="8352.5"/>
    <s v="AP"/>
    <x v="5"/>
    <s v="153"/>
    <s v="AP1002353"/>
    <d v="2016-04-30T00:00:00"/>
    <x v="6"/>
  </r>
  <r>
    <n v="2016"/>
    <s v="10000000"/>
    <s v="00000000"/>
    <x v="0"/>
    <x v="0"/>
    <d v="2016-04-28T00:00:00"/>
    <n v="0"/>
    <n v="6175"/>
    <s v="AP"/>
    <x v="5"/>
    <s v="154"/>
    <s v="AP1002462"/>
    <d v="2016-04-30T00:00:00"/>
    <x v="6"/>
  </r>
  <r>
    <n v="2016"/>
    <s v="10000000"/>
    <s v="00000000"/>
    <x v="0"/>
    <x v="0"/>
    <d v="2016-04-30T00:00:00"/>
    <n v="0"/>
    <n v="0"/>
    <s v="65"/>
    <x v="12"/>
    <m/>
    <s v="GJ1002432"/>
    <d v="2016-04-30T00:00:00"/>
    <x v="6"/>
  </r>
  <r>
    <n v="2016"/>
    <s v="10000000"/>
    <s v="00000000"/>
    <x v="0"/>
    <x v="0"/>
    <d v="2016-04-30T00:00:00"/>
    <n v="1"/>
    <n v="-6343.35"/>
    <s v="CO"/>
    <x v="8"/>
    <m/>
    <s v="GJ1002484"/>
    <d v="2016-04-30T00:00:00"/>
    <x v="6"/>
  </r>
  <r>
    <n v="2016"/>
    <s v="10000000"/>
    <s v="00000000"/>
    <x v="0"/>
    <x v="1"/>
    <d v="2016-04-30T00:00:00"/>
    <n v="0"/>
    <n v="0"/>
    <s v="65"/>
    <x v="12"/>
    <m/>
    <s v="GJ1002432"/>
    <d v="2016-04-30T00:00:00"/>
    <x v="6"/>
  </r>
  <r>
    <n v="2016"/>
    <s v="10000000"/>
    <s v="00000000"/>
    <x v="0"/>
    <x v="0"/>
    <d v="2016-05-01T00:00:00"/>
    <n v="0"/>
    <n v="75"/>
    <s v="AP"/>
    <x v="0"/>
    <s v="44363"/>
    <s v="AP1002477"/>
    <d v="2016-05-31T00:00:00"/>
    <x v="7"/>
  </r>
  <r>
    <n v="2016"/>
    <s v="10000000"/>
    <s v="00000000"/>
    <x v="0"/>
    <x v="0"/>
    <d v="2016-05-01T00:00:00"/>
    <n v="1"/>
    <n v="3560"/>
    <s v="AP"/>
    <x v="2"/>
    <s v="3123798"/>
    <s v="AP1002506"/>
    <d v="2016-05-31T00:00:00"/>
    <x v="7"/>
  </r>
  <r>
    <n v="2016"/>
    <s v="10000000"/>
    <s v="00000000"/>
    <x v="0"/>
    <x v="1"/>
    <d v="2016-05-02T00:00:00"/>
    <n v="0"/>
    <n v="14192.5"/>
    <s v="AP"/>
    <x v="3"/>
    <s v="148878"/>
    <s v="AP1002525"/>
    <d v="2016-05-31T00:00:00"/>
    <x v="7"/>
  </r>
  <r>
    <n v="2016"/>
    <s v="10000000"/>
    <s v="00000000"/>
    <x v="0"/>
    <x v="1"/>
    <d v="2016-05-02T00:00:00"/>
    <n v="1"/>
    <n v="753.75"/>
    <s v="AP"/>
    <x v="3"/>
    <s v="148879"/>
    <s v="AP1002525"/>
    <d v="2016-05-31T00:00:00"/>
    <x v="7"/>
  </r>
  <r>
    <n v="2016"/>
    <s v="10000000"/>
    <s v="00000000"/>
    <x v="0"/>
    <x v="0"/>
    <d v="2016-05-03T00:00:00"/>
    <n v="0"/>
    <n v="54"/>
    <s v="AP"/>
    <x v="1"/>
    <s v="TP151484-2"/>
    <s v="AP1002562"/>
    <d v="2016-05-31T00:00:00"/>
    <x v="7"/>
  </r>
  <r>
    <n v="2016"/>
    <s v="10000000"/>
    <s v="00000000"/>
    <x v="0"/>
    <x v="0"/>
    <d v="2016-05-31T00:00:00"/>
    <n v="0"/>
    <n v="5362.5"/>
    <s v="AP"/>
    <x v="5"/>
    <s v="155"/>
    <s v="AP1002562"/>
    <d v="2016-05-31T00:00:00"/>
    <x v="7"/>
  </r>
  <r>
    <n v="2016"/>
    <s v="10000000"/>
    <s v="00000000"/>
    <x v="0"/>
    <x v="0"/>
    <d v="2016-05-31T00:00:00"/>
    <n v="1"/>
    <n v="-5951.02"/>
    <s v="CO"/>
    <x v="8"/>
    <m/>
    <s v="GJ1002595"/>
    <d v="2016-05-31T00:00:00"/>
    <x v="7"/>
  </r>
  <r>
    <n v="2016"/>
    <s v="10000000"/>
    <s v="00000000"/>
    <x v="0"/>
    <x v="0"/>
    <d v="2016-05-31T00:00:00"/>
    <n v="2"/>
    <n v="0"/>
    <s v="65"/>
    <x v="12"/>
    <m/>
    <s v="GJ1002596"/>
    <d v="2016-05-31T00:00:00"/>
    <x v="7"/>
  </r>
  <r>
    <n v="2016"/>
    <s v="10000000"/>
    <s v="00000000"/>
    <x v="0"/>
    <x v="1"/>
    <d v="2016-05-31T00:00:00"/>
    <n v="0"/>
    <n v="0"/>
    <s v="65"/>
    <x v="12"/>
    <m/>
    <s v="GJ1002596"/>
    <d v="2016-05-31T00:00:00"/>
    <x v="7"/>
  </r>
  <r>
    <n v="2016"/>
    <s v="10000000"/>
    <s v="00000000"/>
    <x v="0"/>
    <x v="0"/>
    <d v="2016-06-01T00:00:00"/>
    <n v="0"/>
    <n v="315"/>
    <s v="AP"/>
    <x v="1"/>
    <s v="TP160312-1"/>
    <s v="AP1002597"/>
    <d v="2016-06-30T00:00:00"/>
    <x v="8"/>
  </r>
  <r>
    <n v="2016"/>
    <s v="10000000"/>
    <s v="00000000"/>
    <x v="0"/>
    <x v="1"/>
    <d v="2016-06-01T00:00:00"/>
    <n v="0"/>
    <n v="502.5"/>
    <s v="AP"/>
    <x v="3"/>
    <s v="148911"/>
    <s v="AP1002597"/>
    <d v="2016-06-30T00:00:00"/>
    <x v="8"/>
  </r>
  <r>
    <n v="2016"/>
    <s v="10000000"/>
    <s v="00000000"/>
    <x v="0"/>
    <x v="1"/>
    <d v="2016-06-01T00:00:00"/>
    <n v="1"/>
    <n v="2410"/>
    <s v="AP"/>
    <x v="3"/>
    <s v="148910"/>
    <s v="AP1002597"/>
    <d v="2016-06-30T00:00:00"/>
    <x v="8"/>
  </r>
  <r>
    <n v="2016"/>
    <s v="10000000"/>
    <s v="00000000"/>
    <x v="0"/>
    <x v="1"/>
    <d v="2016-06-01T00:00:00"/>
    <n v="2"/>
    <n v="9966.25"/>
    <s v="AP"/>
    <x v="3"/>
    <s v="148909"/>
    <s v="AP1002597"/>
    <d v="2016-06-30T00:00:00"/>
    <x v="8"/>
  </r>
  <r>
    <n v="2016"/>
    <s v="10000000"/>
    <s v="00000000"/>
    <x v="0"/>
    <x v="0"/>
    <d v="2016-06-10T00:00:00"/>
    <n v="0"/>
    <n v="651"/>
    <s v="AP"/>
    <x v="4"/>
    <s v="537568"/>
    <s v="AP1002597"/>
    <d v="2016-06-30T00:00:00"/>
    <x v="8"/>
  </r>
  <r>
    <n v="2016"/>
    <s v="10000000"/>
    <s v="00000000"/>
    <x v="0"/>
    <x v="0"/>
    <d v="2016-06-14T00:00:00"/>
    <n v="0"/>
    <n v="324"/>
    <s v="AP"/>
    <x v="1"/>
    <s v="TP160378-1"/>
    <s v="AP1002597"/>
    <d v="2016-06-30T00:00:00"/>
    <x v="8"/>
  </r>
  <r>
    <n v="2016"/>
    <s v="10000000"/>
    <s v="00000000"/>
    <x v="0"/>
    <x v="0"/>
    <d v="2016-06-27T00:00:00"/>
    <n v="0"/>
    <n v="144"/>
    <s v="AP"/>
    <x v="1"/>
    <s v="TP160467-1"/>
    <s v="AP1002681"/>
    <d v="2016-06-30T00:00:00"/>
    <x v="8"/>
  </r>
  <r>
    <n v="2016"/>
    <s v="10000000"/>
    <s v="00000000"/>
    <x v="0"/>
    <x v="0"/>
    <d v="2016-06-30T00:00:00"/>
    <n v="0"/>
    <n v="5330"/>
    <m/>
    <x v="13"/>
    <s v="Gen Jrnl"/>
    <s v="ML0001702"/>
    <d v="2016-06-30T00:00:00"/>
    <x v="8"/>
  </r>
  <r>
    <n v="2016"/>
    <s v="10000000"/>
    <s v="00000000"/>
    <x v="0"/>
    <x v="0"/>
    <d v="2016-06-30T00:00:00"/>
    <n v="1"/>
    <n v="0"/>
    <s v="65"/>
    <x v="12"/>
    <m/>
    <s v="GJ1002773"/>
    <d v="2016-06-30T00:00:00"/>
    <x v="8"/>
  </r>
  <r>
    <n v="2016"/>
    <s v="10000000"/>
    <s v="00000000"/>
    <x v="0"/>
    <x v="0"/>
    <d v="2016-06-30T00:00:00"/>
    <n v="2"/>
    <n v="-3369.16"/>
    <s v="CO"/>
    <x v="8"/>
    <m/>
    <s v="GJ1002775"/>
    <d v="2016-06-30T00:00:00"/>
    <x v="8"/>
  </r>
  <r>
    <n v="2016"/>
    <s v="10000000"/>
    <s v="00000000"/>
    <x v="0"/>
    <x v="1"/>
    <d v="2016-06-30T00:00:00"/>
    <n v="0"/>
    <n v="0"/>
    <s v="65"/>
    <x v="12"/>
    <m/>
    <s v="GJ1002773"/>
    <d v="2016-06-30T00:00:00"/>
    <x v="8"/>
  </r>
  <r>
    <n v="2016"/>
    <s v="10000000"/>
    <s v="00000000"/>
    <x v="0"/>
    <x v="0"/>
    <d v="2016-07-01T00:00:00"/>
    <n v="0"/>
    <n v="5330"/>
    <s v="AP"/>
    <x v="5"/>
    <s v="156"/>
    <s v="AP1002818"/>
    <d v="2016-07-31T00:00:00"/>
    <x v="9"/>
  </r>
  <r>
    <n v="2016"/>
    <s v="10000000"/>
    <s v="00000000"/>
    <x v="0"/>
    <x v="0"/>
    <d v="2016-07-01T00:00:00"/>
    <n v="1"/>
    <n v="-5330"/>
    <m/>
    <x v="13"/>
    <s v="Gen Jrnl"/>
    <s v="ML0001702"/>
    <d v="2016-06-30T00:00:00"/>
    <x v="9"/>
  </r>
  <r>
    <n v="2016"/>
    <s v="10000000"/>
    <s v="00000000"/>
    <x v="0"/>
    <x v="1"/>
    <d v="2016-07-01T00:00:00"/>
    <n v="0"/>
    <n v="6705"/>
    <s v="AP"/>
    <x v="3"/>
    <s v="148936"/>
    <s v="AP1002817"/>
    <d v="2016-07-31T00:00:00"/>
    <x v="9"/>
  </r>
  <r>
    <n v="2016"/>
    <s v="10000000"/>
    <s v="00000000"/>
    <x v="0"/>
    <x v="1"/>
    <d v="2016-07-01T00:00:00"/>
    <n v="1"/>
    <n v="42.9"/>
    <s v="AP"/>
    <x v="3"/>
    <s v="148937"/>
    <s v="AP1002817"/>
    <d v="2016-07-31T00:00:00"/>
    <x v="9"/>
  </r>
  <r>
    <n v="2016"/>
    <s v="10000000"/>
    <s v="00000000"/>
    <x v="0"/>
    <x v="1"/>
    <d v="2016-07-01T00:00:00"/>
    <n v="2"/>
    <n v="18425"/>
    <s v="AP"/>
    <x v="3"/>
    <s v="148935"/>
    <s v="AP1002817"/>
    <d v="2016-07-31T00:00:00"/>
    <x v="9"/>
  </r>
  <r>
    <n v="2016"/>
    <s v="10000000"/>
    <s v="00000000"/>
    <x v="0"/>
    <x v="0"/>
    <d v="2016-07-20T00:00:00"/>
    <n v="0"/>
    <n v="119.45"/>
    <s v="AP"/>
    <x v="4"/>
    <s v="538989"/>
    <s v="AP1002826"/>
    <d v="2016-07-31T00:00:00"/>
    <x v="9"/>
  </r>
  <r>
    <n v="2016"/>
    <s v="10000000"/>
    <s v="00000000"/>
    <x v="0"/>
    <x v="0"/>
    <d v="2016-07-20T00:00:00"/>
    <n v="1"/>
    <n v="539.5"/>
    <s v="AP"/>
    <x v="4"/>
    <s v="538992"/>
    <s v="AP1002826"/>
    <d v="2016-07-31T00:00:00"/>
    <x v="9"/>
  </r>
  <r>
    <n v="2016"/>
    <s v="10000000"/>
    <s v="00000000"/>
    <x v="0"/>
    <x v="0"/>
    <d v="2016-07-29T00:00:00"/>
    <n v="0"/>
    <n v="3900"/>
    <s v="AP"/>
    <x v="5"/>
    <s v="157"/>
    <s v="AP1002832"/>
    <d v="2016-07-31T00:00:00"/>
    <x v="9"/>
  </r>
  <r>
    <n v="2016"/>
    <s v="10000000"/>
    <s v="00000000"/>
    <x v="0"/>
    <x v="0"/>
    <d v="2016-07-31T00:00:00"/>
    <n v="0"/>
    <n v="-2538.7399999999998"/>
    <s v="CO"/>
    <x v="8"/>
    <m/>
    <s v="GJ1002941"/>
    <d v="2016-07-31T00:00:00"/>
    <x v="9"/>
  </r>
  <r>
    <n v="2016"/>
    <s v="10000000"/>
    <s v="00000000"/>
    <x v="0"/>
    <x v="1"/>
    <d v="2016-08-01T00:00:00"/>
    <n v="0"/>
    <n v="7118.75"/>
    <s v="AP"/>
    <x v="3"/>
    <s v="148951"/>
    <s v="AP1002952"/>
    <d v="2016-08-31T00:00:00"/>
    <x v="10"/>
  </r>
  <r>
    <n v="2016"/>
    <s v="10000000"/>
    <s v="00000000"/>
    <x v="0"/>
    <x v="1"/>
    <d v="2016-08-01T00:00:00"/>
    <n v="1"/>
    <n v="1713.75"/>
    <s v="AP"/>
    <x v="3"/>
    <s v="148952"/>
    <s v="AP1002952"/>
    <d v="2016-08-31T00:00:00"/>
    <x v="10"/>
  </r>
  <r>
    <n v="2016"/>
    <s v="10000000"/>
    <s v="00000000"/>
    <x v="0"/>
    <x v="0"/>
    <d v="2016-08-02T00:00:00"/>
    <n v="0"/>
    <n v="85"/>
    <s v="AP"/>
    <x v="4"/>
    <s v="540090"/>
    <s v="AP1002952"/>
    <d v="2016-08-31T00:00:00"/>
    <x v="10"/>
  </r>
  <r>
    <n v="2016"/>
    <s v="10000000"/>
    <s v="00000000"/>
    <x v="0"/>
    <x v="0"/>
    <d v="2016-08-31T00:00:00"/>
    <n v="0"/>
    <n v="0"/>
    <s v="65"/>
    <x v="12"/>
    <m/>
    <s v="GJ1003000"/>
    <d v="2016-08-31T00:00:00"/>
    <x v="10"/>
  </r>
  <r>
    <n v="2016"/>
    <s v="10000000"/>
    <s v="00000000"/>
    <x v="0"/>
    <x v="0"/>
    <d v="2016-08-31T00:00:00"/>
    <n v="1"/>
    <n v="2600"/>
    <s v="AP"/>
    <x v="5"/>
    <s v="158"/>
    <s v="AP1002997"/>
    <d v="2016-08-31T00:00:00"/>
    <x v="10"/>
  </r>
  <r>
    <n v="2016"/>
    <s v="10000000"/>
    <s v="00000000"/>
    <x v="0"/>
    <x v="0"/>
    <d v="2016-08-31T00:00:00"/>
    <n v="2"/>
    <n v="-1549.88"/>
    <s v="CO"/>
    <x v="8"/>
    <m/>
    <s v="GJ1003066"/>
    <d v="2016-08-31T00:00:00"/>
    <x v="10"/>
  </r>
  <r>
    <n v="2016"/>
    <s v="10000000"/>
    <s v="00000000"/>
    <x v="0"/>
    <x v="1"/>
    <d v="2016-08-31T00:00:00"/>
    <n v="0"/>
    <n v="0"/>
    <s v="65"/>
    <x v="12"/>
    <m/>
    <s v="GJ1003000"/>
    <d v="2016-08-31T00:00:00"/>
    <x v="10"/>
  </r>
  <r>
    <n v="2016"/>
    <s v="10000000"/>
    <s v="00000000"/>
    <x v="0"/>
    <x v="1"/>
    <d v="2016-09-01T00:00:00"/>
    <n v="0"/>
    <n v="7788.75"/>
    <s v="AP"/>
    <x v="3"/>
    <s v="148971"/>
    <s v="AP1003070"/>
    <d v="2016-09-30T00:00:00"/>
    <x v="11"/>
  </r>
  <r>
    <n v="2016"/>
    <s v="10000000"/>
    <s v="00000000"/>
    <x v="0"/>
    <x v="1"/>
    <d v="2016-09-01T00:00:00"/>
    <n v="1"/>
    <n v="4373.75"/>
    <s v="AP"/>
    <x v="3"/>
    <s v="148972"/>
    <s v="AP1003070"/>
    <d v="2016-09-30T00:00:00"/>
    <x v="11"/>
  </r>
  <r>
    <n v="2016"/>
    <s v="10000000"/>
    <s v="00000000"/>
    <x v="0"/>
    <x v="1"/>
    <d v="2016-09-01T00:00:00"/>
    <n v="2"/>
    <n v="52.8"/>
    <s v="AP"/>
    <x v="3"/>
    <s v="148973"/>
    <s v="AP1003070"/>
    <d v="2016-09-30T00:00:00"/>
    <x v="11"/>
  </r>
  <r>
    <n v="2016"/>
    <s v="10000000"/>
    <s v="00000000"/>
    <x v="0"/>
    <x v="0"/>
    <d v="2016-09-14T00:00:00"/>
    <n v="0"/>
    <n v="51.75"/>
    <s v="AP"/>
    <x v="4"/>
    <s v="541421"/>
    <s v="AP1003106"/>
    <d v="2016-09-30T00:00:00"/>
    <x v="11"/>
  </r>
  <r>
    <n v="2016"/>
    <s v="10000000"/>
    <s v="00000000"/>
    <x v="0"/>
    <x v="0"/>
    <d v="2016-09-30T00:00:00"/>
    <n v="0"/>
    <n v="-20.83"/>
    <s v="21"/>
    <x v="8"/>
    <m/>
    <s v="GJ1003205"/>
    <d v="2016-09-30T00:00:00"/>
    <x v="11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22">
  <r>
    <n v="2015"/>
    <s v="20000000"/>
    <s v="00000000"/>
    <x v="0"/>
    <x v="0"/>
    <d v="2015-10-06T00:00:00"/>
    <n v="0"/>
    <n v="65.5"/>
    <s v="AP"/>
    <x v="0"/>
    <s v="528698-524026"/>
    <s v="AP1000951"/>
    <d v="2015-10-31T00:00:00"/>
    <x v="0"/>
  </r>
  <r>
    <n v="2015"/>
    <s v="20000000"/>
    <s v="00000000"/>
    <x v="0"/>
    <x v="0"/>
    <d v="2015-10-31T00:00:00"/>
    <n v="0"/>
    <n v="770.22"/>
    <s v="CO"/>
    <x v="1"/>
    <m/>
    <s v="GJ1001031"/>
    <d v="2015-10-31T00:00:00"/>
    <x v="0"/>
  </r>
  <r>
    <n v="2015"/>
    <s v="20000000"/>
    <s v="00000000"/>
    <x v="0"/>
    <x v="0"/>
    <d v="2015-11-30T00:00:00"/>
    <n v="0"/>
    <n v="14.03"/>
    <s v="CO"/>
    <x v="1"/>
    <m/>
    <s v="GJ1001098"/>
    <d v="2015-11-30T00:00:00"/>
    <x v="1"/>
  </r>
  <r>
    <n v="2015"/>
    <s v="20000000"/>
    <s v="00000000"/>
    <x v="0"/>
    <x v="0"/>
    <d v="2015-12-31T00:00:00"/>
    <n v="0"/>
    <n v="1238.74"/>
    <s v="CO"/>
    <x v="2"/>
    <m/>
    <s v="GJ1001174"/>
    <d v="2015-12-31T00:00:00"/>
    <x v="2"/>
  </r>
  <r>
    <n v="2016"/>
    <s v="20000000"/>
    <s v="00000000"/>
    <x v="0"/>
    <x v="0"/>
    <d v="2016-01-31T00:00:00"/>
    <n v="0"/>
    <n v="262.5"/>
    <s v="AP"/>
    <x v="3"/>
    <s v="44019"/>
    <s v="AP1001219"/>
    <d v="2016-01-31T00:00:00"/>
    <x v="3"/>
  </r>
  <r>
    <n v="2016"/>
    <s v="20000000"/>
    <s v="00000000"/>
    <x v="0"/>
    <x v="0"/>
    <d v="2016-01-31T00:00:00"/>
    <n v="1"/>
    <n v="717.08"/>
    <s v="CO"/>
    <x v="2"/>
    <m/>
    <s v="GJ1001265"/>
    <d v="2016-01-31T00:00:00"/>
    <x v="3"/>
  </r>
  <r>
    <n v="2016"/>
    <s v="20000000"/>
    <s v="00000000"/>
    <x v="0"/>
    <x v="0"/>
    <d v="2016-02-11T00:00:00"/>
    <n v="0"/>
    <n v="34"/>
    <s v="AP"/>
    <x v="0"/>
    <s v="533565-530820"/>
    <s v="AP1001298"/>
    <d v="2016-02-29T00:00:00"/>
    <x v="4"/>
  </r>
  <r>
    <n v="2016"/>
    <s v="20000000"/>
    <s v="00000000"/>
    <x v="0"/>
    <x v="0"/>
    <d v="2016-02-29T00:00:00"/>
    <n v="0"/>
    <n v="1296.5"/>
    <s v="CO"/>
    <x v="2"/>
    <m/>
    <s v="GJ1001342"/>
    <d v="2016-02-29T00:00:00"/>
    <x v="4"/>
  </r>
  <r>
    <n v="2016"/>
    <s v="20000000"/>
    <s v="00000000"/>
    <x v="0"/>
    <x v="0"/>
    <d v="2016-03-01T00:00:00"/>
    <n v="0"/>
    <n v="1700"/>
    <s v="AP"/>
    <x v="4"/>
    <s v="3123390"/>
    <s v="AP1001360"/>
    <d v="2016-03-31T00:00:00"/>
    <x v="5"/>
  </r>
  <r>
    <n v="2016"/>
    <s v="20000000"/>
    <s v="00000000"/>
    <x v="0"/>
    <x v="0"/>
    <d v="2016-03-14T00:00:00"/>
    <n v="0"/>
    <n v="38.049999999999997"/>
    <s v="AP"/>
    <x v="0"/>
    <s v="534639"/>
    <s v="AP1001374"/>
    <d v="2016-03-31T00:00:00"/>
    <x v="5"/>
  </r>
  <r>
    <n v="2016"/>
    <s v="20000000"/>
    <s v="00000000"/>
    <x v="0"/>
    <x v="0"/>
    <d v="2016-03-31T00:00:00"/>
    <n v="0"/>
    <n v="2633.94"/>
    <s v="CO"/>
    <x v="2"/>
    <m/>
    <s v="GJ1001431"/>
    <d v="2016-03-31T00:00:00"/>
    <x v="5"/>
  </r>
  <r>
    <n v="2016"/>
    <s v="20000000"/>
    <s v="00000000"/>
    <x v="0"/>
    <x v="0"/>
    <d v="2016-04-30T00:00:00"/>
    <n v="0"/>
    <n v="0"/>
    <s v="65"/>
    <x v="5"/>
    <m/>
    <s v="GJ1001471"/>
    <d v="2016-04-30T00:00:00"/>
    <x v="6"/>
  </r>
  <r>
    <n v="2016"/>
    <s v="20000000"/>
    <s v="00000000"/>
    <x v="0"/>
    <x v="0"/>
    <d v="2016-04-30T00:00:00"/>
    <n v="1"/>
    <n v="1021.15"/>
    <s v="CO"/>
    <x v="2"/>
    <m/>
    <s v="GJ1001509"/>
    <d v="2016-04-30T00:00:00"/>
    <x v="6"/>
  </r>
  <r>
    <n v="2016"/>
    <s v="20000000"/>
    <s v="00000000"/>
    <x v="0"/>
    <x v="0"/>
    <d v="2016-05-04T00:00:00"/>
    <n v="0"/>
    <n v="136.75"/>
    <s v="AP"/>
    <x v="0"/>
    <s v="536380"/>
    <s v="AP1001525"/>
    <d v="2016-05-31T00:00:00"/>
    <x v="7"/>
  </r>
  <r>
    <n v="2016"/>
    <s v="20000000"/>
    <s v="00000000"/>
    <x v="0"/>
    <x v="0"/>
    <d v="2016-05-31T00:00:00"/>
    <n v="0"/>
    <n v="981.21"/>
    <s v="CO"/>
    <x v="2"/>
    <m/>
    <s v="GJ1001587"/>
    <d v="2016-05-31T00:00:00"/>
    <x v="7"/>
  </r>
  <r>
    <n v="2016"/>
    <s v="20000000"/>
    <s v="00000000"/>
    <x v="0"/>
    <x v="0"/>
    <d v="2016-05-31T00:00:00"/>
    <n v="1"/>
    <n v="0"/>
    <s v="65"/>
    <x v="5"/>
    <m/>
    <s v="GJ1001588"/>
    <d v="2016-05-31T00:00:00"/>
    <x v="7"/>
  </r>
  <r>
    <n v="2016"/>
    <s v="20000000"/>
    <s v="00000000"/>
    <x v="0"/>
    <x v="0"/>
    <d v="2016-06-10T00:00:00"/>
    <n v="0"/>
    <n v="68.75"/>
    <s v="AP"/>
    <x v="0"/>
    <s v="537567"/>
    <s v="AP1001594"/>
    <d v="2016-06-30T00:00:00"/>
    <x v="8"/>
  </r>
  <r>
    <n v="2016"/>
    <s v="20000000"/>
    <s v="00000000"/>
    <x v="0"/>
    <x v="0"/>
    <d v="2016-06-30T00:00:00"/>
    <n v="0"/>
    <n v="0"/>
    <s v="65"/>
    <x v="5"/>
    <m/>
    <s v="GJ1001662"/>
    <d v="2016-06-30T00:00:00"/>
    <x v="8"/>
  </r>
  <r>
    <n v="2016"/>
    <s v="20000000"/>
    <s v="00000000"/>
    <x v="0"/>
    <x v="0"/>
    <d v="2016-06-30T00:00:00"/>
    <n v="1"/>
    <n v="478.13"/>
    <s v="CO"/>
    <x v="2"/>
    <m/>
    <s v="GJ1001663"/>
    <d v="2016-06-30T00:00:00"/>
    <x v="8"/>
  </r>
  <r>
    <n v="2016"/>
    <s v="20000000"/>
    <s v="00000000"/>
    <x v="0"/>
    <x v="0"/>
    <d v="2016-07-31T00:00:00"/>
    <n v="0"/>
    <n v="369.83"/>
    <s v="CO"/>
    <x v="2"/>
    <m/>
    <s v="GJ1001753"/>
    <d v="2016-07-31T00:00:00"/>
    <x v="9"/>
  </r>
  <r>
    <n v="2016"/>
    <s v="20000000"/>
    <s v="00000000"/>
    <x v="0"/>
    <x v="0"/>
    <d v="2016-08-31T00:00:00"/>
    <n v="0"/>
    <n v="207.8"/>
    <s v="CO"/>
    <x v="2"/>
    <m/>
    <s v="GJ1001839"/>
    <d v="2016-08-31T00:00:00"/>
    <x v="10"/>
  </r>
  <r>
    <n v="2016"/>
    <s v="20000000"/>
    <s v="00000000"/>
    <x v="0"/>
    <x v="0"/>
    <d v="2016-09-30T00:00:00"/>
    <n v="0"/>
    <n v="5.66"/>
    <s v="21"/>
    <x v="2"/>
    <m/>
    <s v="GJ1001921"/>
    <d v="2016-09-30T00:00:00"/>
    <x v="11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count="24">
  <r>
    <n v="2015"/>
    <s v="30000000"/>
    <s v="00000000"/>
    <x v="0"/>
    <x v="0"/>
    <d v="2015-10-31T00:00:00"/>
    <n v="0"/>
    <n v="998.79"/>
    <s v="CO"/>
    <x v="0"/>
    <m/>
    <s v="GJ1000958"/>
    <d v="2015-10-31T00:00:00"/>
    <x v="0"/>
  </r>
  <r>
    <n v="2015"/>
    <s v="30000000"/>
    <s v="00000000"/>
    <x v="0"/>
    <x v="0"/>
    <d v="2015-11-10T00:00:00"/>
    <n v="0"/>
    <n v="717"/>
    <s v="AP"/>
    <x v="1"/>
    <s v="530088-525712"/>
    <s v="AP1000976"/>
    <d v="2015-11-30T00:00:00"/>
    <x v="1"/>
  </r>
  <r>
    <n v="2015"/>
    <s v="30000000"/>
    <s v="00000000"/>
    <x v="0"/>
    <x v="0"/>
    <d v="2015-11-30T00:00:00"/>
    <n v="0"/>
    <n v="18.2"/>
    <s v="CO"/>
    <x v="0"/>
    <m/>
    <s v="GJ1001022"/>
    <d v="2015-11-30T00:00:00"/>
    <x v="1"/>
  </r>
  <r>
    <n v="2015"/>
    <s v="30000000"/>
    <s v="00000000"/>
    <x v="0"/>
    <x v="0"/>
    <d v="2015-12-31T00:00:00"/>
    <n v="0"/>
    <n v="1606.34"/>
    <s v="CO"/>
    <x v="2"/>
    <m/>
    <s v="GJ1001090"/>
    <d v="2015-12-31T00:00:00"/>
    <x v="2"/>
  </r>
  <r>
    <n v="2016"/>
    <s v="30000000"/>
    <s v="00000000"/>
    <x v="0"/>
    <x v="0"/>
    <d v="2016-01-31T00:00:00"/>
    <n v="0"/>
    <n v="929.88"/>
    <s v="CO"/>
    <x v="2"/>
    <m/>
    <s v="GJ1001169"/>
    <d v="2016-01-31T00:00:00"/>
    <x v="3"/>
  </r>
  <r>
    <n v="2016"/>
    <s v="30000000"/>
    <s v="00000000"/>
    <x v="0"/>
    <x v="0"/>
    <d v="2016-02-11T00:00:00"/>
    <n v="0"/>
    <n v="34"/>
    <s v="AP"/>
    <x v="1"/>
    <s v="533564-530819"/>
    <s v="AP1001210"/>
    <d v="2016-02-29T00:00:00"/>
    <x v="4"/>
  </r>
  <r>
    <n v="2016"/>
    <s v="30000000"/>
    <s v="00000000"/>
    <x v="0"/>
    <x v="0"/>
    <d v="2016-02-29T00:00:00"/>
    <n v="0"/>
    <n v="1681.24"/>
    <s v="CO"/>
    <x v="2"/>
    <m/>
    <s v="GJ1001254"/>
    <d v="2016-02-29T00:00:00"/>
    <x v="4"/>
  </r>
  <r>
    <n v="2016"/>
    <s v="30000000"/>
    <s v="00000000"/>
    <x v="0"/>
    <x v="0"/>
    <d v="2016-03-01T00:00:00"/>
    <n v="0"/>
    <n v="1900"/>
    <s v="AP"/>
    <x v="3"/>
    <s v="3123387"/>
    <s v="AP1001261"/>
    <d v="2016-03-31T00:00:00"/>
    <x v="5"/>
  </r>
  <r>
    <n v="2016"/>
    <s v="30000000"/>
    <s v="00000000"/>
    <x v="0"/>
    <x v="0"/>
    <d v="2016-03-14T00:00:00"/>
    <n v="0"/>
    <n v="37.299999999999997"/>
    <s v="AP"/>
    <x v="1"/>
    <s v="534638"/>
    <s v="AP1001288"/>
    <d v="2016-03-31T00:00:00"/>
    <x v="5"/>
  </r>
  <r>
    <n v="2016"/>
    <s v="30000000"/>
    <s v="00000000"/>
    <x v="0"/>
    <x v="0"/>
    <d v="2016-03-31T00:00:00"/>
    <n v="0"/>
    <n v="3415.56"/>
    <s v="CO"/>
    <x v="2"/>
    <m/>
    <s v="GJ1001351"/>
    <d v="2016-03-31T00:00:00"/>
    <x v="5"/>
  </r>
  <r>
    <n v="2016"/>
    <s v="30000000"/>
    <s v="00000000"/>
    <x v="0"/>
    <x v="0"/>
    <d v="2016-04-30T00:00:00"/>
    <n v="0"/>
    <n v="0"/>
    <s v="65"/>
    <x v="4"/>
    <m/>
    <s v="GJ1001388"/>
    <d v="2016-04-30T00:00:00"/>
    <x v="6"/>
  </r>
  <r>
    <n v="2016"/>
    <s v="30000000"/>
    <s v="00000000"/>
    <x v="0"/>
    <x v="0"/>
    <d v="2016-04-30T00:00:00"/>
    <n v="1"/>
    <n v="1324.17"/>
    <s v="CO"/>
    <x v="2"/>
    <m/>
    <s v="GJ1001415"/>
    <d v="2016-04-30T00:00:00"/>
    <x v="6"/>
  </r>
  <r>
    <n v="2016"/>
    <s v="30000000"/>
    <s v="00000000"/>
    <x v="0"/>
    <x v="0"/>
    <d v="2016-05-31T00:00:00"/>
    <n v="0"/>
    <n v="1272.3900000000001"/>
    <s v="CO"/>
    <x v="2"/>
    <m/>
    <s v="GJ1001504"/>
    <d v="2016-05-31T00:00:00"/>
    <x v="7"/>
  </r>
  <r>
    <n v="2016"/>
    <s v="30000000"/>
    <s v="00000000"/>
    <x v="0"/>
    <x v="0"/>
    <d v="2016-05-31T00:00:00"/>
    <n v="1"/>
    <n v="0"/>
    <s v="65"/>
    <x v="4"/>
    <m/>
    <s v="GJ1001505"/>
    <d v="2016-05-31T00:00:00"/>
    <x v="7"/>
  </r>
  <r>
    <n v="2016"/>
    <s v="30000000"/>
    <s v="00000000"/>
    <x v="0"/>
    <x v="0"/>
    <d v="2016-06-10T00:00:00"/>
    <n v="0"/>
    <n v="255.15"/>
    <s v="AP"/>
    <x v="1"/>
    <s v="537566"/>
    <s v="AP1001511"/>
    <d v="2016-06-30T00:00:00"/>
    <x v="8"/>
  </r>
  <r>
    <n v="2016"/>
    <s v="30000000"/>
    <s v="00000000"/>
    <x v="0"/>
    <x v="0"/>
    <d v="2016-06-30T00:00:00"/>
    <n v="0"/>
    <n v="0"/>
    <s v="65"/>
    <x v="4"/>
    <m/>
    <s v="GJ1001614"/>
    <d v="2016-06-30T00:00:00"/>
    <x v="8"/>
  </r>
  <r>
    <n v="2016"/>
    <s v="30000000"/>
    <s v="00000000"/>
    <x v="0"/>
    <x v="0"/>
    <d v="2016-06-30T00:00:00"/>
    <n v="1"/>
    <n v="0"/>
    <s v="65"/>
    <x v="4"/>
    <m/>
    <s v="GJ1001615"/>
    <d v="2016-06-30T00:00:00"/>
    <x v="8"/>
  </r>
  <r>
    <n v="2016"/>
    <s v="30000000"/>
    <s v="00000000"/>
    <x v="0"/>
    <x v="0"/>
    <d v="2016-06-30T00:00:00"/>
    <n v="2"/>
    <n v="0"/>
    <s v="65"/>
    <x v="4"/>
    <m/>
    <s v="GJ1001616"/>
    <d v="2016-06-30T00:00:00"/>
    <x v="8"/>
  </r>
  <r>
    <n v="2016"/>
    <s v="30000000"/>
    <s v="00000000"/>
    <x v="0"/>
    <x v="0"/>
    <d v="2016-06-30T00:00:00"/>
    <n v="3"/>
    <n v="620.02"/>
    <s v="CO"/>
    <x v="2"/>
    <m/>
    <s v="GJ1001618"/>
    <d v="2016-06-30T00:00:00"/>
    <x v="8"/>
  </r>
  <r>
    <n v="2016"/>
    <s v="30000000"/>
    <s v="00000000"/>
    <x v="0"/>
    <x v="0"/>
    <d v="2016-07-20T00:00:00"/>
    <n v="0"/>
    <n v="209.83"/>
    <s v="AP"/>
    <x v="1"/>
    <s v="538990"/>
    <s v="AP1001653"/>
    <d v="2016-07-31T00:00:00"/>
    <x v="9"/>
  </r>
  <r>
    <n v="2016"/>
    <s v="30000000"/>
    <s v="00000000"/>
    <x v="0"/>
    <x v="0"/>
    <d v="2016-07-31T00:00:00"/>
    <n v="0"/>
    <n v="479.57"/>
    <s v="CO"/>
    <x v="2"/>
    <m/>
    <s v="GJ1001728"/>
    <d v="2016-07-31T00:00:00"/>
    <x v="9"/>
  </r>
  <r>
    <n v="2016"/>
    <s v="30000000"/>
    <s v="00000000"/>
    <x v="0"/>
    <x v="0"/>
    <d v="2016-08-31T00:00:00"/>
    <n v="0"/>
    <n v="269.45999999999998"/>
    <s v="CO"/>
    <x v="2"/>
    <m/>
    <s v="GJ1001805"/>
    <d v="2016-08-31T00:00:00"/>
    <x v="10"/>
  </r>
  <r>
    <n v="2016"/>
    <s v="30000000"/>
    <s v="00000000"/>
    <x v="0"/>
    <x v="0"/>
    <d v="2016-09-14T00:00:00"/>
    <n v="0"/>
    <n v="372"/>
    <s v="AP"/>
    <x v="1"/>
    <s v="541423"/>
    <s v="AP1001833"/>
    <d v="2016-09-30T00:00:00"/>
    <x v="11"/>
  </r>
  <r>
    <n v="2016"/>
    <s v="30000000"/>
    <s v="00000000"/>
    <x v="0"/>
    <x v="0"/>
    <d v="2016-09-30T00:00:00"/>
    <n v="0"/>
    <n v="7.34"/>
    <s v="21"/>
    <x v="2"/>
    <m/>
    <s v="GJ1001887"/>
    <d v="2016-09-30T00:00:00"/>
    <x v="11"/>
  </r>
</pivotCacheRecords>
</file>

<file path=xl/pivotCache/pivotCacheRecords4.xml><?xml version="1.0" encoding="utf-8"?>
<pivotCacheRecords xmlns="http://schemas.openxmlformats.org/spreadsheetml/2006/main" xmlns:r="http://schemas.openxmlformats.org/officeDocument/2006/relationships" count="24">
  <r>
    <n v="2015"/>
    <s v="40000000"/>
    <s v="00000000"/>
    <x v="0"/>
    <x v="0"/>
    <d v="2015-10-31T00:00:00"/>
    <n v="0"/>
    <n v="1065.4100000000001"/>
    <s v="CO"/>
    <x v="0"/>
    <m/>
    <s v="GJ1000948"/>
    <d v="2015-10-31T00:00:00"/>
    <x v="0"/>
  </r>
  <r>
    <n v="2015"/>
    <s v="40000000"/>
    <s v="00000000"/>
    <x v="0"/>
    <x v="0"/>
    <d v="2015-11-30T00:00:00"/>
    <n v="0"/>
    <n v="19.41"/>
    <s v="CO"/>
    <x v="0"/>
    <m/>
    <s v="GJ1001011"/>
    <d v="2015-11-30T00:00:00"/>
    <x v="1"/>
  </r>
  <r>
    <n v="2015"/>
    <s v="40000000"/>
    <s v="00000000"/>
    <x v="0"/>
    <x v="0"/>
    <d v="2015-12-29T00:00:00"/>
    <n v="0"/>
    <n v="54"/>
    <s v="AP"/>
    <x v="1"/>
    <s v="TP151711-1"/>
    <s v="AP1001039"/>
    <d v="2016-01-31T00:00:00"/>
    <x v="2"/>
  </r>
  <r>
    <n v="2015"/>
    <s v="40000000"/>
    <s v="00000000"/>
    <x v="0"/>
    <x v="0"/>
    <d v="2015-12-29T00:00:00"/>
    <n v="1"/>
    <n v="3281.25"/>
    <s v="AP"/>
    <x v="2"/>
    <s v="122915"/>
    <s v="AP1001039"/>
    <d v="2016-01-31T00:00:00"/>
    <x v="2"/>
  </r>
  <r>
    <n v="2015"/>
    <s v="40000000"/>
    <s v="00000000"/>
    <x v="0"/>
    <x v="0"/>
    <d v="2015-12-31T00:00:00"/>
    <n v="0"/>
    <n v="1713.49"/>
    <s v="CO"/>
    <x v="3"/>
    <m/>
    <s v="GJ1001074"/>
    <d v="2015-12-31T00:00:00"/>
    <x v="2"/>
  </r>
  <r>
    <n v="2016"/>
    <s v="40000000"/>
    <s v="00000000"/>
    <x v="0"/>
    <x v="0"/>
    <d v="2016-01-11T00:00:00"/>
    <n v="0"/>
    <n v="175.7"/>
    <s v="AP"/>
    <x v="4"/>
    <s v="532377-529324"/>
    <s v="AP1001098"/>
    <d v="2016-01-31T00:00:00"/>
    <x v="3"/>
  </r>
  <r>
    <n v="2016"/>
    <s v="40000000"/>
    <s v="00000000"/>
    <x v="0"/>
    <x v="0"/>
    <d v="2016-01-31T00:00:00"/>
    <n v="0"/>
    <n v="1161.9100000000001"/>
    <s v="CO"/>
    <x v="3"/>
    <m/>
    <s v="GJ1001156"/>
    <d v="2016-01-31T00:00:00"/>
    <x v="3"/>
  </r>
  <r>
    <n v="2016"/>
    <s v="40000000"/>
    <s v="00000000"/>
    <x v="0"/>
    <x v="0"/>
    <d v="2016-02-11T00:00:00"/>
    <n v="0"/>
    <n v="34.6"/>
    <s v="AP"/>
    <x v="4"/>
    <s v="533563-530818"/>
    <s v="AP1001202"/>
    <d v="2016-02-29T00:00:00"/>
    <x v="4"/>
  </r>
  <r>
    <n v="2016"/>
    <s v="40000000"/>
    <s v="00000000"/>
    <x v="0"/>
    <x v="0"/>
    <d v="2016-02-11T00:00:00"/>
    <n v="1"/>
    <n v="862"/>
    <s v="AP"/>
    <x v="4"/>
    <s v="533566-530848"/>
    <s v="AP1001202"/>
    <d v="2016-02-29T00:00:00"/>
    <x v="4"/>
  </r>
  <r>
    <n v="2016"/>
    <s v="40000000"/>
    <s v="00000000"/>
    <x v="0"/>
    <x v="0"/>
    <d v="2016-02-29T00:00:00"/>
    <n v="0"/>
    <n v="1793.39"/>
    <s v="CO"/>
    <x v="3"/>
    <m/>
    <s v="GJ1001247"/>
    <d v="2016-02-29T00:00:00"/>
    <x v="4"/>
  </r>
  <r>
    <n v="2016"/>
    <s v="40000000"/>
    <s v="00000000"/>
    <x v="0"/>
    <x v="0"/>
    <d v="2016-03-01T00:00:00"/>
    <n v="0"/>
    <n v="1700"/>
    <s v="AP"/>
    <x v="5"/>
    <s v="3123386"/>
    <s v="AP1001254"/>
    <d v="2016-03-31T00:00:00"/>
    <x v="5"/>
  </r>
  <r>
    <n v="2016"/>
    <s v="40000000"/>
    <s v="00000000"/>
    <x v="0"/>
    <x v="0"/>
    <d v="2016-03-14T00:00:00"/>
    <n v="0"/>
    <n v="37.9"/>
    <s v="AP"/>
    <x v="4"/>
    <s v="534637"/>
    <s v="AP1001282"/>
    <d v="2016-03-31T00:00:00"/>
    <x v="5"/>
  </r>
  <r>
    <n v="2016"/>
    <s v="40000000"/>
    <s v="00000000"/>
    <x v="0"/>
    <x v="0"/>
    <d v="2016-03-31T00:00:00"/>
    <n v="0"/>
    <n v="3643.4"/>
    <s v="CO"/>
    <x v="3"/>
    <m/>
    <s v="GJ1001338"/>
    <d v="2016-03-31T00:00:00"/>
    <x v="5"/>
  </r>
  <r>
    <n v="2016"/>
    <s v="40000000"/>
    <s v="00000000"/>
    <x v="0"/>
    <x v="0"/>
    <d v="2016-04-30T00:00:00"/>
    <n v="0"/>
    <n v="0"/>
    <s v="65"/>
    <x v="6"/>
    <m/>
    <s v="GJ1001383"/>
    <d v="2016-04-30T00:00:00"/>
    <x v="6"/>
  </r>
  <r>
    <n v="2016"/>
    <s v="40000000"/>
    <s v="00000000"/>
    <x v="0"/>
    <x v="0"/>
    <d v="2016-04-30T00:00:00"/>
    <n v="1"/>
    <n v="1412.51"/>
    <s v="CO"/>
    <x v="3"/>
    <m/>
    <s v="GJ1001415"/>
    <d v="2016-04-30T00:00:00"/>
    <x v="6"/>
  </r>
  <r>
    <n v="2016"/>
    <s v="40000000"/>
    <s v="00000000"/>
    <x v="0"/>
    <x v="0"/>
    <d v="2016-05-31T00:00:00"/>
    <n v="0"/>
    <n v="1357.26"/>
    <s v="CO"/>
    <x v="3"/>
    <m/>
    <s v="GJ1001503"/>
    <d v="2016-05-31T00:00:00"/>
    <x v="7"/>
  </r>
  <r>
    <n v="2016"/>
    <s v="40000000"/>
    <s v="00000000"/>
    <x v="0"/>
    <x v="0"/>
    <d v="2016-05-31T00:00:00"/>
    <n v="1"/>
    <n v="0"/>
    <s v="65"/>
    <x v="6"/>
    <m/>
    <s v="GJ1001504"/>
    <d v="2016-05-31T00:00:00"/>
    <x v="7"/>
  </r>
  <r>
    <n v="2016"/>
    <s v="40000000"/>
    <s v="00000000"/>
    <x v="0"/>
    <x v="0"/>
    <d v="2016-06-30T00:00:00"/>
    <n v="0"/>
    <n v="0"/>
    <s v="65"/>
    <x v="6"/>
    <m/>
    <s v="GJ1001599"/>
    <d v="2016-06-30T00:00:00"/>
    <x v="8"/>
  </r>
  <r>
    <n v="2016"/>
    <s v="40000000"/>
    <s v="00000000"/>
    <x v="0"/>
    <x v="0"/>
    <d v="2016-06-30T00:00:00"/>
    <n v="1"/>
    <n v="661.38"/>
    <s v="CO"/>
    <x v="3"/>
    <m/>
    <s v="GJ1001601"/>
    <d v="2016-06-30T00:00:00"/>
    <x v="8"/>
  </r>
  <r>
    <n v="2016"/>
    <s v="40000000"/>
    <s v="00000000"/>
    <x v="0"/>
    <x v="0"/>
    <d v="2016-07-31T00:00:00"/>
    <n v="0"/>
    <n v="511.56"/>
    <s v="CO"/>
    <x v="3"/>
    <m/>
    <s v="GJ1001683"/>
    <d v="2016-07-31T00:00:00"/>
    <x v="9"/>
  </r>
  <r>
    <n v="2016"/>
    <s v="40000000"/>
    <s v="00000000"/>
    <x v="0"/>
    <x v="0"/>
    <d v="2016-08-02T00:00:00"/>
    <n v="0"/>
    <n v="68.150000000000006"/>
    <s v="AP"/>
    <x v="4"/>
    <s v="540091"/>
    <s v="AP1001693"/>
    <d v="2016-08-31T00:00:00"/>
    <x v="10"/>
  </r>
  <r>
    <n v="2016"/>
    <s v="40000000"/>
    <s v="00000000"/>
    <x v="0"/>
    <x v="0"/>
    <d v="2016-08-31T00:00:00"/>
    <n v="0"/>
    <n v="287.44"/>
    <s v="CO"/>
    <x v="3"/>
    <m/>
    <s v="GJ1001767"/>
    <d v="2016-08-31T00:00:00"/>
    <x v="10"/>
  </r>
  <r>
    <n v="2016"/>
    <s v="40000000"/>
    <s v="00000000"/>
    <x v="0"/>
    <x v="0"/>
    <d v="2016-09-14T00:00:00"/>
    <n v="0"/>
    <n v="51.15"/>
    <s v="AP"/>
    <x v="4"/>
    <s v="541422"/>
    <s v="AP1001800"/>
    <d v="2016-09-30T00:00:00"/>
    <x v="11"/>
  </r>
  <r>
    <n v="2016"/>
    <s v="40000000"/>
    <s v="00000000"/>
    <x v="0"/>
    <x v="0"/>
    <d v="2016-09-30T00:00:00"/>
    <n v="0"/>
    <n v="7.83"/>
    <s v="21"/>
    <x v="3"/>
    <m/>
    <s v="GJ1001858"/>
    <d v="2016-09-30T00:00:00"/>
    <x v="1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4.xml"/></Relationships>
</file>

<file path=xl/pivotTables/pivotTable1.xml><?xml version="1.0" encoding="utf-8"?>
<pivotTableDefinition xmlns="http://schemas.openxmlformats.org/spreadsheetml/2006/main" name="PivotTable9" cacheId="12" applyNumberFormats="0" applyBorderFormats="0" applyFontFormats="0" applyPatternFormats="0" applyAlignmentFormats="0" applyWidthHeightFormats="1" dataCaption="Values" updatedVersion="5" minRefreshableVersion="3" showCalcMbrs="0" useAutoFormatting="1" itemPrintTitles="1" createdVersion="3" indent="0" compact="0" compactData="0" gridDropZones="1" multipleFieldFilters="0">
  <location ref="B3:Q23" firstHeaderRow="1" firstDataRow="2" firstDataCol="3"/>
  <pivotFields count="14">
    <pivotField compact="0" outline="0" showAll="0"/>
    <pivotField compact="0" outline="0" showAll="0"/>
    <pivotField compact="0" outline="0" showAll="0"/>
    <pivotField axis="axisRow" compact="0" outline="0" showAll="0">
      <items count="4">
        <item m="1" x="1"/>
        <item m="1" x="2"/>
        <item x="0"/>
        <item t="default"/>
      </items>
    </pivotField>
    <pivotField axis="axisRow" compact="0" outline="0" showAll="0">
      <items count="11">
        <item m="1" x="8"/>
        <item m="1" x="3"/>
        <item m="1" x="6"/>
        <item m="1" x="2"/>
        <item m="1" x="9"/>
        <item m="1" x="4"/>
        <item m="1" x="7"/>
        <item x="0"/>
        <item m="1" x="5"/>
        <item x="1"/>
        <item t="default"/>
      </items>
    </pivotField>
    <pivotField compact="0" numFmtId="22" outline="0" showAll="0"/>
    <pivotField compact="0" outline="0" showAll="0"/>
    <pivotField dataField="1" compact="0" outline="0" showAll="0"/>
    <pivotField compact="0" outline="0" showAll="0"/>
    <pivotField axis="axisRow" compact="0" outline="0" showAll="0">
      <items count="15">
        <item x="12"/>
        <item x="8"/>
        <item x="13"/>
        <item x="11"/>
        <item x="10"/>
        <item x="7"/>
        <item x="9"/>
        <item x="6"/>
        <item x="0"/>
        <item x="5"/>
        <item x="3"/>
        <item x="2"/>
        <item x="1"/>
        <item x="4"/>
        <item t="default"/>
      </items>
    </pivotField>
    <pivotField compact="0" outline="0" showAll="0"/>
    <pivotField compact="0" outline="0" showAll="0"/>
    <pivotField compact="0" numFmtId="22" outline="0" showAll="0"/>
    <pivotField axis="axisCol" compact="0" outline="0" showAll="0" defaultSubtotal="0">
      <items count="24">
        <item m="1" x="16"/>
        <item m="1" x="13"/>
        <item m="1" x="17"/>
        <item m="1" x="22"/>
        <item m="1" x="12"/>
        <item m="1" x="14"/>
        <item m="1" x="15"/>
        <item m="1" x="18"/>
        <item m="1" x="19"/>
        <item m="1" x="20"/>
        <item m="1" x="21"/>
        <item m="1" x="23"/>
        <item x="0"/>
        <item x="1"/>
        <item x="2"/>
        <item x="3"/>
        <item x="4"/>
        <item x="5"/>
        <item x="6"/>
        <item x="7"/>
        <item x="8"/>
        <item x="9"/>
        <item x="10"/>
        <item x="11"/>
      </items>
    </pivotField>
  </pivotFields>
  <rowFields count="3">
    <field x="3"/>
    <field x="4"/>
    <field x="9"/>
  </rowFields>
  <rowItems count="19">
    <i>
      <x v="2"/>
      <x v="7"/>
      <x/>
    </i>
    <i r="2">
      <x v="1"/>
    </i>
    <i r="2">
      <x v="2"/>
    </i>
    <i r="2">
      <x v="3"/>
    </i>
    <i r="2">
      <x v="4"/>
    </i>
    <i r="2">
      <x v="5"/>
    </i>
    <i r="2">
      <x v="7"/>
    </i>
    <i r="2">
      <x v="8"/>
    </i>
    <i r="2">
      <x v="9"/>
    </i>
    <i r="2">
      <x v="11"/>
    </i>
    <i r="2">
      <x v="12"/>
    </i>
    <i r="2">
      <x v="13"/>
    </i>
    <i t="default" r="1">
      <x v="7"/>
    </i>
    <i r="1">
      <x v="9"/>
      <x/>
    </i>
    <i r="2">
      <x v="6"/>
    </i>
    <i r="2">
      <x v="10"/>
    </i>
    <i t="default" r="1">
      <x v="9"/>
    </i>
    <i t="default">
      <x v="2"/>
    </i>
    <i t="grand">
      <x/>
    </i>
  </rowItems>
  <colFields count="1">
    <field x="13"/>
  </colFields>
  <colItems count="13"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 t="grand">
      <x/>
    </i>
  </colItems>
  <dataFields count="1">
    <dataField name="Sum of trx_amt" fld="7" baseField="0" baseItem="0" numFmtId="39"/>
  </dataFields>
  <pivotTableStyleInfo name="PivotStyleLight16" showRowHeaders="1" showColHeaders="1" showRowStripes="0" showColStripes="0" showLastColumn="1"/>
</pivotTableDefinition>
</file>

<file path=xl/pivotTables/pivotTable2.xml><?xml version="1.0" encoding="utf-8"?>
<pivotTableDefinition xmlns="http://schemas.openxmlformats.org/spreadsheetml/2006/main" name="PivotTable10" cacheId="13" applyNumberFormats="0" applyBorderFormats="0" applyFontFormats="0" applyPatternFormats="0" applyAlignmentFormats="0" applyWidthHeightFormats="1" dataCaption="Values" updatedVersion="5" minRefreshableVersion="3" showCalcMbrs="0" useAutoFormatting="1" itemPrintTitles="1" createdVersion="3" indent="0" compact="0" compactData="0" gridDropZones="1" multipleFieldFilters="0">
  <location ref="B3:Q13" firstHeaderRow="1" firstDataRow="2" firstDataCol="3"/>
  <pivotFields count="14">
    <pivotField compact="0" outline="0" showAll="0"/>
    <pivotField compact="0" outline="0" showAll="0"/>
    <pivotField compact="0" outline="0" showAll="0"/>
    <pivotField axis="axisRow" compact="0" outline="0" showAll="0">
      <items count="5">
        <item m="1" x="2"/>
        <item m="1" x="3"/>
        <item m="1" x="1"/>
        <item x="0"/>
        <item t="default"/>
      </items>
    </pivotField>
    <pivotField axis="axisRow" compact="0" outline="0" showAll="0">
      <items count="8">
        <item m="1" x="5"/>
        <item h="1" m="1" x="2"/>
        <item m="1" x="4"/>
        <item m="1" x="1"/>
        <item m="1" x="6"/>
        <item m="1" x="3"/>
        <item x="0"/>
        <item t="default"/>
      </items>
    </pivotField>
    <pivotField compact="0" numFmtId="22" outline="0" showAll="0"/>
    <pivotField compact="0" outline="0" showAll="0"/>
    <pivotField dataField="1" compact="0" outline="0" showAll="0"/>
    <pivotField compact="0" outline="0" showAll="0"/>
    <pivotField axis="axisRow" compact="0" outline="0" showAll="0">
      <items count="7">
        <item x="5"/>
        <item x="2"/>
        <item x="1"/>
        <item x="3"/>
        <item x="4"/>
        <item x="0"/>
        <item t="default"/>
      </items>
    </pivotField>
    <pivotField compact="0" outline="0" showAll="0"/>
    <pivotField compact="0" outline="0" showAll="0"/>
    <pivotField compact="0" numFmtId="22" outline="0" showAll="0"/>
    <pivotField axis="axisCol" compact="0" outline="0" showAll="0" defaultSubtotal="0">
      <items count="24">
        <item m="1" x="16"/>
        <item m="1" x="13"/>
        <item m="1" x="17"/>
        <item m="1" x="22"/>
        <item m="1" x="12"/>
        <item m="1" x="14"/>
        <item m="1" x="15"/>
        <item m="1" x="18"/>
        <item m="1" x="19"/>
        <item m="1" x="20"/>
        <item m="1" x="21"/>
        <item m="1" x="23"/>
        <item x="0"/>
        <item x="1"/>
        <item x="2"/>
        <item x="3"/>
        <item x="4"/>
        <item x="5"/>
        <item x="6"/>
        <item x="7"/>
        <item x="8"/>
        <item x="9"/>
        <item x="10"/>
        <item x="11"/>
      </items>
    </pivotField>
  </pivotFields>
  <rowFields count="3">
    <field x="3"/>
    <field x="4"/>
    <field x="9"/>
  </rowFields>
  <rowItems count="9">
    <i>
      <x v="3"/>
      <x v="6"/>
      <x/>
    </i>
    <i r="2">
      <x v="1"/>
    </i>
    <i r="2">
      <x v="2"/>
    </i>
    <i r="2">
      <x v="3"/>
    </i>
    <i r="2">
      <x v="4"/>
    </i>
    <i r="2">
      <x v="5"/>
    </i>
    <i t="default" r="1">
      <x v="6"/>
    </i>
    <i t="default">
      <x v="3"/>
    </i>
    <i t="grand">
      <x/>
    </i>
  </rowItems>
  <colFields count="1">
    <field x="13"/>
  </colFields>
  <colItems count="13"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 t="grand">
      <x/>
    </i>
  </colItems>
  <dataFields count="1">
    <dataField name="Sum of trx_amt" fld="7" baseField="0" baseItem="0" numFmtId="44"/>
  </dataFields>
  <pivotTableStyleInfo name="PivotStyleLight16" showRowHeaders="1" showColHeaders="1" showRowStripes="0" showColStripes="0" showLastColumn="1"/>
</pivotTableDefinition>
</file>

<file path=xl/pivotTables/pivotTable3.xml><?xml version="1.0" encoding="utf-8"?>
<pivotTableDefinition xmlns="http://schemas.openxmlformats.org/spreadsheetml/2006/main" name="PivotTable11" cacheId="14" applyNumberFormats="0" applyBorderFormats="0" applyFontFormats="0" applyPatternFormats="0" applyAlignmentFormats="0" applyWidthHeightFormats="1" dataCaption="Values" updatedVersion="5" minRefreshableVersion="3" showCalcMbrs="0" useAutoFormatting="1" itemPrintTitles="1" createdVersion="3" indent="0" compact="0" compactData="0" gridDropZones="1" multipleFieldFilters="0">
  <location ref="B3:Q12" firstHeaderRow="1" firstDataRow="2" firstDataCol="3"/>
  <pivotFields count="14">
    <pivotField compact="0" outline="0" showAll="0"/>
    <pivotField compact="0" outline="0" showAll="0"/>
    <pivotField compact="0" outline="0" showAll="0"/>
    <pivotField axis="axisRow" compact="0" outline="0" showAll="0">
      <items count="4">
        <item m="1" x="1"/>
        <item m="1" x="2"/>
        <item x="0"/>
        <item t="default"/>
      </items>
    </pivotField>
    <pivotField axis="axisRow" compact="0" outline="0" showAll="0">
      <items count="6">
        <item m="1" x="2"/>
        <item m="1" x="1"/>
        <item m="1" x="4"/>
        <item m="1" x="3"/>
        <item x="0"/>
        <item t="default"/>
      </items>
    </pivotField>
    <pivotField compact="0" numFmtId="22" outline="0" showAll="0"/>
    <pivotField compact="0" outline="0" showAll="0"/>
    <pivotField dataField="1" compact="0" outline="0" showAll="0"/>
    <pivotField compact="0" outline="0" showAll="0"/>
    <pivotField axis="axisRow" compact="0" outline="0" showAll="0">
      <items count="6">
        <item x="4"/>
        <item x="2"/>
        <item x="0"/>
        <item x="3"/>
        <item x="1"/>
        <item t="default"/>
      </items>
    </pivotField>
    <pivotField compact="0" outline="0" showAll="0"/>
    <pivotField compact="0" outline="0" showAll="0"/>
    <pivotField compact="0" numFmtId="22" outline="0" showAll="0"/>
    <pivotField axis="axisCol" compact="0" outline="0" showAll="0" defaultSubtotal="0">
      <items count="24">
        <item m="1" x="16"/>
        <item m="1" x="13"/>
        <item m="1" x="17"/>
        <item m="1" x="22"/>
        <item m="1" x="12"/>
        <item m="1" x="14"/>
        <item m="1" x="15"/>
        <item m="1" x="18"/>
        <item m="1" x="19"/>
        <item m="1" x="20"/>
        <item m="1" x="21"/>
        <item m="1" x="23"/>
        <item x="0"/>
        <item x="1"/>
        <item x="2"/>
        <item x="3"/>
        <item x="4"/>
        <item x="5"/>
        <item x="6"/>
        <item x="7"/>
        <item x="8"/>
        <item x="9"/>
        <item x="10"/>
        <item x="11"/>
      </items>
    </pivotField>
  </pivotFields>
  <rowFields count="3">
    <field x="3"/>
    <field x="4"/>
    <field x="9"/>
  </rowFields>
  <rowItems count="8">
    <i>
      <x v="2"/>
      <x v="4"/>
      <x/>
    </i>
    <i r="2">
      <x v="1"/>
    </i>
    <i r="2">
      <x v="2"/>
    </i>
    <i r="2">
      <x v="3"/>
    </i>
    <i r="2">
      <x v="4"/>
    </i>
    <i t="default" r="1">
      <x v="4"/>
    </i>
    <i t="default">
      <x v="2"/>
    </i>
    <i t="grand">
      <x/>
    </i>
  </rowItems>
  <colFields count="1">
    <field x="13"/>
  </colFields>
  <colItems count="13"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 t="grand">
      <x/>
    </i>
  </colItems>
  <dataFields count="1">
    <dataField name="Sum of trx_amt" fld="7" baseField="0" baseItem="0" numFmtId="44"/>
  </dataFields>
  <pivotTableStyleInfo name="PivotStyleLight16" showRowHeaders="1" showColHeaders="1" showRowStripes="0" showColStripes="0" showLastColumn="1"/>
</pivotTableDefinition>
</file>

<file path=xl/pivotTables/pivotTable4.xml><?xml version="1.0" encoding="utf-8"?>
<pivotTableDefinition xmlns="http://schemas.openxmlformats.org/spreadsheetml/2006/main" name="PivotTable12" cacheId="15" applyNumberFormats="0" applyBorderFormats="0" applyFontFormats="0" applyPatternFormats="0" applyAlignmentFormats="0" applyWidthHeightFormats="1" dataCaption="Values" updatedVersion="5" minRefreshableVersion="3" showCalcMbrs="0" itemPrintTitles="1" createdVersion="3" indent="0" compact="0" compactData="0" gridDropZones="1" multipleFieldFilters="0">
  <location ref="B3:Q14" firstHeaderRow="1" firstDataRow="2" firstDataCol="3"/>
  <pivotFields count="14">
    <pivotField compact="0" outline="0" showAll="0"/>
    <pivotField compact="0" outline="0" showAll="0"/>
    <pivotField compact="0" outline="0" showAll="0"/>
    <pivotField axis="axisRow" compact="0" outline="0" showAll="0">
      <items count="5">
        <item m="1" x="2"/>
        <item m="1" x="1"/>
        <item m="1" x="3"/>
        <item x="0"/>
        <item t="default"/>
      </items>
    </pivotField>
    <pivotField axis="axisRow" compact="0" outline="0" showAll="0">
      <items count="7">
        <item h="1" m="1" x="2"/>
        <item m="1" x="1"/>
        <item m="1" x="5"/>
        <item m="1" x="3"/>
        <item x="0"/>
        <item m="1" x="4"/>
        <item t="default"/>
      </items>
    </pivotField>
    <pivotField compact="0" numFmtId="22" outline="0" showAll="0"/>
    <pivotField compact="0" outline="0" showAll="0"/>
    <pivotField dataField="1" compact="0" outline="0" showAll="0"/>
    <pivotField compact="0" outline="0" showAll="0"/>
    <pivotField axis="axisRow" compact="0" outline="0" showAll="0">
      <items count="10">
        <item m="1" x="8"/>
        <item m="1" x="7"/>
        <item x="0"/>
        <item x="1"/>
        <item x="2"/>
        <item x="3"/>
        <item x="4"/>
        <item x="5"/>
        <item x="6"/>
        <item t="default"/>
      </items>
    </pivotField>
    <pivotField compact="0" outline="0" showAll="0"/>
    <pivotField compact="0" outline="0" showAll="0"/>
    <pivotField compact="0" numFmtId="22" outline="0" showAll="0"/>
    <pivotField axis="axisCol" compact="0" outline="0" showAll="0" defaultSubtotal="0">
      <items count="36">
        <item m="1" x="12"/>
        <item m="1" x="14"/>
        <item m="1" x="19"/>
        <item m="1" x="21"/>
        <item m="1" x="23"/>
        <item m="1" x="30"/>
        <item m="1" x="33"/>
        <item m="1" x="13"/>
        <item m="1" x="22"/>
        <item m="1" x="27"/>
        <item m="1" x="29"/>
        <item m="1" x="18"/>
        <item m="1" x="24"/>
        <item m="1" x="16"/>
        <item m="1" x="25"/>
        <item m="1" x="34"/>
        <item m="1" x="15"/>
        <item m="1" x="17"/>
        <item m="1" x="20"/>
        <item m="1" x="26"/>
        <item m="1" x="28"/>
        <item m="1" x="31"/>
        <item m="1" x="32"/>
        <item m="1" x="35"/>
        <item x="0"/>
        <item x="1"/>
        <item x="2"/>
        <item x="3"/>
        <item x="4"/>
        <item x="5"/>
        <item x="6"/>
        <item x="7"/>
        <item x="8"/>
        <item x="9"/>
        <item x="10"/>
        <item x="11"/>
      </items>
    </pivotField>
  </pivotFields>
  <rowFields count="3">
    <field x="3"/>
    <field x="4"/>
    <field x="9"/>
  </rowFields>
  <rowItems count="10">
    <i>
      <x v="3"/>
      <x v="4"/>
      <x v="2"/>
    </i>
    <i r="2">
      <x v="3"/>
    </i>
    <i r="2">
      <x v="4"/>
    </i>
    <i r="2">
      <x v="5"/>
    </i>
    <i r="2">
      <x v="6"/>
    </i>
    <i r="2">
      <x v="7"/>
    </i>
    <i r="2">
      <x v="8"/>
    </i>
    <i t="default" r="1">
      <x v="4"/>
    </i>
    <i t="default">
      <x v="3"/>
    </i>
    <i t="grand">
      <x/>
    </i>
  </rowItems>
  <colFields count="1">
    <field x="13"/>
  </colFields>
  <colItems count="13"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 t="grand">
      <x/>
    </i>
  </colItems>
  <dataFields count="1">
    <dataField name="Sum of trx_amt" fld="7" baseField="0" baseItem="0" numFmtId="44"/>
  </dataFields>
  <pivotTableStyleInfo name="PivotStyleLight16" showRowHeaders="1" showColHeaders="1" showRowStripes="0" showColStripes="0" showLastColumn="1"/>
</pivotTableDefinition>
</file>

<file path=xl/queryTables/queryTable1.xml><?xml version="1.0" encoding="utf-8"?>
<queryTable xmlns="http://schemas.openxmlformats.org/spreadsheetml/2006/main" name="Query from BDI PBS" connectionId="1" autoFormatId="16" applyNumberFormats="0" applyBorderFormats="0" applyFontFormats="0" applyPatternFormats="0" applyAlignmentFormats="0" applyWidthHeightFormats="0">
  <queryTableRefresh nextId="15" unboundColumnsRight="1">
    <queryTableFields count="14">
      <queryTableField id="1" name="fiscal_yr" tableColumnId="1"/>
      <queryTableField id="2" name="chrt_acct_pc1" tableColumnId="2"/>
      <queryTableField id="3" name="chrt_acct_pc2" tableColumnId="3"/>
      <queryTableField id="4" name="chrt_acct_main" tableColumnId="4"/>
      <queryTableField id="5" name="chrt_acct_sub" tableColumnId="5"/>
      <queryTableField id="6" name="trx_dat" tableColumnId="6"/>
      <queryTableField id="7" name="seq_no" tableColumnId="7"/>
      <queryTableField id="8" name="trx_amt" tableColumnId="8"/>
      <queryTableField id="9" name="trx_source" tableColumnId="9"/>
      <queryTableField id="10" name="ref" tableColumnId="10"/>
      <queryTableField id="11" name="doc_no" tableColumnId="11"/>
      <queryTableField id="12" name="jrnl_no" tableColumnId="12"/>
      <queryTableField id="13" name="date_posted" tableColumnId="13"/>
      <queryTableField id="14" dataBound="0" tableColumnId="14"/>
    </queryTableFields>
  </queryTableRefresh>
</queryTable>
</file>

<file path=xl/queryTables/queryTable2.xml><?xml version="1.0" encoding="utf-8"?>
<queryTable xmlns="http://schemas.openxmlformats.org/spreadsheetml/2006/main" name="Query from PBS Eds" connectionId="2" autoFormatId="16" applyNumberFormats="0" applyBorderFormats="0" applyFontFormats="0" applyPatternFormats="0" applyAlignmentFormats="0" applyWidthHeightFormats="0">
  <queryTableRefresh nextId="15" unboundColumnsRight="1">
    <queryTableFields count="14">
      <queryTableField id="1" name="fiscal_yr" tableColumnId="1"/>
      <queryTableField id="2" name="chrt_acct_pc1" tableColumnId="2"/>
      <queryTableField id="3" name="chrt_acct_pc2" tableColumnId="3"/>
      <queryTableField id="4" name="chrt_acct_main" tableColumnId="4"/>
      <queryTableField id="5" name="chrt_acct_sub" tableColumnId="5"/>
      <queryTableField id="6" name="trx_dat" tableColumnId="6"/>
      <queryTableField id="7" name="seq_no" tableColumnId="7"/>
      <queryTableField id="8" name="trx_amt" tableColumnId="8"/>
      <queryTableField id="9" name="trx_source" tableColumnId="9"/>
      <queryTableField id="10" name="ref" tableColumnId="10"/>
      <queryTableField id="11" name="doc_no" tableColumnId="11"/>
      <queryTableField id="12" name="jrnl_no" tableColumnId="12"/>
      <queryTableField id="13" name="date_posted" tableColumnId="13"/>
      <queryTableField id="14" dataBound="0" tableColumnId="14"/>
    </queryTableFields>
  </queryTableRefresh>
</queryTable>
</file>

<file path=xl/queryTables/queryTable3.xml><?xml version="1.0" encoding="utf-8"?>
<queryTable xmlns="http://schemas.openxmlformats.org/spreadsheetml/2006/main" name="Query from PBS Yak" connectionId="4" autoFormatId="16" applyNumberFormats="0" applyBorderFormats="0" applyFontFormats="0" applyPatternFormats="0" applyAlignmentFormats="0" applyWidthHeightFormats="0">
  <queryTableRefresh nextId="16" unboundColumnsRight="1">
    <queryTableFields count="14">
      <queryTableField id="1" name="fiscal_yr" tableColumnId="1"/>
      <queryTableField id="2" name="chrt_acct_pc1" tableColumnId="2"/>
      <queryTableField id="3" name="chrt_acct_pc2" tableColumnId="3"/>
      <queryTableField id="4" name="chrt_acct_main" tableColumnId="4"/>
      <queryTableField id="5" name="chrt_acct_sub" tableColumnId="5"/>
      <queryTableField id="6" name="trx_dat" tableColumnId="6"/>
      <queryTableField id="7" name="seq_no" tableColumnId="7"/>
      <queryTableField id="8" name="trx_amt" tableColumnId="8"/>
      <queryTableField id="9" name="trx_source" tableColumnId="9"/>
      <queryTableField id="10" name="ref" tableColumnId="10"/>
      <queryTableField id="11" name="doc_no" tableColumnId="11"/>
      <queryTableField id="12" name="jrnl_no" tableColumnId="12"/>
      <queryTableField id="13" name="date_posted" tableColumnId="13"/>
      <queryTableField id="15" dataBound="0" tableColumnId="15"/>
    </queryTableFields>
  </queryTableRefresh>
</queryTable>
</file>

<file path=xl/queryTables/queryTable4.xml><?xml version="1.0" encoding="utf-8"?>
<queryTable xmlns="http://schemas.openxmlformats.org/spreadsheetml/2006/main" name="Query from PBS WW" connectionId="3" autoFormatId="16" applyNumberFormats="0" applyBorderFormats="0" applyFontFormats="0" applyPatternFormats="0" applyAlignmentFormats="0" applyWidthHeightFormats="0">
  <queryTableRefresh nextId="16" unboundColumnsRight="1">
    <queryTableFields count="14">
      <queryTableField id="1" name="fiscal_yr" tableColumnId="1"/>
      <queryTableField id="2" name="chrt_acct_pc1" tableColumnId="2"/>
      <queryTableField id="3" name="chrt_acct_pc2" tableColumnId="3"/>
      <queryTableField id="4" name="chrt_acct_main" tableColumnId="4"/>
      <queryTableField id="5" name="chrt_acct_sub" tableColumnId="5"/>
      <queryTableField id="6" name="trx_dat" tableColumnId="6"/>
      <queryTableField id="7" name="seq_no" tableColumnId="7"/>
      <queryTableField id="8" name="trx_amt" tableColumnId="8"/>
      <queryTableField id="9" name="trx_source" tableColumnId="9"/>
      <queryTableField id="10" name="ref" tableColumnId="10"/>
      <queryTableField id="11" name="doc_no" tableColumnId="11"/>
      <queryTableField id="12" name="jrnl_no" tableColumnId="12"/>
      <queryTableField id="13" name="date_posted" tableColumnId="13"/>
      <queryTableField id="15" dataBound="0" tableColumnId="15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_rels/table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tables/_rels/table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.xml"/></Relationships>
</file>

<file path=xl/tables/table1.xml><?xml version="1.0" encoding="utf-8"?>
<table xmlns="http://schemas.openxmlformats.org/spreadsheetml/2006/main" id="2" name="Table_Query_from_BDI_PBS" displayName="Table_Query_from_BDI_PBS" ref="A2:N111" tableType="queryTable" totalsRowShown="0">
  <autoFilter ref="A2:N111"/>
  <tableColumns count="14">
    <tableColumn id="1" uniqueName="1" name="fiscal_yr" queryTableFieldId="1"/>
    <tableColumn id="2" uniqueName="2" name="chrt_acct_pc1" queryTableFieldId="2"/>
    <tableColumn id="3" uniqueName="3" name="chrt_acct_pc2" queryTableFieldId="3"/>
    <tableColumn id="4" uniqueName="4" name="chrt_acct_main" queryTableFieldId="4"/>
    <tableColumn id="5" uniqueName="5" name="chrt_acct_sub" queryTableFieldId="5"/>
    <tableColumn id="6" uniqueName="6" name="trx_dat" queryTableFieldId="6" dataDxfId="15"/>
    <tableColumn id="7" uniqueName="7" name="seq_no" queryTableFieldId="7"/>
    <tableColumn id="8" uniqueName="8" name="trx_amt" queryTableFieldId="8" dataDxfId="14" dataCellStyle="Comma"/>
    <tableColumn id="9" uniqueName="9" name="trx_source" queryTableFieldId="9"/>
    <tableColumn id="10" uniqueName="10" name="ref" queryTableFieldId="10"/>
    <tableColumn id="11" uniqueName="11" name="doc_no" queryTableFieldId="11"/>
    <tableColumn id="12" uniqueName="12" name="jrnl_no" queryTableFieldId="12"/>
    <tableColumn id="13" uniqueName="13" name="date_posted" queryTableFieldId="13" dataDxfId="13"/>
    <tableColumn id="14" uniqueName="14" name="Month" queryTableFieldId="14" dataDxfId="12">
      <calculatedColumnFormula>MONTH(F3)&amp;"-"&amp;YEAR(F3)</calculatedColumnFormula>
    </tableColumn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4" name="Table_Query_from_PBS_Eds" displayName="Table_Query_from_PBS_Eds" ref="A2:N24" tableType="queryTable" totalsRowShown="0">
  <autoFilter ref="A2:N24"/>
  <tableColumns count="14">
    <tableColumn id="1" uniqueName="1" name="fiscal_yr" queryTableFieldId="1"/>
    <tableColumn id="2" uniqueName="2" name="chrt_acct_pc1" queryTableFieldId="2"/>
    <tableColumn id="3" uniqueName="3" name="chrt_acct_pc2" queryTableFieldId="3"/>
    <tableColumn id="4" uniqueName="4" name="chrt_acct_main" queryTableFieldId="4"/>
    <tableColumn id="5" uniqueName="5" name="chrt_acct_sub" queryTableFieldId="5"/>
    <tableColumn id="6" uniqueName="6" name="trx_dat" queryTableFieldId="6" dataDxfId="11"/>
    <tableColumn id="7" uniqueName="7" name="seq_no" queryTableFieldId="7"/>
    <tableColumn id="8" uniqueName="8" name="trx_amt" queryTableFieldId="8" dataDxfId="10" dataCellStyle="Comma"/>
    <tableColumn id="9" uniqueName="9" name="trx_source" queryTableFieldId="9"/>
    <tableColumn id="10" uniqueName="10" name="ref" queryTableFieldId="10"/>
    <tableColumn id="11" uniqueName="11" name="doc_no" queryTableFieldId="11"/>
    <tableColumn id="12" uniqueName="12" name="jrnl_no" queryTableFieldId="12"/>
    <tableColumn id="13" uniqueName="13" name="date_posted" queryTableFieldId="13" dataDxfId="9"/>
    <tableColumn id="14" uniqueName="14" name="month" queryTableFieldId="14" dataDxfId="8">
      <calculatedColumnFormula>MONTH(F3)&amp;"-"&amp;YEAR(F3)</calculatedColumnFormula>
    </tableColumn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id="5" name="Table_Query_from_PBS_Yak" displayName="Table_Query_from_PBS_Yak" ref="A2:N26" tableType="queryTable" totalsRowShown="0">
  <autoFilter ref="A2:N26"/>
  <tableColumns count="14">
    <tableColumn id="1" uniqueName="1" name="fiscal_yr" queryTableFieldId="1"/>
    <tableColumn id="2" uniqueName="2" name="chrt_acct_pc1" queryTableFieldId="2"/>
    <tableColumn id="3" uniqueName="3" name="chrt_acct_pc2" queryTableFieldId="3"/>
    <tableColumn id="4" uniqueName="4" name="chrt_acct_main" queryTableFieldId="4"/>
    <tableColumn id="5" uniqueName="5" name="chrt_acct_sub" queryTableFieldId="5"/>
    <tableColumn id="6" uniqueName="6" name="trx_dat" queryTableFieldId="6" dataDxfId="7"/>
    <tableColumn id="7" uniqueName="7" name="seq_no" queryTableFieldId="7"/>
    <tableColumn id="8" uniqueName="8" name="trx_amt" queryTableFieldId="8" dataDxfId="6" dataCellStyle="Comma"/>
    <tableColumn id="9" uniqueName="9" name="trx_source" queryTableFieldId="9"/>
    <tableColumn id="10" uniqueName="10" name="ref" queryTableFieldId="10"/>
    <tableColumn id="11" uniqueName="11" name="doc_no" queryTableFieldId="11"/>
    <tableColumn id="12" uniqueName="12" name="jrnl_no" queryTableFieldId="12"/>
    <tableColumn id="13" uniqueName="13" name="date_posted" queryTableFieldId="13" dataDxfId="5"/>
    <tableColumn id="15" uniqueName="15" name="Month" queryTableFieldId="15" dataDxfId="4">
      <calculatedColumnFormula>MONTH(F3)&amp;"-"&amp;YEAR(F3)</calculatedColumnFormula>
    </tableColumn>
  </tableColumns>
  <tableStyleInfo name="TableStyleMedium9" showFirstColumn="0" showLastColumn="0" showRowStripes="1" showColumnStripes="0"/>
</table>
</file>

<file path=xl/tables/table4.xml><?xml version="1.0" encoding="utf-8"?>
<table xmlns="http://schemas.openxmlformats.org/spreadsheetml/2006/main" id="6" name="Table_Query_from_PBS_WW" displayName="Table_Query_from_PBS_WW" ref="A2:N26" tableType="queryTable" totalsRowShown="0">
  <autoFilter ref="A2:N26"/>
  <tableColumns count="14">
    <tableColumn id="1" uniqueName="1" name="fiscal_yr" queryTableFieldId="1"/>
    <tableColumn id="2" uniqueName="2" name="chrt_acct_pc1" queryTableFieldId="2"/>
    <tableColumn id="3" uniqueName="3" name="chrt_acct_pc2" queryTableFieldId="3"/>
    <tableColumn id="4" uniqueName="4" name="chrt_acct_main" queryTableFieldId="4"/>
    <tableColumn id="5" uniqueName="5" name="chrt_acct_sub" queryTableFieldId="5"/>
    <tableColumn id="6" uniqueName="6" name="trx_dat" queryTableFieldId="6" dataDxfId="3"/>
    <tableColumn id="7" uniqueName="7" name="seq_no" queryTableFieldId="7"/>
    <tableColumn id="8" uniqueName="8" name="trx_amt" queryTableFieldId="8" dataDxfId="2" dataCellStyle="Comma"/>
    <tableColumn id="9" uniqueName="9" name="trx_source" queryTableFieldId="9"/>
    <tableColumn id="10" uniqueName="10" name="ref" queryTableFieldId="10"/>
    <tableColumn id="11" uniqueName="11" name="doc_no" queryTableFieldId="11"/>
    <tableColumn id="12" uniqueName="12" name="jrnl_no" queryTableFieldId="12"/>
    <tableColumn id="13" uniqueName="13" name="date_posted" queryTableFieldId="13" dataDxfId="1"/>
    <tableColumn id="15" uniqueName="15" name="Month" queryTableFieldId="15" dataDxfId="0">
      <calculatedColumnFormula>MONTH(F3)&amp;"-"&amp;YEAR(F3)</calculatedColumnFormula>
    </tableColumn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4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3"/>
  <sheetViews>
    <sheetView tabSelected="1" topLeftCell="C1" workbookViewId="0">
      <selection activeCell="C6" sqref="A6:XFD6"/>
    </sheetView>
  </sheetViews>
  <sheetFormatPr defaultRowHeight="15" x14ac:dyDescent="0.25"/>
  <cols>
    <col min="1" max="1" width="19.28515625" customWidth="1"/>
    <col min="2" max="2" width="14.5703125" bestFit="1" customWidth="1"/>
    <col min="3" max="3" width="15.42578125" customWidth="1"/>
    <col min="4" max="4" width="29" style="2" customWidth="1"/>
    <col min="5" max="7" width="10.5703125" style="2" customWidth="1"/>
    <col min="8" max="16" width="10.5703125" customWidth="1"/>
    <col min="17" max="17" width="11.28515625" customWidth="1"/>
    <col min="18" max="18" width="11.28515625" bestFit="1" customWidth="1"/>
  </cols>
  <sheetData>
    <row r="1" spans="1:17" x14ac:dyDescent="0.25">
      <c r="B1" t="s">
        <v>24</v>
      </c>
    </row>
    <row r="3" spans="1:17" x14ac:dyDescent="0.25">
      <c r="B3" s="3" t="s">
        <v>19</v>
      </c>
      <c r="D3"/>
      <c r="E3" s="3" t="s">
        <v>20</v>
      </c>
      <c r="F3"/>
      <c r="G3"/>
    </row>
    <row r="4" spans="1:17" x14ac:dyDescent="0.25">
      <c r="B4" s="3" t="s">
        <v>3</v>
      </c>
      <c r="C4" s="3" t="s">
        <v>4</v>
      </c>
      <c r="D4" s="3" t="s">
        <v>9</v>
      </c>
      <c r="E4" t="s">
        <v>185</v>
      </c>
      <c r="F4" t="s">
        <v>186</v>
      </c>
      <c r="G4" t="s">
        <v>187</v>
      </c>
      <c r="H4" t="s">
        <v>188</v>
      </c>
      <c r="I4" t="s">
        <v>189</v>
      </c>
      <c r="J4" t="s">
        <v>190</v>
      </c>
      <c r="K4" t="s">
        <v>191</v>
      </c>
      <c r="L4" t="s">
        <v>192</v>
      </c>
      <c r="M4" t="s">
        <v>193</v>
      </c>
      <c r="N4" t="s">
        <v>194</v>
      </c>
      <c r="O4" t="s">
        <v>195</v>
      </c>
      <c r="P4" t="s">
        <v>196</v>
      </c>
      <c r="Q4" t="s">
        <v>18</v>
      </c>
    </row>
    <row r="5" spans="1:17" x14ac:dyDescent="0.25">
      <c r="A5" t="s">
        <v>293</v>
      </c>
      <c r="B5" t="s">
        <v>34</v>
      </c>
      <c r="C5" t="s">
        <v>23</v>
      </c>
      <c r="D5" t="s">
        <v>132</v>
      </c>
      <c r="E5" s="6"/>
      <c r="F5" s="6"/>
      <c r="G5" s="6"/>
      <c r="H5" s="6"/>
      <c r="I5" s="6"/>
      <c r="J5" s="6"/>
      <c r="K5" s="6">
        <v>0</v>
      </c>
      <c r="L5" s="6">
        <v>0</v>
      </c>
      <c r="M5" s="6">
        <v>0</v>
      </c>
      <c r="N5" s="6"/>
      <c r="O5" s="6">
        <v>0</v>
      </c>
      <c r="P5" s="6"/>
      <c r="Q5" s="6">
        <v>0</v>
      </c>
    </row>
    <row r="6" spans="1:17" x14ac:dyDescent="0.25">
      <c r="D6" t="s">
        <v>79</v>
      </c>
      <c r="E6" s="6"/>
      <c r="F6" s="6"/>
      <c r="G6" s="6">
        <v>-8670.82</v>
      </c>
      <c r="H6" s="6">
        <v>-5645.35</v>
      </c>
      <c r="I6" s="6">
        <v>-7146.33</v>
      </c>
      <c r="J6" s="6">
        <v>-13003.8</v>
      </c>
      <c r="K6" s="6">
        <v>-6343.35</v>
      </c>
      <c r="L6" s="6">
        <v>-5951.02</v>
      </c>
      <c r="M6" s="6">
        <v>-3369.16</v>
      </c>
      <c r="N6" s="6">
        <v>-2538.7399999999998</v>
      </c>
      <c r="O6" s="6">
        <v>-1549.88</v>
      </c>
      <c r="P6" s="6">
        <v>-20.83</v>
      </c>
      <c r="Q6" s="6">
        <v>-54239.28</v>
      </c>
    </row>
    <row r="7" spans="1:17" x14ac:dyDescent="0.25">
      <c r="D7" t="s">
        <v>155</v>
      </c>
      <c r="E7" s="6"/>
      <c r="F7" s="6"/>
      <c r="G7" s="6"/>
      <c r="H7" s="6"/>
      <c r="I7" s="6"/>
      <c r="J7" s="6"/>
      <c r="K7" s="6"/>
      <c r="L7" s="6"/>
      <c r="M7" s="6">
        <v>5330</v>
      </c>
      <c r="N7" s="6">
        <v>-5330</v>
      </c>
      <c r="O7" s="6"/>
      <c r="P7" s="6"/>
      <c r="Q7" s="6">
        <v>0</v>
      </c>
    </row>
    <row r="8" spans="1:17" x14ac:dyDescent="0.25">
      <c r="D8" t="s">
        <v>117</v>
      </c>
      <c r="E8" s="6"/>
      <c r="F8" s="6"/>
      <c r="G8" s="6"/>
      <c r="H8" s="6"/>
      <c r="I8" s="6"/>
      <c r="J8" s="6">
        <v>8352.5</v>
      </c>
      <c r="K8" s="6">
        <v>-8352.5</v>
      </c>
      <c r="L8" s="6"/>
      <c r="M8" s="6"/>
      <c r="N8" s="6"/>
      <c r="O8" s="6"/>
      <c r="P8" s="6"/>
      <c r="Q8" s="6">
        <v>0</v>
      </c>
    </row>
    <row r="9" spans="1:17" x14ac:dyDescent="0.25">
      <c r="D9" t="s">
        <v>105</v>
      </c>
      <c r="E9" s="6"/>
      <c r="F9" s="6"/>
      <c r="G9" s="6"/>
      <c r="H9" s="6"/>
      <c r="I9" s="6">
        <v>7865</v>
      </c>
      <c r="J9" s="6">
        <v>-7865</v>
      </c>
      <c r="K9" s="6"/>
      <c r="L9" s="6"/>
      <c r="M9" s="6"/>
      <c r="N9" s="6"/>
      <c r="O9" s="6"/>
      <c r="P9" s="6"/>
      <c r="Q9" s="6">
        <v>0</v>
      </c>
    </row>
    <row r="10" spans="1:17" x14ac:dyDescent="0.25">
      <c r="D10" t="s">
        <v>76</v>
      </c>
      <c r="E10" s="6"/>
      <c r="F10" s="6"/>
      <c r="G10" s="6">
        <v>8547</v>
      </c>
      <c r="H10" s="6">
        <v>-8547</v>
      </c>
      <c r="I10" s="6"/>
      <c r="J10" s="6"/>
      <c r="K10" s="6"/>
      <c r="L10" s="6"/>
      <c r="M10" s="6"/>
      <c r="N10" s="6"/>
      <c r="O10" s="6"/>
      <c r="P10" s="6"/>
      <c r="Q10" s="6">
        <v>0</v>
      </c>
    </row>
    <row r="11" spans="1:17" x14ac:dyDescent="0.25">
      <c r="D11" t="s">
        <v>57</v>
      </c>
      <c r="E11" s="6">
        <v>-5582.57</v>
      </c>
      <c r="F11" s="6">
        <v>-51.64</v>
      </c>
      <c r="G11" s="6"/>
      <c r="H11" s="6"/>
      <c r="I11" s="6"/>
      <c r="J11" s="6"/>
      <c r="K11" s="6"/>
      <c r="L11" s="6"/>
      <c r="M11" s="6"/>
      <c r="N11" s="6"/>
      <c r="O11" s="6"/>
      <c r="P11" s="6"/>
      <c r="Q11" s="6">
        <v>-5634.21</v>
      </c>
    </row>
    <row r="12" spans="1:17" x14ac:dyDescent="0.25">
      <c r="D12" t="s">
        <v>35</v>
      </c>
      <c r="E12" s="6">
        <v>73</v>
      </c>
      <c r="F12" s="6"/>
      <c r="G12" s="6"/>
      <c r="H12" s="6">
        <v>109.5</v>
      </c>
      <c r="I12" s="6"/>
      <c r="J12" s="6">
        <v>2611</v>
      </c>
      <c r="K12" s="6">
        <v>2386.5</v>
      </c>
      <c r="L12" s="6">
        <v>75</v>
      </c>
      <c r="M12" s="6"/>
      <c r="N12" s="6"/>
      <c r="O12" s="6"/>
      <c r="P12" s="6"/>
      <c r="Q12" s="6">
        <v>5255</v>
      </c>
    </row>
    <row r="13" spans="1:17" x14ac:dyDescent="0.25">
      <c r="D13" t="s">
        <v>53</v>
      </c>
      <c r="E13" s="6">
        <v>9100</v>
      </c>
      <c r="F13" s="6"/>
      <c r="G13" s="6">
        <v>5070</v>
      </c>
      <c r="H13" s="6">
        <v>17940</v>
      </c>
      <c r="I13" s="6"/>
      <c r="J13" s="6">
        <v>7865</v>
      </c>
      <c r="K13" s="6">
        <v>14527.5</v>
      </c>
      <c r="L13" s="6">
        <v>5362.5</v>
      </c>
      <c r="M13" s="6"/>
      <c r="N13" s="6">
        <v>9230</v>
      </c>
      <c r="O13" s="6">
        <v>2600</v>
      </c>
      <c r="P13" s="6"/>
      <c r="Q13" s="6">
        <v>71695</v>
      </c>
    </row>
    <row r="14" spans="1:17" x14ac:dyDescent="0.25">
      <c r="D14" t="s">
        <v>41</v>
      </c>
      <c r="E14" s="6">
        <v>658</v>
      </c>
      <c r="F14" s="6"/>
      <c r="G14" s="6">
        <v>1504</v>
      </c>
      <c r="H14" s="6"/>
      <c r="I14" s="6">
        <v>1600</v>
      </c>
      <c r="J14" s="6">
        <v>16328</v>
      </c>
      <c r="K14" s="6">
        <v>3360</v>
      </c>
      <c r="L14" s="6">
        <v>3560</v>
      </c>
      <c r="M14" s="6"/>
      <c r="N14" s="6"/>
      <c r="O14" s="6"/>
      <c r="P14" s="6"/>
      <c r="Q14" s="6">
        <v>27010</v>
      </c>
    </row>
    <row r="15" spans="1:17" x14ac:dyDescent="0.25">
      <c r="D15" t="s">
        <v>38</v>
      </c>
      <c r="E15" s="6">
        <v>225</v>
      </c>
      <c r="F15" s="6"/>
      <c r="G15" s="6"/>
      <c r="H15" s="6"/>
      <c r="I15" s="6"/>
      <c r="J15" s="6"/>
      <c r="K15" s="6"/>
      <c r="L15" s="6">
        <v>54</v>
      </c>
      <c r="M15" s="6">
        <v>783</v>
      </c>
      <c r="N15" s="6"/>
      <c r="O15" s="6"/>
      <c r="P15" s="6"/>
      <c r="Q15" s="6">
        <v>1062</v>
      </c>
    </row>
    <row r="16" spans="1:17" x14ac:dyDescent="0.25">
      <c r="D16" t="s">
        <v>51</v>
      </c>
      <c r="E16" s="6">
        <v>32</v>
      </c>
      <c r="F16" s="6">
        <v>128.30000000000001</v>
      </c>
      <c r="G16" s="6">
        <v>316.59000000000003</v>
      </c>
      <c r="H16" s="6">
        <v>937.25</v>
      </c>
      <c r="I16" s="6">
        <v>4763.6000000000004</v>
      </c>
      <c r="J16" s="6">
        <v>100.5</v>
      </c>
      <c r="K16" s="6"/>
      <c r="L16" s="6"/>
      <c r="M16" s="6">
        <v>651</v>
      </c>
      <c r="N16" s="6">
        <v>658.95</v>
      </c>
      <c r="O16" s="6">
        <v>85</v>
      </c>
      <c r="P16" s="6">
        <v>51.75</v>
      </c>
      <c r="Q16" s="6">
        <v>7724.9400000000005</v>
      </c>
    </row>
    <row r="17" spans="1:17" x14ac:dyDescent="0.25">
      <c r="C17" t="s">
        <v>198</v>
      </c>
      <c r="D17"/>
      <c r="E17" s="6">
        <v>4505.43</v>
      </c>
      <c r="F17" s="6">
        <v>76.660000000000011</v>
      </c>
      <c r="G17" s="6">
        <v>6766.77</v>
      </c>
      <c r="H17" s="6">
        <v>4794.3999999999996</v>
      </c>
      <c r="I17" s="6">
        <v>7082.27</v>
      </c>
      <c r="J17" s="6">
        <v>14388.2</v>
      </c>
      <c r="K17" s="6">
        <v>5578.15</v>
      </c>
      <c r="L17" s="6">
        <v>3100.4799999999996</v>
      </c>
      <c r="M17" s="6">
        <v>3394.84</v>
      </c>
      <c r="N17" s="6">
        <v>2020.2100000000003</v>
      </c>
      <c r="O17" s="6">
        <v>1135.1199999999999</v>
      </c>
      <c r="P17" s="6">
        <v>30.92</v>
      </c>
      <c r="Q17" s="6">
        <v>52873.450000000004</v>
      </c>
    </row>
    <row r="18" spans="1:17" x14ac:dyDescent="0.25">
      <c r="A18" t="s">
        <v>201</v>
      </c>
      <c r="C18" t="s">
        <v>45</v>
      </c>
      <c r="D18" t="s">
        <v>132</v>
      </c>
      <c r="E18" s="6"/>
      <c r="F18" s="6"/>
      <c r="G18" s="6"/>
      <c r="H18" s="6"/>
      <c r="I18" s="6"/>
      <c r="J18" s="6"/>
      <c r="K18" s="6">
        <v>0</v>
      </c>
      <c r="L18" s="6">
        <v>0</v>
      </c>
      <c r="M18" s="6">
        <v>0</v>
      </c>
      <c r="N18" s="6"/>
      <c r="O18" s="6">
        <v>0</v>
      </c>
      <c r="P18" s="6"/>
      <c r="Q18" s="6">
        <v>0</v>
      </c>
    </row>
    <row r="19" spans="1:17" x14ac:dyDescent="0.25">
      <c r="D19" t="s">
        <v>81</v>
      </c>
      <c r="E19" s="6"/>
      <c r="F19" s="6"/>
      <c r="G19" s="6">
        <v>-17344.18</v>
      </c>
      <c r="H19" s="6"/>
      <c r="I19" s="6"/>
      <c r="J19" s="6"/>
      <c r="K19" s="6"/>
      <c r="L19" s="6"/>
      <c r="M19" s="6"/>
      <c r="N19" s="6"/>
      <c r="O19" s="6"/>
      <c r="P19" s="6"/>
      <c r="Q19" s="6">
        <v>-17344.18</v>
      </c>
    </row>
    <row r="20" spans="1:17" x14ac:dyDescent="0.25">
      <c r="D20" t="s">
        <v>46</v>
      </c>
      <c r="E20" s="6">
        <v>7811.2</v>
      </c>
      <c r="F20" s="6">
        <v>18436.599999999999</v>
      </c>
      <c r="G20" s="6">
        <v>14824.44</v>
      </c>
      <c r="H20" s="6">
        <v>12096.25</v>
      </c>
      <c r="I20" s="6">
        <v>22756.86</v>
      </c>
      <c r="J20" s="6">
        <v>21316.489999999998</v>
      </c>
      <c r="K20" s="6">
        <v>25420.080000000002</v>
      </c>
      <c r="L20" s="6">
        <v>14946.25</v>
      </c>
      <c r="M20" s="6">
        <v>12878.75</v>
      </c>
      <c r="N20" s="6">
        <v>25172.9</v>
      </c>
      <c r="O20" s="6">
        <v>8832.5</v>
      </c>
      <c r="P20" s="6">
        <v>12215.3</v>
      </c>
      <c r="Q20" s="6">
        <v>196707.61999999997</v>
      </c>
    </row>
    <row r="21" spans="1:17" x14ac:dyDescent="0.25">
      <c r="C21" t="s">
        <v>199</v>
      </c>
      <c r="D21"/>
      <c r="E21" s="6">
        <v>7811.2</v>
      </c>
      <c r="F21" s="6">
        <v>18436.599999999999</v>
      </c>
      <c r="G21" s="6">
        <v>-2519.7399999999998</v>
      </c>
      <c r="H21" s="6">
        <v>12096.25</v>
      </c>
      <c r="I21" s="6">
        <v>22756.86</v>
      </c>
      <c r="J21" s="6">
        <v>21316.489999999998</v>
      </c>
      <c r="K21" s="6">
        <v>25420.080000000002</v>
      </c>
      <c r="L21" s="6">
        <v>14946.25</v>
      </c>
      <c r="M21" s="6">
        <v>12878.75</v>
      </c>
      <c r="N21" s="6">
        <v>25172.9</v>
      </c>
      <c r="O21" s="6">
        <v>8832.5</v>
      </c>
      <c r="P21" s="6">
        <v>12215.3</v>
      </c>
      <c r="Q21" s="6">
        <v>179363.43999999997</v>
      </c>
    </row>
    <row r="22" spans="1:17" x14ac:dyDescent="0.25">
      <c r="B22" t="s">
        <v>197</v>
      </c>
      <c r="D22"/>
      <c r="E22" s="6">
        <v>12316.630000000001</v>
      </c>
      <c r="F22" s="6">
        <v>18513.259999999998</v>
      </c>
      <c r="G22" s="6">
        <v>4247.0300000000007</v>
      </c>
      <c r="H22" s="6">
        <v>16890.650000000001</v>
      </c>
      <c r="I22" s="6">
        <v>29839.13</v>
      </c>
      <c r="J22" s="6">
        <v>35704.69</v>
      </c>
      <c r="K22" s="6">
        <v>30998.230000000003</v>
      </c>
      <c r="L22" s="6">
        <v>18046.73</v>
      </c>
      <c r="M22" s="6">
        <v>16273.59</v>
      </c>
      <c r="N22" s="6">
        <v>27193.11</v>
      </c>
      <c r="O22" s="6">
        <v>9967.619999999999</v>
      </c>
      <c r="P22" s="6">
        <v>12246.22</v>
      </c>
      <c r="Q22" s="6">
        <v>232236.88999999996</v>
      </c>
    </row>
    <row r="23" spans="1:17" x14ac:dyDescent="0.25">
      <c r="B23" t="s">
        <v>18</v>
      </c>
      <c r="D23"/>
      <c r="E23" s="6">
        <v>12316.630000000001</v>
      </c>
      <c r="F23" s="6">
        <v>18513.259999999998</v>
      </c>
      <c r="G23" s="6">
        <v>4247.0300000000007</v>
      </c>
      <c r="H23" s="6">
        <v>16890.650000000001</v>
      </c>
      <c r="I23" s="6">
        <v>29839.13</v>
      </c>
      <c r="J23" s="6">
        <v>35704.69</v>
      </c>
      <c r="K23" s="6">
        <v>30998.230000000003</v>
      </c>
      <c r="L23" s="6">
        <v>18046.73</v>
      </c>
      <c r="M23" s="6">
        <v>16273.59</v>
      </c>
      <c r="N23" s="6">
        <v>27193.11</v>
      </c>
      <c r="O23" s="6">
        <v>9967.619999999999</v>
      </c>
      <c r="P23" s="6">
        <v>12246.22</v>
      </c>
      <c r="Q23" s="6">
        <v>232236.88999999996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1"/>
  <sheetViews>
    <sheetView workbookViewId="0">
      <selection activeCell="P15" sqref="P15"/>
    </sheetView>
  </sheetViews>
  <sheetFormatPr defaultRowHeight="15" x14ac:dyDescent="0.25"/>
  <cols>
    <col min="1" max="1" width="10.5703125" bestFit="1" customWidth="1"/>
    <col min="2" max="3" width="15.140625" bestFit="1" customWidth="1"/>
    <col min="4" max="4" width="16.7109375" bestFit="1" customWidth="1"/>
    <col min="5" max="5" width="15.42578125" bestFit="1" customWidth="1"/>
    <col min="6" max="6" width="14.85546875" customWidth="1"/>
    <col min="7" max="7" width="9.7109375" bestFit="1" customWidth="1"/>
    <col min="8" max="8" width="11.5703125" style="2" customWidth="1"/>
    <col min="9" max="9" width="12.5703125" bestFit="1" customWidth="1"/>
    <col min="10" max="10" width="29" customWidth="1"/>
    <col min="11" max="11" width="15.7109375" customWidth="1"/>
    <col min="12" max="12" width="10.5703125" customWidth="1"/>
    <col min="13" max="13" width="14.85546875" bestFit="1" customWidth="1"/>
    <col min="14" max="14" width="9.28515625" bestFit="1" customWidth="1"/>
  </cols>
  <sheetData>
    <row r="1" spans="1:14" x14ac:dyDescent="0.25">
      <c r="H1" s="2">
        <f>SUM(Table_Query_from_BDI_PBS[trx_amt])</f>
        <v>232236.89</v>
      </c>
    </row>
    <row r="2" spans="1:14" x14ac:dyDescent="0.25">
      <c r="A2" t="s">
        <v>0</v>
      </c>
      <c r="B2" t="s">
        <v>1</v>
      </c>
      <c r="C2" t="s">
        <v>2</v>
      </c>
      <c r="D2" t="s">
        <v>3</v>
      </c>
      <c r="E2" t="s">
        <v>4</v>
      </c>
      <c r="F2" t="s">
        <v>5</v>
      </c>
      <c r="G2" t="s">
        <v>6</v>
      </c>
      <c r="H2" s="2" t="s">
        <v>7</v>
      </c>
      <c r="I2" t="s">
        <v>8</v>
      </c>
      <c r="J2" t="s">
        <v>9</v>
      </c>
      <c r="K2" t="s">
        <v>10</v>
      </c>
      <c r="L2" t="s">
        <v>11</v>
      </c>
      <c r="M2" t="s">
        <v>12</v>
      </c>
      <c r="N2" t="s">
        <v>20</v>
      </c>
    </row>
    <row r="3" spans="1:14" x14ac:dyDescent="0.25">
      <c r="A3">
        <v>2015</v>
      </c>
      <c r="B3" t="s">
        <v>14</v>
      </c>
      <c r="C3" t="s">
        <v>13</v>
      </c>
      <c r="D3" t="s">
        <v>34</v>
      </c>
      <c r="E3" t="s">
        <v>23</v>
      </c>
      <c r="F3" s="1">
        <v>42278</v>
      </c>
      <c r="G3">
        <v>0</v>
      </c>
      <c r="H3" s="2">
        <v>73</v>
      </c>
      <c r="I3" t="s">
        <v>15</v>
      </c>
      <c r="J3" t="s">
        <v>35</v>
      </c>
      <c r="K3" t="s">
        <v>36</v>
      </c>
      <c r="L3" t="s">
        <v>37</v>
      </c>
      <c r="M3" s="1">
        <v>42308</v>
      </c>
      <c r="N3" s="4" t="str">
        <f t="shared" ref="N3:N34" si="0">MONTH(F3)&amp;"-"&amp;YEAR(F3)</f>
        <v>10-2015</v>
      </c>
    </row>
    <row r="4" spans="1:14" x14ac:dyDescent="0.25">
      <c r="A4">
        <v>2015</v>
      </c>
      <c r="B4" t="s">
        <v>14</v>
      </c>
      <c r="C4" t="s">
        <v>13</v>
      </c>
      <c r="D4" t="s">
        <v>34</v>
      </c>
      <c r="E4" t="s">
        <v>23</v>
      </c>
      <c r="F4" s="1">
        <v>42278</v>
      </c>
      <c r="G4">
        <v>1</v>
      </c>
      <c r="H4" s="2">
        <v>135</v>
      </c>
      <c r="I4" t="s">
        <v>15</v>
      </c>
      <c r="J4" t="s">
        <v>38</v>
      </c>
      <c r="K4" t="s">
        <v>39</v>
      </c>
      <c r="L4" t="s">
        <v>40</v>
      </c>
      <c r="M4" s="1">
        <v>42308</v>
      </c>
      <c r="N4" s="4" t="str">
        <f t="shared" si="0"/>
        <v>10-2015</v>
      </c>
    </row>
    <row r="5" spans="1:14" x14ac:dyDescent="0.25">
      <c r="A5">
        <v>2015</v>
      </c>
      <c r="B5" t="s">
        <v>14</v>
      </c>
      <c r="C5" t="s">
        <v>13</v>
      </c>
      <c r="D5" t="s">
        <v>34</v>
      </c>
      <c r="E5" t="s">
        <v>23</v>
      </c>
      <c r="F5" s="1">
        <v>42278</v>
      </c>
      <c r="G5">
        <v>2</v>
      </c>
      <c r="H5" s="2">
        <v>658</v>
      </c>
      <c r="I5" t="s">
        <v>15</v>
      </c>
      <c r="J5" t="s">
        <v>41</v>
      </c>
      <c r="K5" t="s">
        <v>42</v>
      </c>
      <c r="L5" t="s">
        <v>43</v>
      </c>
      <c r="M5" s="1">
        <v>42308</v>
      </c>
      <c r="N5" s="4" t="str">
        <f t="shared" si="0"/>
        <v>10-2015</v>
      </c>
    </row>
    <row r="6" spans="1:14" x14ac:dyDescent="0.25">
      <c r="A6">
        <v>2015</v>
      </c>
      <c r="B6" t="s">
        <v>14</v>
      </c>
      <c r="C6" t="s">
        <v>13</v>
      </c>
      <c r="D6" t="s">
        <v>34</v>
      </c>
      <c r="E6" t="s">
        <v>23</v>
      </c>
      <c r="F6" s="1">
        <v>42278</v>
      </c>
      <c r="G6">
        <v>3</v>
      </c>
      <c r="H6" s="2">
        <v>90</v>
      </c>
      <c r="I6" t="s">
        <v>15</v>
      </c>
      <c r="J6" t="s">
        <v>38</v>
      </c>
      <c r="K6" t="s">
        <v>44</v>
      </c>
      <c r="L6" t="s">
        <v>43</v>
      </c>
      <c r="M6" s="1">
        <v>42308</v>
      </c>
      <c r="N6" s="4" t="str">
        <f t="shared" si="0"/>
        <v>10-2015</v>
      </c>
    </row>
    <row r="7" spans="1:14" x14ac:dyDescent="0.25">
      <c r="A7">
        <v>2015</v>
      </c>
      <c r="B7" t="s">
        <v>14</v>
      </c>
      <c r="C7" t="s">
        <v>13</v>
      </c>
      <c r="D7" t="s">
        <v>34</v>
      </c>
      <c r="E7" t="s">
        <v>45</v>
      </c>
      <c r="F7" s="1">
        <v>42278</v>
      </c>
      <c r="G7">
        <v>0</v>
      </c>
      <c r="H7" s="2">
        <v>1593.75</v>
      </c>
      <c r="I7" t="s">
        <v>15</v>
      </c>
      <c r="J7" t="s">
        <v>46</v>
      </c>
      <c r="K7" t="s">
        <v>47</v>
      </c>
      <c r="L7" t="s">
        <v>43</v>
      </c>
      <c r="M7" s="1">
        <v>42308</v>
      </c>
      <c r="N7" s="4" t="str">
        <f t="shared" si="0"/>
        <v>10-2015</v>
      </c>
    </row>
    <row r="8" spans="1:14" x14ac:dyDescent="0.25">
      <c r="A8">
        <v>2015</v>
      </c>
      <c r="B8" t="s">
        <v>14</v>
      </c>
      <c r="C8" t="s">
        <v>13</v>
      </c>
      <c r="D8" t="s">
        <v>34</v>
      </c>
      <c r="E8" t="s">
        <v>45</v>
      </c>
      <c r="F8" s="1">
        <v>42278</v>
      </c>
      <c r="G8">
        <v>1</v>
      </c>
      <c r="H8" s="2">
        <v>265</v>
      </c>
      <c r="I8" t="s">
        <v>15</v>
      </c>
      <c r="J8" t="s">
        <v>46</v>
      </c>
      <c r="K8" t="s">
        <v>48</v>
      </c>
      <c r="L8" t="s">
        <v>43</v>
      </c>
      <c r="M8" s="1">
        <v>42308</v>
      </c>
      <c r="N8" s="4" t="str">
        <f t="shared" si="0"/>
        <v>10-2015</v>
      </c>
    </row>
    <row r="9" spans="1:14" x14ac:dyDescent="0.25">
      <c r="A9">
        <v>2015</v>
      </c>
      <c r="B9" t="s">
        <v>14</v>
      </c>
      <c r="C9" t="s">
        <v>13</v>
      </c>
      <c r="D9" t="s">
        <v>34</v>
      </c>
      <c r="E9" t="s">
        <v>45</v>
      </c>
      <c r="F9" s="1">
        <v>42278</v>
      </c>
      <c r="G9">
        <v>2</v>
      </c>
      <c r="H9" s="2">
        <v>76.2</v>
      </c>
      <c r="I9" t="s">
        <v>15</v>
      </c>
      <c r="J9" t="s">
        <v>46</v>
      </c>
      <c r="K9" t="s">
        <v>49</v>
      </c>
      <c r="L9" t="s">
        <v>43</v>
      </c>
      <c r="M9" s="1">
        <v>42308</v>
      </c>
      <c r="N9" s="4" t="str">
        <f t="shared" si="0"/>
        <v>10-2015</v>
      </c>
    </row>
    <row r="10" spans="1:14" x14ac:dyDescent="0.25">
      <c r="A10">
        <v>2015</v>
      </c>
      <c r="B10" t="s">
        <v>14</v>
      </c>
      <c r="C10" t="s">
        <v>13</v>
      </c>
      <c r="D10" t="s">
        <v>34</v>
      </c>
      <c r="E10" t="s">
        <v>45</v>
      </c>
      <c r="F10" s="1">
        <v>42278</v>
      </c>
      <c r="G10">
        <v>3</v>
      </c>
      <c r="H10" s="2">
        <v>5876.25</v>
      </c>
      <c r="I10" t="s">
        <v>15</v>
      </c>
      <c r="J10" t="s">
        <v>46</v>
      </c>
      <c r="K10" t="s">
        <v>50</v>
      </c>
      <c r="L10" t="s">
        <v>43</v>
      </c>
      <c r="M10" s="1">
        <v>42308</v>
      </c>
      <c r="N10" s="4" t="str">
        <f t="shared" si="0"/>
        <v>10-2015</v>
      </c>
    </row>
    <row r="11" spans="1:14" x14ac:dyDescent="0.25">
      <c r="A11">
        <v>2015</v>
      </c>
      <c r="B11" t="s">
        <v>14</v>
      </c>
      <c r="C11" t="s">
        <v>13</v>
      </c>
      <c r="D11" t="s">
        <v>34</v>
      </c>
      <c r="E11" t="s">
        <v>23</v>
      </c>
      <c r="F11" s="1">
        <v>42283</v>
      </c>
      <c r="G11">
        <v>0</v>
      </c>
      <c r="H11" s="2">
        <v>32</v>
      </c>
      <c r="I11" t="s">
        <v>15</v>
      </c>
      <c r="J11" t="s">
        <v>51</v>
      </c>
      <c r="K11" t="s">
        <v>52</v>
      </c>
      <c r="L11" t="s">
        <v>37</v>
      </c>
      <c r="M11" s="1">
        <v>42308</v>
      </c>
      <c r="N11" s="4" t="str">
        <f t="shared" si="0"/>
        <v>10-2015</v>
      </c>
    </row>
    <row r="12" spans="1:14" x14ac:dyDescent="0.25">
      <c r="A12">
        <v>2015</v>
      </c>
      <c r="B12" t="s">
        <v>14</v>
      </c>
      <c r="C12" t="s">
        <v>13</v>
      </c>
      <c r="D12" t="s">
        <v>34</v>
      </c>
      <c r="E12" t="s">
        <v>23</v>
      </c>
      <c r="F12" s="1">
        <v>42308</v>
      </c>
      <c r="G12">
        <v>0</v>
      </c>
      <c r="H12" s="2">
        <v>9100</v>
      </c>
      <c r="I12" t="s">
        <v>15</v>
      </c>
      <c r="J12" t="s">
        <v>53</v>
      </c>
      <c r="K12" t="s">
        <v>54</v>
      </c>
      <c r="L12" t="s">
        <v>55</v>
      </c>
      <c r="M12" s="1">
        <v>42308</v>
      </c>
      <c r="N12" s="4" t="str">
        <f t="shared" si="0"/>
        <v>10-2015</v>
      </c>
    </row>
    <row r="13" spans="1:14" x14ac:dyDescent="0.25">
      <c r="A13">
        <v>2015</v>
      </c>
      <c r="B13" t="s">
        <v>14</v>
      </c>
      <c r="C13" t="s">
        <v>13</v>
      </c>
      <c r="D13" t="s">
        <v>34</v>
      </c>
      <c r="E13" t="s">
        <v>23</v>
      </c>
      <c r="F13" s="1">
        <v>42308</v>
      </c>
      <c r="G13">
        <v>1</v>
      </c>
      <c r="H13" s="2">
        <v>-5582.57</v>
      </c>
      <c r="I13" t="s">
        <v>56</v>
      </c>
      <c r="J13" t="s">
        <v>57</v>
      </c>
      <c r="L13" t="s">
        <v>58</v>
      </c>
      <c r="M13" s="1">
        <v>42308</v>
      </c>
      <c r="N13" s="4" t="str">
        <f t="shared" si="0"/>
        <v>10-2015</v>
      </c>
    </row>
    <row r="14" spans="1:14" x14ac:dyDescent="0.25">
      <c r="A14">
        <v>2015</v>
      </c>
      <c r="B14" t="s">
        <v>14</v>
      </c>
      <c r="C14" t="s">
        <v>13</v>
      </c>
      <c r="D14" t="s">
        <v>34</v>
      </c>
      <c r="E14" t="s">
        <v>45</v>
      </c>
      <c r="F14" s="1">
        <v>42310</v>
      </c>
      <c r="G14">
        <v>0</v>
      </c>
      <c r="H14" s="2">
        <v>337.85</v>
      </c>
      <c r="I14" t="s">
        <v>15</v>
      </c>
      <c r="J14" t="s">
        <v>46</v>
      </c>
      <c r="K14" t="s">
        <v>59</v>
      </c>
      <c r="L14" t="s">
        <v>60</v>
      </c>
      <c r="M14" s="1">
        <v>42338</v>
      </c>
      <c r="N14" s="4" t="str">
        <f t="shared" si="0"/>
        <v>11-2015</v>
      </c>
    </row>
    <row r="15" spans="1:14" x14ac:dyDescent="0.25">
      <c r="A15">
        <v>2015</v>
      </c>
      <c r="B15" t="s">
        <v>14</v>
      </c>
      <c r="C15" t="s">
        <v>13</v>
      </c>
      <c r="D15" t="s">
        <v>34</v>
      </c>
      <c r="E15" t="s">
        <v>45</v>
      </c>
      <c r="F15" s="1">
        <v>42310</v>
      </c>
      <c r="G15">
        <v>1</v>
      </c>
      <c r="H15" s="2">
        <v>14108.75</v>
      </c>
      <c r="I15" t="s">
        <v>15</v>
      </c>
      <c r="J15" t="s">
        <v>46</v>
      </c>
      <c r="K15" t="s">
        <v>61</v>
      </c>
      <c r="L15" t="s">
        <v>60</v>
      </c>
      <c r="M15" s="1">
        <v>42338</v>
      </c>
      <c r="N15" s="4" t="str">
        <f t="shared" si="0"/>
        <v>11-2015</v>
      </c>
    </row>
    <row r="16" spans="1:14" x14ac:dyDescent="0.25">
      <c r="A16">
        <v>2015</v>
      </c>
      <c r="B16" t="s">
        <v>14</v>
      </c>
      <c r="C16" t="s">
        <v>13</v>
      </c>
      <c r="D16" t="s">
        <v>34</v>
      </c>
      <c r="E16" t="s">
        <v>45</v>
      </c>
      <c r="F16" s="1">
        <v>42310</v>
      </c>
      <c r="G16">
        <v>2</v>
      </c>
      <c r="H16" s="2">
        <v>3990</v>
      </c>
      <c r="I16" t="s">
        <v>15</v>
      </c>
      <c r="J16" t="s">
        <v>46</v>
      </c>
      <c r="K16" t="s">
        <v>62</v>
      </c>
      <c r="L16" t="s">
        <v>60</v>
      </c>
      <c r="M16" s="1">
        <v>42338</v>
      </c>
      <c r="N16" s="4" t="str">
        <f t="shared" si="0"/>
        <v>11-2015</v>
      </c>
    </row>
    <row r="17" spans="1:14" x14ac:dyDescent="0.25">
      <c r="A17">
        <v>2015</v>
      </c>
      <c r="B17" t="s">
        <v>14</v>
      </c>
      <c r="C17" t="s">
        <v>13</v>
      </c>
      <c r="D17" t="s">
        <v>34</v>
      </c>
      <c r="E17" t="s">
        <v>23</v>
      </c>
      <c r="F17" s="1">
        <v>42318</v>
      </c>
      <c r="G17">
        <v>0</v>
      </c>
      <c r="H17" s="2">
        <v>48</v>
      </c>
      <c r="I17" t="s">
        <v>15</v>
      </c>
      <c r="J17" t="s">
        <v>51</v>
      </c>
      <c r="K17" t="s">
        <v>63</v>
      </c>
      <c r="L17" t="s">
        <v>64</v>
      </c>
      <c r="M17" s="1">
        <v>42338</v>
      </c>
      <c r="N17" s="4" t="str">
        <f t="shared" si="0"/>
        <v>11-2015</v>
      </c>
    </row>
    <row r="18" spans="1:14" x14ac:dyDescent="0.25">
      <c r="A18">
        <v>2015</v>
      </c>
      <c r="B18" t="s">
        <v>14</v>
      </c>
      <c r="C18" t="s">
        <v>13</v>
      </c>
      <c r="D18" t="s">
        <v>34</v>
      </c>
      <c r="E18" t="s">
        <v>23</v>
      </c>
      <c r="F18" s="1">
        <v>42318</v>
      </c>
      <c r="G18">
        <v>1</v>
      </c>
      <c r="H18" s="2">
        <v>80.3</v>
      </c>
      <c r="I18" t="s">
        <v>15</v>
      </c>
      <c r="J18" t="s">
        <v>51</v>
      </c>
      <c r="K18" t="s">
        <v>65</v>
      </c>
      <c r="L18" t="s">
        <v>64</v>
      </c>
      <c r="M18" s="1">
        <v>42338</v>
      </c>
      <c r="N18" s="4" t="str">
        <f t="shared" si="0"/>
        <v>11-2015</v>
      </c>
    </row>
    <row r="19" spans="1:14" x14ac:dyDescent="0.25">
      <c r="A19">
        <v>2015</v>
      </c>
      <c r="B19" t="s">
        <v>14</v>
      </c>
      <c r="C19" t="s">
        <v>13</v>
      </c>
      <c r="D19" t="s">
        <v>34</v>
      </c>
      <c r="E19" t="s">
        <v>23</v>
      </c>
      <c r="F19" s="1">
        <v>42338</v>
      </c>
      <c r="G19">
        <v>0</v>
      </c>
      <c r="H19" s="2">
        <v>-51.64</v>
      </c>
      <c r="I19" t="s">
        <v>56</v>
      </c>
      <c r="J19" t="s">
        <v>57</v>
      </c>
      <c r="L19" t="s">
        <v>66</v>
      </c>
      <c r="M19" s="1">
        <v>42338</v>
      </c>
      <c r="N19" s="4" t="str">
        <f t="shared" si="0"/>
        <v>11-2015</v>
      </c>
    </row>
    <row r="20" spans="1:14" x14ac:dyDescent="0.25">
      <c r="A20">
        <v>2015</v>
      </c>
      <c r="B20" t="s">
        <v>14</v>
      </c>
      <c r="C20" t="s">
        <v>13</v>
      </c>
      <c r="D20" t="s">
        <v>34</v>
      </c>
      <c r="E20" t="s">
        <v>23</v>
      </c>
      <c r="F20" s="1">
        <v>42339</v>
      </c>
      <c r="G20">
        <v>0</v>
      </c>
      <c r="H20" s="2">
        <v>1504</v>
      </c>
      <c r="I20" t="s">
        <v>15</v>
      </c>
      <c r="J20" t="s">
        <v>41</v>
      </c>
      <c r="K20" t="s">
        <v>67</v>
      </c>
      <c r="L20" t="s">
        <v>68</v>
      </c>
      <c r="M20" s="1">
        <v>42369</v>
      </c>
      <c r="N20" s="4" t="str">
        <f t="shared" si="0"/>
        <v>12-2015</v>
      </c>
    </row>
    <row r="21" spans="1:14" x14ac:dyDescent="0.25">
      <c r="A21">
        <v>2015</v>
      </c>
      <c r="B21" t="s">
        <v>14</v>
      </c>
      <c r="C21" t="s">
        <v>13</v>
      </c>
      <c r="D21" t="s">
        <v>34</v>
      </c>
      <c r="E21" t="s">
        <v>45</v>
      </c>
      <c r="F21" s="1">
        <v>42339</v>
      </c>
      <c r="G21">
        <v>0</v>
      </c>
      <c r="H21" s="2">
        <v>335</v>
      </c>
      <c r="I21" t="s">
        <v>15</v>
      </c>
      <c r="J21" t="s">
        <v>46</v>
      </c>
      <c r="K21" t="s">
        <v>69</v>
      </c>
      <c r="L21" t="s">
        <v>68</v>
      </c>
      <c r="M21" s="1">
        <v>42369</v>
      </c>
      <c r="N21" s="4" t="str">
        <f t="shared" si="0"/>
        <v>12-2015</v>
      </c>
    </row>
    <row r="22" spans="1:14" x14ac:dyDescent="0.25">
      <c r="A22">
        <v>2015</v>
      </c>
      <c r="B22" t="s">
        <v>14</v>
      </c>
      <c r="C22" t="s">
        <v>13</v>
      </c>
      <c r="D22" t="s">
        <v>34</v>
      </c>
      <c r="E22" t="s">
        <v>45</v>
      </c>
      <c r="F22" s="1">
        <v>42339</v>
      </c>
      <c r="G22">
        <v>1</v>
      </c>
      <c r="H22" s="2">
        <v>325.45</v>
      </c>
      <c r="I22" t="s">
        <v>15</v>
      </c>
      <c r="J22" t="s">
        <v>46</v>
      </c>
      <c r="K22" t="s">
        <v>70</v>
      </c>
      <c r="L22" t="s">
        <v>68</v>
      </c>
      <c r="M22" s="1">
        <v>42369</v>
      </c>
      <c r="N22" s="4" t="str">
        <f t="shared" si="0"/>
        <v>12-2015</v>
      </c>
    </row>
    <row r="23" spans="1:14" x14ac:dyDescent="0.25">
      <c r="A23">
        <v>2015</v>
      </c>
      <c r="B23" t="s">
        <v>14</v>
      </c>
      <c r="C23" t="s">
        <v>13</v>
      </c>
      <c r="D23" t="s">
        <v>34</v>
      </c>
      <c r="E23" t="s">
        <v>45</v>
      </c>
      <c r="F23" s="1">
        <v>42339</v>
      </c>
      <c r="G23">
        <v>2</v>
      </c>
      <c r="H23" s="2">
        <v>14142.5</v>
      </c>
      <c r="I23" t="s">
        <v>15</v>
      </c>
      <c r="J23" t="s">
        <v>46</v>
      </c>
      <c r="K23" t="s">
        <v>71</v>
      </c>
      <c r="L23" t="s">
        <v>68</v>
      </c>
      <c r="M23" s="1">
        <v>42369</v>
      </c>
      <c r="N23" s="4" t="str">
        <f t="shared" si="0"/>
        <v>12-2015</v>
      </c>
    </row>
    <row r="24" spans="1:14" x14ac:dyDescent="0.25">
      <c r="A24">
        <v>2015</v>
      </c>
      <c r="B24" t="s">
        <v>14</v>
      </c>
      <c r="C24" t="s">
        <v>13</v>
      </c>
      <c r="D24" t="s">
        <v>34</v>
      </c>
      <c r="E24" t="s">
        <v>45</v>
      </c>
      <c r="F24" s="1">
        <v>42339</v>
      </c>
      <c r="G24">
        <v>3</v>
      </c>
      <c r="H24" s="2">
        <v>21.49</v>
      </c>
      <c r="I24" t="s">
        <v>15</v>
      </c>
      <c r="J24" t="s">
        <v>46</v>
      </c>
      <c r="K24" t="s">
        <v>72</v>
      </c>
      <c r="L24" t="s">
        <v>68</v>
      </c>
      <c r="M24" s="1">
        <v>42369</v>
      </c>
      <c r="N24" s="4" t="str">
        <f t="shared" si="0"/>
        <v>12-2015</v>
      </c>
    </row>
    <row r="25" spans="1:14" x14ac:dyDescent="0.25">
      <c r="A25">
        <v>2015</v>
      </c>
      <c r="B25" t="s">
        <v>14</v>
      </c>
      <c r="C25" t="s">
        <v>13</v>
      </c>
      <c r="D25" t="s">
        <v>34</v>
      </c>
      <c r="E25" t="s">
        <v>23</v>
      </c>
      <c r="F25" s="1">
        <v>42353</v>
      </c>
      <c r="G25">
        <v>0</v>
      </c>
      <c r="H25" s="2">
        <v>122.13</v>
      </c>
      <c r="I25" t="s">
        <v>15</v>
      </c>
      <c r="J25" t="s">
        <v>51</v>
      </c>
      <c r="K25" t="s">
        <v>73</v>
      </c>
      <c r="L25" t="s">
        <v>68</v>
      </c>
      <c r="M25" s="1">
        <v>42369</v>
      </c>
      <c r="N25" s="4" t="str">
        <f t="shared" si="0"/>
        <v>12-2015</v>
      </c>
    </row>
    <row r="26" spans="1:14" x14ac:dyDescent="0.25">
      <c r="A26">
        <v>2015</v>
      </c>
      <c r="B26" t="s">
        <v>14</v>
      </c>
      <c r="C26" t="s">
        <v>13</v>
      </c>
      <c r="D26" t="s">
        <v>34</v>
      </c>
      <c r="E26" t="s">
        <v>23</v>
      </c>
      <c r="F26" s="1">
        <v>42353</v>
      </c>
      <c r="G26">
        <v>1</v>
      </c>
      <c r="H26" s="2">
        <v>194.46</v>
      </c>
      <c r="I26" t="s">
        <v>15</v>
      </c>
      <c r="J26" t="s">
        <v>51</v>
      </c>
      <c r="K26" t="s">
        <v>74</v>
      </c>
      <c r="L26" t="s">
        <v>68</v>
      </c>
      <c r="M26" s="1">
        <v>42369</v>
      </c>
      <c r="N26" s="4" t="str">
        <f t="shared" si="0"/>
        <v>12-2015</v>
      </c>
    </row>
    <row r="27" spans="1:14" x14ac:dyDescent="0.25">
      <c r="A27">
        <v>2015</v>
      </c>
      <c r="B27" t="s">
        <v>14</v>
      </c>
      <c r="C27" t="s">
        <v>13</v>
      </c>
      <c r="D27" t="s">
        <v>34</v>
      </c>
      <c r="E27" t="s">
        <v>23</v>
      </c>
      <c r="F27" s="1">
        <v>42354</v>
      </c>
      <c r="G27">
        <v>0</v>
      </c>
      <c r="H27" s="2">
        <v>5070</v>
      </c>
      <c r="I27" t="s">
        <v>15</v>
      </c>
      <c r="J27" t="s">
        <v>53</v>
      </c>
      <c r="K27" t="s">
        <v>75</v>
      </c>
      <c r="L27" t="s">
        <v>68</v>
      </c>
      <c r="M27" s="1">
        <v>42369</v>
      </c>
      <c r="N27" s="4" t="str">
        <f t="shared" si="0"/>
        <v>12-2015</v>
      </c>
    </row>
    <row r="28" spans="1:14" x14ac:dyDescent="0.25">
      <c r="A28">
        <v>2015</v>
      </c>
      <c r="B28" t="s">
        <v>14</v>
      </c>
      <c r="C28" t="s">
        <v>13</v>
      </c>
      <c r="D28" t="s">
        <v>34</v>
      </c>
      <c r="E28" t="s">
        <v>23</v>
      </c>
      <c r="F28" s="1">
        <v>42369</v>
      </c>
      <c r="G28">
        <v>0</v>
      </c>
      <c r="H28" s="2">
        <v>8547</v>
      </c>
      <c r="J28" t="s">
        <v>76</v>
      </c>
      <c r="K28" t="s">
        <v>77</v>
      </c>
      <c r="L28" t="s">
        <v>78</v>
      </c>
      <c r="M28" s="1">
        <v>42369</v>
      </c>
      <c r="N28" s="4" t="str">
        <f t="shared" si="0"/>
        <v>12-2015</v>
      </c>
    </row>
    <row r="29" spans="1:14" x14ac:dyDescent="0.25">
      <c r="A29">
        <v>2015</v>
      </c>
      <c r="B29" t="s">
        <v>14</v>
      </c>
      <c r="C29" t="s">
        <v>13</v>
      </c>
      <c r="D29" t="s">
        <v>34</v>
      </c>
      <c r="E29" t="s">
        <v>23</v>
      </c>
      <c r="F29" s="1">
        <v>42369</v>
      </c>
      <c r="G29">
        <v>1</v>
      </c>
      <c r="H29" s="2">
        <v>-8670.82</v>
      </c>
      <c r="I29" t="s">
        <v>56</v>
      </c>
      <c r="J29" t="s">
        <v>79</v>
      </c>
      <c r="L29" t="s">
        <v>80</v>
      </c>
      <c r="M29" s="1">
        <v>42369</v>
      </c>
      <c r="N29" s="4" t="str">
        <f t="shared" si="0"/>
        <v>12-2015</v>
      </c>
    </row>
    <row r="30" spans="1:14" x14ac:dyDescent="0.25">
      <c r="A30">
        <v>2015</v>
      </c>
      <c r="B30" t="s">
        <v>14</v>
      </c>
      <c r="C30" t="s">
        <v>13</v>
      </c>
      <c r="D30" t="s">
        <v>34</v>
      </c>
      <c r="E30" t="s">
        <v>45</v>
      </c>
      <c r="F30" s="1">
        <v>42369</v>
      </c>
      <c r="G30">
        <v>0</v>
      </c>
      <c r="H30" s="2">
        <v>-17344.18</v>
      </c>
      <c r="I30" t="s">
        <v>22</v>
      </c>
      <c r="J30" t="s">
        <v>81</v>
      </c>
      <c r="L30" t="s">
        <v>82</v>
      </c>
      <c r="M30" s="1">
        <v>42369</v>
      </c>
      <c r="N30" s="4" t="str">
        <f t="shared" si="0"/>
        <v>12-2015</v>
      </c>
    </row>
    <row r="31" spans="1:14" x14ac:dyDescent="0.25">
      <c r="A31">
        <v>2016</v>
      </c>
      <c r="B31" t="s">
        <v>14</v>
      </c>
      <c r="C31" t="s">
        <v>13</v>
      </c>
      <c r="D31" t="s">
        <v>34</v>
      </c>
      <c r="E31" t="s">
        <v>23</v>
      </c>
      <c r="F31" s="1">
        <v>42370</v>
      </c>
      <c r="G31">
        <v>0</v>
      </c>
      <c r="H31" s="2">
        <v>109.5</v>
      </c>
      <c r="I31" t="s">
        <v>15</v>
      </c>
      <c r="J31" t="s">
        <v>35</v>
      </c>
      <c r="K31" t="s">
        <v>83</v>
      </c>
      <c r="L31" t="s">
        <v>84</v>
      </c>
      <c r="M31" s="1">
        <v>42400</v>
      </c>
      <c r="N31" s="4" t="str">
        <f t="shared" si="0"/>
        <v>1-2016</v>
      </c>
    </row>
    <row r="32" spans="1:14" x14ac:dyDescent="0.25">
      <c r="A32">
        <v>2016</v>
      </c>
      <c r="B32" t="s">
        <v>14</v>
      </c>
      <c r="C32" t="s">
        <v>13</v>
      </c>
      <c r="D32" t="s">
        <v>34</v>
      </c>
      <c r="E32" t="s">
        <v>23</v>
      </c>
      <c r="F32" s="1">
        <v>42370</v>
      </c>
      <c r="G32">
        <v>1</v>
      </c>
      <c r="H32" s="2">
        <v>-8547</v>
      </c>
      <c r="J32" t="s">
        <v>76</v>
      </c>
      <c r="K32" t="s">
        <v>77</v>
      </c>
      <c r="L32" t="s">
        <v>78</v>
      </c>
      <c r="M32" s="1">
        <v>42369</v>
      </c>
      <c r="N32" s="4" t="str">
        <f t="shared" si="0"/>
        <v>1-2016</v>
      </c>
    </row>
    <row r="33" spans="1:14" x14ac:dyDescent="0.25">
      <c r="A33">
        <v>2016</v>
      </c>
      <c r="B33" t="s">
        <v>14</v>
      </c>
      <c r="C33" t="s">
        <v>13</v>
      </c>
      <c r="D33" t="s">
        <v>34</v>
      </c>
      <c r="E33" t="s">
        <v>23</v>
      </c>
      <c r="F33" s="1">
        <v>42370</v>
      </c>
      <c r="G33">
        <v>2</v>
      </c>
      <c r="H33" s="2">
        <v>8547.5</v>
      </c>
      <c r="I33" t="s">
        <v>15</v>
      </c>
      <c r="J33" t="s">
        <v>53</v>
      </c>
      <c r="K33" t="s">
        <v>85</v>
      </c>
      <c r="L33" t="s">
        <v>84</v>
      </c>
      <c r="M33" s="1">
        <v>42400</v>
      </c>
      <c r="N33" s="4" t="str">
        <f t="shared" si="0"/>
        <v>1-2016</v>
      </c>
    </row>
    <row r="34" spans="1:14" x14ac:dyDescent="0.25">
      <c r="A34">
        <v>2016</v>
      </c>
      <c r="B34" t="s">
        <v>14</v>
      </c>
      <c r="C34" t="s">
        <v>13</v>
      </c>
      <c r="D34" t="s">
        <v>34</v>
      </c>
      <c r="E34" t="s">
        <v>45</v>
      </c>
      <c r="F34" s="1">
        <v>42373</v>
      </c>
      <c r="G34">
        <v>0</v>
      </c>
      <c r="H34" s="2">
        <v>348.75</v>
      </c>
      <c r="I34" t="s">
        <v>15</v>
      </c>
      <c r="J34" t="s">
        <v>46</v>
      </c>
      <c r="K34" t="s">
        <v>86</v>
      </c>
      <c r="L34" t="s">
        <v>87</v>
      </c>
      <c r="M34" s="1">
        <v>42400</v>
      </c>
      <c r="N34" s="4" t="str">
        <f t="shared" si="0"/>
        <v>1-2016</v>
      </c>
    </row>
    <row r="35" spans="1:14" x14ac:dyDescent="0.25">
      <c r="A35">
        <v>2016</v>
      </c>
      <c r="B35" t="s">
        <v>14</v>
      </c>
      <c r="C35" t="s">
        <v>13</v>
      </c>
      <c r="D35" t="s">
        <v>34</v>
      </c>
      <c r="E35" t="s">
        <v>45</v>
      </c>
      <c r="F35" s="1">
        <v>42373</v>
      </c>
      <c r="G35">
        <v>1</v>
      </c>
      <c r="H35" s="2">
        <v>4790</v>
      </c>
      <c r="I35" t="s">
        <v>15</v>
      </c>
      <c r="J35" t="s">
        <v>46</v>
      </c>
      <c r="K35" t="s">
        <v>88</v>
      </c>
      <c r="L35" t="s">
        <v>87</v>
      </c>
      <c r="M35" s="1">
        <v>42400</v>
      </c>
      <c r="N35" s="4" t="str">
        <f t="shared" ref="N35:N66" si="1">MONTH(F35)&amp;"-"&amp;YEAR(F35)</f>
        <v>1-2016</v>
      </c>
    </row>
    <row r="36" spans="1:14" x14ac:dyDescent="0.25">
      <c r="A36">
        <v>2016</v>
      </c>
      <c r="B36" t="s">
        <v>14</v>
      </c>
      <c r="C36" t="s">
        <v>13</v>
      </c>
      <c r="D36" t="s">
        <v>34</v>
      </c>
      <c r="E36" t="s">
        <v>45</v>
      </c>
      <c r="F36" s="1">
        <v>42373</v>
      </c>
      <c r="G36">
        <v>2</v>
      </c>
      <c r="H36" s="2">
        <v>6957.5</v>
      </c>
      <c r="I36" t="s">
        <v>15</v>
      </c>
      <c r="J36" t="s">
        <v>46</v>
      </c>
      <c r="K36" t="s">
        <v>89</v>
      </c>
      <c r="L36" t="s">
        <v>87</v>
      </c>
      <c r="M36" s="1">
        <v>42400</v>
      </c>
      <c r="N36" s="4" t="str">
        <f t="shared" si="1"/>
        <v>1-2016</v>
      </c>
    </row>
    <row r="37" spans="1:14" x14ac:dyDescent="0.25">
      <c r="A37">
        <v>2016</v>
      </c>
      <c r="B37" t="s">
        <v>14</v>
      </c>
      <c r="C37" t="s">
        <v>13</v>
      </c>
      <c r="D37" t="s">
        <v>34</v>
      </c>
      <c r="E37" t="s">
        <v>23</v>
      </c>
      <c r="F37" s="1">
        <v>42376</v>
      </c>
      <c r="G37">
        <v>0</v>
      </c>
      <c r="H37" s="2">
        <v>935</v>
      </c>
      <c r="I37" t="s">
        <v>15</v>
      </c>
      <c r="J37" t="s">
        <v>51</v>
      </c>
      <c r="K37" t="s">
        <v>90</v>
      </c>
      <c r="L37" t="s">
        <v>84</v>
      </c>
      <c r="M37" s="1">
        <v>42400</v>
      </c>
      <c r="N37" s="4" t="str">
        <f t="shared" si="1"/>
        <v>1-2016</v>
      </c>
    </row>
    <row r="38" spans="1:14" x14ac:dyDescent="0.25">
      <c r="A38">
        <v>2016</v>
      </c>
      <c r="B38" t="s">
        <v>14</v>
      </c>
      <c r="C38" t="s">
        <v>13</v>
      </c>
      <c r="D38" t="s">
        <v>34</v>
      </c>
      <c r="E38" t="s">
        <v>23</v>
      </c>
      <c r="F38" s="1">
        <v>42376</v>
      </c>
      <c r="G38">
        <v>1</v>
      </c>
      <c r="H38" s="2">
        <v>2.25</v>
      </c>
      <c r="I38" t="s">
        <v>15</v>
      </c>
      <c r="J38" t="s">
        <v>51</v>
      </c>
      <c r="K38" t="s">
        <v>91</v>
      </c>
      <c r="L38" t="s">
        <v>92</v>
      </c>
      <c r="M38" s="1">
        <v>42400</v>
      </c>
      <c r="N38" s="4" t="str">
        <f t="shared" si="1"/>
        <v>1-2016</v>
      </c>
    </row>
    <row r="39" spans="1:14" x14ac:dyDescent="0.25">
      <c r="A39">
        <v>2016</v>
      </c>
      <c r="B39" t="s">
        <v>14</v>
      </c>
      <c r="C39" t="s">
        <v>13</v>
      </c>
      <c r="D39" t="s">
        <v>34</v>
      </c>
      <c r="E39" t="s">
        <v>23</v>
      </c>
      <c r="F39" s="1">
        <v>42394</v>
      </c>
      <c r="G39">
        <v>0</v>
      </c>
      <c r="H39" s="2">
        <v>9392.5</v>
      </c>
      <c r="I39" t="s">
        <v>15</v>
      </c>
      <c r="J39" t="s">
        <v>53</v>
      </c>
      <c r="K39" t="s">
        <v>93</v>
      </c>
      <c r="L39" t="s">
        <v>94</v>
      </c>
      <c r="M39" s="1">
        <v>42400</v>
      </c>
      <c r="N39" s="4" t="str">
        <f t="shared" si="1"/>
        <v>1-2016</v>
      </c>
    </row>
    <row r="40" spans="1:14" x14ac:dyDescent="0.25">
      <c r="A40">
        <v>2016</v>
      </c>
      <c r="B40" t="s">
        <v>14</v>
      </c>
      <c r="C40" t="s">
        <v>13</v>
      </c>
      <c r="D40" t="s">
        <v>34</v>
      </c>
      <c r="E40" t="s">
        <v>23</v>
      </c>
      <c r="F40" s="1">
        <v>42400</v>
      </c>
      <c r="G40">
        <v>0</v>
      </c>
      <c r="H40" s="2">
        <v>-5645.35</v>
      </c>
      <c r="I40" t="s">
        <v>56</v>
      </c>
      <c r="J40" t="s">
        <v>79</v>
      </c>
      <c r="L40" t="s">
        <v>95</v>
      </c>
      <c r="M40" s="1">
        <v>42400</v>
      </c>
      <c r="N40" s="4" t="str">
        <f t="shared" si="1"/>
        <v>1-2016</v>
      </c>
    </row>
    <row r="41" spans="1:14" x14ac:dyDescent="0.25">
      <c r="A41">
        <v>2016</v>
      </c>
      <c r="B41" t="s">
        <v>14</v>
      </c>
      <c r="C41" t="s">
        <v>13</v>
      </c>
      <c r="D41" t="s">
        <v>34</v>
      </c>
      <c r="E41" t="s">
        <v>23</v>
      </c>
      <c r="F41" s="1">
        <v>42401</v>
      </c>
      <c r="G41">
        <v>0</v>
      </c>
      <c r="H41" s="2">
        <v>1600</v>
      </c>
      <c r="I41" t="s">
        <v>15</v>
      </c>
      <c r="J41" t="s">
        <v>41</v>
      </c>
      <c r="K41" t="s">
        <v>96</v>
      </c>
      <c r="L41" t="s">
        <v>97</v>
      </c>
      <c r="M41" s="1">
        <v>42429</v>
      </c>
      <c r="N41" s="4" t="str">
        <f t="shared" si="1"/>
        <v>2-2016</v>
      </c>
    </row>
    <row r="42" spans="1:14" x14ac:dyDescent="0.25">
      <c r="A42">
        <v>2016</v>
      </c>
      <c r="B42" t="s">
        <v>14</v>
      </c>
      <c r="C42" t="s">
        <v>13</v>
      </c>
      <c r="D42" t="s">
        <v>34</v>
      </c>
      <c r="E42" t="s">
        <v>45</v>
      </c>
      <c r="F42" s="1">
        <v>42401</v>
      </c>
      <c r="G42">
        <v>0</v>
      </c>
      <c r="H42" s="2">
        <v>30.61</v>
      </c>
      <c r="I42" t="s">
        <v>15</v>
      </c>
      <c r="J42" t="s">
        <v>46</v>
      </c>
      <c r="K42" t="s">
        <v>98</v>
      </c>
      <c r="L42" t="s">
        <v>99</v>
      </c>
      <c r="M42" s="1">
        <v>42429</v>
      </c>
      <c r="N42" s="4" t="str">
        <f t="shared" si="1"/>
        <v>2-2016</v>
      </c>
    </row>
    <row r="43" spans="1:14" x14ac:dyDescent="0.25">
      <c r="A43">
        <v>2016</v>
      </c>
      <c r="B43" t="s">
        <v>14</v>
      </c>
      <c r="C43" t="s">
        <v>13</v>
      </c>
      <c r="D43" t="s">
        <v>34</v>
      </c>
      <c r="E43" t="s">
        <v>45</v>
      </c>
      <c r="F43" s="1">
        <v>42401</v>
      </c>
      <c r="G43">
        <v>1</v>
      </c>
      <c r="H43" s="2">
        <v>19125</v>
      </c>
      <c r="I43" t="s">
        <v>15</v>
      </c>
      <c r="J43" t="s">
        <v>46</v>
      </c>
      <c r="K43" t="s">
        <v>100</v>
      </c>
      <c r="L43" t="s">
        <v>99</v>
      </c>
      <c r="M43" s="1">
        <v>42429</v>
      </c>
      <c r="N43" s="4" t="str">
        <f t="shared" si="1"/>
        <v>2-2016</v>
      </c>
    </row>
    <row r="44" spans="1:14" x14ac:dyDescent="0.25">
      <c r="A44">
        <v>2016</v>
      </c>
      <c r="B44" t="s">
        <v>14</v>
      </c>
      <c r="C44" t="s">
        <v>13</v>
      </c>
      <c r="D44" t="s">
        <v>34</v>
      </c>
      <c r="E44" t="s">
        <v>45</v>
      </c>
      <c r="F44" s="1">
        <v>42401</v>
      </c>
      <c r="G44">
        <v>2</v>
      </c>
      <c r="H44" s="2">
        <v>3517.5</v>
      </c>
      <c r="I44" t="s">
        <v>15</v>
      </c>
      <c r="J44" t="s">
        <v>46</v>
      </c>
      <c r="K44" t="s">
        <v>101</v>
      </c>
      <c r="L44" t="s">
        <v>99</v>
      </c>
      <c r="M44" s="1">
        <v>42429</v>
      </c>
      <c r="N44" s="4" t="str">
        <f t="shared" si="1"/>
        <v>2-2016</v>
      </c>
    </row>
    <row r="45" spans="1:14" x14ac:dyDescent="0.25">
      <c r="A45">
        <v>2016</v>
      </c>
      <c r="B45" t="s">
        <v>14</v>
      </c>
      <c r="C45" t="s">
        <v>13</v>
      </c>
      <c r="D45" t="s">
        <v>34</v>
      </c>
      <c r="E45" t="s">
        <v>45</v>
      </c>
      <c r="F45" s="1">
        <v>42401</v>
      </c>
      <c r="G45">
        <v>3</v>
      </c>
      <c r="H45" s="2">
        <v>83.75</v>
      </c>
      <c r="I45" t="s">
        <v>15</v>
      </c>
      <c r="J45" t="s">
        <v>46</v>
      </c>
      <c r="K45" t="s">
        <v>102</v>
      </c>
      <c r="L45" t="s">
        <v>26</v>
      </c>
      <c r="M45" s="1">
        <v>42429</v>
      </c>
      <c r="N45" s="4" t="str">
        <f t="shared" si="1"/>
        <v>2-2016</v>
      </c>
    </row>
    <row r="46" spans="1:14" x14ac:dyDescent="0.25">
      <c r="A46">
        <v>2016</v>
      </c>
      <c r="B46" t="s">
        <v>14</v>
      </c>
      <c r="C46" t="s">
        <v>13</v>
      </c>
      <c r="D46" t="s">
        <v>34</v>
      </c>
      <c r="E46" t="s">
        <v>23</v>
      </c>
      <c r="F46" s="1">
        <v>42411</v>
      </c>
      <c r="G46">
        <v>0</v>
      </c>
      <c r="H46" s="2">
        <v>2618.6</v>
      </c>
      <c r="I46" t="s">
        <v>15</v>
      </c>
      <c r="J46" t="s">
        <v>51</v>
      </c>
      <c r="K46" t="s">
        <v>103</v>
      </c>
      <c r="L46" t="s">
        <v>99</v>
      </c>
      <c r="M46" s="1">
        <v>42429</v>
      </c>
      <c r="N46" s="4" t="str">
        <f t="shared" si="1"/>
        <v>2-2016</v>
      </c>
    </row>
    <row r="47" spans="1:14" x14ac:dyDescent="0.25">
      <c r="A47">
        <v>2016</v>
      </c>
      <c r="B47" t="s">
        <v>14</v>
      </c>
      <c r="C47" t="s">
        <v>13</v>
      </c>
      <c r="D47" t="s">
        <v>34</v>
      </c>
      <c r="E47" t="s">
        <v>23</v>
      </c>
      <c r="F47" s="1">
        <v>42411</v>
      </c>
      <c r="G47">
        <v>1</v>
      </c>
      <c r="H47" s="2">
        <v>2145</v>
      </c>
      <c r="I47" t="s">
        <v>15</v>
      </c>
      <c r="J47" t="s">
        <v>51</v>
      </c>
      <c r="K47" t="s">
        <v>104</v>
      </c>
      <c r="L47" t="s">
        <v>99</v>
      </c>
      <c r="M47" s="1">
        <v>42429</v>
      </c>
      <c r="N47" s="4" t="str">
        <f t="shared" si="1"/>
        <v>2-2016</v>
      </c>
    </row>
    <row r="48" spans="1:14" x14ac:dyDescent="0.25">
      <c r="A48">
        <v>2016</v>
      </c>
      <c r="B48" t="s">
        <v>14</v>
      </c>
      <c r="C48" t="s">
        <v>13</v>
      </c>
      <c r="D48" t="s">
        <v>34</v>
      </c>
      <c r="E48" t="s">
        <v>23</v>
      </c>
      <c r="F48" s="1">
        <v>42429</v>
      </c>
      <c r="G48">
        <v>0</v>
      </c>
      <c r="H48" s="2">
        <v>7865</v>
      </c>
      <c r="J48" t="s">
        <v>105</v>
      </c>
      <c r="K48" t="s">
        <v>77</v>
      </c>
      <c r="L48" t="s">
        <v>106</v>
      </c>
      <c r="M48" s="1">
        <v>42429</v>
      </c>
      <c r="N48" s="4" t="str">
        <f t="shared" si="1"/>
        <v>2-2016</v>
      </c>
    </row>
    <row r="49" spans="1:14" x14ac:dyDescent="0.25">
      <c r="A49">
        <v>2016</v>
      </c>
      <c r="B49" t="s">
        <v>14</v>
      </c>
      <c r="C49" t="s">
        <v>13</v>
      </c>
      <c r="D49" t="s">
        <v>34</v>
      </c>
      <c r="E49" t="s">
        <v>23</v>
      </c>
      <c r="F49" s="1">
        <v>42429</v>
      </c>
      <c r="G49">
        <v>1</v>
      </c>
      <c r="H49" s="2">
        <v>-7146.33</v>
      </c>
      <c r="I49" t="s">
        <v>56</v>
      </c>
      <c r="J49" t="s">
        <v>79</v>
      </c>
      <c r="L49" t="s">
        <v>107</v>
      </c>
      <c r="M49" s="1">
        <v>42429</v>
      </c>
      <c r="N49" s="4" t="str">
        <f t="shared" si="1"/>
        <v>2-2016</v>
      </c>
    </row>
    <row r="50" spans="1:14" x14ac:dyDescent="0.25">
      <c r="A50">
        <v>2016</v>
      </c>
      <c r="B50" t="s">
        <v>14</v>
      </c>
      <c r="C50" t="s">
        <v>13</v>
      </c>
      <c r="D50" t="s">
        <v>34</v>
      </c>
      <c r="E50" t="s">
        <v>23</v>
      </c>
      <c r="F50" s="1">
        <v>42430</v>
      </c>
      <c r="G50">
        <v>0</v>
      </c>
      <c r="H50" s="2">
        <v>2611</v>
      </c>
      <c r="I50" t="s">
        <v>15</v>
      </c>
      <c r="J50" t="s">
        <v>35</v>
      </c>
      <c r="K50" t="s">
        <v>108</v>
      </c>
      <c r="L50" t="s">
        <v>109</v>
      </c>
      <c r="M50" s="1">
        <v>42460</v>
      </c>
      <c r="N50" s="4" t="str">
        <f t="shared" si="1"/>
        <v>3-2016</v>
      </c>
    </row>
    <row r="51" spans="1:14" x14ac:dyDescent="0.25">
      <c r="A51">
        <v>2016</v>
      </c>
      <c r="B51" t="s">
        <v>14</v>
      </c>
      <c r="C51" t="s">
        <v>13</v>
      </c>
      <c r="D51" t="s">
        <v>34</v>
      </c>
      <c r="E51" t="s">
        <v>23</v>
      </c>
      <c r="F51" s="1">
        <v>42430</v>
      </c>
      <c r="G51">
        <v>1</v>
      </c>
      <c r="H51" s="2">
        <v>-7865</v>
      </c>
      <c r="J51" t="s">
        <v>105</v>
      </c>
      <c r="K51" t="s">
        <v>77</v>
      </c>
      <c r="L51" t="s">
        <v>106</v>
      </c>
      <c r="M51" s="1">
        <v>42429</v>
      </c>
      <c r="N51" s="4" t="str">
        <f t="shared" si="1"/>
        <v>3-2016</v>
      </c>
    </row>
    <row r="52" spans="1:14" x14ac:dyDescent="0.25">
      <c r="A52">
        <v>2016</v>
      </c>
      <c r="B52" t="s">
        <v>14</v>
      </c>
      <c r="C52" t="s">
        <v>13</v>
      </c>
      <c r="D52" t="s">
        <v>34</v>
      </c>
      <c r="E52" t="s">
        <v>23</v>
      </c>
      <c r="F52" s="1">
        <v>42430</v>
      </c>
      <c r="G52">
        <v>2</v>
      </c>
      <c r="H52" s="2">
        <v>16328</v>
      </c>
      <c r="I52" t="s">
        <v>15</v>
      </c>
      <c r="J52" t="s">
        <v>41</v>
      </c>
      <c r="K52" t="s">
        <v>110</v>
      </c>
      <c r="L52" t="s">
        <v>109</v>
      </c>
      <c r="M52" s="1">
        <v>42460</v>
      </c>
      <c r="N52" s="4" t="str">
        <f t="shared" si="1"/>
        <v>3-2016</v>
      </c>
    </row>
    <row r="53" spans="1:14" x14ac:dyDescent="0.25">
      <c r="A53">
        <v>2016</v>
      </c>
      <c r="B53" t="s">
        <v>14</v>
      </c>
      <c r="C53" t="s">
        <v>13</v>
      </c>
      <c r="D53" t="s">
        <v>34</v>
      </c>
      <c r="E53" t="s">
        <v>23</v>
      </c>
      <c r="F53" s="1">
        <v>42430</v>
      </c>
      <c r="G53">
        <v>3</v>
      </c>
      <c r="H53" s="2">
        <v>7865</v>
      </c>
      <c r="I53" t="s">
        <v>15</v>
      </c>
      <c r="J53" t="s">
        <v>53</v>
      </c>
      <c r="K53" t="s">
        <v>111</v>
      </c>
      <c r="L53" t="s">
        <v>109</v>
      </c>
      <c r="M53" s="1">
        <v>42460</v>
      </c>
      <c r="N53" s="4" t="str">
        <f t="shared" si="1"/>
        <v>3-2016</v>
      </c>
    </row>
    <row r="54" spans="1:14" x14ac:dyDescent="0.25">
      <c r="A54">
        <v>2016</v>
      </c>
      <c r="B54" t="s">
        <v>14</v>
      </c>
      <c r="C54" t="s">
        <v>13</v>
      </c>
      <c r="D54" t="s">
        <v>34</v>
      </c>
      <c r="E54" t="s">
        <v>45</v>
      </c>
      <c r="F54" s="1">
        <v>42430</v>
      </c>
      <c r="G54">
        <v>0</v>
      </c>
      <c r="H54" s="2">
        <v>31.49</v>
      </c>
      <c r="I54" t="s">
        <v>15</v>
      </c>
      <c r="J54" t="s">
        <v>46</v>
      </c>
      <c r="K54" t="s">
        <v>112</v>
      </c>
      <c r="L54" t="s">
        <v>113</v>
      </c>
      <c r="M54" s="1">
        <v>42460</v>
      </c>
      <c r="N54" s="4" t="str">
        <f t="shared" si="1"/>
        <v>3-2016</v>
      </c>
    </row>
    <row r="55" spans="1:14" x14ac:dyDescent="0.25">
      <c r="A55">
        <v>2016</v>
      </c>
      <c r="B55" t="s">
        <v>14</v>
      </c>
      <c r="C55" t="s">
        <v>13</v>
      </c>
      <c r="D55" t="s">
        <v>34</v>
      </c>
      <c r="E55" t="s">
        <v>45</v>
      </c>
      <c r="F55" s="1">
        <v>42430</v>
      </c>
      <c r="G55">
        <v>1</v>
      </c>
      <c r="H55" s="2">
        <v>10803.75</v>
      </c>
      <c r="I55" t="s">
        <v>15</v>
      </c>
      <c r="J55" t="s">
        <v>46</v>
      </c>
      <c r="K55" t="s">
        <v>114</v>
      </c>
      <c r="L55" t="s">
        <v>113</v>
      </c>
      <c r="M55" s="1">
        <v>42460</v>
      </c>
      <c r="N55" s="4" t="str">
        <f t="shared" si="1"/>
        <v>3-2016</v>
      </c>
    </row>
    <row r="56" spans="1:14" x14ac:dyDescent="0.25">
      <c r="A56">
        <v>2016</v>
      </c>
      <c r="B56" t="s">
        <v>14</v>
      </c>
      <c r="C56" t="s">
        <v>13</v>
      </c>
      <c r="D56" t="s">
        <v>34</v>
      </c>
      <c r="E56" t="s">
        <v>45</v>
      </c>
      <c r="F56" s="1">
        <v>42430</v>
      </c>
      <c r="G56">
        <v>2</v>
      </c>
      <c r="H56" s="2">
        <v>10481.25</v>
      </c>
      <c r="I56" t="s">
        <v>15</v>
      </c>
      <c r="J56" t="s">
        <v>46</v>
      </c>
      <c r="K56" t="s">
        <v>115</v>
      </c>
      <c r="L56" t="s">
        <v>113</v>
      </c>
      <c r="M56" s="1">
        <v>42460</v>
      </c>
      <c r="N56" s="4" t="str">
        <f t="shared" si="1"/>
        <v>3-2016</v>
      </c>
    </row>
    <row r="57" spans="1:14" x14ac:dyDescent="0.25">
      <c r="A57">
        <v>2016</v>
      </c>
      <c r="B57" t="s">
        <v>14</v>
      </c>
      <c r="C57" t="s">
        <v>13</v>
      </c>
      <c r="D57" t="s">
        <v>34</v>
      </c>
      <c r="E57" t="s">
        <v>23</v>
      </c>
      <c r="F57" s="1">
        <v>42443</v>
      </c>
      <c r="G57">
        <v>0</v>
      </c>
      <c r="H57" s="2">
        <v>100.5</v>
      </c>
      <c r="I57" t="s">
        <v>15</v>
      </c>
      <c r="J57" t="s">
        <v>51</v>
      </c>
      <c r="K57" t="s">
        <v>116</v>
      </c>
      <c r="L57" t="s">
        <v>113</v>
      </c>
      <c r="M57" s="1">
        <v>42460</v>
      </c>
      <c r="N57" s="4" t="str">
        <f t="shared" si="1"/>
        <v>3-2016</v>
      </c>
    </row>
    <row r="58" spans="1:14" x14ac:dyDescent="0.25">
      <c r="A58">
        <v>2016</v>
      </c>
      <c r="B58" t="s">
        <v>14</v>
      </c>
      <c r="C58" t="s">
        <v>13</v>
      </c>
      <c r="D58" t="s">
        <v>34</v>
      </c>
      <c r="E58" t="s">
        <v>23</v>
      </c>
      <c r="F58" s="1">
        <v>42460</v>
      </c>
      <c r="G58">
        <v>0</v>
      </c>
      <c r="H58" s="2">
        <v>8352.5</v>
      </c>
      <c r="J58" t="s">
        <v>117</v>
      </c>
      <c r="K58" t="s">
        <v>77</v>
      </c>
      <c r="L58" t="s">
        <v>118</v>
      </c>
      <c r="M58" s="1">
        <v>42460</v>
      </c>
      <c r="N58" s="4" t="str">
        <f t="shared" si="1"/>
        <v>3-2016</v>
      </c>
    </row>
    <row r="59" spans="1:14" x14ac:dyDescent="0.25">
      <c r="A59">
        <v>2016</v>
      </c>
      <c r="B59" t="s">
        <v>14</v>
      </c>
      <c r="C59" t="s">
        <v>13</v>
      </c>
      <c r="D59" t="s">
        <v>34</v>
      </c>
      <c r="E59" t="s">
        <v>23</v>
      </c>
      <c r="F59" s="1">
        <v>42460</v>
      </c>
      <c r="G59">
        <v>1</v>
      </c>
      <c r="H59" s="2">
        <v>-13003.8</v>
      </c>
      <c r="I59" t="s">
        <v>56</v>
      </c>
      <c r="J59" t="s">
        <v>79</v>
      </c>
      <c r="L59" t="s">
        <v>119</v>
      </c>
      <c r="M59" s="1">
        <v>42460</v>
      </c>
      <c r="N59" s="4" t="str">
        <f t="shared" si="1"/>
        <v>3-2016</v>
      </c>
    </row>
    <row r="60" spans="1:14" x14ac:dyDescent="0.25">
      <c r="A60">
        <v>2016</v>
      </c>
      <c r="B60" t="s">
        <v>14</v>
      </c>
      <c r="C60" t="s">
        <v>13</v>
      </c>
      <c r="D60" t="s">
        <v>34</v>
      </c>
      <c r="E60" t="s">
        <v>23</v>
      </c>
      <c r="F60" s="1">
        <v>42461</v>
      </c>
      <c r="G60">
        <v>0</v>
      </c>
      <c r="H60" s="2">
        <v>2386.5</v>
      </c>
      <c r="I60" t="s">
        <v>15</v>
      </c>
      <c r="J60" t="s">
        <v>35</v>
      </c>
      <c r="K60" t="s">
        <v>120</v>
      </c>
      <c r="L60" t="s">
        <v>121</v>
      </c>
      <c r="M60" s="1">
        <v>42490</v>
      </c>
      <c r="N60" s="4" t="str">
        <f t="shared" si="1"/>
        <v>4-2016</v>
      </c>
    </row>
    <row r="61" spans="1:14" x14ac:dyDescent="0.25">
      <c r="A61">
        <v>2016</v>
      </c>
      <c r="B61" t="s">
        <v>14</v>
      </c>
      <c r="C61" t="s">
        <v>13</v>
      </c>
      <c r="D61" t="s">
        <v>34</v>
      </c>
      <c r="E61" t="s">
        <v>23</v>
      </c>
      <c r="F61" s="1">
        <v>42461</v>
      </c>
      <c r="G61">
        <v>1</v>
      </c>
      <c r="H61" s="2">
        <v>-8352.5</v>
      </c>
      <c r="J61" t="s">
        <v>117</v>
      </c>
      <c r="K61" t="s">
        <v>77</v>
      </c>
      <c r="L61" t="s">
        <v>118</v>
      </c>
      <c r="M61" s="1">
        <v>42460</v>
      </c>
      <c r="N61" s="4" t="str">
        <f t="shared" si="1"/>
        <v>4-2016</v>
      </c>
    </row>
    <row r="62" spans="1:14" x14ac:dyDescent="0.25">
      <c r="A62">
        <v>2016</v>
      </c>
      <c r="B62" t="s">
        <v>14</v>
      </c>
      <c r="C62" t="s">
        <v>13</v>
      </c>
      <c r="D62" t="s">
        <v>34</v>
      </c>
      <c r="E62" t="s">
        <v>23</v>
      </c>
      <c r="F62" s="1">
        <v>42461</v>
      </c>
      <c r="G62">
        <v>2</v>
      </c>
      <c r="H62" s="2">
        <v>3360</v>
      </c>
      <c r="I62" t="s">
        <v>15</v>
      </c>
      <c r="J62" t="s">
        <v>41</v>
      </c>
      <c r="K62" t="s">
        <v>122</v>
      </c>
      <c r="L62" t="s">
        <v>123</v>
      </c>
      <c r="M62" s="1">
        <v>42490</v>
      </c>
      <c r="N62" s="4" t="str">
        <f t="shared" si="1"/>
        <v>4-2016</v>
      </c>
    </row>
    <row r="63" spans="1:14" x14ac:dyDescent="0.25">
      <c r="A63">
        <v>2016</v>
      </c>
      <c r="B63" t="s">
        <v>14</v>
      </c>
      <c r="C63" t="s">
        <v>13</v>
      </c>
      <c r="D63" t="s">
        <v>34</v>
      </c>
      <c r="E63" t="s">
        <v>45</v>
      </c>
      <c r="F63" s="1">
        <v>42461</v>
      </c>
      <c r="G63">
        <v>0</v>
      </c>
      <c r="H63" s="2">
        <v>11641.25</v>
      </c>
      <c r="I63" t="s">
        <v>15</v>
      </c>
      <c r="J63" t="s">
        <v>46</v>
      </c>
      <c r="K63" t="s">
        <v>124</v>
      </c>
      <c r="L63" t="s">
        <v>125</v>
      </c>
      <c r="M63" s="1">
        <v>42490</v>
      </c>
      <c r="N63" s="4" t="str">
        <f t="shared" si="1"/>
        <v>4-2016</v>
      </c>
    </row>
    <row r="64" spans="1:14" x14ac:dyDescent="0.25">
      <c r="A64">
        <v>2016</v>
      </c>
      <c r="B64" t="s">
        <v>14</v>
      </c>
      <c r="C64" t="s">
        <v>13</v>
      </c>
      <c r="D64" t="s">
        <v>34</v>
      </c>
      <c r="E64" t="s">
        <v>45</v>
      </c>
      <c r="F64" s="1">
        <v>42461</v>
      </c>
      <c r="G64">
        <v>1</v>
      </c>
      <c r="H64" s="2">
        <v>3732.58</v>
      </c>
      <c r="I64" t="s">
        <v>15</v>
      </c>
      <c r="J64" t="s">
        <v>46</v>
      </c>
      <c r="K64" t="s">
        <v>126</v>
      </c>
      <c r="L64" t="s">
        <v>125</v>
      </c>
      <c r="M64" s="1">
        <v>42490</v>
      </c>
      <c r="N64" s="4" t="str">
        <f t="shared" si="1"/>
        <v>4-2016</v>
      </c>
    </row>
    <row r="65" spans="1:14" x14ac:dyDescent="0.25">
      <c r="A65">
        <v>2016</v>
      </c>
      <c r="B65" t="s">
        <v>14</v>
      </c>
      <c r="C65" t="s">
        <v>13</v>
      </c>
      <c r="D65" t="s">
        <v>34</v>
      </c>
      <c r="E65" t="s">
        <v>45</v>
      </c>
      <c r="F65" s="1">
        <v>42461</v>
      </c>
      <c r="G65">
        <v>2</v>
      </c>
      <c r="H65" s="2">
        <v>10046.25</v>
      </c>
      <c r="I65" t="s">
        <v>15</v>
      </c>
      <c r="J65" t="s">
        <v>46</v>
      </c>
      <c r="K65" t="s">
        <v>127</v>
      </c>
      <c r="L65" t="s">
        <v>125</v>
      </c>
      <c r="M65" s="1">
        <v>42490</v>
      </c>
      <c r="N65" s="4" t="str">
        <f t="shared" si="1"/>
        <v>4-2016</v>
      </c>
    </row>
    <row r="66" spans="1:14" x14ac:dyDescent="0.25">
      <c r="A66">
        <v>2016</v>
      </c>
      <c r="B66" t="s">
        <v>14</v>
      </c>
      <c r="C66" t="s">
        <v>13</v>
      </c>
      <c r="D66" t="s">
        <v>34</v>
      </c>
      <c r="E66" t="s">
        <v>23</v>
      </c>
      <c r="F66" s="1">
        <v>42464</v>
      </c>
      <c r="G66">
        <v>0</v>
      </c>
      <c r="H66" s="2">
        <v>8352.5</v>
      </c>
      <c r="I66" t="s">
        <v>15</v>
      </c>
      <c r="J66" t="s">
        <v>53</v>
      </c>
      <c r="K66" t="s">
        <v>128</v>
      </c>
      <c r="L66" t="s">
        <v>121</v>
      </c>
      <c r="M66" s="1">
        <v>42490</v>
      </c>
      <c r="N66" s="4" t="str">
        <f t="shared" si="1"/>
        <v>4-2016</v>
      </c>
    </row>
    <row r="67" spans="1:14" x14ac:dyDescent="0.25">
      <c r="A67">
        <v>2016</v>
      </c>
      <c r="B67" t="s">
        <v>14</v>
      </c>
      <c r="C67" t="s">
        <v>13</v>
      </c>
      <c r="D67" t="s">
        <v>34</v>
      </c>
      <c r="E67" t="s">
        <v>23</v>
      </c>
      <c r="F67" s="1">
        <v>42488</v>
      </c>
      <c r="G67">
        <v>0</v>
      </c>
      <c r="H67" s="2">
        <v>6175</v>
      </c>
      <c r="I67" t="s">
        <v>15</v>
      </c>
      <c r="J67" t="s">
        <v>53</v>
      </c>
      <c r="K67" t="s">
        <v>129</v>
      </c>
      <c r="L67" t="s">
        <v>130</v>
      </c>
      <c r="M67" s="1">
        <v>42490</v>
      </c>
      <c r="N67" s="4" t="str">
        <f t="shared" ref="N67:N98" si="2">MONTH(F67)&amp;"-"&amp;YEAR(F67)</f>
        <v>4-2016</v>
      </c>
    </row>
    <row r="68" spans="1:14" x14ac:dyDescent="0.25">
      <c r="A68">
        <v>2016</v>
      </c>
      <c r="B68" t="s">
        <v>14</v>
      </c>
      <c r="C68" t="s">
        <v>13</v>
      </c>
      <c r="D68" t="s">
        <v>34</v>
      </c>
      <c r="E68" t="s">
        <v>23</v>
      </c>
      <c r="F68" s="1">
        <v>42490</v>
      </c>
      <c r="G68">
        <v>0</v>
      </c>
      <c r="H68" s="2">
        <v>0</v>
      </c>
      <c r="I68" t="s">
        <v>131</v>
      </c>
      <c r="J68" t="s">
        <v>132</v>
      </c>
      <c r="L68" t="s">
        <v>133</v>
      </c>
      <c r="M68" s="1">
        <v>42490</v>
      </c>
      <c r="N68" s="4" t="str">
        <f t="shared" si="2"/>
        <v>4-2016</v>
      </c>
    </row>
    <row r="69" spans="1:14" x14ac:dyDescent="0.25">
      <c r="A69">
        <v>2016</v>
      </c>
      <c r="B69" t="s">
        <v>14</v>
      </c>
      <c r="C69" t="s">
        <v>13</v>
      </c>
      <c r="D69" t="s">
        <v>34</v>
      </c>
      <c r="E69" t="s">
        <v>23</v>
      </c>
      <c r="F69" s="1">
        <v>42490</v>
      </c>
      <c r="G69">
        <v>1</v>
      </c>
      <c r="H69" s="2">
        <v>-6343.35</v>
      </c>
      <c r="I69" t="s">
        <v>56</v>
      </c>
      <c r="J69" t="s">
        <v>79</v>
      </c>
      <c r="L69" t="s">
        <v>134</v>
      </c>
      <c r="M69" s="1">
        <v>42490</v>
      </c>
      <c r="N69" s="4" t="str">
        <f t="shared" si="2"/>
        <v>4-2016</v>
      </c>
    </row>
    <row r="70" spans="1:14" x14ac:dyDescent="0.25">
      <c r="A70">
        <v>2016</v>
      </c>
      <c r="B70" t="s">
        <v>14</v>
      </c>
      <c r="C70" t="s">
        <v>13</v>
      </c>
      <c r="D70" t="s">
        <v>34</v>
      </c>
      <c r="E70" t="s">
        <v>45</v>
      </c>
      <c r="F70" s="1">
        <v>42490</v>
      </c>
      <c r="G70">
        <v>0</v>
      </c>
      <c r="H70" s="2">
        <v>0</v>
      </c>
      <c r="I70" t="s">
        <v>131</v>
      </c>
      <c r="J70" t="s">
        <v>132</v>
      </c>
      <c r="L70" t="s">
        <v>133</v>
      </c>
      <c r="M70" s="1">
        <v>42490</v>
      </c>
      <c r="N70" s="4" t="str">
        <f t="shared" si="2"/>
        <v>4-2016</v>
      </c>
    </row>
    <row r="71" spans="1:14" x14ac:dyDescent="0.25">
      <c r="A71">
        <v>2016</v>
      </c>
      <c r="B71" t="s">
        <v>14</v>
      </c>
      <c r="C71" t="s">
        <v>13</v>
      </c>
      <c r="D71" t="s">
        <v>34</v>
      </c>
      <c r="E71" t="s">
        <v>23</v>
      </c>
      <c r="F71" s="1">
        <v>42491</v>
      </c>
      <c r="G71">
        <v>0</v>
      </c>
      <c r="H71" s="2">
        <v>75</v>
      </c>
      <c r="I71" t="s">
        <v>15</v>
      </c>
      <c r="J71" t="s">
        <v>35</v>
      </c>
      <c r="K71" t="s">
        <v>135</v>
      </c>
      <c r="L71" t="s">
        <v>136</v>
      </c>
      <c r="M71" s="1">
        <v>42521</v>
      </c>
      <c r="N71" s="4" t="str">
        <f t="shared" si="2"/>
        <v>5-2016</v>
      </c>
    </row>
    <row r="72" spans="1:14" x14ac:dyDescent="0.25">
      <c r="A72">
        <v>2016</v>
      </c>
      <c r="B72" t="s">
        <v>14</v>
      </c>
      <c r="C72" t="s">
        <v>13</v>
      </c>
      <c r="D72" t="s">
        <v>34</v>
      </c>
      <c r="E72" t="s">
        <v>23</v>
      </c>
      <c r="F72" s="1">
        <v>42491</v>
      </c>
      <c r="G72">
        <v>1</v>
      </c>
      <c r="H72" s="2">
        <v>3560</v>
      </c>
      <c r="I72" t="s">
        <v>15</v>
      </c>
      <c r="J72" t="s">
        <v>41</v>
      </c>
      <c r="K72" t="s">
        <v>137</v>
      </c>
      <c r="L72" t="s">
        <v>138</v>
      </c>
      <c r="M72" s="1">
        <v>42521</v>
      </c>
      <c r="N72" s="4" t="str">
        <f t="shared" si="2"/>
        <v>5-2016</v>
      </c>
    </row>
    <row r="73" spans="1:14" x14ac:dyDescent="0.25">
      <c r="A73">
        <v>2016</v>
      </c>
      <c r="B73" t="s">
        <v>14</v>
      </c>
      <c r="C73" t="s">
        <v>13</v>
      </c>
      <c r="D73" t="s">
        <v>34</v>
      </c>
      <c r="E73" t="s">
        <v>45</v>
      </c>
      <c r="F73" s="1">
        <v>42492</v>
      </c>
      <c r="G73">
        <v>0</v>
      </c>
      <c r="H73" s="2">
        <v>14192.5</v>
      </c>
      <c r="I73" t="s">
        <v>15</v>
      </c>
      <c r="J73" t="s">
        <v>46</v>
      </c>
      <c r="K73" t="s">
        <v>139</v>
      </c>
      <c r="L73" t="s">
        <v>140</v>
      </c>
      <c r="M73" s="1">
        <v>42521</v>
      </c>
      <c r="N73" s="4" t="str">
        <f t="shared" si="2"/>
        <v>5-2016</v>
      </c>
    </row>
    <row r="74" spans="1:14" x14ac:dyDescent="0.25">
      <c r="A74">
        <v>2016</v>
      </c>
      <c r="B74" t="s">
        <v>14</v>
      </c>
      <c r="C74" t="s">
        <v>13</v>
      </c>
      <c r="D74" t="s">
        <v>34</v>
      </c>
      <c r="E74" t="s">
        <v>45</v>
      </c>
      <c r="F74" s="1">
        <v>42492</v>
      </c>
      <c r="G74">
        <v>1</v>
      </c>
      <c r="H74" s="2">
        <v>753.75</v>
      </c>
      <c r="I74" t="s">
        <v>15</v>
      </c>
      <c r="J74" t="s">
        <v>46</v>
      </c>
      <c r="K74" t="s">
        <v>141</v>
      </c>
      <c r="L74" t="s">
        <v>140</v>
      </c>
      <c r="M74" s="1">
        <v>42521</v>
      </c>
      <c r="N74" s="4" t="str">
        <f t="shared" si="2"/>
        <v>5-2016</v>
      </c>
    </row>
    <row r="75" spans="1:14" x14ac:dyDescent="0.25">
      <c r="A75">
        <v>2016</v>
      </c>
      <c r="B75" t="s">
        <v>14</v>
      </c>
      <c r="C75" t="s">
        <v>13</v>
      </c>
      <c r="D75" t="s">
        <v>34</v>
      </c>
      <c r="E75" t="s">
        <v>23</v>
      </c>
      <c r="F75" s="1">
        <v>42493</v>
      </c>
      <c r="G75">
        <v>0</v>
      </c>
      <c r="H75" s="2">
        <v>54</v>
      </c>
      <c r="I75" t="s">
        <v>15</v>
      </c>
      <c r="J75" t="s">
        <v>38</v>
      </c>
      <c r="K75" t="s">
        <v>142</v>
      </c>
      <c r="L75" t="s">
        <v>143</v>
      </c>
      <c r="M75" s="1">
        <v>42521</v>
      </c>
      <c r="N75" s="4" t="str">
        <f t="shared" si="2"/>
        <v>5-2016</v>
      </c>
    </row>
    <row r="76" spans="1:14" x14ac:dyDescent="0.25">
      <c r="A76">
        <v>2016</v>
      </c>
      <c r="B76" t="s">
        <v>14</v>
      </c>
      <c r="C76" t="s">
        <v>13</v>
      </c>
      <c r="D76" t="s">
        <v>34</v>
      </c>
      <c r="E76" t="s">
        <v>23</v>
      </c>
      <c r="F76" s="1">
        <v>42521</v>
      </c>
      <c r="G76">
        <v>0</v>
      </c>
      <c r="H76" s="2">
        <v>5362.5</v>
      </c>
      <c r="I76" t="s">
        <v>15</v>
      </c>
      <c r="J76" t="s">
        <v>53</v>
      </c>
      <c r="K76" t="s">
        <v>144</v>
      </c>
      <c r="L76" t="s">
        <v>143</v>
      </c>
      <c r="M76" s="1">
        <v>42521</v>
      </c>
      <c r="N76" s="4" t="str">
        <f t="shared" si="2"/>
        <v>5-2016</v>
      </c>
    </row>
    <row r="77" spans="1:14" x14ac:dyDescent="0.25">
      <c r="A77">
        <v>2016</v>
      </c>
      <c r="B77" t="s">
        <v>14</v>
      </c>
      <c r="C77" t="s">
        <v>13</v>
      </c>
      <c r="D77" t="s">
        <v>34</v>
      </c>
      <c r="E77" t="s">
        <v>23</v>
      </c>
      <c r="F77" s="1">
        <v>42521</v>
      </c>
      <c r="G77">
        <v>1</v>
      </c>
      <c r="H77" s="2">
        <v>-5951.02</v>
      </c>
      <c r="I77" t="s">
        <v>56</v>
      </c>
      <c r="J77" t="s">
        <v>79</v>
      </c>
      <c r="L77" t="s">
        <v>145</v>
      </c>
      <c r="M77" s="1">
        <v>42521</v>
      </c>
      <c r="N77" s="4" t="str">
        <f t="shared" si="2"/>
        <v>5-2016</v>
      </c>
    </row>
    <row r="78" spans="1:14" x14ac:dyDescent="0.25">
      <c r="A78">
        <v>2016</v>
      </c>
      <c r="B78" t="s">
        <v>14</v>
      </c>
      <c r="C78" t="s">
        <v>13</v>
      </c>
      <c r="D78" t="s">
        <v>34</v>
      </c>
      <c r="E78" t="s">
        <v>23</v>
      </c>
      <c r="F78" s="1">
        <v>42521</v>
      </c>
      <c r="G78">
        <v>2</v>
      </c>
      <c r="H78" s="2">
        <v>0</v>
      </c>
      <c r="I78" t="s">
        <v>131</v>
      </c>
      <c r="J78" t="s">
        <v>132</v>
      </c>
      <c r="L78" t="s">
        <v>146</v>
      </c>
      <c r="M78" s="1">
        <v>42521</v>
      </c>
      <c r="N78" s="4" t="str">
        <f t="shared" si="2"/>
        <v>5-2016</v>
      </c>
    </row>
    <row r="79" spans="1:14" x14ac:dyDescent="0.25">
      <c r="A79">
        <v>2016</v>
      </c>
      <c r="B79" t="s">
        <v>14</v>
      </c>
      <c r="C79" t="s">
        <v>13</v>
      </c>
      <c r="D79" t="s">
        <v>34</v>
      </c>
      <c r="E79" t="s">
        <v>45</v>
      </c>
      <c r="F79" s="1">
        <v>42521</v>
      </c>
      <c r="G79">
        <v>0</v>
      </c>
      <c r="H79" s="2">
        <v>0</v>
      </c>
      <c r="I79" t="s">
        <v>131</v>
      </c>
      <c r="J79" t="s">
        <v>132</v>
      </c>
      <c r="L79" t="s">
        <v>146</v>
      </c>
      <c r="M79" s="1">
        <v>42521</v>
      </c>
      <c r="N79" s="4" t="str">
        <f t="shared" si="2"/>
        <v>5-2016</v>
      </c>
    </row>
    <row r="80" spans="1:14" x14ac:dyDescent="0.25">
      <c r="A80">
        <v>2016</v>
      </c>
      <c r="B80" t="s">
        <v>14</v>
      </c>
      <c r="C80" t="s">
        <v>13</v>
      </c>
      <c r="D80" t="s">
        <v>34</v>
      </c>
      <c r="E80" t="s">
        <v>23</v>
      </c>
      <c r="F80" s="1">
        <v>42522</v>
      </c>
      <c r="G80">
        <v>0</v>
      </c>
      <c r="H80" s="2">
        <v>315</v>
      </c>
      <c r="I80" t="s">
        <v>15</v>
      </c>
      <c r="J80" t="s">
        <v>38</v>
      </c>
      <c r="K80" t="s">
        <v>147</v>
      </c>
      <c r="L80" t="s">
        <v>148</v>
      </c>
      <c r="M80" s="1">
        <v>42551</v>
      </c>
      <c r="N80" s="4" t="str">
        <f t="shared" si="2"/>
        <v>6-2016</v>
      </c>
    </row>
    <row r="81" spans="1:14" x14ac:dyDescent="0.25">
      <c r="A81">
        <v>2016</v>
      </c>
      <c r="B81" t="s">
        <v>14</v>
      </c>
      <c r="C81" t="s">
        <v>13</v>
      </c>
      <c r="D81" t="s">
        <v>34</v>
      </c>
      <c r="E81" t="s">
        <v>45</v>
      </c>
      <c r="F81" s="1">
        <v>42522</v>
      </c>
      <c r="G81">
        <v>0</v>
      </c>
      <c r="H81" s="2">
        <v>502.5</v>
      </c>
      <c r="I81" t="s">
        <v>15</v>
      </c>
      <c r="J81" t="s">
        <v>46</v>
      </c>
      <c r="K81" t="s">
        <v>149</v>
      </c>
      <c r="L81" t="s">
        <v>148</v>
      </c>
      <c r="M81" s="1">
        <v>42551</v>
      </c>
      <c r="N81" s="4" t="str">
        <f t="shared" si="2"/>
        <v>6-2016</v>
      </c>
    </row>
    <row r="82" spans="1:14" x14ac:dyDescent="0.25">
      <c r="A82">
        <v>2016</v>
      </c>
      <c r="B82" t="s">
        <v>14</v>
      </c>
      <c r="C82" t="s">
        <v>13</v>
      </c>
      <c r="D82" t="s">
        <v>34</v>
      </c>
      <c r="E82" t="s">
        <v>45</v>
      </c>
      <c r="F82" s="1">
        <v>42522</v>
      </c>
      <c r="G82">
        <v>1</v>
      </c>
      <c r="H82" s="2">
        <v>2410</v>
      </c>
      <c r="I82" t="s">
        <v>15</v>
      </c>
      <c r="J82" t="s">
        <v>46</v>
      </c>
      <c r="K82" t="s">
        <v>150</v>
      </c>
      <c r="L82" t="s">
        <v>148</v>
      </c>
      <c r="M82" s="1">
        <v>42551</v>
      </c>
      <c r="N82" s="4" t="str">
        <f t="shared" si="2"/>
        <v>6-2016</v>
      </c>
    </row>
    <row r="83" spans="1:14" x14ac:dyDescent="0.25">
      <c r="A83">
        <v>2016</v>
      </c>
      <c r="B83" t="s">
        <v>14</v>
      </c>
      <c r="C83" t="s">
        <v>13</v>
      </c>
      <c r="D83" t="s">
        <v>34</v>
      </c>
      <c r="E83" t="s">
        <v>45</v>
      </c>
      <c r="F83" s="1">
        <v>42522</v>
      </c>
      <c r="G83">
        <v>2</v>
      </c>
      <c r="H83" s="2">
        <v>9966.25</v>
      </c>
      <c r="I83" t="s">
        <v>15</v>
      </c>
      <c r="J83" t="s">
        <v>46</v>
      </c>
      <c r="K83" t="s">
        <v>151</v>
      </c>
      <c r="L83" t="s">
        <v>148</v>
      </c>
      <c r="M83" s="1">
        <v>42551</v>
      </c>
      <c r="N83" s="4" t="str">
        <f t="shared" si="2"/>
        <v>6-2016</v>
      </c>
    </row>
    <row r="84" spans="1:14" x14ac:dyDescent="0.25">
      <c r="A84">
        <v>2016</v>
      </c>
      <c r="B84" t="s">
        <v>14</v>
      </c>
      <c r="C84" t="s">
        <v>13</v>
      </c>
      <c r="D84" t="s">
        <v>34</v>
      </c>
      <c r="E84" t="s">
        <v>23</v>
      </c>
      <c r="F84" s="1">
        <v>42531</v>
      </c>
      <c r="G84">
        <v>0</v>
      </c>
      <c r="H84" s="2">
        <v>651</v>
      </c>
      <c r="I84" t="s">
        <v>15</v>
      </c>
      <c r="J84" t="s">
        <v>51</v>
      </c>
      <c r="K84" t="s">
        <v>152</v>
      </c>
      <c r="L84" t="s">
        <v>148</v>
      </c>
      <c r="M84" s="1">
        <v>42551</v>
      </c>
      <c r="N84" s="4" t="str">
        <f t="shared" si="2"/>
        <v>6-2016</v>
      </c>
    </row>
    <row r="85" spans="1:14" x14ac:dyDescent="0.25">
      <c r="A85">
        <v>2016</v>
      </c>
      <c r="B85" t="s">
        <v>14</v>
      </c>
      <c r="C85" t="s">
        <v>13</v>
      </c>
      <c r="D85" t="s">
        <v>34</v>
      </c>
      <c r="E85" t="s">
        <v>23</v>
      </c>
      <c r="F85" s="1">
        <v>42535</v>
      </c>
      <c r="G85">
        <v>0</v>
      </c>
      <c r="H85" s="2">
        <v>324</v>
      </c>
      <c r="I85" t="s">
        <v>15</v>
      </c>
      <c r="J85" t="s">
        <v>38</v>
      </c>
      <c r="K85" t="s">
        <v>153</v>
      </c>
      <c r="L85" t="s">
        <v>148</v>
      </c>
      <c r="M85" s="1">
        <v>42551</v>
      </c>
      <c r="N85" s="4" t="str">
        <f t="shared" si="2"/>
        <v>6-2016</v>
      </c>
    </row>
    <row r="86" spans="1:14" x14ac:dyDescent="0.25">
      <c r="A86">
        <v>2016</v>
      </c>
      <c r="B86" t="s">
        <v>14</v>
      </c>
      <c r="C86" t="s">
        <v>13</v>
      </c>
      <c r="D86" t="s">
        <v>34</v>
      </c>
      <c r="E86" t="s">
        <v>23</v>
      </c>
      <c r="F86" s="1">
        <v>42548</v>
      </c>
      <c r="G86">
        <v>0</v>
      </c>
      <c r="H86" s="2">
        <v>144</v>
      </c>
      <c r="I86" t="s">
        <v>15</v>
      </c>
      <c r="J86" t="s">
        <v>38</v>
      </c>
      <c r="K86" t="s">
        <v>154</v>
      </c>
      <c r="L86" t="s">
        <v>27</v>
      </c>
      <c r="M86" s="1">
        <v>42551</v>
      </c>
      <c r="N86" s="4" t="str">
        <f t="shared" si="2"/>
        <v>6-2016</v>
      </c>
    </row>
    <row r="87" spans="1:14" x14ac:dyDescent="0.25">
      <c r="A87">
        <v>2016</v>
      </c>
      <c r="B87" t="s">
        <v>14</v>
      </c>
      <c r="C87" t="s">
        <v>13</v>
      </c>
      <c r="D87" t="s">
        <v>34</v>
      </c>
      <c r="E87" t="s">
        <v>23</v>
      </c>
      <c r="F87" s="1">
        <v>42551</v>
      </c>
      <c r="G87">
        <v>0</v>
      </c>
      <c r="H87" s="2">
        <v>5330</v>
      </c>
      <c r="J87" t="s">
        <v>155</v>
      </c>
      <c r="K87" t="s">
        <v>77</v>
      </c>
      <c r="L87" t="s">
        <v>156</v>
      </c>
      <c r="M87" s="1">
        <v>42551</v>
      </c>
      <c r="N87" s="4" t="str">
        <f t="shared" si="2"/>
        <v>6-2016</v>
      </c>
    </row>
    <row r="88" spans="1:14" x14ac:dyDescent="0.25">
      <c r="A88">
        <v>2016</v>
      </c>
      <c r="B88" t="s">
        <v>14</v>
      </c>
      <c r="C88" t="s">
        <v>13</v>
      </c>
      <c r="D88" t="s">
        <v>34</v>
      </c>
      <c r="E88" t="s">
        <v>23</v>
      </c>
      <c r="F88" s="1">
        <v>42551</v>
      </c>
      <c r="G88">
        <v>1</v>
      </c>
      <c r="H88" s="2">
        <v>0</v>
      </c>
      <c r="I88" t="s">
        <v>131</v>
      </c>
      <c r="J88" t="s">
        <v>132</v>
      </c>
      <c r="L88" t="s">
        <v>157</v>
      </c>
      <c r="M88" s="1">
        <v>42551</v>
      </c>
      <c r="N88" s="4" t="str">
        <f t="shared" si="2"/>
        <v>6-2016</v>
      </c>
    </row>
    <row r="89" spans="1:14" x14ac:dyDescent="0.25">
      <c r="A89">
        <v>2016</v>
      </c>
      <c r="B89" t="s">
        <v>14</v>
      </c>
      <c r="C89" t="s">
        <v>13</v>
      </c>
      <c r="D89" t="s">
        <v>34</v>
      </c>
      <c r="E89" t="s">
        <v>23</v>
      </c>
      <c r="F89" s="1">
        <v>42551</v>
      </c>
      <c r="G89">
        <v>2</v>
      </c>
      <c r="H89" s="2">
        <v>-3369.16</v>
      </c>
      <c r="I89" t="s">
        <v>56</v>
      </c>
      <c r="J89" t="s">
        <v>79</v>
      </c>
      <c r="L89" t="s">
        <v>158</v>
      </c>
      <c r="M89" s="1">
        <v>42551</v>
      </c>
      <c r="N89" s="4" t="str">
        <f t="shared" si="2"/>
        <v>6-2016</v>
      </c>
    </row>
    <row r="90" spans="1:14" x14ac:dyDescent="0.25">
      <c r="A90">
        <v>2016</v>
      </c>
      <c r="B90" t="s">
        <v>14</v>
      </c>
      <c r="C90" t="s">
        <v>13</v>
      </c>
      <c r="D90" t="s">
        <v>34</v>
      </c>
      <c r="E90" t="s">
        <v>45</v>
      </c>
      <c r="F90" s="1">
        <v>42551</v>
      </c>
      <c r="G90">
        <v>0</v>
      </c>
      <c r="H90" s="2">
        <v>0</v>
      </c>
      <c r="I90" t="s">
        <v>131</v>
      </c>
      <c r="J90" t="s">
        <v>132</v>
      </c>
      <c r="L90" t="s">
        <v>157</v>
      </c>
      <c r="M90" s="1">
        <v>42551</v>
      </c>
      <c r="N90" s="4" t="str">
        <f t="shared" si="2"/>
        <v>6-2016</v>
      </c>
    </row>
    <row r="91" spans="1:14" x14ac:dyDescent="0.25">
      <c r="A91">
        <v>2016</v>
      </c>
      <c r="B91" t="s">
        <v>14</v>
      </c>
      <c r="C91" t="s">
        <v>13</v>
      </c>
      <c r="D91" t="s">
        <v>34</v>
      </c>
      <c r="E91" t="s">
        <v>23</v>
      </c>
      <c r="F91" s="1">
        <v>42552</v>
      </c>
      <c r="G91">
        <v>0</v>
      </c>
      <c r="H91" s="2">
        <v>5330</v>
      </c>
      <c r="I91" t="s">
        <v>15</v>
      </c>
      <c r="J91" t="s">
        <v>53</v>
      </c>
      <c r="K91" t="s">
        <v>159</v>
      </c>
      <c r="L91" t="s">
        <v>160</v>
      </c>
      <c r="M91" s="1">
        <v>42582</v>
      </c>
      <c r="N91" s="4" t="str">
        <f t="shared" si="2"/>
        <v>7-2016</v>
      </c>
    </row>
    <row r="92" spans="1:14" x14ac:dyDescent="0.25">
      <c r="A92">
        <v>2016</v>
      </c>
      <c r="B92" t="s">
        <v>14</v>
      </c>
      <c r="C92" t="s">
        <v>13</v>
      </c>
      <c r="D92" t="s">
        <v>34</v>
      </c>
      <c r="E92" t="s">
        <v>23</v>
      </c>
      <c r="F92" s="1">
        <v>42552</v>
      </c>
      <c r="G92">
        <v>1</v>
      </c>
      <c r="H92" s="2">
        <v>-5330</v>
      </c>
      <c r="J92" t="s">
        <v>155</v>
      </c>
      <c r="K92" t="s">
        <v>77</v>
      </c>
      <c r="L92" t="s">
        <v>156</v>
      </c>
      <c r="M92" s="1">
        <v>42551</v>
      </c>
      <c r="N92" s="4" t="str">
        <f t="shared" si="2"/>
        <v>7-2016</v>
      </c>
    </row>
    <row r="93" spans="1:14" x14ac:dyDescent="0.25">
      <c r="A93">
        <v>2016</v>
      </c>
      <c r="B93" t="s">
        <v>14</v>
      </c>
      <c r="C93" t="s">
        <v>13</v>
      </c>
      <c r="D93" t="s">
        <v>34</v>
      </c>
      <c r="E93" t="s">
        <v>45</v>
      </c>
      <c r="F93" s="1">
        <v>42552</v>
      </c>
      <c r="G93">
        <v>0</v>
      </c>
      <c r="H93" s="2">
        <v>6705</v>
      </c>
      <c r="I93" t="s">
        <v>15</v>
      </c>
      <c r="J93" t="s">
        <v>46</v>
      </c>
      <c r="K93" t="s">
        <v>161</v>
      </c>
      <c r="L93" t="s">
        <v>28</v>
      </c>
      <c r="M93" s="1">
        <v>42582</v>
      </c>
      <c r="N93" s="4" t="str">
        <f t="shared" si="2"/>
        <v>7-2016</v>
      </c>
    </row>
    <row r="94" spans="1:14" x14ac:dyDescent="0.25">
      <c r="A94">
        <v>2016</v>
      </c>
      <c r="B94" t="s">
        <v>14</v>
      </c>
      <c r="C94" t="s">
        <v>13</v>
      </c>
      <c r="D94" t="s">
        <v>34</v>
      </c>
      <c r="E94" t="s">
        <v>45</v>
      </c>
      <c r="F94" s="1">
        <v>42552</v>
      </c>
      <c r="G94">
        <v>1</v>
      </c>
      <c r="H94" s="2">
        <v>42.9</v>
      </c>
      <c r="I94" t="s">
        <v>15</v>
      </c>
      <c r="J94" t="s">
        <v>46</v>
      </c>
      <c r="K94" t="s">
        <v>162</v>
      </c>
      <c r="L94" t="s">
        <v>28</v>
      </c>
      <c r="M94" s="1">
        <v>42582</v>
      </c>
      <c r="N94" s="4" t="str">
        <f t="shared" si="2"/>
        <v>7-2016</v>
      </c>
    </row>
    <row r="95" spans="1:14" x14ac:dyDescent="0.25">
      <c r="A95">
        <v>2016</v>
      </c>
      <c r="B95" t="s">
        <v>14</v>
      </c>
      <c r="C95" t="s">
        <v>13</v>
      </c>
      <c r="D95" t="s">
        <v>34</v>
      </c>
      <c r="E95" t="s">
        <v>45</v>
      </c>
      <c r="F95" s="1">
        <v>42552</v>
      </c>
      <c r="G95">
        <v>2</v>
      </c>
      <c r="H95" s="2">
        <v>18425</v>
      </c>
      <c r="I95" t="s">
        <v>15</v>
      </c>
      <c r="J95" t="s">
        <v>46</v>
      </c>
      <c r="K95" t="s">
        <v>163</v>
      </c>
      <c r="L95" t="s">
        <v>28</v>
      </c>
      <c r="M95" s="1">
        <v>42582</v>
      </c>
      <c r="N95" s="4" t="str">
        <f t="shared" si="2"/>
        <v>7-2016</v>
      </c>
    </row>
    <row r="96" spans="1:14" x14ac:dyDescent="0.25">
      <c r="A96">
        <v>2016</v>
      </c>
      <c r="B96" t="s">
        <v>14</v>
      </c>
      <c r="C96" t="s">
        <v>13</v>
      </c>
      <c r="D96" t="s">
        <v>34</v>
      </c>
      <c r="E96" t="s">
        <v>23</v>
      </c>
      <c r="F96" s="1">
        <v>42571</v>
      </c>
      <c r="G96">
        <v>0</v>
      </c>
      <c r="H96" s="2">
        <v>119.45</v>
      </c>
      <c r="I96" t="s">
        <v>15</v>
      </c>
      <c r="J96" t="s">
        <v>51</v>
      </c>
      <c r="K96" t="s">
        <v>164</v>
      </c>
      <c r="L96" t="s">
        <v>165</v>
      </c>
      <c r="M96" s="1">
        <v>42582</v>
      </c>
      <c r="N96" s="4" t="str">
        <f t="shared" si="2"/>
        <v>7-2016</v>
      </c>
    </row>
    <row r="97" spans="1:14" x14ac:dyDescent="0.25">
      <c r="A97">
        <v>2016</v>
      </c>
      <c r="B97" t="s">
        <v>14</v>
      </c>
      <c r="C97" t="s">
        <v>13</v>
      </c>
      <c r="D97" t="s">
        <v>34</v>
      </c>
      <c r="E97" t="s">
        <v>23</v>
      </c>
      <c r="F97" s="1">
        <v>42571</v>
      </c>
      <c r="G97">
        <v>1</v>
      </c>
      <c r="H97" s="2">
        <v>539.5</v>
      </c>
      <c r="I97" t="s">
        <v>15</v>
      </c>
      <c r="J97" t="s">
        <v>51</v>
      </c>
      <c r="K97" t="s">
        <v>166</v>
      </c>
      <c r="L97" t="s">
        <v>165</v>
      </c>
      <c r="M97" s="1">
        <v>42582</v>
      </c>
      <c r="N97" s="4" t="str">
        <f t="shared" si="2"/>
        <v>7-2016</v>
      </c>
    </row>
    <row r="98" spans="1:14" x14ac:dyDescent="0.25">
      <c r="A98">
        <v>2016</v>
      </c>
      <c r="B98" t="s">
        <v>14</v>
      </c>
      <c r="C98" t="s">
        <v>13</v>
      </c>
      <c r="D98" t="s">
        <v>34</v>
      </c>
      <c r="E98" t="s">
        <v>23</v>
      </c>
      <c r="F98" s="1">
        <v>42580</v>
      </c>
      <c r="G98">
        <v>0</v>
      </c>
      <c r="H98" s="2">
        <v>3900</v>
      </c>
      <c r="I98" t="s">
        <v>15</v>
      </c>
      <c r="J98" t="s">
        <v>53</v>
      </c>
      <c r="K98" t="s">
        <v>167</v>
      </c>
      <c r="L98" t="s">
        <v>168</v>
      </c>
      <c r="M98" s="1">
        <v>42582</v>
      </c>
      <c r="N98" s="4" t="str">
        <f t="shared" si="2"/>
        <v>7-2016</v>
      </c>
    </row>
    <row r="99" spans="1:14" x14ac:dyDescent="0.25">
      <c r="A99">
        <v>2016</v>
      </c>
      <c r="B99" t="s">
        <v>14</v>
      </c>
      <c r="C99" t="s">
        <v>13</v>
      </c>
      <c r="D99" t="s">
        <v>34</v>
      </c>
      <c r="E99" t="s">
        <v>23</v>
      </c>
      <c r="F99" s="1">
        <v>42582</v>
      </c>
      <c r="G99">
        <v>0</v>
      </c>
      <c r="H99" s="2">
        <v>-2538.7399999999998</v>
      </c>
      <c r="I99" t="s">
        <v>56</v>
      </c>
      <c r="J99" t="s">
        <v>79</v>
      </c>
      <c r="L99" t="s">
        <v>169</v>
      </c>
      <c r="M99" s="1">
        <v>42582</v>
      </c>
      <c r="N99" s="4" t="str">
        <f t="shared" ref="N99:N111" si="3">MONTH(F99)&amp;"-"&amp;YEAR(F99)</f>
        <v>7-2016</v>
      </c>
    </row>
    <row r="100" spans="1:14" x14ac:dyDescent="0.25">
      <c r="A100">
        <v>2016</v>
      </c>
      <c r="B100" t="s">
        <v>14</v>
      </c>
      <c r="C100" t="s">
        <v>13</v>
      </c>
      <c r="D100" t="s">
        <v>34</v>
      </c>
      <c r="E100" t="s">
        <v>45</v>
      </c>
      <c r="F100" s="1">
        <v>42583</v>
      </c>
      <c r="G100">
        <v>0</v>
      </c>
      <c r="H100" s="2">
        <v>7118.75</v>
      </c>
      <c r="I100" t="s">
        <v>15</v>
      </c>
      <c r="J100" t="s">
        <v>46</v>
      </c>
      <c r="K100" t="s">
        <v>170</v>
      </c>
      <c r="L100" t="s">
        <v>171</v>
      </c>
      <c r="M100" s="1">
        <v>42613</v>
      </c>
      <c r="N100" s="4" t="str">
        <f t="shared" si="3"/>
        <v>8-2016</v>
      </c>
    </row>
    <row r="101" spans="1:14" x14ac:dyDescent="0.25">
      <c r="A101">
        <v>2016</v>
      </c>
      <c r="B101" t="s">
        <v>14</v>
      </c>
      <c r="C101" t="s">
        <v>13</v>
      </c>
      <c r="D101" t="s">
        <v>34</v>
      </c>
      <c r="E101" t="s">
        <v>45</v>
      </c>
      <c r="F101" s="1">
        <v>42583</v>
      </c>
      <c r="G101">
        <v>1</v>
      </c>
      <c r="H101" s="2">
        <v>1713.75</v>
      </c>
      <c r="I101" t="s">
        <v>15</v>
      </c>
      <c r="J101" t="s">
        <v>46</v>
      </c>
      <c r="K101" t="s">
        <v>172</v>
      </c>
      <c r="L101" t="s">
        <v>171</v>
      </c>
      <c r="M101" s="1">
        <v>42613</v>
      </c>
      <c r="N101" s="4" t="str">
        <f t="shared" si="3"/>
        <v>8-2016</v>
      </c>
    </row>
    <row r="102" spans="1:14" x14ac:dyDescent="0.25">
      <c r="A102">
        <v>2016</v>
      </c>
      <c r="B102" t="s">
        <v>14</v>
      </c>
      <c r="C102" t="s">
        <v>13</v>
      </c>
      <c r="D102" t="s">
        <v>34</v>
      </c>
      <c r="E102" t="s">
        <v>23</v>
      </c>
      <c r="F102" s="1">
        <v>42584</v>
      </c>
      <c r="G102">
        <v>0</v>
      </c>
      <c r="H102" s="2">
        <v>85</v>
      </c>
      <c r="I102" t="s">
        <v>15</v>
      </c>
      <c r="J102" t="s">
        <v>51</v>
      </c>
      <c r="K102" t="s">
        <v>173</v>
      </c>
      <c r="L102" t="s">
        <v>171</v>
      </c>
      <c r="M102" s="1">
        <v>42613</v>
      </c>
      <c r="N102" s="4" t="str">
        <f t="shared" si="3"/>
        <v>8-2016</v>
      </c>
    </row>
    <row r="103" spans="1:14" x14ac:dyDescent="0.25">
      <c r="A103">
        <v>2016</v>
      </c>
      <c r="B103" t="s">
        <v>14</v>
      </c>
      <c r="C103" t="s">
        <v>13</v>
      </c>
      <c r="D103" t="s">
        <v>34</v>
      </c>
      <c r="E103" t="s">
        <v>23</v>
      </c>
      <c r="F103" s="1">
        <v>42613</v>
      </c>
      <c r="G103">
        <v>0</v>
      </c>
      <c r="H103" s="2">
        <v>0</v>
      </c>
      <c r="I103" t="s">
        <v>131</v>
      </c>
      <c r="J103" t="s">
        <v>132</v>
      </c>
      <c r="L103" t="s">
        <v>174</v>
      </c>
      <c r="M103" s="1">
        <v>42613</v>
      </c>
      <c r="N103" s="4" t="str">
        <f t="shared" si="3"/>
        <v>8-2016</v>
      </c>
    </row>
    <row r="104" spans="1:14" x14ac:dyDescent="0.25">
      <c r="A104">
        <v>2016</v>
      </c>
      <c r="B104" t="s">
        <v>14</v>
      </c>
      <c r="C104" t="s">
        <v>13</v>
      </c>
      <c r="D104" t="s">
        <v>34</v>
      </c>
      <c r="E104" t="s">
        <v>23</v>
      </c>
      <c r="F104" s="1">
        <v>42613</v>
      </c>
      <c r="G104">
        <v>1</v>
      </c>
      <c r="H104" s="2">
        <v>2600</v>
      </c>
      <c r="I104" t="s">
        <v>15</v>
      </c>
      <c r="J104" t="s">
        <v>53</v>
      </c>
      <c r="K104" t="s">
        <v>175</v>
      </c>
      <c r="L104" t="s">
        <v>29</v>
      </c>
      <c r="M104" s="1">
        <v>42613</v>
      </c>
      <c r="N104" s="4" t="str">
        <f t="shared" si="3"/>
        <v>8-2016</v>
      </c>
    </row>
    <row r="105" spans="1:14" x14ac:dyDescent="0.25">
      <c r="A105">
        <v>2016</v>
      </c>
      <c r="B105" t="s">
        <v>14</v>
      </c>
      <c r="C105" t="s">
        <v>13</v>
      </c>
      <c r="D105" t="s">
        <v>34</v>
      </c>
      <c r="E105" t="s">
        <v>23</v>
      </c>
      <c r="F105" s="1">
        <v>42613</v>
      </c>
      <c r="G105">
        <v>2</v>
      </c>
      <c r="H105" s="2">
        <v>-1549.88</v>
      </c>
      <c r="I105" t="s">
        <v>56</v>
      </c>
      <c r="J105" t="s">
        <v>79</v>
      </c>
      <c r="L105" t="s">
        <v>176</v>
      </c>
      <c r="M105" s="1">
        <v>42613</v>
      </c>
      <c r="N105" s="4" t="str">
        <f t="shared" si="3"/>
        <v>8-2016</v>
      </c>
    </row>
    <row r="106" spans="1:14" x14ac:dyDescent="0.25">
      <c r="A106">
        <v>2016</v>
      </c>
      <c r="B106" t="s">
        <v>14</v>
      </c>
      <c r="C106" t="s">
        <v>13</v>
      </c>
      <c r="D106" t="s">
        <v>34</v>
      </c>
      <c r="E106" t="s">
        <v>45</v>
      </c>
      <c r="F106" s="1">
        <v>42613</v>
      </c>
      <c r="G106">
        <v>0</v>
      </c>
      <c r="H106" s="2">
        <v>0</v>
      </c>
      <c r="I106" t="s">
        <v>131</v>
      </c>
      <c r="J106" t="s">
        <v>132</v>
      </c>
      <c r="L106" t="s">
        <v>174</v>
      </c>
      <c r="M106" s="1">
        <v>42613</v>
      </c>
      <c r="N106" s="4" t="str">
        <f t="shared" si="3"/>
        <v>8-2016</v>
      </c>
    </row>
    <row r="107" spans="1:14" x14ac:dyDescent="0.25">
      <c r="A107">
        <v>2016</v>
      </c>
      <c r="B107" t="s">
        <v>14</v>
      </c>
      <c r="C107" t="s">
        <v>13</v>
      </c>
      <c r="D107" t="s">
        <v>34</v>
      </c>
      <c r="E107" t="s">
        <v>45</v>
      </c>
      <c r="F107" s="1">
        <v>42614</v>
      </c>
      <c r="G107">
        <v>0</v>
      </c>
      <c r="H107" s="2">
        <v>7788.75</v>
      </c>
      <c r="I107" t="s">
        <v>15</v>
      </c>
      <c r="J107" t="s">
        <v>46</v>
      </c>
      <c r="K107" t="s">
        <v>177</v>
      </c>
      <c r="L107" t="s">
        <v>178</v>
      </c>
      <c r="M107" s="1">
        <v>42643</v>
      </c>
      <c r="N107" s="4" t="str">
        <f t="shared" si="3"/>
        <v>9-2016</v>
      </c>
    </row>
    <row r="108" spans="1:14" x14ac:dyDescent="0.25">
      <c r="A108">
        <v>2016</v>
      </c>
      <c r="B108" t="s">
        <v>14</v>
      </c>
      <c r="C108" t="s">
        <v>13</v>
      </c>
      <c r="D108" t="s">
        <v>34</v>
      </c>
      <c r="E108" t="s">
        <v>45</v>
      </c>
      <c r="F108" s="1">
        <v>42614</v>
      </c>
      <c r="G108">
        <v>1</v>
      </c>
      <c r="H108" s="2">
        <v>4373.75</v>
      </c>
      <c r="I108" t="s">
        <v>15</v>
      </c>
      <c r="J108" t="s">
        <v>46</v>
      </c>
      <c r="K108" t="s">
        <v>179</v>
      </c>
      <c r="L108" t="s">
        <v>178</v>
      </c>
      <c r="M108" s="1">
        <v>42643</v>
      </c>
      <c r="N108" s="4" t="str">
        <f t="shared" si="3"/>
        <v>9-2016</v>
      </c>
    </row>
    <row r="109" spans="1:14" x14ac:dyDescent="0.25">
      <c r="A109">
        <v>2016</v>
      </c>
      <c r="B109" t="s">
        <v>14</v>
      </c>
      <c r="C109" t="s">
        <v>13</v>
      </c>
      <c r="D109" t="s">
        <v>34</v>
      </c>
      <c r="E109" t="s">
        <v>45</v>
      </c>
      <c r="F109" s="1">
        <v>42614</v>
      </c>
      <c r="G109">
        <v>2</v>
      </c>
      <c r="H109" s="2">
        <v>52.8</v>
      </c>
      <c r="I109" t="s">
        <v>15</v>
      </c>
      <c r="J109" t="s">
        <v>46</v>
      </c>
      <c r="K109" t="s">
        <v>180</v>
      </c>
      <c r="L109" t="s">
        <v>178</v>
      </c>
      <c r="M109" s="1">
        <v>42643</v>
      </c>
      <c r="N109" s="4" t="str">
        <f t="shared" si="3"/>
        <v>9-2016</v>
      </c>
    </row>
    <row r="110" spans="1:14" x14ac:dyDescent="0.25">
      <c r="A110">
        <v>2016</v>
      </c>
      <c r="B110" t="s">
        <v>14</v>
      </c>
      <c r="C110" t="s">
        <v>13</v>
      </c>
      <c r="D110" t="s">
        <v>34</v>
      </c>
      <c r="E110" t="s">
        <v>23</v>
      </c>
      <c r="F110" s="1">
        <v>42627</v>
      </c>
      <c r="G110">
        <v>0</v>
      </c>
      <c r="H110" s="2">
        <v>51.75</v>
      </c>
      <c r="I110" t="s">
        <v>15</v>
      </c>
      <c r="J110" t="s">
        <v>51</v>
      </c>
      <c r="K110" t="s">
        <v>181</v>
      </c>
      <c r="L110" t="s">
        <v>182</v>
      </c>
      <c r="M110" s="1">
        <v>42643</v>
      </c>
      <c r="N110" s="4" t="str">
        <f t="shared" si="3"/>
        <v>9-2016</v>
      </c>
    </row>
    <row r="111" spans="1:14" x14ac:dyDescent="0.25">
      <c r="A111">
        <v>2016</v>
      </c>
      <c r="B111" t="s">
        <v>14</v>
      </c>
      <c r="C111" t="s">
        <v>13</v>
      </c>
      <c r="D111" t="s">
        <v>34</v>
      </c>
      <c r="E111" t="s">
        <v>23</v>
      </c>
      <c r="F111" s="1">
        <v>42643</v>
      </c>
      <c r="G111">
        <v>0</v>
      </c>
      <c r="H111" s="2">
        <v>-20.83</v>
      </c>
      <c r="I111" t="s">
        <v>183</v>
      </c>
      <c r="J111" t="s">
        <v>79</v>
      </c>
      <c r="L111" t="s">
        <v>184</v>
      </c>
      <c r="M111" s="1">
        <v>42643</v>
      </c>
      <c r="N111" s="4" t="str">
        <f t="shared" si="3"/>
        <v>9-2016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Q13"/>
  <sheetViews>
    <sheetView workbookViewId="0">
      <selection activeCell="L21" sqref="L21"/>
    </sheetView>
  </sheetViews>
  <sheetFormatPr defaultRowHeight="15" x14ac:dyDescent="0.25"/>
  <cols>
    <col min="2" max="2" width="14.5703125" bestFit="1" customWidth="1"/>
    <col min="3" max="3" width="15.42578125" customWidth="1"/>
    <col min="4" max="4" width="29" customWidth="1"/>
    <col min="5" max="16" width="10.5703125" customWidth="1"/>
    <col min="17" max="17" width="11.5703125" bestFit="1" customWidth="1"/>
    <col min="18" max="18" width="9.85546875" bestFit="1" customWidth="1"/>
  </cols>
  <sheetData>
    <row r="3" spans="2:17" x14ac:dyDescent="0.25">
      <c r="B3" s="3" t="s">
        <v>19</v>
      </c>
      <c r="E3" s="3" t="s">
        <v>21</v>
      </c>
    </row>
    <row r="4" spans="2:17" x14ac:dyDescent="0.25">
      <c r="B4" s="3" t="s">
        <v>3</v>
      </c>
      <c r="C4" s="3" t="s">
        <v>4</v>
      </c>
      <c r="D4" s="3" t="s">
        <v>9</v>
      </c>
      <c r="E4" t="s">
        <v>185</v>
      </c>
      <c r="F4" t="s">
        <v>186</v>
      </c>
      <c r="G4" t="s">
        <v>187</v>
      </c>
      <c r="H4" t="s">
        <v>188</v>
      </c>
      <c r="I4" t="s">
        <v>189</v>
      </c>
      <c r="J4" t="s">
        <v>190</v>
      </c>
      <c r="K4" t="s">
        <v>191</v>
      </c>
      <c r="L4" t="s">
        <v>192</v>
      </c>
      <c r="M4" t="s">
        <v>193</v>
      </c>
      <c r="N4" t="s">
        <v>194</v>
      </c>
      <c r="O4" t="s">
        <v>195</v>
      </c>
      <c r="P4" t="s">
        <v>196</v>
      </c>
      <c r="Q4" t="s">
        <v>18</v>
      </c>
    </row>
    <row r="5" spans="2:17" x14ac:dyDescent="0.25">
      <c r="B5" t="s">
        <v>34</v>
      </c>
      <c r="C5" t="s">
        <v>23</v>
      </c>
      <c r="D5" t="s">
        <v>132</v>
      </c>
      <c r="E5" s="5"/>
      <c r="F5" s="5"/>
      <c r="G5" s="5"/>
      <c r="H5" s="5"/>
      <c r="I5" s="5"/>
      <c r="J5" s="5"/>
      <c r="K5" s="5">
        <v>0</v>
      </c>
      <c r="L5" s="5">
        <v>0</v>
      </c>
      <c r="M5" s="5">
        <v>0</v>
      </c>
      <c r="N5" s="5"/>
      <c r="O5" s="5"/>
      <c r="P5" s="5"/>
      <c r="Q5" s="5">
        <v>0</v>
      </c>
    </row>
    <row r="6" spans="2:17" x14ac:dyDescent="0.25">
      <c r="D6" t="s">
        <v>79</v>
      </c>
      <c r="E6" s="5"/>
      <c r="F6" s="5"/>
      <c r="G6" s="5">
        <v>1238.74</v>
      </c>
      <c r="H6" s="5">
        <v>717.08</v>
      </c>
      <c r="I6" s="5">
        <v>1296.5</v>
      </c>
      <c r="J6" s="5">
        <v>2633.94</v>
      </c>
      <c r="K6" s="5">
        <v>1021.15</v>
      </c>
      <c r="L6" s="5">
        <v>981.21</v>
      </c>
      <c r="M6" s="5">
        <v>478.13</v>
      </c>
      <c r="N6" s="5">
        <v>369.83</v>
      </c>
      <c r="O6" s="5">
        <v>207.8</v>
      </c>
      <c r="P6" s="5">
        <v>5.66</v>
      </c>
      <c r="Q6" s="5">
        <v>8950.0399999999991</v>
      </c>
    </row>
    <row r="7" spans="2:17" x14ac:dyDescent="0.25">
      <c r="D7" t="s">
        <v>57</v>
      </c>
      <c r="E7" s="5">
        <v>770.22</v>
      </c>
      <c r="F7" s="5">
        <v>14.03</v>
      </c>
      <c r="G7" s="5"/>
      <c r="H7" s="5"/>
      <c r="I7" s="5"/>
      <c r="J7" s="5"/>
      <c r="K7" s="5"/>
      <c r="L7" s="5"/>
      <c r="M7" s="5"/>
      <c r="N7" s="5"/>
      <c r="O7" s="5"/>
      <c r="P7" s="5"/>
      <c r="Q7" s="5">
        <v>784.25</v>
      </c>
    </row>
    <row r="8" spans="2:17" x14ac:dyDescent="0.25">
      <c r="D8" t="s">
        <v>35</v>
      </c>
      <c r="E8" s="5"/>
      <c r="F8" s="5"/>
      <c r="G8" s="5"/>
      <c r="H8" s="5">
        <v>262.5</v>
      </c>
      <c r="I8" s="5"/>
      <c r="J8" s="5"/>
      <c r="K8" s="5"/>
      <c r="L8" s="5"/>
      <c r="M8" s="5"/>
      <c r="N8" s="5"/>
      <c r="O8" s="5"/>
      <c r="P8" s="5"/>
      <c r="Q8" s="5">
        <v>262.5</v>
      </c>
    </row>
    <row r="9" spans="2:17" x14ac:dyDescent="0.25">
      <c r="D9" t="s">
        <v>41</v>
      </c>
      <c r="E9" s="5"/>
      <c r="F9" s="5"/>
      <c r="G9" s="5"/>
      <c r="H9" s="5"/>
      <c r="I9" s="5"/>
      <c r="J9" s="5">
        <v>1700</v>
      </c>
      <c r="K9" s="5"/>
      <c r="L9" s="5"/>
      <c r="M9" s="5"/>
      <c r="N9" s="5"/>
      <c r="O9" s="5"/>
      <c r="P9" s="5"/>
      <c r="Q9" s="5">
        <v>1700</v>
      </c>
    </row>
    <row r="10" spans="2:17" x14ac:dyDescent="0.25">
      <c r="D10" t="s">
        <v>204</v>
      </c>
      <c r="E10" s="5">
        <v>65.5</v>
      </c>
      <c r="F10" s="5"/>
      <c r="G10" s="5"/>
      <c r="H10" s="5"/>
      <c r="I10" s="5">
        <v>34</v>
      </c>
      <c r="J10" s="5">
        <v>38.049999999999997</v>
      </c>
      <c r="K10" s="5"/>
      <c r="L10" s="5">
        <v>136.75</v>
      </c>
      <c r="M10" s="5">
        <v>68.75</v>
      </c>
      <c r="N10" s="5"/>
      <c r="O10" s="5"/>
      <c r="P10" s="5"/>
      <c r="Q10" s="5">
        <v>343.05</v>
      </c>
    </row>
    <row r="11" spans="2:17" x14ac:dyDescent="0.25">
      <c r="C11" t="s">
        <v>198</v>
      </c>
      <c r="E11" s="5">
        <v>835.72</v>
      </c>
      <c r="F11" s="5">
        <v>14.03</v>
      </c>
      <c r="G11" s="5">
        <v>1238.74</v>
      </c>
      <c r="H11" s="5">
        <v>979.58</v>
      </c>
      <c r="I11" s="5">
        <v>1330.5</v>
      </c>
      <c r="J11" s="5">
        <v>4371.9900000000007</v>
      </c>
      <c r="K11" s="5">
        <v>1021.15</v>
      </c>
      <c r="L11" s="5">
        <v>1117.96</v>
      </c>
      <c r="M11" s="5">
        <v>546.88</v>
      </c>
      <c r="N11" s="5">
        <v>369.83</v>
      </c>
      <c r="O11" s="5">
        <v>207.8</v>
      </c>
      <c r="P11" s="5">
        <v>5.66</v>
      </c>
      <c r="Q11" s="5">
        <v>12039.839999999998</v>
      </c>
    </row>
    <row r="12" spans="2:17" x14ac:dyDescent="0.25">
      <c r="B12" t="s">
        <v>197</v>
      </c>
      <c r="E12" s="5">
        <v>835.72</v>
      </c>
      <c r="F12" s="5">
        <v>14.03</v>
      </c>
      <c r="G12" s="5">
        <v>1238.74</v>
      </c>
      <c r="H12" s="5">
        <v>979.58</v>
      </c>
      <c r="I12" s="5">
        <v>1330.5</v>
      </c>
      <c r="J12" s="5">
        <v>4371.9900000000007</v>
      </c>
      <c r="K12" s="5">
        <v>1021.15</v>
      </c>
      <c r="L12" s="5">
        <v>1117.96</v>
      </c>
      <c r="M12" s="5">
        <v>546.88</v>
      </c>
      <c r="N12" s="5">
        <v>369.83</v>
      </c>
      <c r="O12" s="5">
        <v>207.8</v>
      </c>
      <c r="P12" s="5">
        <v>5.66</v>
      </c>
      <c r="Q12" s="5">
        <v>12039.839999999998</v>
      </c>
    </row>
    <row r="13" spans="2:17" x14ac:dyDescent="0.25">
      <c r="B13" t="s">
        <v>18</v>
      </c>
      <c r="E13" s="5">
        <v>835.72</v>
      </c>
      <c r="F13" s="5">
        <v>14.03</v>
      </c>
      <c r="G13" s="5">
        <v>1238.74</v>
      </c>
      <c r="H13" s="5">
        <v>979.58</v>
      </c>
      <c r="I13" s="5">
        <v>1330.5</v>
      </c>
      <c r="J13" s="5">
        <v>4371.9900000000007</v>
      </c>
      <c r="K13" s="5">
        <v>1021.15</v>
      </c>
      <c r="L13" s="5">
        <v>1117.96</v>
      </c>
      <c r="M13" s="5">
        <v>546.88</v>
      </c>
      <c r="N13" s="5">
        <v>369.83</v>
      </c>
      <c r="O13" s="5">
        <v>207.8</v>
      </c>
      <c r="P13" s="5">
        <v>5.66</v>
      </c>
      <c r="Q13" s="5">
        <v>12039.839999999998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4"/>
  <sheetViews>
    <sheetView workbookViewId="0">
      <selection activeCell="N3" sqref="N3"/>
    </sheetView>
  </sheetViews>
  <sheetFormatPr defaultRowHeight="15" x14ac:dyDescent="0.25"/>
  <cols>
    <col min="1" max="1" width="10.5703125" bestFit="1" customWidth="1"/>
    <col min="2" max="3" width="15.140625" bestFit="1" customWidth="1"/>
    <col min="4" max="4" width="16.7109375" bestFit="1" customWidth="1"/>
    <col min="5" max="5" width="15.42578125" bestFit="1" customWidth="1"/>
    <col min="6" max="6" width="14.85546875" bestFit="1" customWidth="1"/>
    <col min="7" max="7" width="9.7109375" bestFit="1" customWidth="1"/>
    <col min="8" max="8" width="11.5703125" style="2" bestFit="1" customWidth="1"/>
    <col min="9" max="9" width="12.5703125" bestFit="1" customWidth="1"/>
    <col min="10" max="10" width="29" bestFit="1" customWidth="1"/>
    <col min="11" max="11" width="13.85546875" bestFit="1" customWidth="1"/>
    <col min="12" max="12" width="10.42578125" customWidth="1"/>
    <col min="13" max="13" width="14.85546875" bestFit="1" customWidth="1"/>
    <col min="14" max="14" width="9.140625" customWidth="1"/>
  </cols>
  <sheetData>
    <row r="2" spans="1:14" x14ac:dyDescent="0.25">
      <c r="A2" t="s">
        <v>0</v>
      </c>
      <c r="B2" t="s">
        <v>1</v>
      </c>
      <c r="C2" t="s">
        <v>2</v>
      </c>
      <c r="D2" t="s">
        <v>3</v>
      </c>
      <c r="E2" t="s">
        <v>4</v>
      </c>
      <c r="F2" t="s">
        <v>5</v>
      </c>
      <c r="G2" t="s">
        <v>6</v>
      </c>
      <c r="H2" s="2" t="s">
        <v>7</v>
      </c>
      <c r="I2" t="s">
        <v>8</v>
      </c>
      <c r="J2" t="s">
        <v>9</v>
      </c>
      <c r="K2" t="s">
        <v>10</v>
      </c>
      <c r="L2" t="s">
        <v>11</v>
      </c>
      <c r="M2" t="s">
        <v>12</v>
      </c>
      <c r="N2" t="s">
        <v>21</v>
      </c>
    </row>
    <row r="3" spans="1:14" x14ac:dyDescent="0.25">
      <c r="A3">
        <v>2015</v>
      </c>
      <c r="B3" t="s">
        <v>17</v>
      </c>
      <c r="C3" t="s">
        <v>13</v>
      </c>
      <c r="D3" t="s">
        <v>34</v>
      </c>
      <c r="E3" t="s">
        <v>23</v>
      </c>
      <c r="F3" s="1">
        <v>42283</v>
      </c>
      <c r="G3">
        <v>0</v>
      </c>
      <c r="H3" s="2">
        <v>65.5</v>
      </c>
      <c r="I3" t="s">
        <v>15</v>
      </c>
      <c r="J3" t="s">
        <v>204</v>
      </c>
      <c r="K3" t="s">
        <v>205</v>
      </c>
      <c r="L3" t="s">
        <v>206</v>
      </c>
      <c r="M3" s="1">
        <v>42308</v>
      </c>
      <c r="N3" s="4" t="str">
        <f t="shared" ref="N3:N24" si="0">MONTH(F3)&amp;"-"&amp;YEAR(F3)</f>
        <v>10-2015</v>
      </c>
    </row>
    <row r="4" spans="1:14" x14ac:dyDescent="0.25">
      <c r="A4">
        <v>2015</v>
      </c>
      <c r="B4" t="s">
        <v>17</v>
      </c>
      <c r="C4" t="s">
        <v>13</v>
      </c>
      <c r="D4" t="s">
        <v>34</v>
      </c>
      <c r="E4" t="s">
        <v>23</v>
      </c>
      <c r="F4" s="1">
        <v>42308</v>
      </c>
      <c r="G4">
        <v>0</v>
      </c>
      <c r="H4" s="2">
        <v>770.22</v>
      </c>
      <c r="I4" t="s">
        <v>56</v>
      </c>
      <c r="J4" t="s">
        <v>57</v>
      </c>
      <c r="L4" t="s">
        <v>207</v>
      </c>
      <c r="M4" s="1">
        <v>42308</v>
      </c>
      <c r="N4" s="4" t="str">
        <f t="shared" si="0"/>
        <v>10-2015</v>
      </c>
    </row>
    <row r="5" spans="1:14" x14ac:dyDescent="0.25">
      <c r="A5">
        <v>2015</v>
      </c>
      <c r="B5" t="s">
        <v>17</v>
      </c>
      <c r="C5" t="s">
        <v>13</v>
      </c>
      <c r="D5" t="s">
        <v>34</v>
      </c>
      <c r="E5" t="s">
        <v>23</v>
      </c>
      <c r="F5" s="1">
        <v>42338</v>
      </c>
      <c r="G5">
        <v>0</v>
      </c>
      <c r="H5" s="2">
        <v>14.03</v>
      </c>
      <c r="I5" t="s">
        <v>56</v>
      </c>
      <c r="J5" t="s">
        <v>57</v>
      </c>
      <c r="L5" t="s">
        <v>208</v>
      </c>
      <c r="M5" s="1">
        <v>42338</v>
      </c>
      <c r="N5" s="4" t="str">
        <f t="shared" si="0"/>
        <v>11-2015</v>
      </c>
    </row>
    <row r="6" spans="1:14" x14ac:dyDescent="0.25">
      <c r="A6">
        <v>2015</v>
      </c>
      <c r="B6" t="s">
        <v>17</v>
      </c>
      <c r="C6" t="s">
        <v>13</v>
      </c>
      <c r="D6" t="s">
        <v>34</v>
      </c>
      <c r="E6" t="s">
        <v>23</v>
      </c>
      <c r="F6" s="1">
        <v>42369</v>
      </c>
      <c r="G6">
        <v>0</v>
      </c>
      <c r="H6" s="2">
        <v>1238.74</v>
      </c>
      <c r="I6" t="s">
        <v>56</v>
      </c>
      <c r="J6" t="s">
        <v>79</v>
      </c>
      <c r="L6" t="s">
        <v>209</v>
      </c>
      <c r="M6" s="1">
        <v>42369</v>
      </c>
      <c r="N6" s="4" t="str">
        <f t="shared" si="0"/>
        <v>12-2015</v>
      </c>
    </row>
    <row r="7" spans="1:14" x14ac:dyDescent="0.25">
      <c r="A7">
        <v>2016</v>
      </c>
      <c r="B7" t="s">
        <v>17</v>
      </c>
      <c r="C7" t="s">
        <v>13</v>
      </c>
      <c r="D7" t="s">
        <v>34</v>
      </c>
      <c r="E7" t="s">
        <v>23</v>
      </c>
      <c r="F7" s="1">
        <v>42400</v>
      </c>
      <c r="G7">
        <v>0</v>
      </c>
      <c r="H7" s="2">
        <v>262.5</v>
      </c>
      <c r="I7" t="s">
        <v>15</v>
      </c>
      <c r="J7" t="s">
        <v>35</v>
      </c>
      <c r="K7" t="s">
        <v>210</v>
      </c>
      <c r="L7" t="s">
        <v>211</v>
      </c>
      <c r="M7" s="1">
        <v>42400</v>
      </c>
      <c r="N7" s="4" t="str">
        <f t="shared" si="0"/>
        <v>1-2016</v>
      </c>
    </row>
    <row r="8" spans="1:14" x14ac:dyDescent="0.25">
      <c r="A8">
        <v>2016</v>
      </c>
      <c r="B8" t="s">
        <v>17</v>
      </c>
      <c r="C8" t="s">
        <v>13</v>
      </c>
      <c r="D8" t="s">
        <v>34</v>
      </c>
      <c r="E8" t="s">
        <v>23</v>
      </c>
      <c r="F8" s="1">
        <v>42400</v>
      </c>
      <c r="G8">
        <v>1</v>
      </c>
      <c r="H8" s="2">
        <v>717.08</v>
      </c>
      <c r="I8" t="s">
        <v>56</v>
      </c>
      <c r="J8" t="s">
        <v>79</v>
      </c>
      <c r="L8" t="s">
        <v>212</v>
      </c>
      <c r="M8" s="1">
        <v>42400</v>
      </c>
      <c r="N8" s="4" t="str">
        <f t="shared" si="0"/>
        <v>1-2016</v>
      </c>
    </row>
    <row r="9" spans="1:14" x14ac:dyDescent="0.25">
      <c r="A9">
        <v>2016</v>
      </c>
      <c r="B9" t="s">
        <v>17</v>
      </c>
      <c r="C9" t="s">
        <v>13</v>
      </c>
      <c r="D9" t="s">
        <v>34</v>
      </c>
      <c r="E9" t="s">
        <v>23</v>
      </c>
      <c r="F9" s="1">
        <v>42411</v>
      </c>
      <c r="G9">
        <v>0</v>
      </c>
      <c r="H9" s="2">
        <v>34</v>
      </c>
      <c r="I9" t="s">
        <v>15</v>
      </c>
      <c r="J9" t="s">
        <v>204</v>
      </c>
      <c r="K9" t="s">
        <v>213</v>
      </c>
      <c r="L9" t="s">
        <v>214</v>
      </c>
      <c r="M9" s="1">
        <v>42429</v>
      </c>
      <c r="N9" s="4" t="str">
        <f t="shared" si="0"/>
        <v>2-2016</v>
      </c>
    </row>
    <row r="10" spans="1:14" x14ac:dyDescent="0.25">
      <c r="A10">
        <v>2016</v>
      </c>
      <c r="B10" t="s">
        <v>17</v>
      </c>
      <c r="C10" t="s">
        <v>13</v>
      </c>
      <c r="D10" t="s">
        <v>34</v>
      </c>
      <c r="E10" t="s">
        <v>23</v>
      </c>
      <c r="F10" s="1">
        <v>42429</v>
      </c>
      <c r="G10">
        <v>0</v>
      </c>
      <c r="H10" s="2">
        <v>1296.5</v>
      </c>
      <c r="I10" t="s">
        <v>56</v>
      </c>
      <c r="J10" t="s">
        <v>79</v>
      </c>
      <c r="L10" t="s">
        <v>215</v>
      </c>
      <c r="M10" s="1">
        <v>42429</v>
      </c>
      <c r="N10" s="4" t="str">
        <f t="shared" si="0"/>
        <v>2-2016</v>
      </c>
    </row>
    <row r="11" spans="1:14" x14ac:dyDescent="0.25">
      <c r="A11">
        <v>2016</v>
      </c>
      <c r="B11" t="s">
        <v>17</v>
      </c>
      <c r="C11" t="s">
        <v>13</v>
      </c>
      <c r="D11" t="s">
        <v>34</v>
      </c>
      <c r="E11" t="s">
        <v>23</v>
      </c>
      <c r="F11" s="1">
        <v>42430</v>
      </c>
      <c r="G11">
        <v>0</v>
      </c>
      <c r="H11" s="2">
        <v>1700</v>
      </c>
      <c r="I11" t="s">
        <v>15</v>
      </c>
      <c r="J11" t="s">
        <v>41</v>
      </c>
      <c r="K11" t="s">
        <v>216</v>
      </c>
      <c r="L11" t="s">
        <v>217</v>
      </c>
      <c r="M11" s="1">
        <v>42460</v>
      </c>
      <c r="N11" s="4" t="str">
        <f t="shared" si="0"/>
        <v>3-2016</v>
      </c>
    </row>
    <row r="12" spans="1:14" x14ac:dyDescent="0.25">
      <c r="A12">
        <v>2016</v>
      </c>
      <c r="B12" t="s">
        <v>17</v>
      </c>
      <c r="C12" t="s">
        <v>13</v>
      </c>
      <c r="D12" t="s">
        <v>34</v>
      </c>
      <c r="E12" t="s">
        <v>23</v>
      </c>
      <c r="F12" s="1">
        <v>42443</v>
      </c>
      <c r="G12">
        <v>0</v>
      </c>
      <c r="H12" s="2">
        <v>38.049999999999997</v>
      </c>
      <c r="I12" t="s">
        <v>15</v>
      </c>
      <c r="J12" t="s">
        <v>204</v>
      </c>
      <c r="K12" t="s">
        <v>218</v>
      </c>
      <c r="L12" t="s">
        <v>219</v>
      </c>
      <c r="M12" s="1">
        <v>42460</v>
      </c>
      <c r="N12" s="4" t="str">
        <f t="shared" si="0"/>
        <v>3-2016</v>
      </c>
    </row>
    <row r="13" spans="1:14" x14ac:dyDescent="0.25">
      <c r="A13">
        <v>2016</v>
      </c>
      <c r="B13" t="s">
        <v>17</v>
      </c>
      <c r="C13" t="s">
        <v>13</v>
      </c>
      <c r="D13" t="s">
        <v>34</v>
      </c>
      <c r="E13" t="s">
        <v>23</v>
      </c>
      <c r="F13" s="1">
        <v>42460</v>
      </c>
      <c r="G13">
        <v>0</v>
      </c>
      <c r="H13" s="2">
        <v>2633.94</v>
      </c>
      <c r="I13" t="s">
        <v>56</v>
      </c>
      <c r="J13" t="s">
        <v>79</v>
      </c>
      <c r="L13" t="s">
        <v>220</v>
      </c>
      <c r="M13" s="1">
        <v>42460</v>
      </c>
      <c r="N13" s="4" t="str">
        <f t="shared" si="0"/>
        <v>3-2016</v>
      </c>
    </row>
    <row r="14" spans="1:14" x14ac:dyDescent="0.25">
      <c r="A14">
        <v>2016</v>
      </c>
      <c r="B14" t="s">
        <v>17</v>
      </c>
      <c r="C14" t="s">
        <v>13</v>
      </c>
      <c r="D14" t="s">
        <v>34</v>
      </c>
      <c r="E14" t="s">
        <v>23</v>
      </c>
      <c r="F14" s="1">
        <v>42490</v>
      </c>
      <c r="G14">
        <v>0</v>
      </c>
      <c r="H14" s="2">
        <v>0</v>
      </c>
      <c r="I14" t="s">
        <v>131</v>
      </c>
      <c r="J14" t="s">
        <v>132</v>
      </c>
      <c r="L14" t="s">
        <v>221</v>
      </c>
      <c r="M14" s="1">
        <v>42490</v>
      </c>
      <c r="N14" s="4" t="str">
        <f t="shared" si="0"/>
        <v>4-2016</v>
      </c>
    </row>
    <row r="15" spans="1:14" x14ac:dyDescent="0.25">
      <c r="A15">
        <v>2016</v>
      </c>
      <c r="B15" t="s">
        <v>17</v>
      </c>
      <c r="C15" t="s">
        <v>13</v>
      </c>
      <c r="D15" t="s">
        <v>34</v>
      </c>
      <c r="E15" t="s">
        <v>23</v>
      </c>
      <c r="F15" s="1">
        <v>42490</v>
      </c>
      <c r="G15">
        <v>1</v>
      </c>
      <c r="H15" s="2">
        <v>1021.15</v>
      </c>
      <c r="I15" t="s">
        <v>56</v>
      </c>
      <c r="J15" t="s">
        <v>79</v>
      </c>
      <c r="L15" t="s">
        <v>222</v>
      </c>
      <c r="M15" s="1">
        <v>42490</v>
      </c>
      <c r="N15" s="4" t="str">
        <f t="shared" si="0"/>
        <v>4-2016</v>
      </c>
    </row>
    <row r="16" spans="1:14" x14ac:dyDescent="0.25">
      <c r="A16">
        <v>2016</v>
      </c>
      <c r="B16" t="s">
        <v>17</v>
      </c>
      <c r="C16" t="s">
        <v>13</v>
      </c>
      <c r="D16" t="s">
        <v>34</v>
      </c>
      <c r="E16" t="s">
        <v>23</v>
      </c>
      <c r="F16" s="1">
        <v>42494</v>
      </c>
      <c r="G16">
        <v>0</v>
      </c>
      <c r="H16" s="2">
        <v>136.75</v>
      </c>
      <c r="I16" t="s">
        <v>15</v>
      </c>
      <c r="J16" t="s">
        <v>204</v>
      </c>
      <c r="K16" t="s">
        <v>223</v>
      </c>
      <c r="L16" t="s">
        <v>224</v>
      </c>
      <c r="M16" s="1">
        <v>42521</v>
      </c>
      <c r="N16" s="4" t="str">
        <f t="shared" si="0"/>
        <v>5-2016</v>
      </c>
    </row>
    <row r="17" spans="1:14" x14ac:dyDescent="0.25">
      <c r="A17">
        <v>2016</v>
      </c>
      <c r="B17" t="s">
        <v>17</v>
      </c>
      <c r="C17" t="s">
        <v>13</v>
      </c>
      <c r="D17" t="s">
        <v>34</v>
      </c>
      <c r="E17" t="s">
        <v>23</v>
      </c>
      <c r="F17" s="1">
        <v>42521</v>
      </c>
      <c r="G17">
        <v>0</v>
      </c>
      <c r="H17" s="2">
        <v>981.21</v>
      </c>
      <c r="I17" t="s">
        <v>56</v>
      </c>
      <c r="J17" t="s">
        <v>79</v>
      </c>
      <c r="L17" t="s">
        <v>225</v>
      </c>
      <c r="M17" s="1">
        <v>42521</v>
      </c>
      <c r="N17" s="4" t="str">
        <f t="shared" si="0"/>
        <v>5-2016</v>
      </c>
    </row>
    <row r="18" spans="1:14" x14ac:dyDescent="0.25">
      <c r="A18">
        <v>2016</v>
      </c>
      <c r="B18" t="s">
        <v>17</v>
      </c>
      <c r="C18" t="s">
        <v>13</v>
      </c>
      <c r="D18" t="s">
        <v>34</v>
      </c>
      <c r="E18" t="s">
        <v>23</v>
      </c>
      <c r="F18" s="1">
        <v>42521</v>
      </c>
      <c r="G18">
        <v>1</v>
      </c>
      <c r="H18" s="2">
        <v>0</v>
      </c>
      <c r="I18" t="s">
        <v>131</v>
      </c>
      <c r="J18" t="s">
        <v>132</v>
      </c>
      <c r="L18" t="s">
        <v>226</v>
      </c>
      <c r="M18" s="1">
        <v>42521</v>
      </c>
      <c r="N18" s="4" t="str">
        <f t="shared" si="0"/>
        <v>5-2016</v>
      </c>
    </row>
    <row r="19" spans="1:14" x14ac:dyDescent="0.25">
      <c r="A19">
        <v>2016</v>
      </c>
      <c r="B19" t="s">
        <v>17</v>
      </c>
      <c r="C19" t="s">
        <v>13</v>
      </c>
      <c r="D19" t="s">
        <v>34</v>
      </c>
      <c r="E19" t="s">
        <v>23</v>
      </c>
      <c r="F19" s="1">
        <v>42531</v>
      </c>
      <c r="G19">
        <v>0</v>
      </c>
      <c r="H19" s="2">
        <v>68.75</v>
      </c>
      <c r="I19" t="s">
        <v>15</v>
      </c>
      <c r="J19" t="s">
        <v>204</v>
      </c>
      <c r="K19" t="s">
        <v>227</v>
      </c>
      <c r="L19" t="s">
        <v>228</v>
      </c>
      <c r="M19" s="1">
        <v>42551</v>
      </c>
      <c r="N19" s="4" t="str">
        <f t="shared" si="0"/>
        <v>6-2016</v>
      </c>
    </row>
    <row r="20" spans="1:14" x14ac:dyDescent="0.25">
      <c r="A20">
        <v>2016</v>
      </c>
      <c r="B20" t="s">
        <v>17</v>
      </c>
      <c r="C20" t="s">
        <v>13</v>
      </c>
      <c r="D20" t="s">
        <v>34</v>
      </c>
      <c r="E20" t="s">
        <v>23</v>
      </c>
      <c r="F20" s="1">
        <v>42551</v>
      </c>
      <c r="G20">
        <v>0</v>
      </c>
      <c r="H20" s="2">
        <v>0</v>
      </c>
      <c r="I20" t="s">
        <v>131</v>
      </c>
      <c r="J20" t="s">
        <v>132</v>
      </c>
      <c r="L20" t="s">
        <v>229</v>
      </c>
      <c r="M20" s="1">
        <v>42551</v>
      </c>
      <c r="N20" s="4" t="str">
        <f t="shared" si="0"/>
        <v>6-2016</v>
      </c>
    </row>
    <row r="21" spans="1:14" x14ac:dyDescent="0.25">
      <c r="A21">
        <v>2016</v>
      </c>
      <c r="B21" t="s">
        <v>17</v>
      </c>
      <c r="C21" t="s">
        <v>13</v>
      </c>
      <c r="D21" t="s">
        <v>34</v>
      </c>
      <c r="E21" t="s">
        <v>23</v>
      </c>
      <c r="F21" s="1">
        <v>42551</v>
      </c>
      <c r="G21">
        <v>1</v>
      </c>
      <c r="H21" s="2">
        <v>478.13</v>
      </c>
      <c r="I21" t="s">
        <v>56</v>
      </c>
      <c r="J21" t="s">
        <v>79</v>
      </c>
      <c r="L21" t="s">
        <v>230</v>
      </c>
      <c r="M21" s="1">
        <v>42551</v>
      </c>
      <c r="N21" s="4" t="str">
        <f t="shared" si="0"/>
        <v>6-2016</v>
      </c>
    </row>
    <row r="22" spans="1:14" x14ac:dyDescent="0.25">
      <c r="A22">
        <v>2016</v>
      </c>
      <c r="B22" t="s">
        <v>17</v>
      </c>
      <c r="C22" t="s">
        <v>13</v>
      </c>
      <c r="D22" t="s">
        <v>34</v>
      </c>
      <c r="E22" t="s">
        <v>23</v>
      </c>
      <c r="F22" s="1">
        <v>42582</v>
      </c>
      <c r="G22">
        <v>0</v>
      </c>
      <c r="H22" s="2">
        <v>369.83</v>
      </c>
      <c r="I22" t="s">
        <v>56</v>
      </c>
      <c r="J22" t="s">
        <v>79</v>
      </c>
      <c r="L22" t="s">
        <v>231</v>
      </c>
      <c r="M22" s="1">
        <v>42582</v>
      </c>
      <c r="N22" s="4" t="str">
        <f t="shared" si="0"/>
        <v>7-2016</v>
      </c>
    </row>
    <row r="23" spans="1:14" x14ac:dyDescent="0.25">
      <c r="A23">
        <v>2016</v>
      </c>
      <c r="B23" t="s">
        <v>17</v>
      </c>
      <c r="C23" t="s">
        <v>13</v>
      </c>
      <c r="D23" t="s">
        <v>34</v>
      </c>
      <c r="E23" t="s">
        <v>23</v>
      </c>
      <c r="F23" s="1">
        <v>42613</v>
      </c>
      <c r="G23">
        <v>0</v>
      </c>
      <c r="H23" s="2">
        <v>207.8</v>
      </c>
      <c r="I23" t="s">
        <v>56</v>
      </c>
      <c r="J23" t="s">
        <v>79</v>
      </c>
      <c r="L23" t="s">
        <v>232</v>
      </c>
      <c r="M23" s="1">
        <v>42613</v>
      </c>
      <c r="N23" s="4" t="str">
        <f t="shared" si="0"/>
        <v>8-2016</v>
      </c>
    </row>
    <row r="24" spans="1:14" x14ac:dyDescent="0.25">
      <c r="A24">
        <v>2016</v>
      </c>
      <c r="B24" t="s">
        <v>17</v>
      </c>
      <c r="C24" t="s">
        <v>13</v>
      </c>
      <c r="D24" t="s">
        <v>34</v>
      </c>
      <c r="E24" t="s">
        <v>23</v>
      </c>
      <c r="F24" s="1">
        <v>42643</v>
      </c>
      <c r="G24">
        <v>0</v>
      </c>
      <c r="H24" s="2">
        <v>5.66</v>
      </c>
      <c r="I24" t="s">
        <v>183</v>
      </c>
      <c r="J24" t="s">
        <v>79</v>
      </c>
      <c r="L24" t="s">
        <v>233</v>
      </c>
      <c r="M24" s="1">
        <v>42643</v>
      </c>
      <c r="N24" s="4" t="str">
        <f t="shared" si="0"/>
        <v>9-2016</v>
      </c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Q15"/>
  <sheetViews>
    <sheetView workbookViewId="0">
      <selection activeCell="A10" sqref="A10"/>
    </sheetView>
  </sheetViews>
  <sheetFormatPr defaultRowHeight="15" x14ac:dyDescent="0.25"/>
  <cols>
    <col min="2" max="2" width="15.85546875" customWidth="1"/>
    <col min="3" max="3" width="15.42578125" bestFit="1" customWidth="1"/>
    <col min="4" max="4" width="26.140625" customWidth="1"/>
    <col min="5" max="16" width="10.5703125" customWidth="1"/>
    <col min="17" max="17" width="11.5703125" bestFit="1" customWidth="1"/>
  </cols>
  <sheetData>
    <row r="3" spans="2:17" x14ac:dyDescent="0.25">
      <c r="B3" s="3" t="s">
        <v>19</v>
      </c>
      <c r="E3" s="3" t="s">
        <v>20</v>
      </c>
    </row>
    <row r="4" spans="2:17" x14ac:dyDescent="0.25">
      <c r="B4" s="3" t="s">
        <v>3</v>
      </c>
      <c r="C4" s="3" t="s">
        <v>4</v>
      </c>
      <c r="D4" s="3" t="s">
        <v>9</v>
      </c>
      <c r="E4" t="s">
        <v>185</v>
      </c>
      <c r="F4" t="s">
        <v>186</v>
      </c>
      <c r="G4" t="s">
        <v>187</v>
      </c>
      <c r="H4" t="s">
        <v>188</v>
      </c>
      <c r="I4" t="s">
        <v>189</v>
      </c>
      <c r="J4" t="s">
        <v>190</v>
      </c>
      <c r="K4" t="s">
        <v>191</v>
      </c>
      <c r="L4" t="s">
        <v>192</v>
      </c>
      <c r="M4" t="s">
        <v>193</v>
      </c>
      <c r="N4" t="s">
        <v>194</v>
      </c>
      <c r="O4" t="s">
        <v>195</v>
      </c>
      <c r="P4" t="s">
        <v>196</v>
      </c>
      <c r="Q4" t="s">
        <v>18</v>
      </c>
    </row>
    <row r="5" spans="2:17" x14ac:dyDescent="0.25">
      <c r="B5" t="s">
        <v>34</v>
      </c>
      <c r="C5" t="s">
        <v>23</v>
      </c>
      <c r="D5" t="s">
        <v>132</v>
      </c>
      <c r="E5" s="5"/>
      <c r="F5" s="5"/>
      <c r="G5" s="5"/>
      <c r="H5" s="5"/>
      <c r="I5" s="5"/>
      <c r="J5" s="5"/>
      <c r="K5" s="5">
        <v>0</v>
      </c>
      <c r="L5" s="5">
        <v>0</v>
      </c>
      <c r="M5" s="5">
        <v>0</v>
      </c>
      <c r="N5" s="5"/>
      <c r="O5" s="5"/>
      <c r="P5" s="5"/>
      <c r="Q5" s="5">
        <v>0</v>
      </c>
    </row>
    <row r="6" spans="2:17" x14ac:dyDescent="0.25">
      <c r="D6" t="s">
        <v>79</v>
      </c>
      <c r="E6" s="5"/>
      <c r="F6" s="5"/>
      <c r="G6" s="5">
        <v>1606.34</v>
      </c>
      <c r="H6" s="5">
        <v>929.88</v>
      </c>
      <c r="I6" s="5">
        <v>1681.24</v>
      </c>
      <c r="J6" s="5">
        <v>3415.56</v>
      </c>
      <c r="K6" s="5">
        <v>1324.17</v>
      </c>
      <c r="L6" s="5">
        <v>1272.3900000000001</v>
      </c>
      <c r="M6" s="5">
        <v>620.02</v>
      </c>
      <c r="N6" s="5">
        <v>479.57</v>
      </c>
      <c r="O6" s="5">
        <v>269.45999999999998</v>
      </c>
      <c r="P6" s="5">
        <v>7.34</v>
      </c>
      <c r="Q6" s="5">
        <v>11605.97</v>
      </c>
    </row>
    <row r="7" spans="2:17" x14ac:dyDescent="0.25">
      <c r="D7" t="s">
        <v>57</v>
      </c>
      <c r="E7" s="5">
        <v>998.79</v>
      </c>
      <c r="F7" s="5">
        <v>18.2</v>
      </c>
      <c r="G7" s="5"/>
      <c r="H7" s="5"/>
      <c r="I7" s="5"/>
      <c r="J7" s="5"/>
      <c r="K7" s="5"/>
      <c r="L7" s="5"/>
      <c r="M7" s="5"/>
      <c r="N7" s="5"/>
      <c r="O7" s="5"/>
      <c r="P7" s="5"/>
      <c r="Q7" s="5">
        <v>1016.99</v>
      </c>
    </row>
    <row r="8" spans="2:17" x14ac:dyDescent="0.25">
      <c r="D8" t="s">
        <v>41</v>
      </c>
      <c r="E8" s="5"/>
      <c r="F8" s="5"/>
      <c r="G8" s="5"/>
      <c r="H8" s="5"/>
      <c r="I8" s="5"/>
      <c r="J8" s="5">
        <v>1900</v>
      </c>
      <c r="K8" s="5"/>
      <c r="L8" s="5"/>
      <c r="M8" s="5"/>
      <c r="N8" s="5"/>
      <c r="O8" s="5"/>
      <c r="P8" s="5"/>
      <c r="Q8" s="5">
        <v>1900</v>
      </c>
    </row>
    <row r="9" spans="2:17" x14ac:dyDescent="0.25">
      <c r="D9" t="s">
        <v>235</v>
      </c>
      <c r="E9" s="5"/>
      <c r="F9" s="5">
        <v>717</v>
      </c>
      <c r="G9" s="5"/>
      <c r="H9" s="5"/>
      <c r="I9" s="5">
        <v>34</v>
      </c>
      <c r="J9" s="5">
        <v>37.299999999999997</v>
      </c>
      <c r="K9" s="5"/>
      <c r="L9" s="5"/>
      <c r="M9" s="5">
        <v>255.15</v>
      </c>
      <c r="N9" s="5">
        <v>209.83</v>
      </c>
      <c r="O9" s="5"/>
      <c r="P9" s="5">
        <v>372</v>
      </c>
      <c r="Q9" s="5">
        <v>1625.28</v>
      </c>
    </row>
    <row r="10" spans="2:17" x14ac:dyDescent="0.25">
      <c r="C10" t="s">
        <v>198</v>
      </c>
      <c r="E10" s="5">
        <v>998.79</v>
      </c>
      <c r="F10" s="5">
        <v>735.2</v>
      </c>
      <c r="G10" s="5">
        <v>1606.34</v>
      </c>
      <c r="H10" s="5">
        <v>929.88</v>
      </c>
      <c r="I10" s="5">
        <v>1715.24</v>
      </c>
      <c r="J10" s="5">
        <v>5352.86</v>
      </c>
      <c r="K10" s="5">
        <v>1324.17</v>
      </c>
      <c r="L10" s="5">
        <v>1272.3900000000001</v>
      </c>
      <c r="M10" s="5">
        <v>875.17</v>
      </c>
      <c r="N10" s="5">
        <v>689.4</v>
      </c>
      <c r="O10" s="5">
        <v>269.45999999999998</v>
      </c>
      <c r="P10" s="5">
        <v>379.34</v>
      </c>
      <c r="Q10" s="5">
        <v>16148.24</v>
      </c>
    </row>
    <row r="11" spans="2:17" x14ac:dyDescent="0.25">
      <c r="B11" t="s">
        <v>197</v>
      </c>
      <c r="E11" s="5">
        <v>998.79</v>
      </c>
      <c r="F11" s="5">
        <v>735.2</v>
      </c>
      <c r="G11" s="5">
        <v>1606.34</v>
      </c>
      <c r="H11" s="5">
        <v>929.88</v>
      </c>
      <c r="I11" s="5">
        <v>1715.24</v>
      </c>
      <c r="J11" s="5">
        <v>5352.86</v>
      </c>
      <c r="K11" s="5">
        <v>1324.17</v>
      </c>
      <c r="L11" s="5">
        <v>1272.3900000000001</v>
      </c>
      <c r="M11" s="5">
        <v>875.17</v>
      </c>
      <c r="N11" s="5">
        <v>689.4</v>
      </c>
      <c r="O11" s="5">
        <v>269.45999999999998</v>
      </c>
      <c r="P11" s="5">
        <v>379.34</v>
      </c>
      <c r="Q11" s="5">
        <v>16148.24</v>
      </c>
    </row>
    <row r="12" spans="2:17" x14ac:dyDescent="0.25">
      <c r="B12" t="s">
        <v>18</v>
      </c>
      <c r="E12" s="5">
        <v>998.79</v>
      </c>
      <c r="F12" s="5">
        <v>735.2</v>
      </c>
      <c r="G12" s="5">
        <v>1606.34</v>
      </c>
      <c r="H12" s="5">
        <v>929.88</v>
      </c>
      <c r="I12" s="5">
        <v>1715.24</v>
      </c>
      <c r="J12" s="5">
        <v>5352.86</v>
      </c>
      <c r="K12" s="5">
        <v>1324.17</v>
      </c>
      <c r="L12" s="5">
        <v>1272.3900000000001</v>
      </c>
      <c r="M12" s="5">
        <v>875.17</v>
      </c>
      <c r="N12" s="5">
        <v>689.4</v>
      </c>
      <c r="O12" s="5">
        <v>269.45999999999998</v>
      </c>
      <c r="P12" s="5">
        <v>379.34</v>
      </c>
      <c r="Q12" s="5">
        <v>16148.24</v>
      </c>
    </row>
    <row r="13" spans="2:17" x14ac:dyDescent="0.25">
      <c r="N13" s="7"/>
    </row>
    <row r="14" spans="2:17" x14ac:dyDescent="0.25">
      <c r="N14" s="7"/>
    </row>
    <row r="15" spans="2:17" x14ac:dyDescent="0.25">
      <c r="N15" s="7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6"/>
  <sheetViews>
    <sheetView workbookViewId="0">
      <selection activeCell="N3" sqref="N3"/>
    </sheetView>
  </sheetViews>
  <sheetFormatPr defaultRowHeight="15" x14ac:dyDescent="0.25"/>
  <cols>
    <col min="1" max="1" width="10.5703125" bestFit="1" customWidth="1"/>
    <col min="2" max="3" width="15.140625" bestFit="1" customWidth="1"/>
    <col min="4" max="4" width="16.7109375" bestFit="1" customWidth="1"/>
    <col min="5" max="5" width="15.42578125" bestFit="1" customWidth="1"/>
    <col min="6" max="6" width="14.85546875" bestFit="1" customWidth="1"/>
    <col min="7" max="7" width="9.7109375" bestFit="1" customWidth="1"/>
    <col min="8" max="8" width="11.5703125" style="2" bestFit="1" customWidth="1"/>
    <col min="9" max="9" width="12.5703125" bestFit="1" customWidth="1"/>
    <col min="10" max="10" width="26.140625" bestFit="1" customWidth="1"/>
    <col min="11" max="11" width="13.85546875" bestFit="1" customWidth="1"/>
    <col min="12" max="12" width="10.42578125" bestFit="1" customWidth="1"/>
    <col min="13" max="13" width="14.85546875" bestFit="1" customWidth="1"/>
    <col min="14" max="14" width="9.28515625" bestFit="1" customWidth="1"/>
    <col min="15" max="15" width="9.28515625" customWidth="1"/>
  </cols>
  <sheetData>
    <row r="2" spans="1:14" x14ac:dyDescent="0.25">
      <c r="A2" t="s">
        <v>0</v>
      </c>
      <c r="B2" t="s">
        <v>1</v>
      </c>
      <c r="C2" t="s">
        <v>2</v>
      </c>
      <c r="D2" t="s">
        <v>3</v>
      </c>
      <c r="E2" t="s">
        <v>4</v>
      </c>
      <c r="F2" t="s">
        <v>5</v>
      </c>
      <c r="G2" t="s">
        <v>6</v>
      </c>
      <c r="H2" s="2" t="s">
        <v>7</v>
      </c>
      <c r="I2" t="s">
        <v>8</v>
      </c>
      <c r="J2" t="s">
        <v>9</v>
      </c>
      <c r="K2" t="s">
        <v>10</v>
      </c>
      <c r="L2" t="s">
        <v>11</v>
      </c>
      <c r="M2" t="s">
        <v>12</v>
      </c>
      <c r="N2" t="s">
        <v>20</v>
      </c>
    </row>
    <row r="3" spans="1:14" x14ac:dyDescent="0.25">
      <c r="A3">
        <v>2015</v>
      </c>
      <c r="B3" t="s">
        <v>16</v>
      </c>
      <c r="C3" t="s">
        <v>13</v>
      </c>
      <c r="D3" t="s">
        <v>34</v>
      </c>
      <c r="E3" t="s">
        <v>23</v>
      </c>
      <c r="F3" s="1">
        <v>42308</v>
      </c>
      <c r="G3">
        <v>0</v>
      </c>
      <c r="H3" s="2">
        <v>998.79</v>
      </c>
      <c r="I3" t="s">
        <v>56</v>
      </c>
      <c r="J3" t="s">
        <v>57</v>
      </c>
      <c r="L3" t="s">
        <v>234</v>
      </c>
      <c r="M3" s="1">
        <v>42308</v>
      </c>
      <c r="N3" s="4" t="str">
        <f t="shared" ref="N3:N26" si="0">MONTH(F3)&amp;"-"&amp;YEAR(F3)</f>
        <v>10-2015</v>
      </c>
    </row>
    <row r="4" spans="1:14" x14ac:dyDescent="0.25">
      <c r="A4">
        <v>2015</v>
      </c>
      <c r="B4" t="s">
        <v>16</v>
      </c>
      <c r="C4" t="s">
        <v>13</v>
      </c>
      <c r="D4" t="s">
        <v>34</v>
      </c>
      <c r="E4" t="s">
        <v>23</v>
      </c>
      <c r="F4" s="1">
        <v>42318</v>
      </c>
      <c r="G4">
        <v>0</v>
      </c>
      <c r="H4" s="2">
        <v>717</v>
      </c>
      <c r="I4" t="s">
        <v>15</v>
      </c>
      <c r="J4" t="s">
        <v>235</v>
      </c>
      <c r="K4" t="s">
        <v>236</v>
      </c>
      <c r="L4" t="s">
        <v>237</v>
      </c>
      <c r="M4" s="1">
        <v>42338</v>
      </c>
      <c r="N4" s="4" t="str">
        <f t="shared" si="0"/>
        <v>11-2015</v>
      </c>
    </row>
    <row r="5" spans="1:14" x14ac:dyDescent="0.25">
      <c r="A5">
        <v>2015</v>
      </c>
      <c r="B5" t="s">
        <v>16</v>
      </c>
      <c r="C5" t="s">
        <v>13</v>
      </c>
      <c r="D5" t="s">
        <v>34</v>
      </c>
      <c r="E5" t="s">
        <v>23</v>
      </c>
      <c r="F5" s="1">
        <v>42338</v>
      </c>
      <c r="G5">
        <v>0</v>
      </c>
      <c r="H5" s="2">
        <v>18.2</v>
      </c>
      <c r="I5" t="s">
        <v>56</v>
      </c>
      <c r="J5" t="s">
        <v>57</v>
      </c>
      <c r="L5" t="s">
        <v>238</v>
      </c>
      <c r="M5" s="1">
        <v>42338</v>
      </c>
      <c r="N5" s="4" t="str">
        <f t="shared" si="0"/>
        <v>11-2015</v>
      </c>
    </row>
    <row r="6" spans="1:14" x14ac:dyDescent="0.25">
      <c r="A6">
        <v>2015</v>
      </c>
      <c r="B6" t="s">
        <v>16</v>
      </c>
      <c r="C6" t="s">
        <v>13</v>
      </c>
      <c r="D6" t="s">
        <v>34</v>
      </c>
      <c r="E6" t="s">
        <v>23</v>
      </c>
      <c r="F6" s="1">
        <v>42369</v>
      </c>
      <c r="G6">
        <v>0</v>
      </c>
      <c r="H6" s="2">
        <v>1606.34</v>
      </c>
      <c r="I6" t="s">
        <v>56</v>
      </c>
      <c r="J6" t="s">
        <v>79</v>
      </c>
      <c r="L6" t="s">
        <v>239</v>
      </c>
      <c r="M6" s="1">
        <v>42369</v>
      </c>
      <c r="N6" s="4" t="str">
        <f t="shared" si="0"/>
        <v>12-2015</v>
      </c>
    </row>
    <row r="7" spans="1:14" x14ac:dyDescent="0.25">
      <c r="A7">
        <v>2016</v>
      </c>
      <c r="B7" t="s">
        <v>16</v>
      </c>
      <c r="C7" t="s">
        <v>13</v>
      </c>
      <c r="D7" t="s">
        <v>34</v>
      </c>
      <c r="E7" t="s">
        <v>23</v>
      </c>
      <c r="F7" s="1">
        <v>42400</v>
      </c>
      <c r="G7">
        <v>0</v>
      </c>
      <c r="H7" s="2">
        <v>929.88</v>
      </c>
      <c r="I7" t="s">
        <v>56</v>
      </c>
      <c r="J7" t="s">
        <v>79</v>
      </c>
      <c r="L7" t="s">
        <v>240</v>
      </c>
      <c r="M7" s="1">
        <v>42400</v>
      </c>
      <c r="N7" s="4" t="str">
        <f t="shared" si="0"/>
        <v>1-2016</v>
      </c>
    </row>
    <row r="8" spans="1:14" x14ac:dyDescent="0.25">
      <c r="A8">
        <v>2016</v>
      </c>
      <c r="B8" t="s">
        <v>16</v>
      </c>
      <c r="C8" t="s">
        <v>13</v>
      </c>
      <c r="D8" t="s">
        <v>34</v>
      </c>
      <c r="E8" t="s">
        <v>23</v>
      </c>
      <c r="F8" s="1">
        <v>42411</v>
      </c>
      <c r="G8">
        <v>0</v>
      </c>
      <c r="H8" s="2">
        <v>34</v>
      </c>
      <c r="I8" t="s">
        <v>15</v>
      </c>
      <c r="J8" t="s">
        <v>235</v>
      </c>
      <c r="K8" t="s">
        <v>241</v>
      </c>
      <c r="L8" t="s">
        <v>242</v>
      </c>
      <c r="M8" s="1">
        <v>42429</v>
      </c>
      <c r="N8" s="4" t="str">
        <f t="shared" si="0"/>
        <v>2-2016</v>
      </c>
    </row>
    <row r="9" spans="1:14" x14ac:dyDescent="0.25">
      <c r="A9">
        <v>2016</v>
      </c>
      <c r="B9" t="s">
        <v>16</v>
      </c>
      <c r="C9" t="s">
        <v>13</v>
      </c>
      <c r="D9" t="s">
        <v>34</v>
      </c>
      <c r="E9" t="s">
        <v>23</v>
      </c>
      <c r="F9" s="1">
        <v>42429</v>
      </c>
      <c r="G9">
        <v>0</v>
      </c>
      <c r="H9" s="2">
        <v>1681.24</v>
      </c>
      <c r="I9" t="s">
        <v>56</v>
      </c>
      <c r="J9" t="s">
        <v>79</v>
      </c>
      <c r="L9" t="s">
        <v>243</v>
      </c>
      <c r="M9" s="1">
        <v>42429</v>
      </c>
      <c r="N9" s="4" t="str">
        <f t="shared" si="0"/>
        <v>2-2016</v>
      </c>
    </row>
    <row r="10" spans="1:14" x14ac:dyDescent="0.25">
      <c r="A10">
        <v>2016</v>
      </c>
      <c r="B10" t="s">
        <v>16</v>
      </c>
      <c r="C10" t="s">
        <v>13</v>
      </c>
      <c r="D10" t="s">
        <v>34</v>
      </c>
      <c r="E10" t="s">
        <v>23</v>
      </c>
      <c r="F10" s="1">
        <v>42430</v>
      </c>
      <c r="G10">
        <v>0</v>
      </c>
      <c r="H10" s="2">
        <v>1900</v>
      </c>
      <c r="I10" t="s">
        <v>15</v>
      </c>
      <c r="J10" t="s">
        <v>41</v>
      </c>
      <c r="K10" t="s">
        <v>244</v>
      </c>
      <c r="L10" t="s">
        <v>245</v>
      </c>
      <c r="M10" s="1">
        <v>42460</v>
      </c>
      <c r="N10" s="4" t="str">
        <f t="shared" si="0"/>
        <v>3-2016</v>
      </c>
    </row>
    <row r="11" spans="1:14" x14ac:dyDescent="0.25">
      <c r="A11">
        <v>2016</v>
      </c>
      <c r="B11" t="s">
        <v>16</v>
      </c>
      <c r="C11" t="s">
        <v>13</v>
      </c>
      <c r="D11" t="s">
        <v>34</v>
      </c>
      <c r="E11" t="s">
        <v>23</v>
      </c>
      <c r="F11" s="1">
        <v>42443</v>
      </c>
      <c r="G11">
        <v>0</v>
      </c>
      <c r="H11" s="2">
        <v>37.299999999999997</v>
      </c>
      <c r="I11" t="s">
        <v>15</v>
      </c>
      <c r="J11" t="s">
        <v>235</v>
      </c>
      <c r="K11" t="s">
        <v>246</v>
      </c>
      <c r="L11" t="s">
        <v>247</v>
      </c>
      <c r="M11" s="1">
        <v>42460</v>
      </c>
      <c r="N11" s="4" t="str">
        <f t="shared" si="0"/>
        <v>3-2016</v>
      </c>
    </row>
    <row r="12" spans="1:14" x14ac:dyDescent="0.25">
      <c r="A12">
        <v>2016</v>
      </c>
      <c r="B12" t="s">
        <v>16</v>
      </c>
      <c r="C12" t="s">
        <v>13</v>
      </c>
      <c r="D12" t="s">
        <v>34</v>
      </c>
      <c r="E12" t="s">
        <v>23</v>
      </c>
      <c r="F12" s="1">
        <v>42460</v>
      </c>
      <c r="G12">
        <v>0</v>
      </c>
      <c r="H12" s="2">
        <v>3415.56</v>
      </c>
      <c r="I12" t="s">
        <v>56</v>
      </c>
      <c r="J12" t="s">
        <v>79</v>
      </c>
      <c r="L12" t="s">
        <v>248</v>
      </c>
      <c r="M12" s="1">
        <v>42460</v>
      </c>
      <c r="N12" s="4" t="str">
        <f t="shared" si="0"/>
        <v>3-2016</v>
      </c>
    </row>
    <row r="13" spans="1:14" x14ac:dyDescent="0.25">
      <c r="A13">
        <v>2016</v>
      </c>
      <c r="B13" t="s">
        <v>16</v>
      </c>
      <c r="C13" t="s">
        <v>13</v>
      </c>
      <c r="D13" t="s">
        <v>34</v>
      </c>
      <c r="E13" t="s">
        <v>23</v>
      </c>
      <c r="F13" s="1">
        <v>42490</v>
      </c>
      <c r="G13">
        <v>0</v>
      </c>
      <c r="H13" s="2">
        <v>0</v>
      </c>
      <c r="I13" t="s">
        <v>131</v>
      </c>
      <c r="J13" t="s">
        <v>132</v>
      </c>
      <c r="L13" t="s">
        <v>249</v>
      </c>
      <c r="M13" s="1">
        <v>42490</v>
      </c>
      <c r="N13" s="4" t="str">
        <f t="shared" si="0"/>
        <v>4-2016</v>
      </c>
    </row>
    <row r="14" spans="1:14" x14ac:dyDescent="0.25">
      <c r="A14">
        <v>2016</v>
      </c>
      <c r="B14" t="s">
        <v>16</v>
      </c>
      <c r="C14" t="s">
        <v>13</v>
      </c>
      <c r="D14" t="s">
        <v>34</v>
      </c>
      <c r="E14" t="s">
        <v>23</v>
      </c>
      <c r="F14" s="1">
        <v>42490</v>
      </c>
      <c r="G14">
        <v>1</v>
      </c>
      <c r="H14" s="2">
        <v>1324.17</v>
      </c>
      <c r="I14" t="s">
        <v>56</v>
      </c>
      <c r="J14" t="s">
        <v>79</v>
      </c>
      <c r="L14" t="s">
        <v>250</v>
      </c>
      <c r="M14" s="1">
        <v>42490</v>
      </c>
      <c r="N14" s="4" t="str">
        <f t="shared" si="0"/>
        <v>4-2016</v>
      </c>
    </row>
    <row r="15" spans="1:14" x14ac:dyDescent="0.25">
      <c r="A15">
        <v>2016</v>
      </c>
      <c r="B15" t="s">
        <v>16</v>
      </c>
      <c r="C15" t="s">
        <v>13</v>
      </c>
      <c r="D15" t="s">
        <v>34</v>
      </c>
      <c r="E15" t="s">
        <v>23</v>
      </c>
      <c r="F15" s="1">
        <v>42521</v>
      </c>
      <c r="G15">
        <v>0</v>
      </c>
      <c r="H15" s="2">
        <v>1272.3900000000001</v>
      </c>
      <c r="I15" t="s">
        <v>56</v>
      </c>
      <c r="J15" t="s">
        <v>79</v>
      </c>
      <c r="L15" t="s">
        <v>251</v>
      </c>
      <c r="M15" s="1">
        <v>42521</v>
      </c>
      <c r="N15" s="4" t="str">
        <f t="shared" si="0"/>
        <v>5-2016</v>
      </c>
    </row>
    <row r="16" spans="1:14" x14ac:dyDescent="0.25">
      <c r="A16">
        <v>2016</v>
      </c>
      <c r="B16" t="s">
        <v>16</v>
      </c>
      <c r="C16" t="s">
        <v>13</v>
      </c>
      <c r="D16" t="s">
        <v>34</v>
      </c>
      <c r="E16" t="s">
        <v>23</v>
      </c>
      <c r="F16" s="1">
        <v>42521</v>
      </c>
      <c r="G16">
        <v>1</v>
      </c>
      <c r="H16" s="2">
        <v>0</v>
      </c>
      <c r="I16" t="s">
        <v>131</v>
      </c>
      <c r="J16" t="s">
        <v>132</v>
      </c>
      <c r="L16" t="s">
        <v>252</v>
      </c>
      <c r="M16" s="1">
        <v>42521</v>
      </c>
      <c r="N16" s="4" t="str">
        <f t="shared" si="0"/>
        <v>5-2016</v>
      </c>
    </row>
    <row r="17" spans="1:14" x14ac:dyDescent="0.25">
      <c r="A17">
        <v>2016</v>
      </c>
      <c r="B17" t="s">
        <v>16</v>
      </c>
      <c r="C17" t="s">
        <v>13</v>
      </c>
      <c r="D17" t="s">
        <v>34</v>
      </c>
      <c r="E17" t="s">
        <v>23</v>
      </c>
      <c r="F17" s="1">
        <v>42531</v>
      </c>
      <c r="G17">
        <v>0</v>
      </c>
      <c r="H17" s="2">
        <v>255.15</v>
      </c>
      <c r="I17" t="s">
        <v>15</v>
      </c>
      <c r="J17" t="s">
        <v>235</v>
      </c>
      <c r="K17" t="s">
        <v>253</v>
      </c>
      <c r="L17" t="s">
        <v>254</v>
      </c>
      <c r="M17" s="1">
        <v>42551</v>
      </c>
      <c r="N17" s="4" t="str">
        <f t="shared" si="0"/>
        <v>6-2016</v>
      </c>
    </row>
    <row r="18" spans="1:14" x14ac:dyDescent="0.25">
      <c r="A18">
        <v>2016</v>
      </c>
      <c r="B18" t="s">
        <v>16</v>
      </c>
      <c r="C18" t="s">
        <v>13</v>
      </c>
      <c r="D18" t="s">
        <v>34</v>
      </c>
      <c r="E18" t="s">
        <v>23</v>
      </c>
      <c r="F18" s="1">
        <v>42551</v>
      </c>
      <c r="G18">
        <v>0</v>
      </c>
      <c r="H18" s="2">
        <v>0</v>
      </c>
      <c r="I18" t="s">
        <v>131</v>
      </c>
      <c r="J18" t="s">
        <v>132</v>
      </c>
      <c r="L18" t="s">
        <v>255</v>
      </c>
      <c r="M18" s="1">
        <v>42551</v>
      </c>
      <c r="N18" s="4" t="str">
        <f t="shared" si="0"/>
        <v>6-2016</v>
      </c>
    </row>
    <row r="19" spans="1:14" x14ac:dyDescent="0.25">
      <c r="A19">
        <v>2016</v>
      </c>
      <c r="B19" t="s">
        <v>16</v>
      </c>
      <c r="C19" t="s">
        <v>13</v>
      </c>
      <c r="D19" t="s">
        <v>34</v>
      </c>
      <c r="E19" t="s">
        <v>23</v>
      </c>
      <c r="F19" s="1">
        <v>42551</v>
      </c>
      <c r="G19">
        <v>1</v>
      </c>
      <c r="H19" s="2">
        <v>0</v>
      </c>
      <c r="I19" t="s">
        <v>131</v>
      </c>
      <c r="J19" t="s">
        <v>132</v>
      </c>
      <c r="L19" t="s">
        <v>256</v>
      </c>
      <c r="M19" s="1">
        <v>42551</v>
      </c>
      <c r="N19" s="4" t="str">
        <f t="shared" si="0"/>
        <v>6-2016</v>
      </c>
    </row>
    <row r="20" spans="1:14" x14ac:dyDescent="0.25">
      <c r="A20">
        <v>2016</v>
      </c>
      <c r="B20" t="s">
        <v>16</v>
      </c>
      <c r="C20" t="s">
        <v>13</v>
      </c>
      <c r="D20" t="s">
        <v>34</v>
      </c>
      <c r="E20" t="s">
        <v>23</v>
      </c>
      <c r="F20" s="1">
        <v>42551</v>
      </c>
      <c r="G20">
        <v>2</v>
      </c>
      <c r="H20" s="2">
        <v>0</v>
      </c>
      <c r="I20" t="s">
        <v>131</v>
      </c>
      <c r="J20" t="s">
        <v>132</v>
      </c>
      <c r="L20" t="s">
        <v>257</v>
      </c>
      <c r="M20" s="1">
        <v>42551</v>
      </c>
      <c r="N20" s="4" t="str">
        <f t="shared" si="0"/>
        <v>6-2016</v>
      </c>
    </row>
    <row r="21" spans="1:14" x14ac:dyDescent="0.25">
      <c r="A21">
        <v>2016</v>
      </c>
      <c r="B21" t="s">
        <v>16</v>
      </c>
      <c r="C21" t="s">
        <v>13</v>
      </c>
      <c r="D21" t="s">
        <v>34</v>
      </c>
      <c r="E21" t="s">
        <v>23</v>
      </c>
      <c r="F21" s="1">
        <v>42551</v>
      </c>
      <c r="G21">
        <v>3</v>
      </c>
      <c r="H21" s="2">
        <v>620.02</v>
      </c>
      <c r="I21" t="s">
        <v>56</v>
      </c>
      <c r="J21" t="s">
        <v>79</v>
      </c>
      <c r="L21" t="s">
        <v>258</v>
      </c>
      <c r="M21" s="1">
        <v>42551</v>
      </c>
      <c r="N21" s="4" t="str">
        <f t="shared" si="0"/>
        <v>6-2016</v>
      </c>
    </row>
    <row r="22" spans="1:14" x14ac:dyDescent="0.25">
      <c r="A22">
        <v>2016</v>
      </c>
      <c r="B22" t="s">
        <v>16</v>
      </c>
      <c r="C22" t="s">
        <v>13</v>
      </c>
      <c r="D22" t="s">
        <v>34</v>
      </c>
      <c r="E22" t="s">
        <v>23</v>
      </c>
      <c r="F22" s="1">
        <v>42571</v>
      </c>
      <c r="G22">
        <v>0</v>
      </c>
      <c r="H22" s="2">
        <v>209.83</v>
      </c>
      <c r="I22" t="s">
        <v>15</v>
      </c>
      <c r="J22" t="s">
        <v>235</v>
      </c>
      <c r="K22" t="s">
        <v>259</v>
      </c>
      <c r="L22" t="s">
        <v>260</v>
      </c>
      <c r="M22" s="1">
        <v>42582</v>
      </c>
      <c r="N22" s="4" t="str">
        <f t="shared" si="0"/>
        <v>7-2016</v>
      </c>
    </row>
    <row r="23" spans="1:14" x14ac:dyDescent="0.25">
      <c r="A23">
        <v>2016</v>
      </c>
      <c r="B23" t="s">
        <v>16</v>
      </c>
      <c r="C23" t="s">
        <v>13</v>
      </c>
      <c r="D23" t="s">
        <v>34</v>
      </c>
      <c r="E23" t="s">
        <v>23</v>
      </c>
      <c r="F23" s="1">
        <v>42582</v>
      </c>
      <c r="G23">
        <v>0</v>
      </c>
      <c r="H23" s="2">
        <v>479.57</v>
      </c>
      <c r="I23" t="s">
        <v>56</v>
      </c>
      <c r="J23" t="s">
        <v>79</v>
      </c>
      <c r="L23" t="s">
        <v>261</v>
      </c>
      <c r="M23" s="1">
        <v>42582</v>
      </c>
      <c r="N23" s="4" t="str">
        <f t="shared" si="0"/>
        <v>7-2016</v>
      </c>
    </row>
    <row r="24" spans="1:14" x14ac:dyDescent="0.25">
      <c r="A24">
        <v>2016</v>
      </c>
      <c r="B24" t="s">
        <v>16</v>
      </c>
      <c r="C24" t="s">
        <v>13</v>
      </c>
      <c r="D24" t="s">
        <v>34</v>
      </c>
      <c r="E24" t="s">
        <v>23</v>
      </c>
      <c r="F24" s="1">
        <v>42613</v>
      </c>
      <c r="G24">
        <v>0</v>
      </c>
      <c r="H24" s="2">
        <v>269.45999999999998</v>
      </c>
      <c r="I24" t="s">
        <v>56</v>
      </c>
      <c r="J24" t="s">
        <v>79</v>
      </c>
      <c r="L24" t="s">
        <v>262</v>
      </c>
      <c r="M24" s="1">
        <v>42613</v>
      </c>
      <c r="N24" s="4" t="str">
        <f t="shared" si="0"/>
        <v>8-2016</v>
      </c>
    </row>
    <row r="25" spans="1:14" x14ac:dyDescent="0.25">
      <c r="A25">
        <v>2016</v>
      </c>
      <c r="B25" t="s">
        <v>16</v>
      </c>
      <c r="C25" t="s">
        <v>13</v>
      </c>
      <c r="D25" t="s">
        <v>34</v>
      </c>
      <c r="E25" t="s">
        <v>23</v>
      </c>
      <c r="F25" s="1">
        <v>42627</v>
      </c>
      <c r="G25">
        <v>0</v>
      </c>
      <c r="H25" s="2">
        <v>372</v>
      </c>
      <c r="I25" t="s">
        <v>15</v>
      </c>
      <c r="J25" t="s">
        <v>235</v>
      </c>
      <c r="K25" t="s">
        <v>263</v>
      </c>
      <c r="L25" t="s">
        <v>30</v>
      </c>
      <c r="M25" s="1">
        <v>42643</v>
      </c>
      <c r="N25" s="4" t="str">
        <f t="shared" si="0"/>
        <v>9-2016</v>
      </c>
    </row>
    <row r="26" spans="1:14" x14ac:dyDescent="0.25">
      <c r="A26">
        <v>2016</v>
      </c>
      <c r="B26" t="s">
        <v>16</v>
      </c>
      <c r="C26" t="s">
        <v>13</v>
      </c>
      <c r="D26" t="s">
        <v>34</v>
      </c>
      <c r="E26" t="s">
        <v>23</v>
      </c>
      <c r="F26" s="1">
        <v>42643</v>
      </c>
      <c r="G26">
        <v>0</v>
      </c>
      <c r="H26" s="2">
        <v>7.34</v>
      </c>
      <c r="I26" t="s">
        <v>183</v>
      </c>
      <c r="J26" t="s">
        <v>79</v>
      </c>
      <c r="L26" t="s">
        <v>264</v>
      </c>
      <c r="M26" s="1">
        <v>42643</v>
      </c>
      <c r="N26" s="4" t="str">
        <f t="shared" si="0"/>
        <v>9-2016</v>
      </c>
    </row>
  </sheetData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Q14"/>
  <sheetViews>
    <sheetView workbookViewId="0">
      <selection activeCell="A5" sqref="A5:A12"/>
    </sheetView>
  </sheetViews>
  <sheetFormatPr defaultRowHeight="15" x14ac:dyDescent="0.25"/>
  <cols>
    <col min="2" max="2" width="14.5703125" bestFit="1" customWidth="1"/>
    <col min="3" max="3" width="15.42578125" bestFit="1" customWidth="1"/>
    <col min="4" max="4" width="23" customWidth="1"/>
    <col min="5" max="5" width="13.42578125" bestFit="1" customWidth="1"/>
    <col min="6" max="6" width="10.5703125" bestFit="1" customWidth="1"/>
    <col min="7" max="14" width="11.5703125" bestFit="1" customWidth="1"/>
    <col min="15" max="15" width="12.5703125" bestFit="1" customWidth="1"/>
    <col min="16" max="17" width="15" bestFit="1" customWidth="1"/>
    <col min="18" max="18" width="13.42578125" bestFit="1" customWidth="1"/>
  </cols>
  <sheetData>
    <row r="3" spans="2:17" x14ac:dyDescent="0.25">
      <c r="B3" s="3" t="s">
        <v>19</v>
      </c>
      <c r="E3" s="3" t="s">
        <v>20</v>
      </c>
    </row>
    <row r="4" spans="2:17" x14ac:dyDescent="0.25">
      <c r="B4" s="3" t="s">
        <v>3</v>
      </c>
      <c r="C4" s="3" t="s">
        <v>4</v>
      </c>
      <c r="D4" s="3" t="s">
        <v>9</v>
      </c>
      <c r="E4" t="s">
        <v>185</v>
      </c>
      <c r="F4" t="s">
        <v>186</v>
      </c>
      <c r="G4" t="s">
        <v>187</v>
      </c>
      <c r="H4" t="s">
        <v>188</v>
      </c>
      <c r="I4" t="s">
        <v>189</v>
      </c>
      <c r="J4" t="s">
        <v>190</v>
      </c>
      <c r="K4" t="s">
        <v>191</v>
      </c>
      <c r="L4" t="s">
        <v>192</v>
      </c>
      <c r="M4" t="s">
        <v>193</v>
      </c>
      <c r="N4" t="s">
        <v>194</v>
      </c>
      <c r="O4" t="s">
        <v>195</v>
      </c>
      <c r="P4" t="s">
        <v>196</v>
      </c>
      <c r="Q4" t="s">
        <v>18</v>
      </c>
    </row>
    <row r="5" spans="2:17" x14ac:dyDescent="0.25">
      <c r="B5" t="s">
        <v>34</v>
      </c>
      <c r="C5" t="s">
        <v>23</v>
      </c>
      <c r="D5" t="s">
        <v>57</v>
      </c>
      <c r="E5" s="5">
        <v>1065.4100000000001</v>
      </c>
      <c r="F5" s="5">
        <v>19.41</v>
      </c>
      <c r="G5" s="5"/>
      <c r="H5" s="5"/>
      <c r="I5" s="5"/>
      <c r="J5" s="5"/>
      <c r="K5" s="5"/>
      <c r="L5" s="5"/>
      <c r="M5" s="5"/>
      <c r="N5" s="5"/>
      <c r="O5" s="5"/>
      <c r="P5" s="5"/>
      <c r="Q5" s="5">
        <v>1084.8200000000002</v>
      </c>
    </row>
    <row r="6" spans="2:17" x14ac:dyDescent="0.25">
      <c r="D6" t="s">
        <v>38</v>
      </c>
      <c r="E6" s="5"/>
      <c r="F6" s="5"/>
      <c r="G6" s="5">
        <v>54</v>
      </c>
      <c r="H6" s="5"/>
      <c r="I6" s="5"/>
      <c r="J6" s="5"/>
      <c r="K6" s="5"/>
      <c r="L6" s="5"/>
      <c r="M6" s="5"/>
      <c r="N6" s="5"/>
      <c r="O6" s="5"/>
      <c r="P6" s="5"/>
      <c r="Q6" s="5">
        <v>54</v>
      </c>
    </row>
    <row r="7" spans="2:17" x14ac:dyDescent="0.25">
      <c r="D7" t="s">
        <v>268</v>
      </c>
      <c r="E7" s="5"/>
      <c r="F7" s="5"/>
      <c r="G7" s="5">
        <v>3281.25</v>
      </c>
      <c r="H7" s="5"/>
      <c r="I7" s="5"/>
      <c r="J7" s="5"/>
      <c r="K7" s="5"/>
      <c r="L7" s="5"/>
      <c r="M7" s="5"/>
      <c r="N7" s="5"/>
      <c r="O7" s="5"/>
      <c r="P7" s="5"/>
      <c r="Q7" s="5">
        <v>3281.25</v>
      </c>
    </row>
    <row r="8" spans="2:17" x14ac:dyDescent="0.25">
      <c r="D8" t="s">
        <v>79</v>
      </c>
      <c r="E8" s="5"/>
      <c r="F8" s="5"/>
      <c r="G8" s="5">
        <v>1713.49</v>
      </c>
      <c r="H8" s="5">
        <v>1161.9100000000001</v>
      </c>
      <c r="I8" s="5">
        <v>1793.39</v>
      </c>
      <c r="J8" s="5">
        <v>3643.4</v>
      </c>
      <c r="K8" s="5">
        <v>1412.51</v>
      </c>
      <c r="L8" s="5">
        <v>1357.26</v>
      </c>
      <c r="M8" s="5">
        <v>661.38</v>
      </c>
      <c r="N8" s="5">
        <v>511.56</v>
      </c>
      <c r="O8" s="5">
        <v>287.44</v>
      </c>
      <c r="P8" s="5">
        <v>7.83</v>
      </c>
      <c r="Q8" s="5">
        <v>12550.17</v>
      </c>
    </row>
    <row r="9" spans="2:17" x14ac:dyDescent="0.25">
      <c r="D9" t="s">
        <v>271</v>
      </c>
      <c r="E9" s="5"/>
      <c r="F9" s="5"/>
      <c r="G9" s="5"/>
      <c r="H9" s="5">
        <v>175.7</v>
      </c>
      <c r="I9" s="5">
        <v>896.6</v>
      </c>
      <c r="J9" s="5">
        <v>37.9</v>
      </c>
      <c r="K9" s="5"/>
      <c r="L9" s="5"/>
      <c r="M9" s="5"/>
      <c r="N9" s="5"/>
      <c r="O9" s="5">
        <v>68.150000000000006</v>
      </c>
      <c r="P9" s="5">
        <v>51.15</v>
      </c>
      <c r="Q9" s="5">
        <v>1229.5000000000002</v>
      </c>
    </row>
    <row r="10" spans="2:17" x14ac:dyDescent="0.25">
      <c r="D10" t="s">
        <v>41</v>
      </c>
      <c r="E10" s="5"/>
      <c r="F10" s="5"/>
      <c r="G10" s="5"/>
      <c r="H10" s="5"/>
      <c r="I10" s="5"/>
      <c r="J10" s="5">
        <v>1700</v>
      </c>
      <c r="K10" s="5"/>
      <c r="L10" s="5"/>
      <c r="M10" s="5"/>
      <c r="N10" s="5"/>
      <c r="O10" s="5"/>
      <c r="P10" s="5"/>
      <c r="Q10" s="5">
        <v>1700</v>
      </c>
    </row>
    <row r="11" spans="2:17" x14ac:dyDescent="0.25">
      <c r="D11" t="s">
        <v>132</v>
      </c>
      <c r="E11" s="5"/>
      <c r="F11" s="5"/>
      <c r="G11" s="5"/>
      <c r="H11" s="5"/>
      <c r="I11" s="5"/>
      <c r="J11" s="5"/>
      <c r="K11" s="5">
        <v>0</v>
      </c>
      <c r="L11" s="5">
        <v>0</v>
      </c>
      <c r="M11" s="5">
        <v>0</v>
      </c>
      <c r="N11" s="5"/>
      <c r="O11" s="5"/>
      <c r="P11" s="5"/>
      <c r="Q11" s="5">
        <v>0</v>
      </c>
    </row>
    <row r="12" spans="2:17" x14ac:dyDescent="0.25">
      <c r="C12" t="s">
        <v>198</v>
      </c>
      <c r="E12" s="5">
        <v>1065.4100000000001</v>
      </c>
      <c r="F12" s="5">
        <v>19.41</v>
      </c>
      <c r="G12" s="5">
        <v>5048.74</v>
      </c>
      <c r="H12" s="5">
        <v>1337.6100000000001</v>
      </c>
      <c r="I12" s="5">
        <v>2689.9900000000002</v>
      </c>
      <c r="J12" s="5">
        <v>5381.3</v>
      </c>
      <c r="K12" s="5">
        <v>1412.51</v>
      </c>
      <c r="L12" s="5">
        <v>1357.26</v>
      </c>
      <c r="M12" s="5">
        <v>661.38</v>
      </c>
      <c r="N12" s="5">
        <v>511.56</v>
      </c>
      <c r="O12" s="5">
        <v>355.59000000000003</v>
      </c>
      <c r="P12" s="5">
        <v>58.98</v>
      </c>
      <c r="Q12" s="5">
        <v>19899.739999999998</v>
      </c>
    </row>
    <row r="13" spans="2:17" x14ac:dyDescent="0.25">
      <c r="B13" t="s">
        <v>197</v>
      </c>
      <c r="E13" s="5">
        <v>1065.4100000000001</v>
      </c>
      <c r="F13" s="5">
        <v>19.41</v>
      </c>
      <c r="G13" s="5">
        <v>5048.74</v>
      </c>
      <c r="H13" s="5">
        <v>1337.6100000000001</v>
      </c>
      <c r="I13" s="5">
        <v>2689.9900000000002</v>
      </c>
      <c r="J13" s="5">
        <v>5381.3</v>
      </c>
      <c r="K13" s="5">
        <v>1412.51</v>
      </c>
      <c r="L13" s="5">
        <v>1357.26</v>
      </c>
      <c r="M13" s="5">
        <v>661.38</v>
      </c>
      <c r="N13" s="5">
        <v>511.56</v>
      </c>
      <c r="O13" s="5">
        <v>355.59000000000003</v>
      </c>
      <c r="P13" s="5">
        <v>58.98</v>
      </c>
      <c r="Q13" s="5">
        <v>19899.739999999998</v>
      </c>
    </row>
    <row r="14" spans="2:17" x14ac:dyDescent="0.25">
      <c r="B14" t="s">
        <v>18</v>
      </c>
      <c r="E14" s="5">
        <v>1065.4100000000001</v>
      </c>
      <c r="F14" s="5">
        <v>19.41</v>
      </c>
      <c r="G14" s="5">
        <v>5048.74</v>
      </c>
      <c r="H14" s="5">
        <v>1337.6100000000001</v>
      </c>
      <c r="I14" s="5">
        <v>2689.9900000000002</v>
      </c>
      <c r="J14" s="5">
        <v>5381.3</v>
      </c>
      <c r="K14" s="5">
        <v>1412.51</v>
      </c>
      <c r="L14" s="5">
        <v>1357.26</v>
      </c>
      <c r="M14" s="5">
        <v>661.38</v>
      </c>
      <c r="N14" s="5">
        <v>511.56</v>
      </c>
      <c r="O14" s="5">
        <v>355.59000000000003</v>
      </c>
      <c r="P14" s="5">
        <v>58.98</v>
      </c>
      <c r="Q14" s="5">
        <v>19899.739999999998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6"/>
  <sheetViews>
    <sheetView workbookViewId="0">
      <selection activeCell="N3" sqref="N3"/>
    </sheetView>
  </sheetViews>
  <sheetFormatPr defaultRowHeight="15" x14ac:dyDescent="0.25"/>
  <cols>
    <col min="1" max="1" width="10.5703125" bestFit="1" customWidth="1"/>
    <col min="2" max="3" width="15.140625" bestFit="1" customWidth="1"/>
    <col min="4" max="4" width="16.7109375" bestFit="1" customWidth="1"/>
    <col min="5" max="5" width="15.42578125" bestFit="1" customWidth="1"/>
    <col min="6" max="6" width="14.85546875" customWidth="1"/>
    <col min="7" max="7" width="9.7109375" bestFit="1" customWidth="1"/>
    <col min="8" max="8" width="11.5703125" style="2" bestFit="1" customWidth="1"/>
    <col min="9" max="9" width="12.5703125" bestFit="1" customWidth="1"/>
    <col min="10" max="10" width="25.140625" bestFit="1" customWidth="1"/>
    <col min="11" max="11" width="13.85546875" bestFit="1" customWidth="1"/>
    <col min="12" max="12" width="10.42578125" customWidth="1"/>
    <col min="13" max="13" width="14.85546875" bestFit="1" customWidth="1"/>
    <col min="14" max="15" width="9.28515625" bestFit="1" customWidth="1"/>
  </cols>
  <sheetData>
    <row r="2" spans="1:14" x14ac:dyDescent="0.25">
      <c r="A2" t="s">
        <v>0</v>
      </c>
      <c r="B2" t="s">
        <v>1</v>
      </c>
      <c r="C2" t="s">
        <v>2</v>
      </c>
      <c r="D2" t="s">
        <v>3</v>
      </c>
      <c r="E2" t="s">
        <v>4</v>
      </c>
      <c r="F2" t="s">
        <v>5</v>
      </c>
      <c r="G2" t="s">
        <v>6</v>
      </c>
      <c r="H2" s="2" t="s">
        <v>7</v>
      </c>
      <c r="I2" t="s">
        <v>8</v>
      </c>
      <c r="J2" t="s">
        <v>9</v>
      </c>
      <c r="K2" t="s">
        <v>10</v>
      </c>
      <c r="L2" t="s">
        <v>11</v>
      </c>
      <c r="M2" t="s">
        <v>12</v>
      </c>
      <c r="N2" t="s">
        <v>20</v>
      </c>
    </row>
    <row r="3" spans="1:14" x14ac:dyDescent="0.25">
      <c r="A3">
        <v>2015</v>
      </c>
      <c r="B3" t="s">
        <v>25</v>
      </c>
      <c r="C3" t="s">
        <v>13</v>
      </c>
      <c r="D3" t="s">
        <v>34</v>
      </c>
      <c r="E3" t="s">
        <v>23</v>
      </c>
      <c r="F3" s="1">
        <v>42308</v>
      </c>
      <c r="G3">
        <v>0</v>
      </c>
      <c r="H3" s="2">
        <v>1065.4100000000001</v>
      </c>
      <c r="I3" t="s">
        <v>56</v>
      </c>
      <c r="J3" t="s">
        <v>57</v>
      </c>
      <c r="L3" t="s">
        <v>265</v>
      </c>
      <c r="M3" s="1">
        <v>42308</v>
      </c>
      <c r="N3" s="4" t="str">
        <f t="shared" ref="N3:N26" si="0">MONTH(F3)&amp;"-"&amp;YEAR(F3)</f>
        <v>10-2015</v>
      </c>
    </row>
    <row r="4" spans="1:14" x14ac:dyDescent="0.25">
      <c r="A4">
        <v>2015</v>
      </c>
      <c r="B4" t="s">
        <v>25</v>
      </c>
      <c r="C4" t="s">
        <v>13</v>
      </c>
      <c r="D4" t="s">
        <v>34</v>
      </c>
      <c r="E4" t="s">
        <v>23</v>
      </c>
      <c r="F4" s="1">
        <v>42338</v>
      </c>
      <c r="G4">
        <v>0</v>
      </c>
      <c r="H4" s="2">
        <v>19.41</v>
      </c>
      <c r="I4" t="s">
        <v>56</v>
      </c>
      <c r="J4" t="s">
        <v>57</v>
      </c>
      <c r="L4" t="s">
        <v>266</v>
      </c>
      <c r="M4" s="1">
        <v>42338</v>
      </c>
      <c r="N4" s="4" t="str">
        <f t="shared" si="0"/>
        <v>11-2015</v>
      </c>
    </row>
    <row r="5" spans="1:14" x14ac:dyDescent="0.25">
      <c r="A5">
        <v>2015</v>
      </c>
      <c r="B5" t="s">
        <v>25</v>
      </c>
      <c r="C5" t="s">
        <v>13</v>
      </c>
      <c r="D5" t="s">
        <v>34</v>
      </c>
      <c r="E5" t="s">
        <v>23</v>
      </c>
      <c r="F5" s="1">
        <v>42367</v>
      </c>
      <c r="G5">
        <v>0</v>
      </c>
      <c r="H5" s="2">
        <v>54</v>
      </c>
      <c r="I5" t="s">
        <v>15</v>
      </c>
      <c r="J5" t="s">
        <v>38</v>
      </c>
      <c r="K5" t="s">
        <v>267</v>
      </c>
      <c r="L5" t="s">
        <v>31</v>
      </c>
      <c r="M5" s="1">
        <v>42400</v>
      </c>
      <c r="N5" s="4" t="str">
        <f t="shared" si="0"/>
        <v>12-2015</v>
      </c>
    </row>
    <row r="6" spans="1:14" x14ac:dyDescent="0.25">
      <c r="A6">
        <v>2015</v>
      </c>
      <c r="B6" t="s">
        <v>25</v>
      </c>
      <c r="C6" t="s">
        <v>13</v>
      </c>
      <c r="D6" t="s">
        <v>34</v>
      </c>
      <c r="E6" t="s">
        <v>23</v>
      </c>
      <c r="F6" s="1">
        <v>42367</v>
      </c>
      <c r="G6">
        <v>1</v>
      </c>
      <c r="H6" s="2">
        <v>3281.25</v>
      </c>
      <c r="I6" t="s">
        <v>15</v>
      </c>
      <c r="J6" t="s">
        <v>268</v>
      </c>
      <c r="K6" t="s">
        <v>269</v>
      </c>
      <c r="L6" t="s">
        <v>31</v>
      </c>
      <c r="M6" s="1">
        <v>42400</v>
      </c>
      <c r="N6" s="4" t="str">
        <f t="shared" si="0"/>
        <v>12-2015</v>
      </c>
    </row>
    <row r="7" spans="1:14" x14ac:dyDescent="0.25">
      <c r="A7">
        <v>2015</v>
      </c>
      <c r="B7" t="s">
        <v>25</v>
      </c>
      <c r="C7" t="s">
        <v>13</v>
      </c>
      <c r="D7" t="s">
        <v>34</v>
      </c>
      <c r="E7" t="s">
        <v>23</v>
      </c>
      <c r="F7" s="1">
        <v>42369</v>
      </c>
      <c r="G7">
        <v>0</v>
      </c>
      <c r="H7" s="2">
        <v>1713.49</v>
      </c>
      <c r="I7" t="s">
        <v>56</v>
      </c>
      <c r="J7" t="s">
        <v>79</v>
      </c>
      <c r="L7" t="s">
        <v>270</v>
      </c>
      <c r="M7" s="1">
        <v>42369</v>
      </c>
      <c r="N7" s="4" t="str">
        <f t="shared" si="0"/>
        <v>12-2015</v>
      </c>
    </row>
    <row r="8" spans="1:14" x14ac:dyDescent="0.25">
      <c r="A8">
        <v>2016</v>
      </c>
      <c r="B8" t="s">
        <v>25</v>
      </c>
      <c r="C8" t="s">
        <v>13</v>
      </c>
      <c r="D8" t="s">
        <v>34</v>
      </c>
      <c r="E8" t="s">
        <v>23</v>
      </c>
      <c r="F8" s="1">
        <v>42380</v>
      </c>
      <c r="G8">
        <v>0</v>
      </c>
      <c r="H8" s="2">
        <v>175.7</v>
      </c>
      <c r="I8" t="s">
        <v>15</v>
      </c>
      <c r="J8" t="s">
        <v>271</v>
      </c>
      <c r="K8" t="s">
        <v>272</v>
      </c>
      <c r="L8" t="s">
        <v>273</v>
      </c>
      <c r="M8" s="1">
        <v>42400</v>
      </c>
      <c r="N8" s="4" t="str">
        <f t="shared" si="0"/>
        <v>1-2016</v>
      </c>
    </row>
    <row r="9" spans="1:14" x14ac:dyDescent="0.25">
      <c r="A9">
        <v>2016</v>
      </c>
      <c r="B9" t="s">
        <v>25</v>
      </c>
      <c r="C9" t="s">
        <v>13</v>
      </c>
      <c r="D9" t="s">
        <v>34</v>
      </c>
      <c r="E9" t="s">
        <v>23</v>
      </c>
      <c r="F9" s="1">
        <v>42400</v>
      </c>
      <c r="G9">
        <v>0</v>
      </c>
      <c r="H9" s="2">
        <v>1161.9100000000001</v>
      </c>
      <c r="I9" t="s">
        <v>56</v>
      </c>
      <c r="J9" t="s">
        <v>79</v>
      </c>
      <c r="L9" t="s">
        <v>274</v>
      </c>
      <c r="M9" s="1">
        <v>42400</v>
      </c>
      <c r="N9" s="4" t="str">
        <f t="shared" si="0"/>
        <v>1-2016</v>
      </c>
    </row>
    <row r="10" spans="1:14" x14ac:dyDescent="0.25">
      <c r="A10">
        <v>2016</v>
      </c>
      <c r="B10" t="s">
        <v>25</v>
      </c>
      <c r="C10" t="s">
        <v>13</v>
      </c>
      <c r="D10" t="s">
        <v>34</v>
      </c>
      <c r="E10" t="s">
        <v>23</v>
      </c>
      <c r="F10" s="1">
        <v>42411</v>
      </c>
      <c r="G10">
        <v>0</v>
      </c>
      <c r="H10" s="2">
        <v>34.6</v>
      </c>
      <c r="I10" t="s">
        <v>15</v>
      </c>
      <c r="J10" t="s">
        <v>271</v>
      </c>
      <c r="K10" t="s">
        <v>275</v>
      </c>
      <c r="L10" t="s">
        <v>32</v>
      </c>
      <c r="M10" s="1">
        <v>42429</v>
      </c>
      <c r="N10" s="4" t="str">
        <f t="shared" si="0"/>
        <v>2-2016</v>
      </c>
    </row>
    <row r="11" spans="1:14" x14ac:dyDescent="0.25">
      <c r="A11">
        <v>2016</v>
      </c>
      <c r="B11" t="s">
        <v>25</v>
      </c>
      <c r="C11" t="s">
        <v>13</v>
      </c>
      <c r="D11" t="s">
        <v>34</v>
      </c>
      <c r="E11" t="s">
        <v>23</v>
      </c>
      <c r="F11" s="1">
        <v>42411</v>
      </c>
      <c r="G11">
        <v>1</v>
      </c>
      <c r="H11" s="2">
        <v>862</v>
      </c>
      <c r="I11" t="s">
        <v>15</v>
      </c>
      <c r="J11" t="s">
        <v>271</v>
      </c>
      <c r="K11" t="s">
        <v>276</v>
      </c>
      <c r="L11" t="s">
        <v>32</v>
      </c>
      <c r="M11" s="1">
        <v>42429</v>
      </c>
      <c r="N11" s="4" t="str">
        <f t="shared" si="0"/>
        <v>2-2016</v>
      </c>
    </row>
    <row r="12" spans="1:14" x14ac:dyDescent="0.25">
      <c r="A12">
        <v>2016</v>
      </c>
      <c r="B12" t="s">
        <v>25</v>
      </c>
      <c r="C12" t="s">
        <v>13</v>
      </c>
      <c r="D12" t="s">
        <v>34</v>
      </c>
      <c r="E12" t="s">
        <v>23</v>
      </c>
      <c r="F12" s="1">
        <v>42429</v>
      </c>
      <c r="G12">
        <v>0</v>
      </c>
      <c r="H12" s="2">
        <v>1793.39</v>
      </c>
      <c r="I12" t="s">
        <v>56</v>
      </c>
      <c r="J12" t="s">
        <v>79</v>
      </c>
      <c r="L12" t="s">
        <v>277</v>
      </c>
      <c r="M12" s="1">
        <v>42429</v>
      </c>
      <c r="N12" s="4" t="str">
        <f t="shared" si="0"/>
        <v>2-2016</v>
      </c>
    </row>
    <row r="13" spans="1:14" x14ac:dyDescent="0.25">
      <c r="A13">
        <v>2016</v>
      </c>
      <c r="B13" t="s">
        <v>25</v>
      </c>
      <c r="C13" t="s">
        <v>13</v>
      </c>
      <c r="D13" t="s">
        <v>34</v>
      </c>
      <c r="E13" t="s">
        <v>23</v>
      </c>
      <c r="F13" s="1">
        <v>42430</v>
      </c>
      <c r="G13">
        <v>0</v>
      </c>
      <c r="H13" s="2">
        <v>1700</v>
      </c>
      <c r="I13" t="s">
        <v>15</v>
      </c>
      <c r="J13" t="s">
        <v>41</v>
      </c>
      <c r="K13" t="s">
        <v>278</v>
      </c>
      <c r="L13" t="s">
        <v>279</v>
      </c>
      <c r="M13" s="1">
        <v>42460</v>
      </c>
      <c r="N13" s="4" t="str">
        <f t="shared" si="0"/>
        <v>3-2016</v>
      </c>
    </row>
    <row r="14" spans="1:14" x14ac:dyDescent="0.25">
      <c r="A14">
        <v>2016</v>
      </c>
      <c r="B14" t="s">
        <v>25</v>
      </c>
      <c r="C14" t="s">
        <v>13</v>
      </c>
      <c r="D14" t="s">
        <v>34</v>
      </c>
      <c r="E14" t="s">
        <v>23</v>
      </c>
      <c r="F14" s="1">
        <v>42443</v>
      </c>
      <c r="G14">
        <v>0</v>
      </c>
      <c r="H14" s="2">
        <v>37.9</v>
      </c>
      <c r="I14" t="s">
        <v>15</v>
      </c>
      <c r="J14" t="s">
        <v>271</v>
      </c>
      <c r="K14" t="s">
        <v>280</v>
      </c>
      <c r="L14" t="s">
        <v>281</v>
      </c>
      <c r="M14" s="1">
        <v>42460</v>
      </c>
      <c r="N14" s="4" t="str">
        <f t="shared" si="0"/>
        <v>3-2016</v>
      </c>
    </row>
    <row r="15" spans="1:14" x14ac:dyDescent="0.25">
      <c r="A15">
        <v>2016</v>
      </c>
      <c r="B15" t="s">
        <v>25</v>
      </c>
      <c r="C15" t="s">
        <v>13</v>
      </c>
      <c r="D15" t="s">
        <v>34</v>
      </c>
      <c r="E15" t="s">
        <v>23</v>
      </c>
      <c r="F15" s="1">
        <v>42460</v>
      </c>
      <c r="G15">
        <v>0</v>
      </c>
      <c r="H15" s="2">
        <v>3643.4</v>
      </c>
      <c r="I15" t="s">
        <v>56</v>
      </c>
      <c r="J15" t="s">
        <v>79</v>
      </c>
      <c r="L15" t="s">
        <v>282</v>
      </c>
      <c r="M15" s="1">
        <v>42460</v>
      </c>
      <c r="N15" s="4" t="str">
        <f t="shared" si="0"/>
        <v>3-2016</v>
      </c>
    </row>
    <row r="16" spans="1:14" x14ac:dyDescent="0.25">
      <c r="A16">
        <v>2016</v>
      </c>
      <c r="B16" t="s">
        <v>25</v>
      </c>
      <c r="C16" t="s">
        <v>13</v>
      </c>
      <c r="D16" t="s">
        <v>34</v>
      </c>
      <c r="E16" t="s">
        <v>23</v>
      </c>
      <c r="F16" s="1">
        <v>42490</v>
      </c>
      <c r="G16">
        <v>0</v>
      </c>
      <c r="H16" s="2">
        <v>0</v>
      </c>
      <c r="I16" t="s">
        <v>131</v>
      </c>
      <c r="J16" t="s">
        <v>132</v>
      </c>
      <c r="L16" t="s">
        <v>283</v>
      </c>
      <c r="M16" s="1">
        <v>42490</v>
      </c>
      <c r="N16" s="4" t="str">
        <f t="shared" si="0"/>
        <v>4-2016</v>
      </c>
    </row>
    <row r="17" spans="1:14" x14ac:dyDescent="0.25">
      <c r="A17">
        <v>2016</v>
      </c>
      <c r="B17" t="s">
        <v>25</v>
      </c>
      <c r="C17" t="s">
        <v>13</v>
      </c>
      <c r="D17" t="s">
        <v>34</v>
      </c>
      <c r="E17" t="s">
        <v>23</v>
      </c>
      <c r="F17" s="1">
        <v>42490</v>
      </c>
      <c r="G17">
        <v>1</v>
      </c>
      <c r="H17" s="2">
        <v>1412.51</v>
      </c>
      <c r="I17" t="s">
        <v>56</v>
      </c>
      <c r="J17" t="s">
        <v>79</v>
      </c>
      <c r="L17" t="s">
        <v>250</v>
      </c>
      <c r="M17" s="1">
        <v>42490</v>
      </c>
      <c r="N17" s="4" t="str">
        <f t="shared" si="0"/>
        <v>4-2016</v>
      </c>
    </row>
    <row r="18" spans="1:14" x14ac:dyDescent="0.25">
      <c r="A18">
        <v>2016</v>
      </c>
      <c r="B18" t="s">
        <v>25</v>
      </c>
      <c r="C18" t="s">
        <v>13</v>
      </c>
      <c r="D18" t="s">
        <v>34</v>
      </c>
      <c r="E18" t="s">
        <v>23</v>
      </c>
      <c r="F18" s="1">
        <v>42521</v>
      </c>
      <c r="G18">
        <v>0</v>
      </c>
      <c r="H18" s="2">
        <v>1357.26</v>
      </c>
      <c r="I18" t="s">
        <v>56</v>
      </c>
      <c r="J18" t="s">
        <v>79</v>
      </c>
      <c r="L18" t="s">
        <v>284</v>
      </c>
      <c r="M18" s="1">
        <v>42521</v>
      </c>
      <c r="N18" s="4" t="str">
        <f t="shared" si="0"/>
        <v>5-2016</v>
      </c>
    </row>
    <row r="19" spans="1:14" x14ac:dyDescent="0.25">
      <c r="A19">
        <v>2016</v>
      </c>
      <c r="B19" t="s">
        <v>25</v>
      </c>
      <c r="C19" t="s">
        <v>13</v>
      </c>
      <c r="D19" t="s">
        <v>34</v>
      </c>
      <c r="E19" t="s">
        <v>23</v>
      </c>
      <c r="F19" s="1">
        <v>42521</v>
      </c>
      <c r="G19">
        <v>1</v>
      </c>
      <c r="H19" s="2">
        <v>0</v>
      </c>
      <c r="I19" t="s">
        <v>131</v>
      </c>
      <c r="J19" t="s">
        <v>132</v>
      </c>
      <c r="L19" t="s">
        <v>251</v>
      </c>
      <c r="M19" s="1">
        <v>42521</v>
      </c>
      <c r="N19" s="4" t="str">
        <f t="shared" si="0"/>
        <v>5-2016</v>
      </c>
    </row>
    <row r="20" spans="1:14" x14ac:dyDescent="0.25">
      <c r="A20">
        <v>2016</v>
      </c>
      <c r="B20" t="s">
        <v>25</v>
      </c>
      <c r="C20" t="s">
        <v>13</v>
      </c>
      <c r="D20" t="s">
        <v>34</v>
      </c>
      <c r="E20" t="s">
        <v>23</v>
      </c>
      <c r="F20" s="1">
        <v>42551</v>
      </c>
      <c r="G20">
        <v>0</v>
      </c>
      <c r="H20" s="2">
        <v>0</v>
      </c>
      <c r="I20" t="s">
        <v>131</v>
      </c>
      <c r="J20" t="s">
        <v>132</v>
      </c>
      <c r="L20" t="s">
        <v>285</v>
      </c>
      <c r="M20" s="1">
        <v>42551</v>
      </c>
      <c r="N20" s="4" t="str">
        <f t="shared" si="0"/>
        <v>6-2016</v>
      </c>
    </row>
    <row r="21" spans="1:14" x14ac:dyDescent="0.25">
      <c r="A21">
        <v>2016</v>
      </c>
      <c r="B21" t="s">
        <v>25</v>
      </c>
      <c r="C21" t="s">
        <v>13</v>
      </c>
      <c r="D21" t="s">
        <v>34</v>
      </c>
      <c r="E21" t="s">
        <v>23</v>
      </c>
      <c r="F21" s="1">
        <v>42551</v>
      </c>
      <c r="G21">
        <v>1</v>
      </c>
      <c r="H21" s="2">
        <v>661.38</v>
      </c>
      <c r="I21" t="s">
        <v>56</v>
      </c>
      <c r="J21" t="s">
        <v>79</v>
      </c>
      <c r="L21" t="s">
        <v>286</v>
      </c>
      <c r="M21" s="1">
        <v>42551</v>
      </c>
      <c r="N21" s="4" t="str">
        <f t="shared" si="0"/>
        <v>6-2016</v>
      </c>
    </row>
    <row r="22" spans="1:14" x14ac:dyDescent="0.25">
      <c r="A22">
        <v>2016</v>
      </c>
      <c r="B22" t="s">
        <v>25</v>
      </c>
      <c r="C22" t="s">
        <v>13</v>
      </c>
      <c r="D22" t="s">
        <v>34</v>
      </c>
      <c r="E22" t="s">
        <v>23</v>
      </c>
      <c r="F22" s="1">
        <v>42582</v>
      </c>
      <c r="G22">
        <v>0</v>
      </c>
      <c r="H22" s="2">
        <v>511.56</v>
      </c>
      <c r="I22" t="s">
        <v>56</v>
      </c>
      <c r="J22" t="s">
        <v>79</v>
      </c>
      <c r="L22" t="s">
        <v>287</v>
      </c>
      <c r="M22" s="1">
        <v>42582</v>
      </c>
      <c r="N22" s="4" t="str">
        <f t="shared" si="0"/>
        <v>7-2016</v>
      </c>
    </row>
    <row r="23" spans="1:14" x14ac:dyDescent="0.25">
      <c r="A23">
        <v>2016</v>
      </c>
      <c r="B23" t="s">
        <v>25</v>
      </c>
      <c r="C23" t="s">
        <v>13</v>
      </c>
      <c r="D23" t="s">
        <v>34</v>
      </c>
      <c r="E23" t="s">
        <v>23</v>
      </c>
      <c r="F23" s="1">
        <v>42584</v>
      </c>
      <c r="G23">
        <v>0</v>
      </c>
      <c r="H23" s="2">
        <v>68.150000000000006</v>
      </c>
      <c r="I23" t="s">
        <v>15</v>
      </c>
      <c r="J23" t="s">
        <v>271</v>
      </c>
      <c r="K23" t="s">
        <v>288</v>
      </c>
      <c r="L23" t="s">
        <v>289</v>
      </c>
      <c r="M23" s="1">
        <v>42613</v>
      </c>
      <c r="N23" s="4" t="str">
        <f t="shared" si="0"/>
        <v>8-2016</v>
      </c>
    </row>
    <row r="24" spans="1:14" x14ac:dyDescent="0.25">
      <c r="A24">
        <v>2016</v>
      </c>
      <c r="B24" t="s">
        <v>25</v>
      </c>
      <c r="C24" t="s">
        <v>13</v>
      </c>
      <c r="D24" t="s">
        <v>34</v>
      </c>
      <c r="E24" t="s">
        <v>23</v>
      </c>
      <c r="F24" s="1">
        <v>42613</v>
      </c>
      <c r="G24">
        <v>0</v>
      </c>
      <c r="H24" s="2">
        <v>287.44</v>
      </c>
      <c r="I24" t="s">
        <v>56</v>
      </c>
      <c r="J24" t="s">
        <v>79</v>
      </c>
      <c r="L24" t="s">
        <v>290</v>
      </c>
      <c r="M24" s="1">
        <v>42613</v>
      </c>
      <c r="N24" s="4" t="str">
        <f t="shared" si="0"/>
        <v>8-2016</v>
      </c>
    </row>
    <row r="25" spans="1:14" x14ac:dyDescent="0.25">
      <c r="A25">
        <v>2016</v>
      </c>
      <c r="B25" t="s">
        <v>25</v>
      </c>
      <c r="C25" t="s">
        <v>13</v>
      </c>
      <c r="D25" t="s">
        <v>34</v>
      </c>
      <c r="E25" t="s">
        <v>23</v>
      </c>
      <c r="F25" s="1">
        <v>42627</v>
      </c>
      <c r="G25">
        <v>0</v>
      </c>
      <c r="H25" s="2">
        <v>51.15</v>
      </c>
      <c r="I25" t="s">
        <v>15</v>
      </c>
      <c r="J25" t="s">
        <v>271</v>
      </c>
      <c r="K25" t="s">
        <v>291</v>
      </c>
      <c r="L25" t="s">
        <v>33</v>
      </c>
      <c r="M25" s="1">
        <v>42643</v>
      </c>
      <c r="N25" s="4" t="str">
        <f t="shared" si="0"/>
        <v>9-2016</v>
      </c>
    </row>
    <row r="26" spans="1:14" x14ac:dyDescent="0.25">
      <c r="A26">
        <v>2016</v>
      </c>
      <c r="B26" t="s">
        <v>25</v>
      </c>
      <c r="C26" t="s">
        <v>13</v>
      </c>
      <c r="D26" t="s">
        <v>34</v>
      </c>
      <c r="E26" t="s">
        <v>23</v>
      </c>
      <c r="F26" s="1">
        <v>42643</v>
      </c>
      <c r="G26">
        <v>0</v>
      </c>
      <c r="H26" s="2">
        <v>7.83</v>
      </c>
      <c r="I26" t="s">
        <v>183</v>
      </c>
      <c r="J26" t="s">
        <v>79</v>
      </c>
      <c r="L26" t="s">
        <v>292</v>
      </c>
      <c r="M26" s="1">
        <v>42643</v>
      </c>
      <c r="N26" s="4" t="str">
        <f t="shared" si="0"/>
        <v>9-2016</v>
      </c>
    </row>
  </sheetData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6"/>
  <sheetViews>
    <sheetView workbookViewId="0">
      <selection activeCell="A6" sqref="A6"/>
    </sheetView>
  </sheetViews>
  <sheetFormatPr defaultRowHeight="15" x14ac:dyDescent="0.25"/>
  <sheetData>
    <row r="3" spans="1:2" x14ac:dyDescent="0.25">
      <c r="A3" s="8" t="s">
        <v>23</v>
      </c>
      <c r="B3" t="s">
        <v>200</v>
      </c>
    </row>
    <row r="4" spans="1:2" x14ac:dyDescent="0.25">
      <c r="A4" s="8">
        <v>54000000</v>
      </c>
      <c r="B4" t="s">
        <v>201</v>
      </c>
    </row>
    <row r="5" spans="1:2" x14ac:dyDescent="0.25">
      <c r="A5" s="8">
        <v>54500000</v>
      </c>
      <c r="B5" t="s">
        <v>202</v>
      </c>
    </row>
    <row r="6" spans="1:2" x14ac:dyDescent="0.25">
      <c r="B6" t="s">
        <v>203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A0BD32CD50E6784E9F28FECA17CA5B36" ma:contentTypeVersion="104" ma:contentTypeDescription="" ma:contentTypeScope="" ma:versionID="79b030d68770f42b1996bbc4e589ada7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26c2ae407b9b0feeaee7be0625273c8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TG</Prefix>
    <DocumentSetType xmlns="dc463f71-b30c-4ab2-9473-d307f9d35888">Workpapers</DocumentSetType>
    <Visibility xmlns="dc463f71-b30c-4ab2-9473-d307f9d35888" xsi:nil="true"/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227</IndustryCode>
    <CaseStatus xmlns="dc463f71-b30c-4ab2-9473-d307f9d35888">Closed</CaseStatus>
    <OpenedDate xmlns="dc463f71-b30c-4ab2-9473-d307f9d35888">2017-03-17T07:00:00+00:00</OpenedDate>
    <Date1 xmlns="dc463f71-b30c-4ab2-9473-d307f9d35888">2017-03-20T07:00:00+00:00</Date1>
    <IsDocumentOrder xmlns="dc463f71-b30c-4ab2-9473-d307f9d35888" xsi:nil="true"/>
    <IsHighlyConfidential xmlns="dc463f71-b30c-4ab2-9473-d307f9d35888">false</IsHighlyConfidential>
    <CaseCompanyNames xmlns="dc463f71-b30c-4ab2-9473-d307f9d35888">BASIN DISPOSAL INC</CaseCompanyNames>
    <Nickname xmlns="http://schemas.microsoft.com/sharepoint/v3" xsi:nil="true"/>
    <DocketNumber xmlns="dc463f71-b30c-4ab2-9473-d307f9d35888">170189</DocketNumber>
    <DelegatedOrder xmlns="dc463f71-b30c-4ab2-9473-d307f9d35888">false</DelegatedOrder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F4459067-8E37-4E5E-9F58-64A26982D52F}"/>
</file>

<file path=customXml/itemProps2.xml><?xml version="1.0" encoding="utf-8"?>
<ds:datastoreItem xmlns:ds="http://schemas.openxmlformats.org/officeDocument/2006/customXml" ds:itemID="{3F91C0CA-8DB9-486C-800E-4B37262AF560}"/>
</file>

<file path=customXml/itemProps3.xml><?xml version="1.0" encoding="utf-8"?>
<ds:datastoreItem xmlns:ds="http://schemas.openxmlformats.org/officeDocument/2006/customXml" ds:itemID="{D04CCE83-5915-4DFB-9DA3-1E3773FF236D}"/>
</file>

<file path=customXml/itemProps4.xml><?xml version="1.0" encoding="utf-8"?>
<ds:datastoreItem xmlns:ds="http://schemas.openxmlformats.org/officeDocument/2006/customXml" ds:itemID="{7C2C0511-5B68-4D42-B0B0-7A9B0A9F9D4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BDI Sum</vt:lpstr>
      <vt:lpstr>BDI</vt:lpstr>
      <vt:lpstr>Eds Sum</vt:lpstr>
      <vt:lpstr>Eds</vt:lpstr>
      <vt:lpstr>Yak Sum</vt:lpstr>
      <vt:lpstr>Yak</vt:lpstr>
      <vt:lpstr>WW Sum</vt:lpstr>
      <vt:lpstr>WW</vt:lpstr>
      <vt:lpstr>Lookup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johnf</dc:creator>
  <cp:lastModifiedBy>Darrick</cp:lastModifiedBy>
  <dcterms:created xsi:type="dcterms:W3CDTF">2015-05-21T16:37:55Z</dcterms:created>
  <dcterms:modified xsi:type="dcterms:W3CDTF">2017-03-15T00:33:29Z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0x0101006E56B4D1795A2E4DB2F0B01679ED314A00A0BD32CD50E6784E9F28FECA17CA5B36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