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CASES\WA GRC 19\Testimony\Workpapers\Cost of Service\"/>
    </mc:Choice>
  </mc:AlternateContent>
  <bookViews>
    <workbookView xWindow="0" yWindow="5970" windowWidth="19215" windowHeight="6000"/>
  </bookViews>
  <sheets>
    <sheet name="Sheet2" sheetId="3" r:id="rId1"/>
    <sheet name="Raw Data" sheetId="1" r:id="rId2"/>
    <sheet name="Codes" sheetId="4" r:id="rId3"/>
  </sheets>
  <definedNames>
    <definedName name="_xlnm._FilterDatabase" localSheetId="1" hidden="1">'Raw Data'!$A$1:$P$107</definedName>
  </definedNames>
  <calcPr calcId="152511" iterate="1"/>
  <pivotCaches>
    <pivotCache cacheId="0" r:id="rId4"/>
  </pivotCaches>
</workbook>
</file>

<file path=xl/calcChain.xml><?xml version="1.0" encoding="utf-8"?>
<calcChain xmlns="http://schemas.openxmlformats.org/spreadsheetml/2006/main">
  <c r="F107" i="1" l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F15" i="3" l="1"/>
  <c r="E15" i="3"/>
  <c r="F14" i="3"/>
  <c r="E14" i="3"/>
  <c r="F13" i="3"/>
  <c r="E13" i="3"/>
  <c r="F12" i="3"/>
  <c r="E12" i="3"/>
  <c r="G7" i="3"/>
  <c r="G6" i="3"/>
  <c r="G8" i="3" s="1"/>
  <c r="G3" i="3"/>
  <c r="G2" i="3"/>
  <c r="G4" i="3" l="1"/>
</calcChain>
</file>

<file path=xl/sharedStrings.xml><?xml version="1.0" encoding="utf-8"?>
<sst xmlns="http://schemas.openxmlformats.org/spreadsheetml/2006/main" count="737" uniqueCount="75">
  <si>
    <t>State Cd</t>
  </si>
  <si>
    <t>Pricing Structure Cd</t>
  </si>
  <si>
    <t>Type Of Drop Cd</t>
  </si>
  <si>
    <t>Type Of Drop Desc</t>
  </si>
  <si>
    <t>Heat Energy Type Cd</t>
  </si>
  <si>
    <t>Concat Agreement Number</t>
  </si>
  <si>
    <t>WA</t>
  </si>
  <si>
    <t>02APSV0040</t>
  </si>
  <si>
    <t>C</t>
  </si>
  <si>
    <t>CONDUIT</t>
  </si>
  <si>
    <t>All Electric</t>
  </si>
  <si>
    <t>Small Load</t>
  </si>
  <si>
    <t>O</t>
  </si>
  <si>
    <t>Overhead</t>
  </si>
  <si>
    <t>U</t>
  </si>
  <si>
    <t>Underground</t>
  </si>
  <si>
    <t>X</t>
  </si>
  <si>
    <t>UNKNOWN</t>
  </si>
  <si>
    <t>02APSV040X</t>
  </si>
  <si>
    <t>02CUSL053M</t>
  </si>
  <si>
    <t>02GNSB0024</t>
  </si>
  <si>
    <t>02GNSB24FP</t>
  </si>
  <si>
    <t>02GNSV0024</t>
  </si>
  <si>
    <t>02LGSB0036</t>
  </si>
  <si>
    <t>02LGSV0036</t>
  </si>
  <si>
    <t>02LGSV048T</t>
  </si>
  <si>
    <t>02NETMT135</t>
  </si>
  <si>
    <t>02NMT24135</t>
  </si>
  <si>
    <t>02NMT36135</t>
  </si>
  <si>
    <t>02PRSV47TM</t>
  </si>
  <si>
    <t>02RCFL0054</t>
  </si>
  <si>
    <t>02RESD0016</t>
  </si>
  <si>
    <t>02RESD0017</t>
  </si>
  <si>
    <t>02RESD0018</t>
  </si>
  <si>
    <t>02RESD018X</t>
  </si>
  <si>
    <t>02RGNSB024</t>
  </si>
  <si>
    <t>02UPPL000N</t>
  </si>
  <si>
    <t>Schedule</t>
  </si>
  <si>
    <t>Not Used</t>
  </si>
  <si>
    <t>Residential</t>
  </si>
  <si>
    <t>OH/UG</t>
  </si>
  <si>
    <t>UG</t>
  </si>
  <si>
    <t>OH</t>
  </si>
  <si>
    <t>Unknown</t>
  </si>
  <si>
    <t>Row Labels</t>
  </si>
  <si>
    <t>Grand Total</t>
  </si>
  <si>
    <t>Column Labels</t>
  </si>
  <si>
    <t>Sum of Concat Agreement Number</t>
  </si>
  <si>
    <t>OH Small Load</t>
  </si>
  <si>
    <t>OH All Electric</t>
  </si>
  <si>
    <t>Total OH</t>
  </si>
  <si>
    <t>UG Small Load</t>
  </si>
  <si>
    <t>UG All Electric</t>
  </si>
  <si>
    <t>Total UG</t>
  </si>
  <si>
    <t>% OH</t>
  </si>
  <si>
    <t>% UG</t>
  </si>
  <si>
    <t>02NMT40135</t>
  </si>
  <si>
    <t>02NMT48135</t>
  </si>
  <si>
    <t>02NMB24135</t>
  </si>
  <si>
    <t>02NMX40135</t>
  </si>
  <si>
    <t>02RGNSB036</t>
  </si>
  <si>
    <t>02RNM24135</t>
  </si>
  <si>
    <t>Code</t>
  </si>
  <si>
    <t>Sch</t>
  </si>
  <si>
    <t>02COSL0052</t>
  </si>
  <si>
    <t>02CUSL053F</t>
  </si>
  <si>
    <t>02GNSB024F</t>
  </si>
  <si>
    <t>02GNSV024F</t>
  </si>
  <si>
    <t>02MVSL0057</t>
  </si>
  <si>
    <t>02OALT015N</t>
  </si>
  <si>
    <t>02OALTB15N</t>
  </si>
  <si>
    <t>02OALTB15R</t>
  </si>
  <si>
    <t>02SLCO0051</t>
  </si>
  <si>
    <t>Drop Type</t>
  </si>
  <si>
    <t>Abbr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</si>
</sst>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164" fontId="0" fillId="0" borderId="0" xfId="0" applyNumberFormat="1"/>
    <xf numFmtId="10" fontId="0" fillId="0" borderId="0" xfId="1" applyNumberFormat="1" applyFont="1"/>
    <xf numFmtId="10" fontId="0" fillId="0" borderId="10" xfId="0" applyNumberFormat="1" applyBorder="1"/>
    <xf numFmtId="0" fontId="16" fillId="0" borderId="0" xfId="0" applyFont="1"/>
    <xf numFmtId="0" fontId="16" fillId="33" borderId="0" xfId="0" applyFont="1" applyFill="1"/>
    <xf numFmtId="0" fontId="16" fillId="33" borderId="11" xfId="0" applyFont="1" applyFill="1" applyBorder="1"/>
    <xf numFmtId="0" fontId="16" fillId="33" borderId="12" xfId="0" applyNumberFormat="1" applyFont="1" applyFill="1" applyBorder="1"/>
    <xf numFmtId="0" fontId="0" fillId="0" borderId="0" xfId="0" applyFill="1"/>
    <xf numFmtId="0" fontId="19" fillId="0" borderId="0" xfId="43" applyFont="1" applyFill="1" applyAlignment="1">
      <alignment horizontal="center"/>
    </xf>
    <xf numFmtId="0" fontId="19" fillId="0" borderId="0" xfId="43" applyFont="1" applyFill="1" applyAlignment="1">
      <alignment horizontal="center" vertical="center"/>
    </xf>
    <xf numFmtId="0" fontId="20" fillId="0" borderId="0" xfId="43" applyFont="1" applyFill="1" applyAlignment="1">
      <alignment horizontal="right"/>
    </xf>
    <xf numFmtId="0" fontId="20" fillId="0" borderId="0" xfId="43" applyFont="1" applyFill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an, Mitchell" refreshedDate="43717.419242592594" createdVersion="4" refreshedVersion="5" minRefreshableVersion="3" recordCount="105">
  <cacheSource type="worksheet">
    <worksheetSource ref="A1:H106" sheet="Raw Data"/>
  </cacheSource>
  <cacheFields count="8">
    <cacheField name="State Cd" numFmtId="0">
      <sharedItems/>
    </cacheField>
    <cacheField name="Schedule" numFmtId="0">
      <sharedItems containsMixedTypes="1" containsNumber="1" containsInteger="1" minValue="24" maxValue="48" count="7">
        <n v="40"/>
        <s v="Not Used"/>
        <n v="24"/>
        <n v="36"/>
        <n v="48"/>
        <s v="Residential"/>
        <n v="47"/>
      </sharedItems>
    </cacheField>
    <cacheField name="Pricing Structure Cd" numFmtId="0">
      <sharedItems/>
    </cacheField>
    <cacheField name="Type Of Drop Cd" numFmtId="0">
      <sharedItems/>
    </cacheField>
    <cacheField name="Type Of Drop Desc" numFmtId="0">
      <sharedItems/>
    </cacheField>
    <cacheField name="OH/UG" numFmtId="0">
      <sharedItems count="3">
        <s v="UG"/>
        <s v="OH"/>
        <s v="Unknown"/>
      </sharedItems>
    </cacheField>
    <cacheField name="Heat Energy Type Cd" numFmtId="0">
      <sharedItems count="2">
        <s v="All Electric"/>
        <s v="Small Load"/>
      </sharedItems>
    </cacheField>
    <cacheField name="Concat Agreement Number" numFmtId="0">
      <sharedItems containsSemiMixedTypes="0" containsString="0" containsNumber="1" containsInteger="1" minValue="1" maxValue="381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">
  <r>
    <s v="WA"/>
    <x v="0"/>
    <s v="02APSV0040"/>
    <s v="C"/>
    <s v="CONDUIT"/>
    <x v="0"/>
    <x v="0"/>
    <n v="2"/>
  </r>
  <r>
    <s v="WA"/>
    <x v="0"/>
    <s v="02APSV0040"/>
    <s v="C"/>
    <s v="CONDUIT"/>
    <x v="0"/>
    <x v="1"/>
    <n v="11"/>
  </r>
  <r>
    <s v="WA"/>
    <x v="0"/>
    <s v="02APSV0040"/>
    <s v="O"/>
    <s v="Overhead"/>
    <x v="1"/>
    <x v="0"/>
    <n v="57"/>
  </r>
  <r>
    <s v="WA"/>
    <x v="0"/>
    <s v="02APSV0040"/>
    <s v="O"/>
    <s v="Overhead"/>
    <x v="1"/>
    <x v="1"/>
    <n v="2504"/>
  </r>
  <r>
    <s v="WA"/>
    <x v="0"/>
    <s v="02APSV0040"/>
    <s v="U"/>
    <s v="Underground"/>
    <x v="0"/>
    <x v="0"/>
    <n v="17"/>
  </r>
  <r>
    <s v="WA"/>
    <x v="0"/>
    <s v="02APSV0040"/>
    <s v="U"/>
    <s v="Underground"/>
    <x v="0"/>
    <x v="1"/>
    <n v="185"/>
  </r>
  <r>
    <s v="WA"/>
    <x v="0"/>
    <s v="02APSV0040"/>
    <s v="X"/>
    <s v="UNKNOWN"/>
    <x v="2"/>
    <x v="1"/>
    <n v="1"/>
  </r>
  <r>
    <s v="WA"/>
    <x v="0"/>
    <s v="02APSV040X"/>
    <s v="C"/>
    <s v="CONDUIT"/>
    <x v="0"/>
    <x v="0"/>
    <n v="1"/>
  </r>
  <r>
    <s v="WA"/>
    <x v="0"/>
    <s v="02APSV040X"/>
    <s v="C"/>
    <s v="CONDUIT"/>
    <x v="0"/>
    <x v="1"/>
    <n v="16"/>
  </r>
  <r>
    <s v="WA"/>
    <x v="0"/>
    <s v="02APSV040X"/>
    <s v="O"/>
    <s v="Overhead"/>
    <x v="1"/>
    <x v="0"/>
    <n v="82"/>
  </r>
  <r>
    <s v="WA"/>
    <x v="0"/>
    <s v="02APSV040X"/>
    <s v="O"/>
    <s v="Overhead"/>
    <x v="1"/>
    <x v="1"/>
    <n v="2047"/>
  </r>
  <r>
    <s v="WA"/>
    <x v="0"/>
    <s v="02APSV040X"/>
    <s v="U"/>
    <s v="Underground"/>
    <x v="0"/>
    <x v="0"/>
    <n v="18"/>
  </r>
  <r>
    <s v="WA"/>
    <x v="0"/>
    <s v="02APSV040X"/>
    <s v="U"/>
    <s v="Underground"/>
    <x v="0"/>
    <x v="1"/>
    <n v="196"/>
  </r>
  <r>
    <s v="WA"/>
    <x v="1"/>
    <s v="02CUSL053M"/>
    <s v="C"/>
    <s v="CONDUIT"/>
    <x v="0"/>
    <x v="1"/>
    <n v="1"/>
  </r>
  <r>
    <s v="WA"/>
    <x v="1"/>
    <s v="02CUSL053M"/>
    <s v="O"/>
    <s v="Overhead"/>
    <x v="1"/>
    <x v="1"/>
    <n v="80"/>
  </r>
  <r>
    <s v="WA"/>
    <x v="1"/>
    <s v="02CUSL053M"/>
    <s v="U"/>
    <s v="Underground"/>
    <x v="0"/>
    <x v="0"/>
    <n v="7"/>
  </r>
  <r>
    <s v="WA"/>
    <x v="1"/>
    <s v="02CUSL053M"/>
    <s v="U"/>
    <s v="Underground"/>
    <x v="0"/>
    <x v="1"/>
    <n v="24"/>
  </r>
  <r>
    <s v="WA"/>
    <x v="2"/>
    <s v="02GNSB0024"/>
    <s v="C"/>
    <s v="CONDUIT"/>
    <x v="0"/>
    <x v="0"/>
    <n v="5"/>
  </r>
  <r>
    <s v="WA"/>
    <x v="2"/>
    <s v="02GNSB0024"/>
    <s v="C"/>
    <s v="CONDUIT"/>
    <x v="0"/>
    <x v="1"/>
    <n v="13"/>
  </r>
  <r>
    <s v="WA"/>
    <x v="2"/>
    <s v="02GNSB0024"/>
    <s v="O"/>
    <s v="Overhead"/>
    <x v="1"/>
    <x v="0"/>
    <n v="178"/>
  </r>
  <r>
    <s v="WA"/>
    <x v="2"/>
    <s v="02GNSB0024"/>
    <s v="O"/>
    <s v="Overhead"/>
    <x v="1"/>
    <x v="1"/>
    <n v="1073"/>
  </r>
  <r>
    <s v="WA"/>
    <x v="2"/>
    <s v="02GNSB0024"/>
    <s v="U"/>
    <s v="Underground"/>
    <x v="0"/>
    <x v="0"/>
    <n v="97"/>
  </r>
  <r>
    <s v="WA"/>
    <x v="2"/>
    <s v="02GNSB0024"/>
    <s v="U"/>
    <s v="Underground"/>
    <x v="0"/>
    <x v="1"/>
    <n v="180"/>
  </r>
  <r>
    <s v="WA"/>
    <x v="2"/>
    <s v="02GNSB0024"/>
    <s v="X"/>
    <s v="UNKNOWN"/>
    <x v="2"/>
    <x v="0"/>
    <n v="1"/>
  </r>
  <r>
    <s v="WA"/>
    <x v="2"/>
    <s v="02GNSB24FP"/>
    <s v="O"/>
    <s v="Overhead"/>
    <x v="1"/>
    <x v="0"/>
    <n v="1"/>
  </r>
  <r>
    <s v="WA"/>
    <x v="2"/>
    <s v="02GNSB24FP"/>
    <s v="O"/>
    <s v="Overhead"/>
    <x v="1"/>
    <x v="1"/>
    <n v="61"/>
  </r>
  <r>
    <s v="WA"/>
    <x v="2"/>
    <s v="02GNSB24FP"/>
    <s v="U"/>
    <s v="Underground"/>
    <x v="0"/>
    <x v="0"/>
    <n v="1"/>
  </r>
  <r>
    <s v="WA"/>
    <x v="2"/>
    <s v="02GNSB24FP"/>
    <s v="U"/>
    <s v="Underground"/>
    <x v="0"/>
    <x v="1"/>
    <n v="9"/>
  </r>
  <r>
    <s v="WA"/>
    <x v="2"/>
    <s v="02GNSV0024"/>
    <s v="C"/>
    <s v="CONDUIT"/>
    <x v="0"/>
    <x v="0"/>
    <n v="105"/>
  </r>
  <r>
    <s v="WA"/>
    <x v="2"/>
    <s v="02GNSV0024"/>
    <s v="C"/>
    <s v="CONDUIT"/>
    <x v="0"/>
    <x v="1"/>
    <n v="269"/>
  </r>
  <r>
    <s v="WA"/>
    <x v="2"/>
    <s v="02GNSV0024"/>
    <s v="O"/>
    <s v="Overhead"/>
    <x v="1"/>
    <x v="0"/>
    <n v="2437"/>
  </r>
  <r>
    <s v="WA"/>
    <x v="2"/>
    <s v="02GNSV0024"/>
    <s v="O"/>
    <s v="Overhead"/>
    <x v="1"/>
    <x v="1"/>
    <n v="7413"/>
  </r>
  <r>
    <s v="WA"/>
    <x v="2"/>
    <s v="02GNSV0024"/>
    <s v="U"/>
    <s v="Underground"/>
    <x v="0"/>
    <x v="0"/>
    <n v="1607"/>
  </r>
  <r>
    <s v="WA"/>
    <x v="2"/>
    <s v="02GNSV0024"/>
    <s v="U"/>
    <s v="Underground"/>
    <x v="0"/>
    <x v="1"/>
    <n v="2742"/>
  </r>
  <r>
    <s v="WA"/>
    <x v="2"/>
    <s v="02GNSV0024"/>
    <s v="X"/>
    <s v="UNKNOWN"/>
    <x v="2"/>
    <x v="0"/>
    <n v="1"/>
  </r>
  <r>
    <s v="WA"/>
    <x v="2"/>
    <s v="02GNSV0024"/>
    <s v="X"/>
    <s v="UNKNOWN"/>
    <x v="2"/>
    <x v="1"/>
    <n v="12"/>
  </r>
  <r>
    <s v="WA"/>
    <x v="3"/>
    <s v="02LGSB0036"/>
    <s v="C"/>
    <s v="CONDUIT"/>
    <x v="0"/>
    <x v="1"/>
    <n v="5"/>
  </r>
  <r>
    <s v="WA"/>
    <x v="3"/>
    <s v="02LGSB0036"/>
    <s v="O"/>
    <s v="Overhead"/>
    <x v="1"/>
    <x v="0"/>
    <n v="2"/>
  </r>
  <r>
    <s v="WA"/>
    <x v="3"/>
    <s v="02LGSB0036"/>
    <s v="O"/>
    <s v="Overhead"/>
    <x v="1"/>
    <x v="1"/>
    <n v="36"/>
  </r>
  <r>
    <s v="WA"/>
    <x v="3"/>
    <s v="02LGSB0036"/>
    <s v="U"/>
    <s v="Underground"/>
    <x v="0"/>
    <x v="0"/>
    <n v="13"/>
  </r>
  <r>
    <s v="WA"/>
    <x v="3"/>
    <s v="02LGSB0036"/>
    <s v="U"/>
    <s v="Underground"/>
    <x v="0"/>
    <x v="1"/>
    <n v="38"/>
  </r>
  <r>
    <s v="WA"/>
    <x v="3"/>
    <s v="02LGSV0036"/>
    <s v="C"/>
    <s v="CONDUIT"/>
    <x v="0"/>
    <x v="0"/>
    <n v="8"/>
  </r>
  <r>
    <s v="WA"/>
    <x v="3"/>
    <s v="02LGSV0036"/>
    <s v="C"/>
    <s v="CONDUIT"/>
    <x v="0"/>
    <x v="1"/>
    <n v="40"/>
  </r>
  <r>
    <s v="WA"/>
    <x v="3"/>
    <s v="02LGSV0036"/>
    <s v="O"/>
    <s v="Overhead"/>
    <x v="1"/>
    <x v="0"/>
    <n v="52"/>
  </r>
  <r>
    <s v="WA"/>
    <x v="3"/>
    <s v="02LGSV0036"/>
    <s v="O"/>
    <s v="Overhead"/>
    <x v="1"/>
    <x v="1"/>
    <n v="224"/>
  </r>
  <r>
    <s v="WA"/>
    <x v="3"/>
    <s v="02LGSV0036"/>
    <s v="U"/>
    <s v="Underground"/>
    <x v="0"/>
    <x v="0"/>
    <n v="213"/>
  </r>
  <r>
    <s v="WA"/>
    <x v="3"/>
    <s v="02LGSV0036"/>
    <s v="U"/>
    <s v="Underground"/>
    <x v="0"/>
    <x v="1"/>
    <n v="424"/>
  </r>
  <r>
    <s v="WA"/>
    <x v="4"/>
    <s v="02LGSV048T"/>
    <s v="C"/>
    <s v="CONDUIT"/>
    <x v="0"/>
    <x v="0"/>
    <n v="1"/>
  </r>
  <r>
    <s v="WA"/>
    <x v="4"/>
    <s v="02LGSV048T"/>
    <s v="C"/>
    <s v="CONDUIT"/>
    <x v="0"/>
    <x v="1"/>
    <n v="3"/>
  </r>
  <r>
    <s v="WA"/>
    <x v="4"/>
    <s v="02LGSV048T"/>
    <s v="O"/>
    <s v="Overhead"/>
    <x v="1"/>
    <x v="0"/>
    <n v="2"/>
  </r>
  <r>
    <s v="WA"/>
    <x v="4"/>
    <s v="02LGSV048T"/>
    <s v="O"/>
    <s v="Overhead"/>
    <x v="1"/>
    <x v="1"/>
    <n v="10"/>
  </r>
  <r>
    <s v="WA"/>
    <x v="4"/>
    <s v="02LGSV048T"/>
    <s v="U"/>
    <s v="Underground"/>
    <x v="0"/>
    <x v="0"/>
    <n v="11"/>
  </r>
  <r>
    <s v="WA"/>
    <x v="4"/>
    <s v="02LGSV048T"/>
    <s v="U"/>
    <s v="Underground"/>
    <x v="0"/>
    <x v="1"/>
    <n v="38"/>
  </r>
  <r>
    <s v="WA"/>
    <x v="5"/>
    <s v="02NETMT135"/>
    <s v="C"/>
    <s v="CONDUIT"/>
    <x v="0"/>
    <x v="0"/>
    <n v="14"/>
  </r>
  <r>
    <s v="WA"/>
    <x v="5"/>
    <s v="02NETMT135"/>
    <s v="C"/>
    <s v="CONDUIT"/>
    <x v="0"/>
    <x v="1"/>
    <n v="8"/>
  </r>
  <r>
    <s v="WA"/>
    <x v="5"/>
    <s v="02NETMT135"/>
    <s v="O"/>
    <s v="Overhead"/>
    <x v="1"/>
    <x v="0"/>
    <n v="425"/>
  </r>
  <r>
    <s v="WA"/>
    <x v="5"/>
    <s v="02NETMT135"/>
    <s v="O"/>
    <s v="Overhead"/>
    <x v="1"/>
    <x v="1"/>
    <n v="262"/>
  </r>
  <r>
    <s v="WA"/>
    <x v="5"/>
    <s v="02NETMT135"/>
    <s v="U"/>
    <s v="Underground"/>
    <x v="0"/>
    <x v="0"/>
    <n v="367"/>
  </r>
  <r>
    <s v="WA"/>
    <x v="5"/>
    <s v="02NETMT135"/>
    <s v="U"/>
    <s v="Underground"/>
    <x v="0"/>
    <x v="1"/>
    <n v="133"/>
  </r>
  <r>
    <s v="WA"/>
    <x v="2"/>
    <s v="02NMB24135"/>
    <s v="C"/>
    <s v="CONDUIT"/>
    <x v="0"/>
    <x v="0"/>
    <n v="1"/>
  </r>
  <r>
    <s v="WA"/>
    <x v="2"/>
    <s v="02NMB24135"/>
    <s v="C"/>
    <s v="CONDUIT"/>
    <x v="0"/>
    <x v="1"/>
    <n v="1"/>
  </r>
  <r>
    <s v="WA"/>
    <x v="2"/>
    <s v="02NMB24135"/>
    <s v="O"/>
    <s v="Overhead"/>
    <x v="1"/>
    <x v="0"/>
    <n v="1"/>
  </r>
  <r>
    <s v="WA"/>
    <x v="2"/>
    <s v="02NMB24135"/>
    <s v="O"/>
    <s v="Overhead"/>
    <x v="1"/>
    <x v="1"/>
    <n v="13"/>
  </r>
  <r>
    <s v="WA"/>
    <x v="2"/>
    <s v="02NMB24135"/>
    <s v="U"/>
    <s v="Underground"/>
    <x v="0"/>
    <x v="0"/>
    <n v="3"/>
  </r>
  <r>
    <s v="WA"/>
    <x v="2"/>
    <s v="02NMB24135"/>
    <s v="U"/>
    <s v="Underground"/>
    <x v="0"/>
    <x v="1"/>
    <n v="1"/>
  </r>
  <r>
    <s v="WA"/>
    <x v="2"/>
    <s v="02NMT24135"/>
    <s v="C"/>
    <s v="CONDUIT"/>
    <x v="0"/>
    <x v="0"/>
    <n v="2"/>
  </r>
  <r>
    <s v="WA"/>
    <x v="2"/>
    <s v="02NMT24135"/>
    <s v="O"/>
    <s v="Overhead"/>
    <x v="1"/>
    <x v="0"/>
    <n v="10"/>
  </r>
  <r>
    <s v="WA"/>
    <x v="2"/>
    <s v="02NMT24135"/>
    <s v="O"/>
    <s v="Overhead"/>
    <x v="1"/>
    <x v="1"/>
    <n v="38"/>
  </r>
  <r>
    <s v="WA"/>
    <x v="2"/>
    <s v="02NMT24135"/>
    <s v="U"/>
    <s v="Underground"/>
    <x v="0"/>
    <x v="0"/>
    <n v="25"/>
  </r>
  <r>
    <s v="WA"/>
    <x v="2"/>
    <s v="02NMT24135"/>
    <s v="U"/>
    <s v="Underground"/>
    <x v="0"/>
    <x v="1"/>
    <n v="21"/>
  </r>
  <r>
    <s v="WA"/>
    <x v="3"/>
    <s v="02NMT36135"/>
    <s v="C"/>
    <s v="CONDUIT"/>
    <x v="0"/>
    <x v="0"/>
    <n v="1"/>
  </r>
  <r>
    <s v="WA"/>
    <x v="3"/>
    <s v="02NMT36135"/>
    <s v="C"/>
    <s v="CONDUIT"/>
    <x v="0"/>
    <x v="1"/>
    <n v="1"/>
  </r>
  <r>
    <s v="WA"/>
    <x v="3"/>
    <s v="02NMT36135"/>
    <s v="O"/>
    <s v="Overhead"/>
    <x v="1"/>
    <x v="1"/>
    <n v="1"/>
  </r>
  <r>
    <s v="WA"/>
    <x v="3"/>
    <s v="02NMT36135"/>
    <s v="U"/>
    <s v="Underground"/>
    <x v="0"/>
    <x v="0"/>
    <n v="7"/>
  </r>
  <r>
    <s v="WA"/>
    <x v="3"/>
    <s v="02NMT36135"/>
    <s v="U"/>
    <s v="Underground"/>
    <x v="0"/>
    <x v="1"/>
    <n v="7"/>
  </r>
  <r>
    <s v="WA"/>
    <x v="0"/>
    <s v="02NMT40135"/>
    <s v="O"/>
    <s v="Overhead"/>
    <x v="1"/>
    <x v="1"/>
    <n v="7"/>
  </r>
  <r>
    <s v="WA"/>
    <x v="0"/>
    <s v="02NMT40135"/>
    <s v="U"/>
    <s v="Underground"/>
    <x v="0"/>
    <x v="1"/>
    <n v="2"/>
  </r>
  <r>
    <s v="WA"/>
    <x v="4"/>
    <s v="02NMT48135"/>
    <s v="O"/>
    <s v="Overhead"/>
    <x v="1"/>
    <x v="0"/>
    <n v="1"/>
  </r>
  <r>
    <s v="WA"/>
    <x v="4"/>
    <s v="02NMT48135"/>
    <s v="U"/>
    <s v="Underground"/>
    <x v="0"/>
    <x v="1"/>
    <n v="1"/>
  </r>
  <r>
    <s v="WA"/>
    <x v="0"/>
    <s v="02NMX40135"/>
    <s v="O"/>
    <s v="Overhead"/>
    <x v="1"/>
    <x v="1"/>
    <n v="5"/>
  </r>
  <r>
    <s v="WA"/>
    <x v="0"/>
    <s v="02NMX40135"/>
    <s v="U"/>
    <s v="Underground"/>
    <x v="0"/>
    <x v="1"/>
    <n v="2"/>
  </r>
  <r>
    <s v="WA"/>
    <x v="6"/>
    <s v="02PRSV47TM"/>
    <s v="O"/>
    <s v="Overhead"/>
    <x v="1"/>
    <x v="1"/>
    <n v="1"/>
  </r>
  <r>
    <s v="WA"/>
    <x v="1"/>
    <s v="02RCFL0054"/>
    <s v="C"/>
    <s v="CONDUIT"/>
    <x v="0"/>
    <x v="1"/>
    <n v="2"/>
  </r>
  <r>
    <s v="WA"/>
    <x v="1"/>
    <s v="02RCFL0054"/>
    <s v="O"/>
    <s v="Overhead"/>
    <x v="1"/>
    <x v="1"/>
    <n v="17"/>
  </r>
  <r>
    <s v="WA"/>
    <x v="1"/>
    <s v="02RCFL0054"/>
    <s v="U"/>
    <s v="Underground"/>
    <x v="0"/>
    <x v="1"/>
    <n v="8"/>
  </r>
  <r>
    <s v="WA"/>
    <x v="5"/>
    <s v="02RESD0016"/>
    <s v="C"/>
    <s v="CONDUIT"/>
    <x v="0"/>
    <x v="0"/>
    <n v="710"/>
  </r>
  <r>
    <s v="WA"/>
    <x v="5"/>
    <s v="02RESD0016"/>
    <s v="C"/>
    <s v="CONDUIT"/>
    <x v="0"/>
    <x v="1"/>
    <n v="621"/>
  </r>
  <r>
    <s v="WA"/>
    <x v="5"/>
    <s v="02RESD0016"/>
    <s v="O"/>
    <s v="Overhead"/>
    <x v="1"/>
    <x v="0"/>
    <n v="38130"/>
  </r>
  <r>
    <s v="WA"/>
    <x v="5"/>
    <s v="02RESD0016"/>
    <s v="O"/>
    <s v="Overhead"/>
    <x v="1"/>
    <x v="1"/>
    <n v="30228"/>
  </r>
  <r>
    <s v="WA"/>
    <x v="5"/>
    <s v="02RESD0016"/>
    <s v="U"/>
    <s v="Underground"/>
    <x v="0"/>
    <x v="0"/>
    <n v="22005"/>
  </r>
  <r>
    <s v="WA"/>
    <x v="5"/>
    <s v="02RESD0016"/>
    <s v="U"/>
    <s v="Underground"/>
    <x v="0"/>
    <x v="1"/>
    <n v="8424"/>
  </r>
  <r>
    <s v="WA"/>
    <x v="5"/>
    <s v="02RESD0016"/>
    <s v="X"/>
    <s v="UNKNOWN"/>
    <x v="2"/>
    <x v="0"/>
    <n v="54"/>
  </r>
  <r>
    <s v="WA"/>
    <x v="5"/>
    <s v="02RESD0016"/>
    <s v="X"/>
    <s v="UNKNOWN"/>
    <x v="2"/>
    <x v="1"/>
    <n v="75"/>
  </r>
  <r>
    <s v="WA"/>
    <x v="5"/>
    <s v="02RESD0017"/>
    <s v="C"/>
    <s v="CONDUIT"/>
    <x v="0"/>
    <x v="0"/>
    <n v="56"/>
  </r>
  <r>
    <s v="WA"/>
    <x v="5"/>
    <s v="02RESD0017"/>
    <s v="C"/>
    <s v="CONDUIT"/>
    <x v="0"/>
    <x v="1"/>
    <n v="6"/>
  </r>
  <r>
    <s v="WA"/>
    <x v="5"/>
    <s v="02RESD0017"/>
    <s v="O"/>
    <s v="Overhead"/>
    <x v="1"/>
    <x v="0"/>
    <n v="2198"/>
  </r>
  <r>
    <s v="WA"/>
    <x v="5"/>
    <s v="02RESD0017"/>
    <s v="O"/>
    <s v="Overhead"/>
    <x v="1"/>
    <x v="1"/>
    <n v="1289"/>
  </r>
  <r>
    <s v="WA"/>
    <x v="5"/>
    <s v="02RESD0017"/>
    <s v="U"/>
    <s v="Underground"/>
    <x v="0"/>
    <x v="0"/>
    <n v="1195"/>
  </r>
  <r>
    <s v="WA"/>
    <x v="5"/>
    <s v="02RESD0017"/>
    <s v="U"/>
    <s v="Underground"/>
    <x v="0"/>
    <x v="1"/>
    <n v="153"/>
  </r>
  <r>
    <s v="WA"/>
    <x v="5"/>
    <s v="02RESD0017"/>
    <s v="X"/>
    <s v="UNKNOWN"/>
    <x v="2"/>
    <x v="0"/>
    <n v="5"/>
  </r>
  <r>
    <s v="WA"/>
    <x v="5"/>
    <s v="02RESD0017"/>
    <s v="X"/>
    <s v="UNKNOWN"/>
    <x v="2"/>
    <x v="1"/>
    <n v="1"/>
  </r>
  <r>
    <s v="WA"/>
    <x v="5"/>
    <s v="02RESD0018"/>
    <s v="C"/>
    <s v="CONDUIT"/>
    <x v="0"/>
    <x v="0"/>
    <n v="2"/>
  </r>
  <r>
    <s v="WA"/>
    <x v="5"/>
    <s v="02RESD0018"/>
    <s v="O"/>
    <s v="Overhead"/>
    <x v="1"/>
    <x v="0"/>
    <n v="28"/>
  </r>
  <r>
    <s v="WA"/>
    <x v="5"/>
    <s v="02RESD0018"/>
    <s v="O"/>
    <s v="Overhead"/>
    <x v="1"/>
    <x v="1"/>
    <n v="41"/>
  </r>
  <r>
    <s v="WA"/>
    <x v="5"/>
    <s v="02RESD0018"/>
    <s v="U"/>
    <s v="Underground"/>
    <x v="0"/>
    <x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>
  <location ref="A3:D7" firstHeaderRow="1" firstDataRow="2" firstDataCol="1" rowPageCount="1" colPageCount="1"/>
  <pivotFields count="8">
    <pivotField showAll="0"/>
    <pivotField axis="axisPage" multipleItemSelectionAllowed="1" showAll="0">
      <items count="8">
        <item h="1" x="2"/>
        <item h="1" x="3"/>
        <item h="1" x="0"/>
        <item h="1" x="4"/>
        <item h="1" x="1"/>
        <item x="5"/>
        <item h="1" x="6"/>
        <item t="default"/>
      </items>
    </pivotField>
    <pivotField showAll="0"/>
    <pivotField showAll="0"/>
    <pivotField showAll="0"/>
    <pivotField axis="axisCol" showAll="0">
      <items count="4">
        <item x="1"/>
        <item x="0"/>
        <item h="1" x="2"/>
        <item t="default"/>
      </items>
    </pivotField>
    <pivotField axis="axisRow" showAll="0" sortType="descending">
      <items count="3">
        <item x="0"/>
        <item x="1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5" count="1" selected="0">
              <x v="0"/>
            </reference>
          </references>
        </pivotArea>
      </autoSortScope>
    </pivotField>
    <pivotField dataField="1" showAll="0"/>
  </pivotFields>
  <rowFields count="1">
    <field x="6"/>
  </rowFields>
  <rowItems count="3">
    <i>
      <x/>
    </i>
    <i>
      <x v="1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1" hier="-1"/>
  </pageFields>
  <dataFields count="1">
    <dataField name="Sum of Concat Agreement Number" fld="7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>
  <location ref="A10:D16" firstHeaderRow="1" firstDataRow="2" firstDataCol="1"/>
  <pivotFields count="8">
    <pivotField showAll="0"/>
    <pivotField axis="axisRow" showAll="0">
      <items count="8">
        <item x="2"/>
        <item x="3"/>
        <item x="0"/>
        <item x="4"/>
        <item h="1" x="1"/>
        <item h="1" x="5"/>
        <item h="1" x="6"/>
        <item t="default"/>
      </items>
    </pivotField>
    <pivotField showAll="0"/>
    <pivotField showAll="0"/>
    <pivotField showAll="0"/>
    <pivotField axis="axisCol" showAll="0">
      <items count="4">
        <item x="1"/>
        <item x="0"/>
        <item h="1" x="2"/>
        <item t="default"/>
      </items>
    </pivotField>
    <pivotField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um of Concat Agreement Number" fld="7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blWACodes" displayName="tblWACodes" ref="A1:B37" totalsRowShown="0">
  <autoFilter ref="A1:B37"/>
  <tableColumns count="2">
    <tableColumn id="1" name="Code" dataDxfId="2" dataCellStyle="Normal 3"/>
    <tableColumn id="2" name="Sch" dataDxfId="1" dataCellStyle="Normal 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1:E5" totalsRowShown="0" headerRowDxfId="0">
  <autoFilter ref="D1:E5"/>
  <sortState ref="D2:E5">
    <sortCondition ref="D1:D5"/>
  </sortState>
  <tableColumns count="2">
    <tableColumn id="1" name="Drop Type"/>
    <tableColumn id="2" name="Abbr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F22" sqref="F22"/>
    </sheetView>
  </sheetViews>
  <sheetFormatPr defaultRowHeight="15" x14ac:dyDescent="0.25"/>
  <cols>
    <col min="1" max="1" width="32.42578125" customWidth="1"/>
    <col min="2" max="2" width="16.28515625" customWidth="1"/>
    <col min="3" max="3" width="8" customWidth="1"/>
    <col min="4" max="4" width="11.28515625" customWidth="1"/>
    <col min="5" max="5" width="11.28515625" bestFit="1" customWidth="1"/>
    <col min="6" max="6" width="13.7109375" bestFit="1" customWidth="1"/>
  </cols>
  <sheetData>
    <row r="1" spans="1:7" x14ac:dyDescent="0.25">
      <c r="A1" s="2" t="s">
        <v>37</v>
      </c>
      <c r="B1" t="s">
        <v>39</v>
      </c>
      <c r="F1" s="7" t="s">
        <v>39</v>
      </c>
    </row>
    <row r="2" spans="1:7" x14ac:dyDescent="0.25">
      <c r="F2" t="s">
        <v>48</v>
      </c>
      <c r="G2" s="5">
        <f>B6/$D$7</f>
        <v>0.29934993461715759</v>
      </c>
    </row>
    <row r="3" spans="1:7" x14ac:dyDescent="0.25">
      <c r="A3" s="2" t="s">
        <v>47</v>
      </c>
      <c r="B3" s="2" t="s">
        <v>46</v>
      </c>
      <c r="F3" t="s">
        <v>49</v>
      </c>
      <c r="G3" s="5">
        <f>B5/$D$7</f>
        <v>0.38365146711572296</v>
      </c>
    </row>
    <row r="4" spans="1:7" x14ac:dyDescent="0.25">
      <c r="A4" s="2" t="s">
        <v>44</v>
      </c>
      <c r="B4" t="s">
        <v>42</v>
      </c>
      <c r="C4" t="s">
        <v>41</v>
      </c>
      <c r="D4" t="s">
        <v>45</v>
      </c>
      <c r="F4" t="s">
        <v>50</v>
      </c>
      <c r="G4" s="6">
        <f>SUM(G2:G3)</f>
        <v>0.68300140173288049</v>
      </c>
    </row>
    <row r="5" spans="1:7" x14ac:dyDescent="0.25">
      <c r="A5" s="1" t="s">
        <v>10</v>
      </c>
      <c r="B5" s="4">
        <v>40781</v>
      </c>
      <c r="C5" s="4">
        <v>24351</v>
      </c>
      <c r="D5" s="4">
        <v>65132</v>
      </c>
    </row>
    <row r="6" spans="1:7" x14ac:dyDescent="0.25">
      <c r="A6" s="1" t="s">
        <v>11</v>
      </c>
      <c r="B6" s="4">
        <v>31820</v>
      </c>
      <c r="C6" s="4">
        <v>9345</v>
      </c>
      <c r="D6" s="4">
        <v>41165</v>
      </c>
      <c r="F6" t="s">
        <v>51</v>
      </c>
      <c r="G6" s="5">
        <f>C6/$D$7</f>
        <v>8.7914052136937079E-2</v>
      </c>
    </row>
    <row r="7" spans="1:7" x14ac:dyDescent="0.25">
      <c r="A7" s="1" t="s">
        <v>45</v>
      </c>
      <c r="B7" s="4">
        <v>72601</v>
      </c>
      <c r="C7" s="4">
        <v>33696</v>
      </c>
      <c r="D7" s="4">
        <v>106297</v>
      </c>
      <c r="F7" t="s">
        <v>52</v>
      </c>
      <c r="G7" s="5">
        <f>C5/$D$7</f>
        <v>0.22908454613018242</v>
      </c>
    </row>
    <row r="8" spans="1:7" x14ac:dyDescent="0.25">
      <c r="F8" t="s">
        <v>53</v>
      </c>
      <c r="G8" s="6">
        <f>SUM(G6:G7)</f>
        <v>0.31699859826711951</v>
      </c>
    </row>
    <row r="10" spans="1:7" x14ac:dyDescent="0.25">
      <c r="A10" s="2" t="s">
        <v>47</v>
      </c>
      <c r="B10" s="2" t="s">
        <v>46</v>
      </c>
      <c r="E10" s="8"/>
      <c r="F10" s="8"/>
    </row>
    <row r="11" spans="1:7" x14ac:dyDescent="0.25">
      <c r="A11" s="2" t="s">
        <v>44</v>
      </c>
      <c r="B11" t="s">
        <v>42</v>
      </c>
      <c r="C11" t="s">
        <v>41</v>
      </c>
      <c r="D11" t="s">
        <v>45</v>
      </c>
      <c r="E11" s="9" t="s">
        <v>54</v>
      </c>
      <c r="F11" s="9" t="s">
        <v>55</v>
      </c>
    </row>
    <row r="12" spans="1:7" x14ac:dyDescent="0.25">
      <c r="A12" s="1">
        <v>24</v>
      </c>
      <c r="B12" s="3">
        <v>11225</v>
      </c>
      <c r="C12" s="3">
        <v>5082</v>
      </c>
      <c r="D12" s="3">
        <v>16307</v>
      </c>
      <c r="E12" s="5">
        <f>B12/$D12</f>
        <v>0.68835469430306007</v>
      </c>
      <c r="F12" s="5">
        <f t="shared" ref="F12:F15" si="0">C12/$D12</f>
        <v>0.31164530569693999</v>
      </c>
    </row>
    <row r="13" spans="1:7" x14ac:dyDescent="0.25">
      <c r="A13" s="1">
        <v>36</v>
      </c>
      <c r="B13" s="3">
        <v>315</v>
      </c>
      <c r="C13" s="3">
        <v>757</v>
      </c>
      <c r="D13" s="3">
        <v>1072</v>
      </c>
      <c r="E13" s="5">
        <f t="shared" ref="E13:E15" si="1">B13/$D13</f>
        <v>0.29384328358208955</v>
      </c>
      <c r="F13" s="5">
        <f t="shared" si="0"/>
        <v>0.70615671641791045</v>
      </c>
    </row>
    <row r="14" spans="1:7" x14ac:dyDescent="0.25">
      <c r="A14" s="1">
        <v>40</v>
      </c>
      <c r="B14" s="3">
        <v>4702</v>
      </c>
      <c r="C14" s="3">
        <v>450</v>
      </c>
      <c r="D14" s="3">
        <v>5152</v>
      </c>
      <c r="E14" s="5">
        <f t="shared" si="1"/>
        <v>0.91265527950310554</v>
      </c>
      <c r="F14" s="5">
        <f t="shared" si="0"/>
        <v>8.7344720496894415E-2</v>
      </c>
    </row>
    <row r="15" spans="1:7" x14ac:dyDescent="0.25">
      <c r="A15" s="1">
        <v>48</v>
      </c>
      <c r="B15" s="3">
        <v>13</v>
      </c>
      <c r="C15" s="3">
        <v>54</v>
      </c>
      <c r="D15" s="3">
        <v>67</v>
      </c>
      <c r="E15" s="5">
        <f t="shared" si="1"/>
        <v>0.19402985074626866</v>
      </c>
      <c r="F15" s="5">
        <f t="shared" si="0"/>
        <v>0.80597014925373134</v>
      </c>
    </row>
    <row r="16" spans="1:7" x14ac:dyDescent="0.25">
      <c r="A16" s="1" t="s">
        <v>45</v>
      </c>
      <c r="B16" s="3">
        <v>16255</v>
      </c>
      <c r="C16" s="3">
        <v>6343</v>
      </c>
      <c r="D16" s="3">
        <v>22598</v>
      </c>
      <c r="E16" s="10"/>
      <c r="F1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workbookViewId="0">
      <selection activeCell="K116" sqref="K116"/>
    </sheetView>
  </sheetViews>
  <sheetFormatPr defaultRowHeight="15" x14ac:dyDescent="0.25"/>
  <cols>
    <col min="1" max="1" width="8.28515625" bestFit="1" customWidth="1"/>
    <col min="2" max="2" width="11" style="11" bestFit="1" customWidth="1"/>
    <col min="3" max="3" width="18.5703125" bestFit="1" customWidth="1"/>
    <col min="4" max="4" width="15.42578125" bestFit="1" customWidth="1"/>
    <col min="5" max="5" width="17.42578125" bestFit="1" customWidth="1"/>
    <col min="6" max="6" width="9.42578125" style="11" bestFit="1" customWidth="1"/>
    <col min="7" max="7" width="19.28515625" style="11" bestFit="1" customWidth="1"/>
    <col min="8" max="8" width="25.7109375" bestFit="1" customWidth="1"/>
  </cols>
  <sheetData>
    <row r="1" spans="1:8" x14ac:dyDescent="0.25">
      <c r="A1" t="s">
        <v>0</v>
      </c>
      <c r="B1" s="11" t="s">
        <v>37</v>
      </c>
      <c r="C1" t="s">
        <v>1</v>
      </c>
      <c r="D1" t="s">
        <v>2</v>
      </c>
      <c r="E1" t="s">
        <v>3</v>
      </c>
      <c r="F1" s="11" t="s">
        <v>40</v>
      </c>
      <c r="G1" s="11" t="s">
        <v>4</v>
      </c>
      <c r="H1" t="s">
        <v>5</v>
      </c>
    </row>
    <row r="2" spans="1:8" x14ac:dyDescent="0.25">
      <c r="A2" t="s">
        <v>6</v>
      </c>
      <c r="B2" s="11">
        <f>VLOOKUP(C2,tblWACodes[],2)</f>
        <v>40</v>
      </c>
      <c r="C2" t="s">
        <v>7</v>
      </c>
      <c r="D2" t="s">
        <v>8</v>
      </c>
      <c r="E2" t="s">
        <v>9</v>
      </c>
      <c r="F2" s="11" t="str">
        <f>VLOOKUP(E2,Table2[],2)</f>
        <v>UG</v>
      </c>
      <c r="G2" s="11" t="s">
        <v>10</v>
      </c>
      <c r="H2">
        <v>2</v>
      </c>
    </row>
    <row r="3" spans="1:8" x14ac:dyDescent="0.25">
      <c r="A3" t="s">
        <v>6</v>
      </c>
      <c r="B3" s="11">
        <f>VLOOKUP(C3,tblWACodes[],2)</f>
        <v>40</v>
      </c>
      <c r="C3" t="s">
        <v>7</v>
      </c>
      <c r="D3" t="s">
        <v>8</v>
      </c>
      <c r="E3" t="s">
        <v>9</v>
      </c>
      <c r="F3" s="11" t="str">
        <f>VLOOKUP(E3,Table2[],2)</f>
        <v>UG</v>
      </c>
      <c r="G3" s="11" t="s">
        <v>11</v>
      </c>
      <c r="H3">
        <v>11</v>
      </c>
    </row>
    <row r="4" spans="1:8" x14ac:dyDescent="0.25">
      <c r="A4" t="s">
        <v>6</v>
      </c>
      <c r="B4" s="11">
        <f>VLOOKUP(C4,tblWACodes[],2)</f>
        <v>40</v>
      </c>
      <c r="C4" t="s">
        <v>7</v>
      </c>
      <c r="D4" t="s">
        <v>12</v>
      </c>
      <c r="E4" t="s">
        <v>13</v>
      </c>
      <c r="F4" s="11" t="str">
        <f>VLOOKUP(E4,Table2[],2)</f>
        <v>OH</v>
      </c>
      <c r="G4" s="11" t="s">
        <v>10</v>
      </c>
      <c r="H4">
        <v>57</v>
      </c>
    </row>
    <row r="5" spans="1:8" x14ac:dyDescent="0.25">
      <c r="A5" t="s">
        <v>6</v>
      </c>
      <c r="B5" s="11">
        <f>VLOOKUP(C5,tblWACodes[],2)</f>
        <v>40</v>
      </c>
      <c r="C5" t="s">
        <v>7</v>
      </c>
      <c r="D5" t="s">
        <v>12</v>
      </c>
      <c r="E5" t="s">
        <v>13</v>
      </c>
      <c r="F5" s="11" t="str">
        <f>VLOOKUP(E5,Table2[],2)</f>
        <v>OH</v>
      </c>
      <c r="G5" s="11" t="s">
        <v>11</v>
      </c>
      <c r="H5">
        <v>2504</v>
      </c>
    </row>
    <row r="6" spans="1:8" x14ac:dyDescent="0.25">
      <c r="A6" t="s">
        <v>6</v>
      </c>
      <c r="B6" s="11">
        <f>VLOOKUP(C6,tblWACodes[],2)</f>
        <v>40</v>
      </c>
      <c r="C6" t="s">
        <v>7</v>
      </c>
      <c r="D6" t="s">
        <v>14</v>
      </c>
      <c r="E6" t="s">
        <v>15</v>
      </c>
      <c r="F6" s="11" t="str">
        <f>VLOOKUP(E6,Table2[],2)</f>
        <v>UG</v>
      </c>
      <c r="G6" s="11" t="s">
        <v>10</v>
      </c>
      <c r="H6">
        <v>17</v>
      </c>
    </row>
    <row r="7" spans="1:8" x14ac:dyDescent="0.25">
      <c r="A7" t="s">
        <v>6</v>
      </c>
      <c r="B7" s="11">
        <f>VLOOKUP(C7,tblWACodes[],2)</f>
        <v>40</v>
      </c>
      <c r="C7" t="s">
        <v>7</v>
      </c>
      <c r="D7" t="s">
        <v>14</v>
      </c>
      <c r="E7" t="s">
        <v>15</v>
      </c>
      <c r="F7" s="11" t="str">
        <f>VLOOKUP(E7,Table2[],2)</f>
        <v>UG</v>
      </c>
      <c r="G7" s="11" t="s">
        <v>11</v>
      </c>
      <c r="H7">
        <v>185</v>
      </c>
    </row>
    <row r="8" spans="1:8" x14ac:dyDescent="0.25">
      <c r="A8" t="s">
        <v>6</v>
      </c>
      <c r="B8" s="11">
        <f>VLOOKUP(C8,tblWACodes[],2)</f>
        <v>40</v>
      </c>
      <c r="C8" t="s">
        <v>7</v>
      </c>
      <c r="D8" t="s">
        <v>16</v>
      </c>
      <c r="E8" t="s">
        <v>17</v>
      </c>
      <c r="F8" s="11" t="str">
        <f>VLOOKUP(E8,Table2[],2)</f>
        <v>Unknown</v>
      </c>
      <c r="G8" s="11" t="s">
        <v>11</v>
      </c>
      <c r="H8">
        <v>1</v>
      </c>
    </row>
    <row r="9" spans="1:8" x14ac:dyDescent="0.25">
      <c r="A9" t="s">
        <v>6</v>
      </c>
      <c r="B9" s="11">
        <f>VLOOKUP(C9,tblWACodes[],2)</f>
        <v>40</v>
      </c>
      <c r="C9" t="s">
        <v>18</v>
      </c>
      <c r="D9" t="s">
        <v>8</v>
      </c>
      <c r="E9" t="s">
        <v>9</v>
      </c>
      <c r="F9" s="11" t="str">
        <f>VLOOKUP(E9,Table2[],2)</f>
        <v>UG</v>
      </c>
      <c r="G9" s="11" t="s">
        <v>10</v>
      </c>
      <c r="H9">
        <v>1</v>
      </c>
    </row>
    <row r="10" spans="1:8" x14ac:dyDescent="0.25">
      <c r="A10" t="s">
        <v>6</v>
      </c>
      <c r="B10" s="11">
        <f>VLOOKUP(C10,tblWACodes[],2)</f>
        <v>40</v>
      </c>
      <c r="C10" t="s">
        <v>18</v>
      </c>
      <c r="D10" t="s">
        <v>8</v>
      </c>
      <c r="E10" t="s">
        <v>9</v>
      </c>
      <c r="F10" s="11" t="str">
        <f>VLOOKUP(E10,Table2[],2)</f>
        <v>UG</v>
      </c>
      <c r="G10" s="11" t="s">
        <v>11</v>
      </c>
      <c r="H10">
        <v>16</v>
      </c>
    </row>
    <row r="11" spans="1:8" x14ac:dyDescent="0.25">
      <c r="A11" t="s">
        <v>6</v>
      </c>
      <c r="B11" s="11">
        <f>VLOOKUP(C11,tblWACodes[],2)</f>
        <v>40</v>
      </c>
      <c r="C11" t="s">
        <v>18</v>
      </c>
      <c r="D11" t="s">
        <v>12</v>
      </c>
      <c r="E11" t="s">
        <v>13</v>
      </c>
      <c r="F11" s="11" t="str">
        <f>VLOOKUP(E11,Table2[],2)</f>
        <v>OH</v>
      </c>
      <c r="G11" s="11" t="s">
        <v>10</v>
      </c>
      <c r="H11">
        <v>82</v>
      </c>
    </row>
    <row r="12" spans="1:8" x14ac:dyDescent="0.25">
      <c r="A12" t="s">
        <v>6</v>
      </c>
      <c r="B12" s="11">
        <f>VLOOKUP(C12,tblWACodes[],2)</f>
        <v>40</v>
      </c>
      <c r="C12" t="s">
        <v>18</v>
      </c>
      <c r="D12" t="s">
        <v>12</v>
      </c>
      <c r="E12" t="s">
        <v>13</v>
      </c>
      <c r="F12" s="11" t="str">
        <f>VLOOKUP(E12,Table2[],2)</f>
        <v>OH</v>
      </c>
      <c r="G12" s="11" t="s">
        <v>11</v>
      </c>
      <c r="H12">
        <v>2047</v>
      </c>
    </row>
    <row r="13" spans="1:8" x14ac:dyDescent="0.25">
      <c r="A13" t="s">
        <v>6</v>
      </c>
      <c r="B13" s="11">
        <f>VLOOKUP(C13,tblWACodes[],2)</f>
        <v>40</v>
      </c>
      <c r="C13" t="s">
        <v>18</v>
      </c>
      <c r="D13" t="s">
        <v>14</v>
      </c>
      <c r="E13" t="s">
        <v>15</v>
      </c>
      <c r="F13" s="11" t="str">
        <f>VLOOKUP(E13,Table2[],2)</f>
        <v>UG</v>
      </c>
      <c r="G13" s="11" t="s">
        <v>10</v>
      </c>
      <c r="H13">
        <v>18</v>
      </c>
    </row>
    <row r="14" spans="1:8" x14ac:dyDescent="0.25">
      <c r="A14" t="s">
        <v>6</v>
      </c>
      <c r="B14" s="11">
        <f>VLOOKUP(C14,tblWACodes[],2)</f>
        <v>40</v>
      </c>
      <c r="C14" t="s">
        <v>18</v>
      </c>
      <c r="D14" t="s">
        <v>14</v>
      </c>
      <c r="E14" t="s">
        <v>15</v>
      </c>
      <c r="F14" s="11" t="str">
        <f>VLOOKUP(E14,Table2[],2)</f>
        <v>UG</v>
      </c>
      <c r="G14" s="11" t="s">
        <v>11</v>
      </c>
      <c r="H14">
        <v>196</v>
      </c>
    </row>
    <row r="15" spans="1:8" x14ac:dyDescent="0.25">
      <c r="A15" t="s">
        <v>6</v>
      </c>
      <c r="B15" s="11" t="str">
        <f>VLOOKUP(C15,tblWACodes[],2)</f>
        <v>Not Used</v>
      </c>
      <c r="C15" t="s">
        <v>19</v>
      </c>
      <c r="D15" t="s">
        <v>8</v>
      </c>
      <c r="E15" t="s">
        <v>9</v>
      </c>
      <c r="F15" s="11" t="str">
        <f>VLOOKUP(E15,Table2[],2)</f>
        <v>UG</v>
      </c>
      <c r="G15" s="11" t="s">
        <v>11</v>
      </c>
      <c r="H15">
        <v>1</v>
      </c>
    </row>
    <row r="16" spans="1:8" x14ac:dyDescent="0.25">
      <c r="A16" t="s">
        <v>6</v>
      </c>
      <c r="B16" s="11" t="str">
        <f>VLOOKUP(C16,tblWACodes[],2)</f>
        <v>Not Used</v>
      </c>
      <c r="C16" t="s">
        <v>19</v>
      </c>
      <c r="D16" t="s">
        <v>12</v>
      </c>
      <c r="E16" t="s">
        <v>13</v>
      </c>
      <c r="F16" s="11" t="str">
        <f>VLOOKUP(E16,Table2[],2)</f>
        <v>OH</v>
      </c>
      <c r="G16" s="11" t="s">
        <v>11</v>
      </c>
      <c r="H16">
        <v>80</v>
      </c>
    </row>
    <row r="17" spans="1:8" x14ac:dyDescent="0.25">
      <c r="A17" t="s">
        <v>6</v>
      </c>
      <c r="B17" s="11" t="str">
        <f>VLOOKUP(C17,tblWACodes[],2)</f>
        <v>Not Used</v>
      </c>
      <c r="C17" t="s">
        <v>19</v>
      </c>
      <c r="D17" t="s">
        <v>14</v>
      </c>
      <c r="E17" t="s">
        <v>15</v>
      </c>
      <c r="F17" s="11" t="str">
        <f>VLOOKUP(E17,Table2[],2)</f>
        <v>UG</v>
      </c>
      <c r="G17" s="11" t="s">
        <v>10</v>
      </c>
      <c r="H17">
        <v>7</v>
      </c>
    </row>
    <row r="18" spans="1:8" x14ac:dyDescent="0.25">
      <c r="A18" t="s">
        <v>6</v>
      </c>
      <c r="B18" s="11" t="str">
        <f>VLOOKUP(C18,tblWACodes[],2)</f>
        <v>Not Used</v>
      </c>
      <c r="C18" t="s">
        <v>19</v>
      </c>
      <c r="D18" t="s">
        <v>14</v>
      </c>
      <c r="E18" t="s">
        <v>15</v>
      </c>
      <c r="F18" s="11" t="str">
        <f>VLOOKUP(E18,Table2[],2)</f>
        <v>UG</v>
      </c>
      <c r="G18" s="11" t="s">
        <v>11</v>
      </c>
      <c r="H18">
        <v>24</v>
      </c>
    </row>
    <row r="19" spans="1:8" x14ac:dyDescent="0.25">
      <c r="A19" t="s">
        <v>6</v>
      </c>
      <c r="B19" s="11">
        <f>VLOOKUP(C19,tblWACodes[],2)</f>
        <v>24</v>
      </c>
      <c r="C19" t="s">
        <v>20</v>
      </c>
      <c r="D19" t="s">
        <v>8</v>
      </c>
      <c r="E19" t="s">
        <v>9</v>
      </c>
      <c r="F19" s="11" t="str">
        <f>VLOOKUP(E19,Table2[],2)</f>
        <v>UG</v>
      </c>
      <c r="G19" s="11" t="s">
        <v>10</v>
      </c>
      <c r="H19">
        <v>5</v>
      </c>
    </row>
    <row r="20" spans="1:8" x14ac:dyDescent="0.25">
      <c r="A20" t="s">
        <v>6</v>
      </c>
      <c r="B20" s="11">
        <f>VLOOKUP(C20,tblWACodes[],2)</f>
        <v>24</v>
      </c>
      <c r="C20" t="s">
        <v>20</v>
      </c>
      <c r="D20" t="s">
        <v>8</v>
      </c>
      <c r="E20" t="s">
        <v>9</v>
      </c>
      <c r="F20" s="11" t="str">
        <f>VLOOKUP(E20,Table2[],2)</f>
        <v>UG</v>
      </c>
      <c r="G20" s="11" t="s">
        <v>11</v>
      </c>
      <c r="H20">
        <v>13</v>
      </c>
    </row>
    <row r="21" spans="1:8" x14ac:dyDescent="0.25">
      <c r="A21" t="s">
        <v>6</v>
      </c>
      <c r="B21" s="11">
        <f>VLOOKUP(C21,tblWACodes[],2)</f>
        <v>24</v>
      </c>
      <c r="C21" t="s">
        <v>20</v>
      </c>
      <c r="D21" t="s">
        <v>12</v>
      </c>
      <c r="E21" t="s">
        <v>13</v>
      </c>
      <c r="F21" s="11" t="str">
        <f>VLOOKUP(E21,Table2[],2)</f>
        <v>OH</v>
      </c>
      <c r="G21" s="11" t="s">
        <v>10</v>
      </c>
      <c r="H21">
        <v>178</v>
      </c>
    </row>
    <row r="22" spans="1:8" x14ac:dyDescent="0.25">
      <c r="A22" t="s">
        <v>6</v>
      </c>
      <c r="B22" s="11">
        <f>VLOOKUP(C22,tblWACodes[],2)</f>
        <v>24</v>
      </c>
      <c r="C22" t="s">
        <v>20</v>
      </c>
      <c r="D22" t="s">
        <v>12</v>
      </c>
      <c r="E22" t="s">
        <v>13</v>
      </c>
      <c r="F22" s="11" t="str">
        <f>VLOOKUP(E22,Table2[],2)</f>
        <v>OH</v>
      </c>
      <c r="G22" s="11" t="s">
        <v>11</v>
      </c>
      <c r="H22">
        <v>1073</v>
      </c>
    </row>
    <row r="23" spans="1:8" x14ac:dyDescent="0.25">
      <c r="A23" t="s">
        <v>6</v>
      </c>
      <c r="B23" s="11">
        <f>VLOOKUP(C23,tblWACodes[],2)</f>
        <v>24</v>
      </c>
      <c r="C23" t="s">
        <v>20</v>
      </c>
      <c r="D23" t="s">
        <v>14</v>
      </c>
      <c r="E23" t="s">
        <v>15</v>
      </c>
      <c r="F23" s="11" t="str">
        <f>VLOOKUP(E23,Table2[],2)</f>
        <v>UG</v>
      </c>
      <c r="G23" s="11" t="s">
        <v>10</v>
      </c>
      <c r="H23">
        <v>97</v>
      </c>
    </row>
    <row r="24" spans="1:8" x14ac:dyDescent="0.25">
      <c r="A24" t="s">
        <v>6</v>
      </c>
      <c r="B24" s="11">
        <f>VLOOKUP(C24,tblWACodes[],2)</f>
        <v>24</v>
      </c>
      <c r="C24" t="s">
        <v>20</v>
      </c>
      <c r="D24" t="s">
        <v>14</v>
      </c>
      <c r="E24" t="s">
        <v>15</v>
      </c>
      <c r="F24" s="11" t="str">
        <f>VLOOKUP(E24,Table2[],2)</f>
        <v>UG</v>
      </c>
      <c r="G24" s="11" t="s">
        <v>11</v>
      </c>
      <c r="H24">
        <v>180</v>
      </c>
    </row>
    <row r="25" spans="1:8" x14ac:dyDescent="0.25">
      <c r="A25" t="s">
        <v>6</v>
      </c>
      <c r="B25" s="11">
        <f>VLOOKUP(C25,tblWACodes[],2)</f>
        <v>24</v>
      </c>
      <c r="C25" t="s">
        <v>20</v>
      </c>
      <c r="D25" t="s">
        <v>16</v>
      </c>
      <c r="E25" t="s">
        <v>17</v>
      </c>
      <c r="F25" s="11" t="str">
        <f>VLOOKUP(E25,Table2[],2)</f>
        <v>Unknown</v>
      </c>
      <c r="G25" s="11" t="s">
        <v>10</v>
      </c>
      <c r="H25">
        <v>1</v>
      </c>
    </row>
    <row r="26" spans="1:8" x14ac:dyDescent="0.25">
      <c r="A26" t="s">
        <v>6</v>
      </c>
      <c r="B26" s="11">
        <f>VLOOKUP(C26,tblWACodes[],2)</f>
        <v>24</v>
      </c>
      <c r="C26" t="s">
        <v>21</v>
      </c>
      <c r="D26" t="s">
        <v>12</v>
      </c>
      <c r="E26" t="s">
        <v>13</v>
      </c>
      <c r="F26" s="11" t="str">
        <f>VLOOKUP(E26,Table2[],2)</f>
        <v>OH</v>
      </c>
      <c r="G26" s="11" t="s">
        <v>10</v>
      </c>
      <c r="H26">
        <v>1</v>
      </c>
    </row>
    <row r="27" spans="1:8" x14ac:dyDescent="0.25">
      <c r="A27" t="s">
        <v>6</v>
      </c>
      <c r="B27" s="11">
        <f>VLOOKUP(C27,tblWACodes[],2)</f>
        <v>24</v>
      </c>
      <c r="C27" t="s">
        <v>21</v>
      </c>
      <c r="D27" t="s">
        <v>12</v>
      </c>
      <c r="E27" t="s">
        <v>13</v>
      </c>
      <c r="F27" s="11" t="str">
        <f>VLOOKUP(E27,Table2[],2)</f>
        <v>OH</v>
      </c>
      <c r="G27" s="11" t="s">
        <v>11</v>
      </c>
      <c r="H27">
        <v>61</v>
      </c>
    </row>
    <row r="28" spans="1:8" x14ac:dyDescent="0.25">
      <c r="A28" t="s">
        <v>6</v>
      </c>
      <c r="B28" s="11">
        <f>VLOOKUP(C28,tblWACodes[],2)</f>
        <v>24</v>
      </c>
      <c r="C28" t="s">
        <v>21</v>
      </c>
      <c r="D28" t="s">
        <v>14</v>
      </c>
      <c r="E28" t="s">
        <v>15</v>
      </c>
      <c r="F28" s="11" t="str">
        <f>VLOOKUP(E28,Table2[],2)</f>
        <v>UG</v>
      </c>
      <c r="G28" s="11" t="s">
        <v>10</v>
      </c>
      <c r="H28">
        <v>1</v>
      </c>
    </row>
    <row r="29" spans="1:8" x14ac:dyDescent="0.25">
      <c r="A29" t="s">
        <v>6</v>
      </c>
      <c r="B29" s="11">
        <f>VLOOKUP(C29,tblWACodes[],2)</f>
        <v>24</v>
      </c>
      <c r="C29" t="s">
        <v>21</v>
      </c>
      <c r="D29" t="s">
        <v>14</v>
      </c>
      <c r="E29" t="s">
        <v>15</v>
      </c>
      <c r="F29" s="11" t="str">
        <f>VLOOKUP(E29,Table2[],2)</f>
        <v>UG</v>
      </c>
      <c r="G29" s="11" t="s">
        <v>11</v>
      </c>
      <c r="H29">
        <v>9</v>
      </c>
    </row>
    <row r="30" spans="1:8" x14ac:dyDescent="0.25">
      <c r="A30" t="s">
        <v>6</v>
      </c>
      <c r="B30" s="11">
        <f>VLOOKUP(C30,tblWACodes[],2)</f>
        <v>24</v>
      </c>
      <c r="C30" t="s">
        <v>22</v>
      </c>
      <c r="D30" t="s">
        <v>8</v>
      </c>
      <c r="E30" t="s">
        <v>9</v>
      </c>
      <c r="F30" s="11" t="str">
        <f>VLOOKUP(E30,Table2[],2)</f>
        <v>UG</v>
      </c>
      <c r="G30" s="11" t="s">
        <v>10</v>
      </c>
      <c r="H30">
        <v>105</v>
      </c>
    </row>
    <row r="31" spans="1:8" x14ac:dyDescent="0.25">
      <c r="A31" t="s">
        <v>6</v>
      </c>
      <c r="B31" s="11">
        <f>VLOOKUP(C31,tblWACodes[],2)</f>
        <v>24</v>
      </c>
      <c r="C31" t="s">
        <v>22</v>
      </c>
      <c r="D31" t="s">
        <v>8</v>
      </c>
      <c r="E31" t="s">
        <v>9</v>
      </c>
      <c r="F31" s="11" t="str">
        <f>VLOOKUP(E31,Table2[],2)</f>
        <v>UG</v>
      </c>
      <c r="G31" s="11" t="s">
        <v>11</v>
      </c>
      <c r="H31">
        <v>269</v>
      </c>
    </row>
    <row r="32" spans="1:8" x14ac:dyDescent="0.25">
      <c r="A32" t="s">
        <v>6</v>
      </c>
      <c r="B32" s="11">
        <f>VLOOKUP(C32,tblWACodes[],2)</f>
        <v>24</v>
      </c>
      <c r="C32" t="s">
        <v>22</v>
      </c>
      <c r="D32" t="s">
        <v>12</v>
      </c>
      <c r="E32" t="s">
        <v>13</v>
      </c>
      <c r="F32" s="11" t="str">
        <f>VLOOKUP(E32,Table2[],2)</f>
        <v>OH</v>
      </c>
      <c r="G32" s="11" t="s">
        <v>10</v>
      </c>
      <c r="H32">
        <v>2437</v>
      </c>
    </row>
    <row r="33" spans="1:8" x14ac:dyDescent="0.25">
      <c r="A33" t="s">
        <v>6</v>
      </c>
      <c r="B33" s="11">
        <f>VLOOKUP(C33,tblWACodes[],2)</f>
        <v>24</v>
      </c>
      <c r="C33" t="s">
        <v>22</v>
      </c>
      <c r="D33" t="s">
        <v>12</v>
      </c>
      <c r="E33" t="s">
        <v>13</v>
      </c>
      <c r="F33" s="11" t="str">
        <f>VLOOKUP(E33,Table2[],2)</f>
        <v>OH</v>
      </c>
      <c r="G33" s="11" t="s">
        <v>11</v>
      </c>
      <c r="H33">
        <v>7413</v>
      </c>
    </row>
    <row r="34" spans="1:8" x14ac:dyDescent="0.25">
      <c r="A34" t="s">
        <v>6</v>
      </c>
      <c r="B34" s="11">
        <f>VLOOKUP(C34,tblWACodes[],2)</f>
        <v>24</v>
      </c>
      <c r="C34" t="s">
        <v>22</v>
      </c>
      <c r="D34" t="s">
        <v>14</v>
      </c>
      <c r="E34" t="s">
        <v>15</v>
      </c>
      <c r="F34" s="11" t="str">
        <f>VLOOKUP(E34,Table2[],2)</f>
        <v>UG</v>
      </c>
      <c r="G34" s="11" t="s">
        <v>10</v>
      </c>
      <c r="H34">
        <v>1607</v>
      </c>
    </row>
    <row r="35" spans="1:8" x14ac:dyDescent="0.25">
      <c r="A35" t="s">
        <v>6</v>
      </c>
      <c r="B35" s="11">
        <f>VLOOKUP(C35,tblWACodes[],2)</f>
        <v>24</v>
      </c>
      <c r="C35" t="s">
        <v>22</v>
      </c>
      <c r="D35" t="s">
        <v>14</v>
      </c>
      <c r="E35" t="s">
        <v>15</v>
      </c>
      <c r="F35" s="11" t="str">
        <f>VLOOKUP(E35,Table2[],2)</f>
        <v>UG</v>
      </c>
      <c r="G35" s="11" t="s">
        <v>11</v>
      </c>
      <c r="H35">
        <v>2742</v>
      </c>
    </row>
    <row r="36" spans="1:8" x14ac:dyDescent="0.25">
      <c r="A36" t="s">
        <v>6</v>
      </c>
      <c r="B36" s="11">
        <f>VLOOKUP(C36,tblWACodes[],2)</f>
        <v>24</v>
      </c>
      <c r="C36" t="s">
        <v>22</v>
      </c>
      <c r="D36" t="s">
        <v>16</v>
      </c>
      <c r="E36" t="s">
        <v>17</v>
      </c>
      <c r="F36" s="11" t="str">
        <f>VLOOKUP(E36,Table2[],2)</f>
        <v>Unknown</v>
      </c>
      <c r="G36" s="11" t="s">
        <v>10</v>
      </c>
      <c r="H36">
        <v>1</v>
      </c>
    </row>
    <row r="37" spans="1:8" x14ac:dyDescent="0.25">
      <c r="A37" t="s">
        <v>6</v>
      </c>
      <c r="B37" s="11">
        <f>VLOOKUP(C37,tblWACodes[],2)</f>
        <v>24</v>
      </c>
      <c r="C37" t="s">
        <v>22</v>
      </c>
      <c r="D37" t="s">
        <v>16</v>
      </c>
      <c r="E37" t="s">
        <v>17</v>
      </c>
      <c r="F37" s="11" t="str">
        <f>VLOOKUP(E37,Table2[],2)</f>
        <v>Unknown</v>
      </c>
      <c r="G37" s="11" t="s">
        <v>11</v>
      </c>
      <c r="H37">
        <v>12</v>
      </c>
    </row>
    <row r="38" spans="1:8" x14ac:dyDescent="0.25">
      <c r="A38" t="s">
        <v>6</v>
      </c>
      <c r="B38" s="11">
        <f>VLOOKUP(C38,tblWACodes[],2)</f>
        <v>36</v>
      </c>
      <c r="C38" t="s">
        <v>23</v>
      </c>
      <c r="D38" t="s">
        <v>8</v>
      </c>
      <c r="E38" t="s">
        <v>9</v>
      </c>
      <c r="F38" s="11" t="str">
        <f>VLOOKUP(E38,Table2[],2)</f>
        <v>UG</v>
      </c>
      <c r="G38" s="11" t="s">
        <v>11</v>
      </c>
      <c r="H38">
        <v>5</v>
      </c>
    </row>
    <row r="39" spans="1:8" x14ac:dyDescent="0.25">
      <c r="A39" t="s">
        <v>6</v>
      </c>
      <c r="B39" s="11">
        <f>VLOOKUP(C39,tblWACodes[],2)</f>
        <v>36</v>
      </c>
      <c r="C39" t="s">
        <v>23</v>
      </c>
      <c r="D39" t="s">
        <v>12</v>
      </c>
      <c r="E39" t="s">
        <v>13</v>
      </c>
      <c r="F39" s="11" t="str">
        <f>VLOOKUP(E39,Table2[],2)</f>
        <v>OH</v>
      </c>
      <c r="G39" s="11" t="s">
        <v>10</v>
      </c>
      <c r="H39">
        <v>2</v>
      </c>
    </row>
    <row r="40" spans="1:8" x14ac:dyDescent="0.25">
      <c r="A40" t="s">
        <v>6</v>
      </c>
      <c r="B40" s="11">
        <f>VLOOKUP(C40,tblWACodes[],2)</f>
        <v>36</v>
      </c>
      <c r="C40" t="s">
        <v>23</v>
      </c>
      <c r="D40" t="s">
        <v>12</v>
      </c>
      <c r="E40" t="s">
        <v>13</v>
      </c>
      <c r="F40" s="11" t="str">
        <f>VLOOKUP(E40,Table2[],2)</f>
        <v>OH</v>
      </c>
      <c r="G40" s="11" t="s">
        <v>11</v>
      </c>
      <c r="H40">
        <v>36</v>
      </c>
    </row>
    <row r="41" spans="1:8" x14ac:dyDescent="0.25">
      <c r="A41" t="s">
        <v>6</v>
      </c>
      <c r="B41" s="11">
        <f>VLOOKUP(C41,tblWACodes[],2)</f>
        <v>36</v>
      </c>
      <c r="C41" t="s">
        <v>23</v>
      </c>
      <c r="D41" t="s">
        <v>14</v>
      </c>
      <c r="E41" t="s">
        <v>15</v>
      </c>
      <c r="F41" s="11" t="str">
        <f>VLOOKUP(E41,Table2[],2)</f>
        <v>UG</v>
      </c>
      <c r="G41" s="11" t="s">
        <v>10</v>
      </c>
      <c r="H41">
        <v>13</v>
      </c>
    </row>
    <row r="42" spans="1:8" x14ac:dyDescent="0.25">
      <c r="A42" t="s">
        <v>6</v>
      </c>
      <c r="B42" s="11">
        <f>VLOOKUP(C42,tblWACodes[],2)</f>
        <v>36</v>
      </c>
      <c r="C42" t="s">
        <v>23</v>
      </c>
      <c r="D42" t="s">
        <v>14</v>
      </c>
      <c r="E42" t="s">
        <v>15</v>
      </c>
      <c r="F42" s="11" t="str">
        <f>VLOOKUP(E42,Table2[],2)</f>
        <v>UG</v>
      </c>
      <c r="G42" s="11" t="s">
        <v>11</v>
      </c>
      <c r="H42">
        <v>38</v>
      </c>
    </row>
    <row r="43" spans="1:8" x14ac:dyDescent="0.25">
      <c r="A43" t="s">
        <v>6</v>
      </c>
      <c r="B43" s="11">
        <f>VLOOKUP(C43,tblWACodes[],2)</f>
        <v>36</v>
      </c>
      <c r="C43" t="s">
        <v>24</v>
      </c>
      <c r="D43" t="s">
        <v>8</v>
      </c>
      <c r="E43" t="s">
        <v>9</v>
      </c>
      <c r="F43" s="11" t="str">
        <f>VLOOKUP(E43,Table2[],2)</f>
        <v>UG</v>
      </c>
      <c r="G43" s="11" t="s">
        <v>10</v>
      </c>
      <c r="H43">
        <v>8</v>
      </c>
    </row>
    <row r="44" spans="1:8" x14ac:dyDescent="0.25">
      <c r="A44" t="s">
        <v>6</v>
      </c>
      <c r="B44" s="11">
        <f>VLOOKUP(C44,tblWACodes[],2)</f>
        <v>36</v>
      </c>
      <c r="C44" t="s">
        <v>24</v>
      </c>
      <c r="D44" t="s">
        <v>8</v>
      </c>
      <c r="E44" t="s">
        <v>9</v>
      </c>
      <c r="F44" s="11" t="str">
        <f>VLOOKUP(E44,Table2[],2)</f>
        <v>UG</v>
      </c>
      <c r="G44" s="11" t="s">
        <v>11</v>
      </c>
      <c r="H44">
        <v>40</v>
      </c>
    </row>
    <row r="45" spans="1:8" x14ac:dyDescent="0.25">
      <c r="A45" t="s">
        <v>6</v>
      </c>
      <c r="B45" s="11">
        <f>VLOOKUP(C45,tblWACodes[],2)</f>
        <v>36</v>
      </c>
      <c r="C45" t="s">
        <v>24</v>
      </c>
      <c r="D45" t="s">
        <v>12</v>
      </c>
      <c r="E45" t="s">
        <v>13</v>
      </c>
      <c r="F45" s="11" t="str">
        <f>VLOOKUP(E45,Table2[],2)</f>
        <v>OH</v>
      </c>
      <c r="G45" s="11" t="s">
        <v>10</v>
      </c>
      <c r="H45">
        <v>52</v>
      </c>
    </row>
    <row r="46" spans="1:8" x14ac:dyDescent="0.25">
      <c r="A46" t="s">
        <v>6</v>
      </c>
      <c r="B46" s="11">
        <f>VLOOKUP(C46,tblWACodes[],2)</f>
        <v>36</v>
      </c>
      <c r="C46" t="s">
        <v>24</v>
      </c>
      <c r="D46" t="s">
        <v>12</v>
      </c>
      <c r="E46" t="s">
        <v>13</v>
      </c>
      <c r="F46" s="11" t="str">
        <f>VLOOKUP(E46,Table2[],2)</f>
        <v>OH</v>
      </c>
      <c r="G46" s="11" t="s">
        <v>11</v>
      </c>
      <c r="H46">
        <v>224</v>
      </c>
    </row>
    <row r="47" spans="1:8" x14ac:dyDescent="0.25">
      <c r="A47" t="s">
        <v>6</v>
      </c>
      <c r="B47" s="11">
        <f>VLOOKUP(C47,tblWACodes[],2)</f>
        <v>36</v>
      </c>
      <c r="C47" t="s">
        <v>24</v>
      </c>
      <c r="D47" t="s">
        <v>14</v>
      </c>
      <c r="E47" t="s">
        <v>15</v>
      </c>
      <c r="F47" s="11" t="str">
        <f>VLOOKUP(E47,Table2[],2)</f>
        <v>UG</v>
      </c>
      <c r="G47" s="11" t="s">
        <v>10</v>
      </c>
      <c r="H47">
        <v>213</v>
      </c>
    </row>
    <row r="48" spans="1:8" x14ac:dyDescent="0.25">
      <c r="A48" t="s">
        <v>6</v>
      </c>
      <c r="B48" s="11">
        <f>VLOOKUP(C48,tblWACodes[],2)</f>
        <v>36</v>
      </c>
      <c r="C48" t="s">
        <v>24</v>
      </c>
      <c r="D48" t="s">
        <v>14</v>
      </c>
      <c r="E48" t="s">
        <v>15</v>
      </c>
      <c r="F48" s="11" t="str">
        <f>VLOOKUP(E48,Table2[],2)</f>
        <v>UG</v>
      </c>
      <c r="G48" s="11" t="s">
        <v>11</v>
      </c>
      <c r="H48">
        <v>424</v>
      </c>
    </row>
    <row r="49" spans="1:8" x14ac:dyDescent="0.25">
      <c r="A49" t="s">
        <v>6</v>
      </c>
      <c r="B49" s="11">
        <f>VLOOKUP(C49,tblWACodes[],2)</f>
        <v>48</v>
      </c>
      <c r="C49" t="s">
        <v>25</v>
      </c>
      <c r="D49" t="s">
        <v>8</v>
      </c>
      <c r="E49" t="s">
        <v>9</v>
      </c>
      <c r="F49" s="11" t="str">
        <f>VLOOKUP(E49,Table2[],2)</f>
        <v>UG</v>
      </c>
      <c r="G49" s="11" t="s">
        <v>10</v>
      </c>
      <c r="H49">
        <v>1</v>
      </c>
    </row>
    <row r="50" spans="1:8" x14ac:dyDescent="0.25">
      <c r="A50" t="s">
        <v>6</v>
      </c>
      <c r="B50" s="11">
        <f>VLOOKUP(C50,tblWACodes[],2)</f>
        <v>48</v>
      </c>
      <c r="C50" t="s">
        <v>25</v>
      </c>
      <c r="D50" t="s">
        <v>8</v>
      </c>
      <c r="E50" t="s">
        <v>9</v>
      </c>
      <c r="F50" s="11" t="str">
        <f>VLOOKUP(E50,Table2[],2)</f>
        <v>UG</v>
      </c>
      <c r="G50" s="11" t="s">
        <v>11</v>
      </c>
      <c r="H50">
        <v>3</v>
      </c>
    </row>
    <row r="51" spans="1:8" x14ac:dyDescent="0.25">
      <c r="A51" t="s">
        <v>6</v>
      </c>
      <c r="B51" s="11">
        <f>VLOOKUP(C51,tblWACodes[],2)</f>
        <v>48</v>
      </c>
      <c r="C51" t="s">
        <v>25</v>
      </c>
      <c r="D51" t="s">
        <v>12</v>
      </c>
      <c r="E51" t="s">
        <v>13</v>
      </c>
      <c r="F51" s="11" t="str">
        <f>VLOOKUP(E51,Table2[],2)</f>
        <v>OH</v>
      </c>
      <c r="G51" s="11" t="s">
        <v>10</v>
      </c>
      <c r="H51">
        <v>2</v>
      </c>
    </row>
    <row r="52" spans="1:8" x14ac:dyDescent="0.25">
      <c r="A52" t="s">
        <v>6</v>
      </c>
      <c r="B52" s="11">
        <f>VLOOKUP(C52,tblWACodes[],2)</f>
        <v>48</v>
      </c>
      <c r="C52" t="s">
        <v>25</v>
      </c>
      <c r="D52" t="s">
        <v>12</v>
      </c>
      <c r="E52" t="s">
        <v>13</v>
      </c>
      <c r="F52" s="11" t="str">
        <f>VLOOKUP(E52,Table2[],2)</f>
        <v>OH</v>
      </c>
      <c r="G52" s="11" t="s">
        <v>11</v>
      </c>
      <c r="H52">
        <v>10</v>
      </c>
    </row>
    <row r="53" spans="1:8" x14ac:dyDescent="0.25">
      <c r="A53" t="s">
        <v>6</v>
      </c>
      <c r="B53" s="11">
        <f>VLOOKUP(C53,tblWACodes[],2)</f>
        <v>48</v>
      </c>
      <c r="C53" t="s">
        <v>25</v>
      </c>
      <c r="D53" t="s">
        <v>14</v>
      </c>
      <c r="E53" t="s">
        <v>15</v>
      </c>
      <c r="F53" s="11" t="str">
        <f>VLOOKUP(E53,Table2[],2)</f>
        <v>UG</v>
      </c>
      <c r="G53" s="11" t="s">
        <v>10</v>
      </c>
      <c r="H53">
        <v>11</v>
      </c>
    </row>
    <row r="54" spans="1:8" x14ac:dyDescent="0.25">
      <c r="A54" t="s">
        <v>6</v>
      </c>
      <c r="B54" s="11">
        <f>VLOOKUP(C54,tblWACodes[],2)</f>
        <v>48</v>
      </c>
      <c r="C54" t="s">
        <v>25</v>
      </c>
      <c r="D54" t="s">
        <v>14</v>
      </c>
      <c r="E54" t="s">
        <v>15</v>
      </c>
      <c r="F54" s="11" t="str">
        <f>VLOOKUP(E54,Table2[],2)</f>
        <v>UG</v>
      </c>
      <c r="G54" s="11" t="s">
        <v>11</v>
      </c>
      <c r="H54">
        <v>38</v>
      </c>
    </row>
    <row r="55" spans="1:8" x14ac:dyDescent="0.25">
      <c r="A55" t="s">
        <v>6</v>
      </c>
      <c r="B55" s="11" t="str">
        <f>VLOOKUP(C55,tblWACodes[],2)</f>
        <v>Residential</v>
      </c>
      <c r="C55" t="s">
        <v>26</v>
      </c>
      <c r="D55" t="s">
        <v>8</v>
      </c>
      <c r="E55" t="s">
        <v>9</v>
      </c>
      <c r="F55" s="11" t="str">
        <f>VLOOKUP(E55,Table2[],2)</f>
        <v>UG</v>
      </c>
      <c r="G55" s="11" t="s">
        <v>10</v>
      </c>
      <c r="H55">
        <v>14</v>
      </c>
    </row>
    <row r="56" spans="1:8" x14ac:dyDescent="0.25">
      <c r="A56" t="s">
        <v>6</v>
      </c>
      <c r="B56" s="11" t="str">
        <f>VLOOKUP(C56,tblWACodes[],2)</f>
        <v>Residential</v>
      </c>
      <c r="C56" t="s">
        <v>26</v>
      </c>
      <c r="D56" t="s">
        <v>8</v>
      </c>
      <c r="E56" t="s">
        <v>9</v>
      </c>
      <c r="F56" s="11" t="str">
        <f>VLOOKUP(E56,Table2[],2)</f>
        <v>UG</v>
      </c>
      <c r="G56" s="11" t="s">
        <v>11</v>
      </c>
      <c r="H56">
        <v>8</v>
      </c>
    </row>
    <row r="57" spans="1:8" x14ac:dyDescent="0.25">
      <c r="A57" t="s">
        <v>6</v>
      </c>
      <c r="B57" s="11" t="str">
        <f>VLOOKUP(C57,tblWACodes[],2)</f>
        <v>Residential</v>
      </c>
      <c r="C57" t="s">
        <v>26</v>
      </c>
      <c r="D57" t="s">
        <v>12</v>
      </c>
      <c r="E57" t="s">
        <v>13</v>
      </c>
      <c r="F57" s="11" t="str">
        <f>VLOOKUP(E57,Table2[],2)</f>
        <v>OH</v>
      </c>
      <c r="G57" s="11" t="s">
        <v>10</v>
      </c>
      <c r="H57">
        <v>425</v>
      </c>
    </row>
    <row r="58" spans="1:8" x14ac:dyDescent="0.25">
      <c r="A58" t="s">
        <v>6</v>
      </c>
      <c r="B58" s="11" t="str">
        <f>VLOOKUP(C58,tblWACodes[],2)</f>
        <v>Residential</v>
      </c>
      <c r="C58" t="s">
        <v>26</v>
      </c>
      <c r="D58" t="s">
        <v>12</v>
      </c>
      <c r="E58" t="s">
        <v>13</v>
      </c>
      <c r="F58" s="11" t="str">
        <f>VLOOKUP(E58,Table2[],2)</f>
        <v>OH</v>
      </c>
      <c r="G58" s="11" t="s">
        <v>11</v>
      </c>
      <c r="H58">
        <v>262</v>
      </c>
    </row>
    <row r="59" spans="1:8" x14ac:dyDescent="0.25">
      <c r="A59" t="s">
        <v>6</v>
      </c>
      <c r="B59" s="11" t="str">
        <f>VLOOKUP(C59,tblWACodes[],2)</f>
        <v>Residential</v>
      </c>
      <c r="C59" t="s">
        <v>26</v>
      </c>
      <c r="D59" t="s">
        <v>14</v>
      </c>
      <c r="E59" t="s">
        <v>15</v>
      </c>
      <c r="F59" s="11" t="str">
        <f>VLOOKUP(E59,Table2[],2)</f>
        <v>UG</v>
      </c>
      <c r="G59" s="11" t="s">
        <v>10</v>
      </c>
      <c r="H59">
        <v>367</v>
      </c>
    </row>
    <row r="60" spans="1:8" x14ac:dyDescent="0.25">
      <c r="A60" t="s">
        <v>6</v>
      </c>
      <c r="B60" s="11" t="str">
        <f>VLOOKUP(C60,tblWACodes[],2)</f>
        <v>Residential</v>
      </c>
      <c r="C60" t="s">
        <v>26</v>
      </c>
      <c r="D60" t="s">
        <v>14</v>
      </c>
      <c r="E60" t="s">
        <v>15</v>
      </c>
      <c r="F60" s="11" t="str">
        <f>VLOOKUP(E60,Table2[],2)</f>
        <v>UG</v>
      </c>
      <c r="G60" s="11" t="s">
        <v>11</v>
      </c>
      <c r="H60">
        <v>133</v>
      </c>
    </row>
    <row r="61" spans="1:8" x14ac:dyDescent="0.25">
      <c r="A61" t="s">
        <v>6</v>
      </c>
      <c r="B61" s="11">
        <f>VLOOKUP(C61,tblWACodes[],2)</f>
        <v>24</v>
      </c>
      <c r="C61" t="s">
        <v>58</v>
      </c>
      <c r="D61" t="s">
        <v>8</v>
      </c>
      <c r="E61" t="s">
        <v>9</v>
      </c>
      <c r="F61" s="11" t="str">
        <f>VLOOKUP(E61,Table2[],2)</f>
        <v>UG</v>
      </c>
      <c r="G61" s="11" t="s">
        <v>10</v>
      </c>
      <c r="H61">
        <v>1</v>
      </c>
    </row>
    <row r="62" spans="1:8" x14ac:dyDescent="0.25">
      <c r="A62" t="s">
        <v>6</v>
      </c>
      <c r="B62" s="11">
        <f>VLOOKUP(C62,tblWACodes[],2)</f>
        <v>24</v>
      </c>
      <c r="C62" t="s">
        <v>58</v>
      </c>
      <c r="D62" t="s">
        <v>8</v>
      </c>
      <c r="E62" t="s">
        <v>9</v>
      </c>
      <c r="F62" s="11" t="str">
        <f>VLOOKUP(E62,Table2[],2)</f>
        <v>UG</v>
      </c>
      <c r="G62" s="11" t="s">
        <v>11</v>
      </c>
      <c r="H62">
        <v>1</v>
      </c>
    </row>
    <row r="63" spans="1:8" x14ac:dyDescent="0.25">
      <c r="A63" t="s">
        <v>6</v>
      </c>
      <c r="B63" s="11">
        <f>VLOOKUP(C63,tblWACodes[],2)</f>
        <v>24</v>
      </c>
      <c r="C63" t="s">
        <v>58</v>
      </c>
      <c r="D63" t="s">
        <v>12</v>
      </c>
      <c r="E63" t="s">
        <v>13</v>
      </c>
      <c r="F63" s="11" t="str">
        <f>VLOOKUP(E63,Table2[],2)</f>
        <v>OH</v>
      </c>
      <c r="G63" s="11" t="s">
        <v>10</v>
      </c>
      <c r="H63">
        <v>1</v>
      </c>
    </row>
    <row r="64" spans="1:8" x14ac:dyDescent="0.25">
      <c r="A64" t="s">
        <v>6</v>
      </c>
      <c r="B64" s="11">
        <f>VLOOKUP(C64,tblWACodes[],2)</f>
        <v>24</v>
      </c>
      <c r="C64" t="s">
        <v>58</v>
      </c>
      <c r="D64" t="s">
        <v>12</v>
      </c>
      <c r="E64" t="s">
        <v>13</v>
      </c>
      <c r="F64" s="11" t="str">
        <f>VLOOKUP(E64,Table2[],2)</f>
        <v>OH</v>
      </c>
      <c r="G64" s="11" t="s">
        <v>11</v>
      </c>
      <c r="H64">
        <v>13</v>
      </c>
    </row>
    <row r="65" spans="1:8" x14ac:dyDescent="0.25">
      <c r="A65" t="s">
        <v>6</v>
      </c>
      <c r="B65" s="11">
        <f>VLOOKUP(C65,tblWACodes[],2)</f>
        <v>24</v>
      </c>
      <c r="C65" t="s">
        <v>58</v>
      </c>
      <c r="D65" t="s">
        <v>14</v>
      </c>
      <c r="E65" t="s">
        <v>15</v>
      </c>
      <c r="F65" s="11" t="str">
        <f>VLOOKUP(E65,Table2[],2)</f>
        <v>UG</v>
      </c>
      <c r="G65" s="11" t="s">
        <v>10</v>
      </c>
      <c r="H65">
        <v>3</v>
      </c>
    </row>
    <row r="66" spans="1:8" x14ac:dyDescent="0.25">
      <c r="A66" t="s">
        <v>6</v>
      </c>
      <c r="B66" s="11">
        <f>VLOOKUP(C66,tblWACodes[],2)</f>
        <v>24</v>
      </c>
      <c r="C66" t="s">
        <v>58</v>
      </c>
      <c r="D66" t="s">
        <v>14</v>
      </c>
      <c r="E66" t="s">
        <v>15</v>
      </c>
      <c r="F66" s="11" t="str">
        <f>VLOOKUP(E66,Table2[],2)</f>
        <v>UG</v>
      </c>
      <c r="G66" s="11" t="s">
        <v>11</v>
      </c>
      <c r="H66">
        <v>1</v>
      </c>
    </row>
    <row r="67" spans="1:8" x14ac:dyDescent="0.25">
      <c r="A67" t="s">
        <v>6</v>
      </c>
      <c r="B67" s="11">
        <f>VLOOKUP(C67,tblWACodes[],2)</f>
        <v>24</v>
      </c>
      <c r="C67" t="s">
        <v>27</v>
      </c>
      <c r="D67" t="s">
        <v>8</v>
      </c>
      <c r="E67" t="s">
        <v>9</v>
      </c>
      <c r="F67" s="11" t="str">
        <f>VLOOKUP(E67,Table2[],2)</f>
        <v>UG</v>
      </c>
      <c r="G67" s="11" t="s">
        <v>10</v>
      </c>
      <c r="H67">
        <v>2</v>
      </c>
    </row>
    <row r="68" spans="1:8" x14ac:dyDescent="0.25">
      <c r="A68" t="s">
        <v>6</v>
      </c>
      <c r="B68" s="11">
        <f>VLOOKUP(C68,tblWACodes[],2)</f>
        <v>24</v>
      </c>
      <c r="C68" t="s">
        <v>27</v>
      </c>
      <c r="D68" t="s">
        <v>12</v>
      </c>
      <c r="E68" t="s">
        <v>13</v>
      </c>
      <c r="F68" s="11" t="str">
        <f>VLOOKUP(E68,Table2[],2)</f>
        <v>OH</v>
      </c>
      <c r="G68" s="11" t="s">
        <v>10</v>
      </c>
      <c r="H68">
        <v>10</v>
      </c>
    </row>
    <row r="69" spans="1:8" x14ac:dyDescent="0.25">
      <c r="A69" t="s">
        <v>6</v>
      </c>
      <c r="B69" s="11">
        <f>VLOOKUP(C69,tblWACodes[],2)</f>
        <v>24</v>
      </c>
      <c r="C69" t="s">
        <v>27</v>
      </c>
      <c r="D69" t="s">
        <v>12</v>
      </c>
      <c r="E69" t="s">
        <v>13</v>
      </c>
      <c r="F69" s="11" t="str">
        <f>VLOOKUP(E69,Table2[],2)</f>
        <v>OH</v>
      </c>
      <c r="G69" s="11" t="s">
        <v>11</v>
      </c>
      <c r="H69">
        <v>38</v>
      </c>
    </row>
    <row r="70" spans="1:8" x14ac:dyDescent="0.25">
      <c r="A70" t="s">
        <v>6</v>
      </c>
      <c r="B70" s="11">
        <f>VLOOKUP(C70,tblWACodes[],2)</f>
        <v>24</v>
      </c>
      <c r="C70" t="s">
        <v>27</v>
      </c>
      <c r="D70" t="s">
        <v>14</v>
      </c>
      <c r="E70" t="s">
        <v>15</v>
      </c>
      <c r="F70" s="11" t="str">
        <f>VLOOKUP(E70,Table2[],2)</f>
        <v>UG</v>
      </c>
      <c r="G70" s="11" t="s">
        <v>10</v>
      </c>
      <c r="H70">
        <v>25</v>
      </c>
    </row>
    <row r="71" spans="1:8" x14ac:dyDescent="0.25">
      <c r="A71" t="s">
        <v>6</v>
      </c>
      <c r="B71" s="11">
        <f>VLOOKUP(C71,tblWACodes[],2)</f>
        <v>24</v>
      </c>
      <c r="C71" t="s">
        <v>27</v>
      </c>
      <c r="D71" t="s">
        <v>14</v>
      </c>
      <c r="E71" t="s">
        <v>15</v>
      </c>
      <c r="F71" s="11" t="str">
        <f>VLOOKUP(E71,Table2[],2)</f>
        <v>UG</v>
      </c>
      <c r="G71" s="11" t="s">
        <v>11</v>
      </c>
      <c r="H71">
        <v>21</v>
      </c>
    </row>
    <row r="72" spans="1:8" x14ac:dyDescent="0.25">
      <c r="A72" t="s">
        <v>6</v>
      </c>
      <c r="B72" s="11">
        <f>VLOOKUP(C72,tblWACodes[],2)</f>
        <v>36</v>
      </c>
      <c r="C72" t="s">
        <v>28</v>
      </c>
      <c r="D72" t="s">
        <v>8</v>
      </c>
      <c r="E72" t="s">
        <v>9</v>
      </c>
      <c r="F72" s="11" t="str">
        <f>VLOOKUP(E72,Table2[],2)</f>
        <v>UG</v>
      </c>
      <c r="G72" s="11" t="s">
        <v>10</v>
      </c>
      <c r="H72">
        <v>1</v>
      </c>
    </row>
    <row r="73" spans="1:8" x14ac:dyDescent="0.25">
      <c r="A73" t="s">
        <v>6</v>
      </c>
      <c r="B73" s="11">
        <f>VLOOKUP(C73,tblWACodes[],2)</f>
        <v>36</v>
      </c>
      <c r="C73" t="s">
        <v>28</v>
      </c>
      <c r="D73" t="s">
        <v>8</v>
      </c>
      <c r="E73" t="s">
        <v>9</v>
      </c>
      <c r="F73" s="11" t="str">
        <f>VLOOKUP(E73,Table2[],2)</f>
        <v>UG</v>
      </c>
      <c r="G73" s="11" t="s">
        <v>11</v>
      </c>
      <c r="H73">
        <v>1</v>
      </c>
    </row>
    <row r="74" spans="1:8" x14ac:dyDescent="0.25">
      <c r="A74" t="s">
        <v>6</v>
      </c>
      <c r="B74" s="11">
        <f>VLOOKUP(C74,tblWACodes[],2)</f>
        <v>36</v>
      </c>
      <c r="C74" t="s">
        <v>28</v>
      </c>
      <c r="D74" t="s">
        <v>12</v>
      </c>
      <c r="E74" t="s">
        <v>13</v>
      </c>
      <c r="F74" s="11" t="str">
        <f>VLOOKUP(E74,Table2[],2)</f>
        <v>OH</v>
      </c>
      <c r="G74" s="11" t="s">
        <v>11</v>
      </c>
      <c r="H74">
        <v>1</v>
      </c>
    </row>
    <row r="75" spans="1:8" x14ac:dyDescent="0.25">
      <c r="A75" t="s">
        <v>6</v>
      </c>
      <c r="B75" s="11">
        <f>VLOOKUP(C75,tblWACodes[],2)</f>
        <v>36</v>
      </c>
      <c r="C75" t="s">
        <v>28</v>
      </c>
      <c r="D75" t="s">
        <v>14</v>
      </c>
      <c r="E75" t="s">
        <v>15</v>
      </c>
      <c r="F75" s="11" t="str">
        <f>VLOOKUP(E75,Table2[],2)</f>
        <v>UG</v>
      </c>
      <c r="G75" s="11" t="s">
        <v>10</v>
      </c>
      <c r="H75">
        <v>7</v>
      </c>
    </row>
    <row r="76" spans="1:8" x14ac:dyDescent="0.25">
      <c r="A76" t="s">
        <v>6</v>
      </c>
      <c r="B76" s="11">
        <f>VLOOKUP(C76,tblWACodes[],2)</f>
        <v>36</v>
      </c>
      <c r="C76" t="s">
        <v>28</v>
      </c>
      <c r="D76" t="s">
        <v>14</v>
      </c>
      <c r="E76" t="s">
        <v>15</v>
      </c>
      <c r="F76" s="11" t="str">
        <f>VLOOKUP(E76,Table2[],2)</f>
        <v>UG</v>
      </c>
      <c r="G76" s="11" t="s">
        <v>11</v>
      </c>
      <c r="H76">
        <v>7</v>
      </c>
    </row>
    <row r="77" spans="1:8" x14ac:dyDescent="0.25">
      <c r="A77" t="s">
        <v>6</v>
      </c>
      <c r="B77" s="11">
        <f>VLOOKUP(C77,tblWACodes[],2)</f>
        <v>40</v>
      </c>
      <c r="C77" t="s">
        <v>56</v>
      </c>
      <c r="D77" t="s">
        <v>12</v>
      </c>
      <c r="E77" t="s">
        <v>13</v>
      </c>
      <c r="F77" s="11" t="str">
        <f>VLOOKUP(E77,Table2[],2)</f>
        <v>OH</v>
      </c>
      <c r="G77" s="11" t="s">
        <v>11</v>
      </c>
      <c r="H77">
        <v>7</v>
      </c>
    </row>
    <row r="78" spans="1:8" x14ac:dyDescent="0.25">
      <c r="A78" t="s">
        <v>6</v>
      </c>
      <c r="B78" s="11">
        <f>VLOOKUP(C78,tblWACodes[],2)</f>
        <v>40</v>
      </c>
      <c r="C78" t="s">
        <v>56</v>
      </c>
      <c r="D78" t="s">
        <v>14</v>
      </c>
      <c r="E78" t="s">
        <v>15</v>
      </c>
      <c r="F78" s="11" t="str">
        <f>VLOOKUP(E78,Table2[],2)</f>
        <v>UG</v>
      </c>
      <c r="G78" s="11" t="s">
        <v>11</v>
      </c>
      <c r="H78">
        <v>2</v>
      </c>
    </row>
    <row r="79" spans="1:8" x14ac:dyDescent="0.25">
      <c r="A79" t="s">
        <v>6</v>
      </c>
      <c r="B79" s="11">
        <f>VLOOKUP(C79,tblWACodes[],2)</f>
        <v>48</v>
      </c>
      <c r="C79" t="s">
        <v>57</v>
      </c>
      <c r="D79" t="s">
        <v>12</v>
      </c>
      <c r="E79" t="s">
        <v>13</v>
      </c>
      <c r="F79" s="11" t="str">
        <f>VLOOKUP(E79,Table2[],2)</f>
        <v>OH</v>
      </c>
      <c r="G79" s="11" t="s">
        <v>10</v>
      </c>
      <c r="H79">
        <v>1</v>
      </c>
    </row>
    <row r="80" spans="1:8" x14ac:dyDescent="0.25">
      <c r="A80" t="s">
        <v>6</v>
      </c>
      <c r="B80" s="11">
        <f>VLOOKUP(C80,tblWACodes[],2)</f>
        <v>48</v>
      </c>
      <c r="C80" t="s">
        <v>57</v>
      </c>
      <c r="D80" t="s">
        <v>14</v>
      </c>
      <c r="E80" t="s">
        <v>15</v>
      </c>
      <c r="F80" s="11" t="str">
        <f>VLOOKUP(E80,Table2[],2)</f>
        <v>UG</v>
      </c>
      <c r="G80" s="11" t="s">
        <v>11</v>
      </c>
      <c r="H80">
        <v>1</v>
      </c>
    </row>
    <row r="81" spans="1:8" x14ac:dyDescent="0.25">
      <c r="A81" t="s">
        <v>6</v>
      </c>
      <c r="B81" s="11">
        <f>VLOOKUP(C81,tblWACodes[],2)</f>
        <v>40</v>
      </c>
      <c r="C81" t="s">
        <v>59</v>
      </c>
      <c r="D81" t="s">
        <v>12</v>
      </c>
      <c r="E81" t="s">
        <v>13</v>
      </c>
      <c r="F81" s="11" t="str">
        <f>VLOOKUP(E81,Table2[],2)</f>
        <v>OH</v>
      </c>
      <c r="G81" s="11" t="s">
        <v>11</v>
      </c>
      <c r="H81">
        <v>5</v>
      </c>
    </row>
    <row r="82" spans="1:8" x14ac:dyDescent="0.25">
      <c r="A82" t="s">
        <v>6</v>
      </c>
      <c r="B82" s="11">
        <f>VLOOKUP(C82,tblWACodes[],2)</f>
        <v>40</v>
      </c>
      <c r="C82" t="s">
        <v>59</v>
      </c>
      <c r="D82" t="s">
        <v>14</v>
      </c>
      <c r="E82" t="s">
        <v>15</v>
      </c>
      <c r="F82" s="11" t="str">
        <f>VLOOKUP(E82,Table2[],2)</f>
        <v>UG</v>
      </c>
      <c r="G82" s="11" t="s">
        <v>11</v>
      </c>
      <c r="H82">
        <v>2</v>
      </c>
    </row>
    <row r="83" spans="1:8" x14ac:dyDescent="0.25">
      <c r="A83" t="s">
        <v>6</v>
      </c>
      <c r="B83" s="11">
        <f>VLOOKUP(C83,tblWACodes[],2)</f>
        <v>47</v>
      </c>
      <c r="C83" t="s">
        <v>29</v>
      </c>
      <c r="D83" t="s">
        <v>12</v>
      </c>
      <c r="E83" t="s">
        <v>13</v>
      </c>
      <c r="F83" s="11" t="str">
        <f>VLOOKUP(E83,Table2[],2)</f>
        <v>OH</v>
      </c>
      <c r="G83" s="11" t="s">
        <v>11</v>
      </c>
      <c r="H83">
        <v>1</v>
      </c>
    </row>
    <row r="84" spans="1:8" x14ac:dyDescent="0.25">
      <c r="A84" t="s">
        <v>6</v>
      </c>
      <c r="B84" s="11" t="str">
        <f>VLOOKUP(C84,tblWACodes[],2)</f>
        <v>Not Used</v>
      </c>
      <c r="C84" t="s">
        <v>30</v>
      </c>
      <c r="D84" t="s">
        <v>8</v>
      </c>
      <c r="E84" t="s">
        <v>9</v>
      </c>
      <c r="F84" s="11" t="str">
        <f>VLOOKUP(E84,Table2[],2)</f>
        <v>UG</v>
      </c>
      <c r="G84" s="11" t="s">
        <v>11</v>
      </c>
      <c r="H84">
        <v>2</v>
      </c>
    </row>
    <row r="85" spans="1:8" x14ac:dyDescent="0.25">
      <c r="A85" t="s">
        <v>6</v>
      </c>
      <c r="B85" s="11" t="str">
        <f>VLOOKUP(C85,tblWACodes[],2)</f>
        <v>Not Used</v>
      </c>
      <c r="C85" t="s">
        <v>30</v>
      </c>
      <c r="D85" t="s">
        <v>12</v>
      </c>
      <c r="E85" t="s">
        <v>13</v>
      </c>
      <c r="F85" s="11" t="str">
        <f>VLOOKUP(E85,Table2[],2)</f>
        <v>OH</v>
      </c>
      <c r="G85" s="11" t="s">
        <v>11</v>
      </c>
      <c r="H85">
        <v>17</v>
      </c>
    </row>
    <row r="86" spans="1:8" x14ac:dyDescent="0.25">
      <c r="A86" t="s">
        <v>6</v>
      </c>
      <c r="B86" s="11" t="str">
        <f>VLOOKUP(C86,tblWACodes[],2)</f>
        <v>Not Used</v>
      </c>
      <c r="C86" t="s">
        <v>30</v>
      </c>
      <c r="D86" t="s">
        <v>14</v>
      </c>
      <c r="E86" t="s">
        <v>15</v>
      </c>
      <c r="F86" s="11" t="str">
        <f>VLOOKUP(E86,Table2[],2)</f>
        <v>UG</v>
      </c>
      <c r="G86" s="11" t="s">
        <v>11</v>
      </c>
      <c r="H86">
        <v>8</v>
      </c>
    </row>
    <row r="87" spans="1:8" x14ac:dyDescent="0.25">
      <c r="A87" t="s">
        <v>6</v>
      </c>
      <c r="B87" s="11" t="str">
        <f>VLOOKUP(C87,tblWACodes[],2)</f>
        <v>Residential</v>
      </c>
      <c r="C87" t="s">
        <v>31</v>
      </c>
      <c r="D87" t="s">
        <v>8</v>
      </c>
      <c r="E87" t="s">
        <v>9</v>
      </c>
      <c r="F87" s="11" t="str">
        <f>VLOOKUP(E87,Table2[],2)</f>
        <v>UG</v>
      </c>
      <c r="G87" s="11" t="s">
        <v>10</v>
      </c>
      <c r="H87">
        <v>710</v>
      </c>
    </row>
    <row r="88" spans="1:8" x14ac:dyDescent="0.25">
      <c r="A88" t="s">
        <v>6</v>
      </c>
      <c r="B88" s="11" t="str">
        <f>VLOOKUP(C88,tblWACodes[],2)</f>
        <v>Residential</v>
      </c>
      <c r="C88" t="s">
        <v>31</v>
      </c>
      <c r="D88" t="s">
        <v>8</v>
      </c>
      <c r="E88" t="s">
        <v>9</v>
      </c>
      <c r="F88" s="11" t="str">
        <f>VLOOKUP(E88,Table2[],2)</f>
        <v>UG</v>
      </c>
      <c r="G88" s="11" t="s">
        <v>11</v>
      </c>
      <c r="H88">
        <v>621</v>
      </c>
    </row>
    <row r="89" spans="1:8" x14ac:dyDescent="0.25">
      <c r="A89" t="s">
        <v>6</v>
      </c>
      <c r="B89" s="11" t="str">
        <f>VLOOKUP(C89,tblWACodes[],2)</f>
        <v>Residential</v>
      </c>
      <c r="C89" t="s">
        <v>31</v>
      </c>
      <c r="D89" t="s">
        <v>12</v>
      </c>
      <c r="E89" t="s">
        <v>13</v>
      </c>
      <c r="F89" s="11" t="str">
        <f>VLOOKUP(E89,Table2[],2)</f>
        <v>OH</v>
      </c>
      <c r="G89" s="11" t="s">
        <v>10</v>
      </c>
      <c r="H89">
        <v>38130</v>
      </c>
    </row>
    <row r="90" spans="1:8" x14ac:dyDescent="0.25">
      <c r="A90" t="s">
        <v>6</v>
      </c>
      <c r="B90" s="11" t="str">
        <f>VLOOKUP(C90,tblWACodes[],2)</f>
        <v>Residential</v>
      </c>
      <c r="C90" t="s">
        <v>31</v>
      </c>
      <c r="D90" t="s">
        <v>12</v>
      </c>
      <c r="E90" t="s">
        <v>13</v>
      </c>
      <c r="F90" s="11" t="str">
        <f>VLOOKUP(E90,Table2[],2)</f>
        <v>OH</v>
      </c>
      <c r="G90" s="11" t="s">
        <v>11</v>
      </c>
      <c r="H90">
        <v>30228</v>
      </c>
    </row>
    <row r="91" spans="1:8" x14ac:dyDescent="0.25">
      <c r="A91" t="s">
        <v>6</v>
      </c>
      <c r="B91" s="11" t="str">
        <f>VLOOKUP(C91,tblWACodes[],2)</f>
        <v>Residential</v>
      </c>
      <c r="C91" t="s">
        <v>31</v>
      </c>
      <c r="D91" t="s">
        <v>14</v>
      </c>
      <c r="E91" t="s">
        <v>15</v>
      </c>
      <c r="F91" s="11" t="str">
        <f>VLOOKUP(E91,Table2[],2)</f>
        <v>UG</v>
      </c>
      <c r="G91" s="11" t="s">
        <v>10</v>
      </c>
      <c r="H91">
        <v>22005</v>
      </c>
    </row>
    <row r="92" spans="1:8" x14ac:dyDescent="0.25">
      <c r="A92" t="s">
        <v>6</v>
      </c>
      <c r="B92" s="11" t="str">
        <f>VLOOKUP(C92,tblWACodes[],2)</f>
        <v>Residential</v>
      </c>
      <c r="C92" t="s">
        <v>31</v>
      </c>
      <c r="D92" t="s">
        <v>14</v>
      </c>
      <c r="E92" t="s">
        <v>15</v>
      </c>
      <c r="F92" s="11" t="str">
        <f>VLOOKUP(E92,Table2[],2)</f>
        <v>UG</v>
      </c>
      <c r="G92" s="11" t="s">
        <v>11</v>
      </c>
      <c r="H92">
        <v>8424</v>
      </c>
    </row>
    <row r="93" spans="1:8" x14ac:dyDescent="0.25">
      <c r="A93" t="s">
        <v>6</v>
      </c>
      <c r="B93" s="11" t="str">
        <f>VLOOKUP(C93,tblWACodes[],2)</f>
        <v>Residential</v>
      </c>
      <c r="C93" t="s">
        <v>31</v>
      </c>
      <c r="D93" t="s">
        <v>16</v>
      </c>
      <c r="E93" t="s">
        <v>17</v>
      </c>
      <c r="F93" s="11" t="str">
        <f>VLOOKUP(E93,Table2[],2)</f>
        <v>Unknown</v>
      </c>
      <c r="G93" s="11" t="s">
        <v>10</v>
      </c>
      <c r="H93">
        <v>54</v>
      </c>
    </row>
    <row r="94" spans="1:8" x14ac:dyDescent="0.25">
      <c r="A94" t="s">
        <v>6</v>
      </c>
      <c r="B94" s="11" t="str">
        <f>VLOOKUP(C94,tblWACodes[],2)</f>
        <v>Residential</v>
      </c>
      <c r="C94" t="s">
        <v>31</v>
      </c>
      <c r="D94" t="s">
        <v>16</v>
      </c>
      <c r="E94" t="s">
        <v>17</v>
      </c>
      <c r="F94" s="11" t="str">
        <f>VLOOKUP(E94,Table2[],2)</f>
        <v>Unknown</v>
      </c>
      <c r="G94" s="11" t="s">
        <v>11</v>
      </c>
      <c r="H94">
        <v>75</v>
      </c>
    </row>
    <row r="95" spans="1:8" x14ac:dyDescent="0.25">
      <c r="A95" t="s">
        <v>6</v>
      </c>
      <c r="B95" s="11" t="str">
        <f>VLOOKUP(C95,tblWACodes[],2)</f>
        <v>Residential</v>
      </c>
      <c r="C95" t="s">
        <v>32</v>
      </c>
      <c r="D95" t="s">
        <v>8</v>
      </c>
      <c r="E95" t="s">
        <v>9</v>
      </c>
      <c r="F95" s="11" t="str">
        <f>VLOOKUP(E95,Table2[],2)</f>
        <v>UG</v>
      </c>
      <c r="G95" s="11" t="s">
        <v>10</v>
      </c>
      <c r="H95">
        <v>56</v>
      </c>
    </row>
    <row r="96" spans="1:8" x14ac:dyDescent="0.25">
      <c r="A96" t="s">
        <v>6</v>
      </c>
      <c r="B96" s="11" t="str">
        <f>VLOOKUP(C96,tblWACodes[],2)</f>
        <v>Residential</v>
      </c>
      <c r="C96" t="s">
        <v>32</v>
      </c>
      <c r="D96" t="s">
        <v>8</v>
      </c>
      <c r="E96" t="s">
        <v>9</v>
      </c>
      <c r="F96" s="11" t="str">
        <f>VLOOKUP(E96,Table2[],2)</f>
        <v>UG</v>
      </c>
      <c r="G96" s="11" t="s">
        <v>11</v>
      </c>
      <c r="H96">
        <v>6</v>
      </c>
    </row>
    <row r="97" spans="1:8" x14ac:dyDescent="0.25">
      <c r="A97" t="s">
        <v>6</v>
      </c>
      <c r="B97" s="11" t="str">
        <f>VLOOKUP(C97,tblWACodes[],2)</f>
        <v>Residential</v>
      </c>
      <c r="C97" t="s">
        <v>32</v>
      </c>
      <c r="D97" t="s">
        <v>12</v>
      </c>
      <c r="E97" t="s">
        <v>13</v>
      </c>
      <c r="F97" s="11" t="str">
        <f>VLOOKUP(E97,Table2[],2)</f>
        <v>OH</v>
      </c>
      <c r="G97" s="11" t="s">
        <v>10</v>
      </c>
      <c r="H97">
        <v>2198</v>
      </c>
    </row>
    <row r="98" spans="1:8" x14ac:dyDescent="0.25">
      <c r="A98" t="s">
        <v>6</v>
      </c>
      <c r="B98" s="11" t="str">
        <f>VLOOKUP(C98,tblWACodes[],2)</f>
        <v>Residential</v>
      </c>
      <c r="C98" t="s">
        <v>32</v>
      </c>
      <c r="D98" t="s">
        <v>12</v>
      </c>
      <c r="E98" t="s">
        <v>13</v>
      </c>
      <c r="F98" s="11" t="str">
        <f>VLOOKUP(E98,Table2[],2)</f>
        <v>OH</v>
      </c>
      <c r="G98" s="11" t="s">
        <v>11</v>
      </c>
      <c r="H98">
        <v>1289</v>
      </c>
    </row>
    <row r="99" spans="1:8" x14ac:dyDescent="0.25">
      <c r="A99" t="s">
        <v>6</v>
      </c>
      <c r="B99" s="11" t="str">
        <f>VLOOKUP(C99,tblWACodes[],2)</f>
        <v>Residential</v>
      </c>
      <c r="C99" t="s">
        <v>32</v>
      </c>
      <c r="D99" t="s">
        <v>14</v>
      </c>
      <c r="E99" t="s">
        <v>15</v>
      </c>
      <c r="F99" s="11" t="str">
        <f>VLOOKUP(E99,Table2[],2)</f>
        <v>UG</v>
      </c>
      <c r="G99" s="11" t="s">
        <v>10</v>
      </c>
      <c r="H99">
        <v>1195</v>
      </c>
    </row>
    <row r="100" spans="1:8" x14ac:dyDescent="0.25">
      <c r="A100" t="s">
        <v>6</v>
      </c>
      <c r="B100" s="11" t="str">
        <f>VLOOKUP(C100,tblWACodes[],2)</f>
        <v>Residential</v>
      </c>
      <c r="C100" t="s">
        <v>32</v>
      </c>
      <c r="D100" t="s">
        <v>14</v>
      </c>
      <c r="E100" t="s">
        <v>15</v>
      </c>
      <c r="F100" s="11" t="str">
        <f>VLOOKUP(E100,Table2[],2)</f>
        <v>UG</v>
      </c>
      <c r="G100" s="11" t="s">
        <v>11</v>
      </c>
      <c r="H100">
        <v>153</v>
      </c>
    </row>
    <row r="101" spans="1:8" x14ac:dyDescent="0.25">
      <c r="A101" t="s">
        <v>6</v>
      </c>
      <c r="B101" s="11" t="str">
        <f>VLOOKUP(C101,tblWACodes[],2)</f>
        <v>Residential</v>
      </c>
      <c r="C101" t="s">
        <v>32</v>
      </c>
      <c r="D101" t="s">
        <v>16</v>
      </c>
      <c r="E101" t="s">
        <v>17</v>
      </c>
      <c r="F101" s="11" t="str">
        <f>VLOOKUP(E101,Table2[],2)</f>
        <v>Unknown</v>
      </c>
      <c r="G101" s="11" t="s">
        <v>10</v>
      </c>
      <c r="H101">
        <v>5</v>
      </c>
    </row>
    <row r="102" spans="1:8" x14ac:dyDescent="0.25">
      <c r="A102" t="s">
        <v>6</v>
      </c>
      <c r="B102" s="11" t="str">
        <f>VLOOKUP(C102,tblWACodes[],2)</f>
        <v>Residential</v>
      </c>
      <c r="C102" t="s">
        <v>32</v>
      </c>
      <c r="D102" t="s">
        <v>16</v>
      </c>
      <c r="E102" t="s">
        <v>17</v>
      </c>
      <c r="F102" s="11" t="str">
        <f>VLOOKUP(E102,Table2[],2)</f>
        <v>Unknown</v>
      </c>
      <c r="G102" s="11" t="s">
        <v>11</v>
      </c>
      <c r="H102">
        <v>1</v>
      </c>
    </row>
    <row r="103" spans="1:8" x14ac:dyDescent="0.25">
      <c r="A103" t="s">
        <v>6</v>
      </c>
      <c r="B103" s="11" t="str">
        <f>VLOOKUP(C103,tblWACodes[],2)</f>
        <v>Residential</v>
      </c>
      <c r="C103" t="s">
        <v>33</v>
      </c>
      <c r="D103" t="s">
        <v>8</v>
      </c>
      <c r="E103" t="s">
        <v>9</v>
      </c>
      <c r="F103" s="11" t="str">
        <f>VLOOKUP(E103,Table2[],2)</f>
        <v>UG</v>
      </c>
      <c r="G103" s="11" t="s">
        <v>10</v>
      </c>
      <c r="H103">
        <v>2</v>
      </c>
    </row>
    <row r="104" spans="1:8" x14ac:dyDescent="0.25">
      <c r="A104" t="s">
        <v>6</v>
      </c>
      <c r="B104" s="11" t="str">
        <f>VLOOKUP(C104,tblWACodes[],2)</f>
        <v>Residential</v>
      </c>
      <c r="C104" t="s">
        <v>33</v>
      </c>
      <c r="D104" t="s">
        <v>12</v>
      </c>
      <c r="E104" t="s">
        <v>13</v>
      </c>
      <c r="F104" s="11" t="str">
        <f>VLOOKUP(E104,Table2[],2)</f>
        <v>OH</v>
      </c>
      <c r="G104" s="11" t="s">
        <v>10</v>
      </c>
      <c r="H104">
        <v>28</v>
      </c>
    </row>
    <row r="105" spans="1:8" x14ac:dyDescent="0.25">
      <c r="A105" t="s">
        <v>6</v>
      </c>
      <c r="B105" s="11" t="str">
        <f>VLOOKUP(C105,tblWACodes[],2)</f>
        <v>Residential</v>
      </c>
      <c r="C105" t="s">
        <v>33</v>
      </c>
      <c r="D105" t="s">
        <v>12</v>
      </c>
      <c r="E105" t="s">
        <v>13</v>
      </c>
      <c r="F105" s="11" t="str">
        <f>VLOOKUP(E105,Table2[],2)</f>
        <v>OH</v>
      </c>
      <c r="G105" s="11" t="s">
        <v>11</v>
      </c>
      <c r="H105">
        <v>41</v>
      </c>
    </row>
    <row r="106" spans="1:8" x14ac:dyDescent="0.25">
      <c r="A106" t="s">
        <v>6</v>
      </c>
      <c r="B106" s="11" t="str">
        <f>VLOOKUP(C106,tblWACodes[],2)</f>
        <v>Residential</v>
      </c>
      <c r="C106" t="s">
        <v>33</v>
      </c>
      <c r="D106" t="s">
        <v>14</v>
      </c>
      <c r="E106" t="s">
        <v>15</v>
      </c>
      <c r="F106" s="11" t="str">
        <f>VLOOKUP(E106,Table2[],2)</f>
        <v>UG</v>
      </c>
      <c r="G106" s="11" t="s">
        <v>10</v>
      </c>
      <c r="H106">
        <v>2</v>
      </c>
    </row>
    <row r="107" spans="1:8" x14ac:dyDescent="0.25">
      <c r="A107" t="s">
        <v>6</v>
      </c>
      <c r="B107" s="11" t="str">
        <f>VLOOKUP(C107,tblWACodes[],2)</f>
        <v>Residential</v>
      </c>
      <c r="C107" t="s">
        <v>33</v>
      </c>
      <c r="D107" t="s">
        <v>14</v>
      </c>
      <c r="E107" t="s">
        <v>15</v>
      </c>
      <c r="F107" s="11" t="str">
        <f>VLOOKUP(E107,Table2[],2)</f>
        <v>UG</v>
      </c>
      <c r="G107" s="11" t="s">
        <v>11</v>
      </c>
      <c r="H107">
        <v>3</v>
      </c>
    </row>
    <row r="108" spans="1:8" x14ac:dyDescent="0.25">
      <c r="A108" t="s">
        <v>6</v>
      </c>
      <c r="B108" s="11" t="str">
        <f>VLOOKUP(C108,tblWACodes[],2)</f>
        <v>Residential</v>
      </c>
      <c r="C108" t="s">
        <v>34</v>
      </c>
      <c r="D108" t="s">
        <v>12</v>
      </c>
      <c r="E108" t="s">
        <v>13</v>
      </c>
      <c r="F108" s="11" t="str">
        <f>VLOOKUP(E108,Table2[],2)</f>
        <v>OH</v>
      </c>
      <c r="G108" s="11" t="s">
        <v>10</v>
      </c>
      <c r="H108">
        <v>4</v>
      </c>
    </row>
    <row r="109" spans="1:8" x14ac:dyDescent="0.25">
      <c r="A109" t="s">
        <v>6</v>
      </c>
      <c r="B109" s="11" t="str">
        <f>VLOOKUP(C109,tblWACodes[],2)</f>
        <v>Residential</v>
      </c>
      <c r="C109" t="s">
        <v>34</v>
      </c>
      <c r="D109" t="s">
        <v>12</v>
      </c>
      <c r="E109" t="s">
        <v>13</v>
      </c>
      <c r="F109" s="11" t="str">
        <f>VLOOKUP(E109,Table2[],2)</f>
        <v>OH</v>
      </c>
      <c r="G109" s="11" t="s">
        <v>11</v>
      </c>
      <c r="H109">
        <v>7</v>
      </c>
    </row>
    <row r="110" spans="1:8" x14ac:dyDescent="0.25">
      <c r="A110" t="s">
        <v>6</v>
      </c>
      <c r="B110" s="11" t="str">
        <f>VLOOKUP(C110,tblWACodes[],2)</f>
        <v>Residential</v>
      </c>
      <c r="C110" t="s">
        <v>34</v>
      </c>
      <c r="D110" t="s">
        <v>14</v>
      </c>
      <c r="E110" t="s">
        <v>15</v>
      </c>
      <c r="F110" s="11" t="str">
        <f>VLOOKUP(E110,Table2[],2)</f>
        <v>UG</v>
      </c>
      <c r="G110" s="11" t="s">
        <v>10</v>
      </c>
      <c r="H110">
        <v>1</v>
      </c>
    </row>
    <row r="111" spans="1:8" x14ac:dyDescent="0.25">
      <c r="A111" t="s">
        <v>6</v>
      </c>
      <c r="B111" s="11" t="str">
        <f>VLOOKUP(C111,tblWACodes[],2)</f>
        <v>Residential</v>
      </c>
      <c r="C111" t="s">
        <v>35</v>
      </c>
      <c r="D111" t="s">
        <v>8</v>
      </c>
      <c r="E111" t="s">
        <v>9</v>
      </c>
      <c r="F111" s="11" t="str">
        <f>VLOOKUP(E111,Table2[],2)</f>
        <v>UG</v>
      </c>
      <c r="G111" s="11" t="s">
        <v>10</v>
      </c>
      <c r="H111">
        <v>22</v>
      </c>
    </row>
    <row r="112" spans="1:8" x14ac:dyDescent="0.25">
      <c r="A112" t="s">
        <v>6</v>
      </c>
      <c r="B112" s="11" t="str">
        <f>VLOOKUP(C112,tblWACodes[],2)</f>
        <v>Residential</v>
      </c>
      <c r="C112" t="s">
        <v>35</v>
      </c>
      <c r="D112" t="s">
        <v>8</v>
      </c>
      <c r="E112" t="s">
        <v>9</v>
      </c>
      <c r="F112" s="11" t="str">
        <f>VLOOKUP(E112,Table2[],2)</f>
        <v>UG</v>
      </c>
      <c r="G112" s="11" t="s">
        <v>11</v>
      </c>
      <c r="H112">
        <v>39</v>
      </c>
    </row>
    <row r="113" spans="1:8" x14ac:dyDescent="0.25">
      <c r="A113" t="s">
        <v>6</v>
      </c>
      <c r="B113" s="11" t="str">
        <f>VLOOKUP(C113,tblWACodes[],2)</f>
        <v>Residential</v>
      </c>
      <c r="C113" t="s">
        <v>35</v>
      </c>
      <c r="D113" t="s">
        <v>12</v>
      </c>
      <c r="E113" t="s">
        <v>13</v>
      </c>
      <c r="F113" s="11" t="str">
        <f>VLOOKUP(E113,Table2[],2)</f>
        <v>OH</v>
      </c>
      <c r="G113" s="11" t="s">
        <v>10</v>
      </c>
      <c r="H113">
        <v>603</v>
      </c>
    </row>
    <row r="114" spans="1:8" x14ac:dyDescent="0.25">
      <c r="A114" t="s">
        <v>6</v>
      </c>
      <c r="B114" s="11" t="str">
        <f>VLOOKUP(C114,tblWACodes[],2)</f>
        <v>Residential</v>
      </c>
      <c r="C114" t="s">
        <v>35</v>
      </c>
      <c r="D114" t="s">
        <v>12</v>
      </c>
      <c r="E114" t="s">
        <v>13</v>
      </c>
      <c r="F114" s="11" t="str">
        <f>VLOOKUP(E114,Table2[],2)</f>
        <v>OH</v>
      </c>
      <c r="G114" s="11" t="s">
        <v>11</v>
      </c>
      <c r="H114">
        <v>1840</v>
      </c>
    </row>
    <row r="115" spans="1:8" x14ac:dyDescent="0.25">
      <c r="A115" t="s">
        <v>6</v>
      </c>
      <c r="B115" s="11" t="str">
        <f>VLOOKUP(C115,tblWACodes[],2)</f>
        <v>Residential</v>
      </c>
      <c r="C115" t="s">
        <v>35</v>
      </c>
      <c r="D115" t="s">
        <v>14</v>
      </c>
      <c r="E115" t="s">
        <v>15</v>
      </c>
      <c r="F115" s="11" t="str">
        <f>VLOOKUP(E115,Table2[],2)</f>
        <v>UG</v>
      </c>
      <c r="G115" s="11" t="s">
        <v>10</v>
      </c>
      <c r="H115">
        <v>330</v>
      </c>
    </row>
    <row r="116" spans="1:8" x14ac:dyDescent="0.25">
      <c r="A116" t="s">
        <v>6</v>
      </c>
      <c r="B116" s="11" t="str">
        <f>VLOOKUP(C116,tblWACodes[],2)</f>
        <v>Residential</v>
      </c>
      <c r="C116" t="s">
        <v>35</v>
      </c>
      <c r="D116" t="s">
        <v>14</v>
      </c>
      <c r="E116" t="s">
        <v>15</v>
      </c>
      <c r="F116" s="11" t="str">
        <f>VLOOKUP(E116,Table2[],2)</f>
        <v>UG</v>
      </c>
      <c r="G116" s="11" t="s">
        <v>11</v>
      </c>
      <c r="H116">
        <v>566</v>
      </c>
    </row>
    <row r="117" spans="1:8" x14ac:dyDescent="0.25">
      <c r="A117" t="s">
        <v>6</v>
      </c>
      <c r="B117" s="11" t="str">
        <f>VLOOKUP(C117,tblWACodes[],2)</f>
        <v>Residential</v>
      </c>
      <c r="C117" t="s">
        <v>35</v>
      </c>
      <c r="D117" t="s">
        <v>16</v>
      </c>
      <c r="E117" t="s">
        <v>17</v>
      </c>
      <c r="F117" s="11" t="str">
        <f>VLOOKUP(E117,Table2[],2)</f>
        <v>Unknown</v>
      </c>
      <c r="G117" s="11" t="s">
        <v>10</v>
      </c>
      <c r="H117">
        <v>2</v>
      </c>
    </row>
    <row r="118" spans="1:8" x14ac:dyDescent="0.25">
      <c r="A118" t="s">
        <v>6</v>
      </c>
      <c r="B118" s="11" t="str">
        <f>VLOOKUP(C118,tblWACodes[],2)</f>
        <v>Residential</v>
      </c>
      <c r="C118" t="s">
        <v>60</v>
      </c>
      <c r="D118" t="s">
        <v>14</v>
      </c>
      <c r="E118" t="s">
        <v>15</v>
      </c>
      <c r="F118" s="11" t="str">
        <f>VLOOKUP(E118,Table2[],2)</f>
        <v>UG</v>
      </c>
      <c r="G118" s="11" t="s">
        <v>10</v>
      </c>
      <c r="H118">
        <v>1</v>
      </c>
    </row>
    <row r="119" spans="1:8" x14ac:dyDescent="0.25">
      <c r="A119" t="s">
        <v>6</v>
      </c>
      <c r="B119" s="11" t="str">
        <f>VLOOKUP(C119,tblWACodes[],2)</f>
        <v>Residential</v>
      </c>
      <c r="C119" t="s">
        <v>60</v>
      </c>
      <c r="D119" t="s">
        <v>14</v>
      </c>
      <c r="E119" t="s">
        <v>15</v>
      </c>
      <c r="F119" s="11" t="str">
        <f>VLOOKUP(E119,Table2[],2)</f>
        <v>UG</v>
      </c>
      <c r="G119" s="11" t="s">
        <v>11</v>
      </c>
      <c r="H119">
        <v>1</v>
      </c>
    </row>
    <row r="120" spans="1:8" x14ac:dyDescent="0.25">
      <c r="A120" t="s">
        <v>6</v>
      </c>
      <c r="B120" s="11" t="str">
        <f>VLOOKUP(C120,tblWACodes[],2)</f>
        <v>Residential</v>
      </c>
      <c r="C120" t="s">
        <v>61</v>
      </c>
      <c r="D120" t="s">
        <v>12</v>
      </c>
      <c r="E120" t="s">
        <v>13</v>
      </c>
      <c r="F120" s="11" t="str">
        <f>VLOOKUP(E120,Table2[],2)</f>
        <v>OH</v>
      </c>
      <c r="G120" s="11" t="s">
        <v>10</v>
      </c>
      <c r="H120">
        <v>6</v>
      </c>
    </row>
    <row r="121" spans="1:8" x14ac:dyDescent="0.25">
      <c r="A121" t="s">
        <v>6</v>
      </c>
      <c r="B121" s="11" t="str">
        <f>VLOOKUP(C121,tblWACodes[],2)</f>
        <v>Residential</v>
      </c>
      <c r="C121" t="s">
        <v>61</v>
      </c>
      <c r="D121" t="s">
        <v>12</v>
      </c>
      <c r="E121" t="s">
        <v>13</v>
      </c>
      <c r="F121" s="11" t="str">
        <f>VLOOKUP(E121,Table2[],2)</f>
        <v>OH</v>
      </c>
      <c r="G121" s="11" t="s">
        <v>11</v>
      </c>
      <c r="H121">
        <v>13</v>
      </c>
    </row>
    <row r="122" spans="1:8" x14ac:dyDescent="0.25">
      <c r="A122" t="s">
        <v>6</v>
      </c>
      <c r="B122" s="11" t="str">
        <f>VLOOKUP(C122,tblWACodes[],2)</f>
        <v>Residential</v>
      </c>
      <c r="C122" t="s">
        <v>61</v>
      </c>
      <c r="D122" t="s">
        <v>14</v>
      </c>
      <c r="E122" t="s">
        <v>15</v>
      </c>
      <c r="F122" s="11" t="str">
        <f>VLOOKUP(E122,Table2[],2)</f>
        <v>UG</v>
      </c>
      <c r="G122" s="11" t="s">
        <v>10</v>
      </c>
      <c r="H122">
        <v>3</v>
      </c>
    </row>
    <row r="123" spans="1:8" x14ac:dyDescent="0.25">
      <c r="A123" t="s">
        <v>6</v>
      </c>
      <c r="B123" s="11" t="str">
        <f>VLOOKUP(C123,tblWACodes[],2)</f>
        <v>Residential</v>
      </c>
      <c r="C123" t="s">
        <v>61</v>
      </c>
      <c r="D123" t="s">
        <v>14</v>
      </c>
      <c r="E123" t="s">
        <v>15</v>
      </c>
      <c r="F123" s="11" t="str">
        <f>VLOOKUP(E123,Table2[],2)</f>
        <v>UG</v>
      </c>
      <c r="G123" s="11" t="s">
        <v>11</v>
      </c>
      <c r="H123">
        <v>8</v>
      </c>
    </row>
    <row r="124" spans="1:8" x14ac:dyDescent="0.25">
      <c r="A124" t="s">
        <v>6</v>
      </c>
      <c r="B124" s="11" t="str">
        <f>VLOOKUP(C124,tblWACodes[],2)</f>
        <v>Residential</v>
      </c>
      <c r="C124" t="s">
        <v>61</v>
      </c>
      <c r="D124" t="s">
        <v>16</v>
      </c>
      <c r="E124" t="s">
        <v>17</v>
      </c>
      <c r="F124" s="11" t="str">
        <f>VLOOKUP(E124,Table2[],2)</f>
        <v>Unknown</v>
      </c>
      <c r="G124" s="11" t="s">
        <v>11</v>
      </c>
      <c r="H124">
        <v>1</v>
      </c>
    </row>
    <row r="125" spans="1:8" x14ac:dyDescent="0.25">
      <c r="A125" t="s">
        <v>6</v>
      </c>
      <c r="B125" s="11" t="str">
        <f>VLOOKUP(C125,tblWACodes[],2)</f>
        <v>Not Used</v>
      </c>
      <c r="C125" t="s">
        <v>36</v>
      </c>
      <c r="D125" t="s">
        <v>8</v>
      </c>
      <c r="E125" t="s">
        <v>9</v>
      </c>
      <c r="F125" s="11" t="str">
        <f>VLOOKUP(E125,Table2[],2)</f>
        <v>UG</v>
      </c>
      <c r="G125" s="11" t="s">
        <v>11</v>
      </c>
      <c r="H125">
        <v>1</v>
      </c>
    </row>
    <row r="126" spans="1:8" x14ac:dyDescent="0.25">
      <c r="A126" t="s">
        <v>6</v>
      </c>
      <c r="B126" s="11" t="str">
        <f>VLOOKUP(C126,tblWACodes[],2)</f>
        <v>Not Used</v>
      </c>
      <c r="C126" t="s">
        <v>36</v>
      </c>
      <c r="D126" t="s">
        <v>12</v>
      </c>
      <c r="E126" t="s">
        <v>13</v>
      </c>
      <c r="F126" s="11" t="str">
        <f>VLOOKUP(E126,Table2[],2)</f>
        <v>OH</v>
      </c>
      <c r="G126" s="11" t="s">
        <v>10</v>
      </c>
      <c r="H126">
        <v>3</v>
      </c>
    </row>
    <row r="127" spans="1:8" x14ac:dyDescent="0.25">
      <c r="A127" t="s">
        <v>6</v>
      </c>
      <c r="B127" s="11" t="str">
        <f>VLOOKUP(C127,tblWACodes[],2)</f>
        <v>Not Used</v>
      </c>
      <c r="C127" t="s">
        <v>36</v>
      </c>
      <c r="D127" t="s">
        <v>12</v>
      </c>
      <c r="E127" t="s">
        <v>13</v>
      </c>
      <c r="F127" s="11" t="str">
        <f>VLOOKUP(E127,Table2[],2)</f>
        <v>OH</v>
      </c>
      <c r="G127" s="11" t="s">
        <v>11</v>
      </c>
      <c r="H127">
        <v>8</v>
      </c>
    </row>
    <row r="128" spans="1:8" x14ac:dyDescent="0.25">
      <c r="A128" t="s">
        <v>6</v>
      </c>
      <c r="B128" s="11" t="str">
        <f>VLOOKUP(C128,tblWACodes[],2)</f>
        <v>Not Used</v>
      </c>
      <c r="C128" t="s">
        <v>36</v>
      </c>
      <c r="D128" t="s">
        <v>14</v>
      </c>
      <c r="E128" t="s">
        <v>15</v>
      </c>
      <c r="F128" s="11" t="str">
        <f>VLOOKUP(E128,Table2[],2)</f>
        <v>UG</v>
      </c>
      <c r="G128" s="11" t="s">
        <v>11</v>
      </c>
      <c r="H128">
        <v>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A17" sqref="A17"/>
    </sheetView>
  </sheetViews>
  <sheetFormatPr defaultRowHeight="15" x14ac:dyDescent="0.25"/>
  <cols>
    <col min="1" max="1" width="13.7109375" bestFit="1" customWidth="1"/>
    <col min="2" max="2" width="11.42578125" bestFit="1" customWidth="1"/>
    <col min="4" max="4" width="12.7109375" bestFit="1" customWidth="1"/>
  </cols>
  <sheetData>
    <row r="1" spans="1:5" ht="15.75" x14ac:dyDescent="0.25">
      <c r="A1" s="12" t="s">
        <v>62</v>
      </c>
      <c r="B1" s="13" t="s">
        <v>63</v>
      </c>
      <c r="D1" s="7" t="s">
        <v>73</v>
      </c>
      <c r="E1" s="7" t="s">
        <v>74</v>
      </c>
    </row>
    <row r="2" spans="1:5" ht="15.75" x14ac:dyDescent="0.25">
      <c r="A2" s="14" t="s">
        <v>7</v>
      </c>
      <c r="B2" s="15">
        <v>40</v>
      </c>
      <c r="D2" t="s">
        <v>9</v>
      </c>
      <c r="E2" t="s">
        <v>41</v>
      </c>
    </row>
    <row r="3" spans="1:5" ht="15.75" x14ac:dyDescent="0.25">
      <c r="A3" s="14" t="s">
        <v>18</v>
      </c>
      <c r="B3" s="15">
        <v>40</v>
      </c>
      <c r="D3" t="s">
        <v>13</v>
      </c>
      <c r="E3" t="s">
        <v>42</v>
      </c>
    </row>
    <row r="4" spans="1:5" ht="15.75" x14ac:dyDescent="0.25">
      <c r="A4" s="14" t="s">
        <v>64</v>
      </c>
      <c r="B4" s="15" t="s">
        <v>38</v>
      </c>
      <c r="D4" t="s">
        <v>15</v>
      </c>
      <c r="E4" t="s">
        <v>41</v>
      </c>
    </row>
    <row r="5" spans="1:5" ht="15.75" x14ac:dyDescent="0.25">
      <c r="A5" s="14" t="s">
        <v>65</v>
      </c>
      <c r="B5" s="15" t="s">
        <v>38</v>
      </c>
      <c r="D5" t="s">
        <v>17</v>
      </c>
      <c r="E5" t="s">
        <v>43</v>
      </c>
    </row>
    <row r="6" spans="1:5" ht="15.75" x14ac:dyDescent="0.25">
      <c r="A6" s="14" t="s">
        <v>19</v>
      </c>
      <c r="B6" s="15" t="s">
        <v>38</v>
      </c>
    </row>
    <row r="7" spans="1:5" ht="15.75" x14ac:dyDescent="0.25">
      <c r="A7" s="14" t="s">
        <v>20</v>
      </c>
      <c r="B7" s="15">
        <v>24</v>
      </c>
    </row>
    <row r="8" spans="1:5" ht="15.75" x14ac:dyDescent="0.25">
      <c r="A8" s="14" t="s">
        <v>66</v>
      </c>
      <c r="B8" s="15">
        <v>24</v>
      </c>
    </row>
    <row r="9" spans="1:5" ht="15.75" x14ac:dyDescent="0.25">
      <c r="A9" s="14" t="s">
        <v>21</v>
      </c>
      <c r="B9" s="15">
        <v>24</v>
      </c>
    </row>
    <row r="10" spans="1:5" ht="15.75" x14ac:dyDescent="0.25">
      <c r="A10" s="14" t="s">
        <v>22</v>
      </c>
      <c r="B10" s="15">
        <v>24</v>
      </c>
    </row>
    <row r="11" spans="1:5" ht="15.75" x14ac:dyDescent="0.25">
      <c r="A11" s="14" t="s">
        <v>67</v>
      </c>
      <c r="B11" s="15">
        <v>24</v>
      </c>
    </row>
    <row r="12" spans="1:5" ht="15.75" x14ac:dyDescent="0.25">
      <c r="A12" s="14" t="s">
        <v>23</v>
      </c>
      <c r="B12" s="15">
        <v>36</v>
      </c>
    </row>
    <row r="13" spans="1:5" ht="15.75" x14ac:dyDescent="0.25">
      <c r="A13" s="14" t="s">
        <v>24</v>
      </c>
      <c r="B13" s="15">
        <v>36</v>
      </c>
    </row>
    <row r="14" spans="1:5" ht="15.75" x14ac:dyDescent="0.25">
      <c r="A14" s="14" t="s">
        <v>25</v>
      </c>
      <c r="B14" s="15">
        <v>48</v>
      </c>
    </row>
    <row r="15" spans="1:5" ht="15.75" x14ac:dyDescent="0.25">
      <c r="A15" s="14" t="s">
        <v>68</v>
      </c>
      <c r="B15" s="15" t="s">
        <v>38</v>
      </c>
    </row>
    <row r="16" spans="1:5" ht="15.75" x14ac:dyDescent="0.25">
      <c r="A16" s="14" t="s">
        <v>26</v>
      </c>
      <c r="B16" s="15" t="s">
        <v>39</v>
      </c>
    </row>
    <row r="17" spans="1:2" ht="15.75" x14ac:dyDescent="0.25">
      <c r="A17" s="14" t="s">
        <v>58</v>
      </c>
      <c r="B17" s="15">
        <v>24</v>
      </c>
    </row>
    <row r="18" spans="1:2" ht="15.75" x14ac:dyDescent="0.25">
      <c r="A18" s="14" t="s">
        <v>27</v>
      </c>
      <c r="B18" s="15">
        <v>24</v>
      </c>
    </row>
    <row r="19" spans="1:2" ht="15.75" x14ac:dyDescent="0.25">
      <c r="A19" s="14" t="s">
        <v>28</v>
      </c>
      <c r="B19" s="15">
        <v>36</v>
      </c>
    </row>
    <row r="20" spans="1:2" ht="15.75" x14ac:dyDescent="0.25">
      <c r="A20" s="14" t="s">
        <v>56</v>
      </c>
      <c r="B20" s="15">
        <v>40</v>
      </c>
    </row>
    <row r="21" spans="1:2" ht="15.75" x14ac:dyDescent="0.25">
      <c r="A21" s="14" t="s">
        <v>57</v>
      </c>
      <c r="B21" s="15">
        <v>48</v>
      </c>
    </row>
    <row r="22" spans="1:2" ht="15.75" x14ac:dyDescent="0.25">
      <c r="A22" s="14" t="s">
        <v>59</v>
      </c>
      <c r="B22" s="15">
        <v>40</v>
      </c>
    </row>
    <row r="23" spans="1:2" ht="15.75" x14ac:dyDescent="0.25">
      <c r="A23" s="14" t="s">
        <v>69</v>
      </c>
      <c r="B23" s="15" t="s">
        <v>38</v>
      </c>
    </row>
    <row r="24" spans="1:2" ht="15.75" x14ac:dyDescent="0.25">
      <c r="A24" s="14" t="s">
        <v>70</v>
      </c>
      <c r="B24" s="15" t="s">
        <v>38</v>
      </c>
    </row>
    <row r="25" spans="1:2" ht="15.75" x14ac:dyDescent="0.25">
      <c r="A25" s="14" t="s">
        <v>71</v>
      </c>
      <c r="B25" s="15" t="s">
        <v>38</v>
      </c>
    </row>
    <row r="26" spans="1:2" ht="15.75" x14ac:dyDescent="0.25">
      <c r="A26" s="14" t="s">
        <v>29</v>
      </c>
      <c r="B26" s="15">
        <v>47</v>
      </c>
    </row>
    <row r="27" spans="1:2" ht="15.75" x14ac:dyDescent="0.25">
      <c r="A27" s="14" t="s">
        <v>30</v>
      </c>
      <c r="B27" s="15" t="s">
        <v>38</v>
      </c>
    </row>
    <row r="28" spans="1:2" ht="15.75" x14ac:dyDescent="0.25">
      <c r="A28" s="14" t="s">
        <v>31</v>
      </c>
      <c r="B28" s="15" t="s">
        <v>39</v>
      </c>
    </row>
    <row r="29" spans="1:2" ht="15.75" x14ac:dyDescent="0.25">
      <c r="A29" s="14" t="s">
        <v>32</v>
      </c>
      <c r="B29" s="15" t="s">
        <v>39</v>
      </c>
    </row>
    <row r="30" spans="1:2" ht="15.75" x14ac:dyDescent="0.25">
      <c r="A30" s="14" t="s">
        <v>33</v>
      </c>
      <c r="B30" s="15" t="s">
        <v>39</v>
      </c>
    </row>
    <row r="31" spans="1:2" ht="15.75" x14ac:dyDescent="0.25">
      <c r="A31" s="14" t="s">
        <v>34</v>
      </c>
      <c r="B31" s="15" t="s">
        <v>39</v>
      </c>
    </row>
    <row r="32" spans="1:2" ht="15.75" x14ac:dyDescent="0.25">
      <c r="A32" s="14" t="s">
        <v>35</v>
      </c>
      <c r="B32" s="15" t="s">
        <v>39</v>
      </c>
    </row>
    <row r="33" spans="1:2" ht="15.75" x14ac:dyDescent="0.25">
      <c r="A33" s="14" t="s">
        <v>60</v>
      </c>
      <c r="B33" s="15" t="s">
        <v>39</v>
      </c>
    </row>
    <row r="34" spans="1:2" ht="15.75" x14ac:dyDescent="0.25">
      <c r="A34" s="14" t="s">
        <v>60</v>
      </c>
      <c r="B34" s="15" t="s">
        <v>39</v>
      </c>
    </row>
    <row r="35" spans="1:2" ht="15.75" x14ac:dyDescent="0.25">
      <c r="A35" s="14" t="s">
        <v>61</v>
      </c>
      <c r="B35" s="15" t="s">
        <v>39</v>
      </c>
    </row>
    <row r="36" spans="1:2" ht="15.75" x14ac:dyDescent="0.25">
      <c r="A36" s="14" t="s">
        <v>61</v>
      </c>
      <c r="B36" s="15" t="s">
        <v>39</v>
      </c>
    </row>
    <row r="37" spans="1:2" ht="15.75" x14ac:dyDescent="0.25">
      <c r="A37" s="14" t="s">
        <v>72</v>
      </c>
      <c r="B37" s="15" t="s">
        <v>38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13BD98A-2010-40EE-B9C4-789B4BAE2252}"/>
</file>

<file path=customXml/itemProps2.xml><?xml version="1.0" encoding="utf-8"?>
<ds:datastoreItem xmlns:ds="http://schemas.openxmlformats.org/officeDocument/2006/customXml" ds:itemID="{6D637912-9913-45B7-A972-F3A90C5842D7}"/>
</file>

<file path=customXml/itemProps3.xml><?xml version="1.0" encoding="utf-8"?>
<ds:datastoreItem xmlns:ds="http://schemas.openxmlformats.org/officeDocument/2006/customXml" ds:itemID="{DEB74FCE-2A96-41B6-972A-52ADEE2C140C}"/>
</file>

<file path=customXml/itemProps4.xml><?xml version="1.0" encoding="utf-8"?>
<ds:datastoreItem xmlns:ds="http://schemas.openxmlformats.org/officeDocument/2006/customXml" ds:itemID="{41953438-CC4A-4279-B8B9-B12E01545B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Raw Data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Dean, Mitchell</dc:creator>
  <cp:lastModifiedBy>Dean, Mitchell</cp:lastModifiedBy>
  <dcterms:created xsi:type="dcterms:W3CDTF">2012-08-28T15:25:39Z</dcterms:created>
  <dcterms:modified xsi:type="dcterms:W3CDTF">2019-11-26T23:31:55Z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