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pril 2018\30\UE-170033\"/>
    </mc:Choice>
  </mc:AlternateContent>
  <bookViews>
    <workbookView xWindow="0" yWindow="0" windowWidth="20370" windowHeight="9735"/>
  </bookViews>
  <sheets>
    <sheet name="Future Cost Est tab" sheetId="3" r:id="rId1"/>
    <sheet name="UST update" sheetId="1" r:id="rId2"/>
  </sheets>
  <definedNames>
    <definedName name="_xlnm.Print_Area" localSheetId="0">'Future Cost Est tab'!$A$1:$H$54</definedName>
    <definedName name="_xlnm.Print_Area" localSheetId="1">'UST update'!$A$1:$D$31</definedName>
    <definedName name="Z_076EDBFF_CF87_4A08_A452_04AEF41EFBF4_.wvu.PrintArea" localSheetId="1" hidden="1">'UST update'!$A$1:$D$29</definedName>
    <definedName name="Z_098D0925_B314_4F7A_B5AE_E65C11D652CA_.wvu.PrintArea" localSheetId="1" hidden="1">'UST update'!$A$1:$D$29</definedName>
    <definedName name="Z_1B5B6ED8_C118_468D_AAFB_9ADBE6DD5E90_.wvu.PrintArea" localSheetId="1" hidden="1">'UST update'!$A$1:$D$29</definedName>
    <definedName name="Z_26ED99BA_758A_4BD8_9111_A618CCCFB6D5_.wvu.PrintArea" localSheetId="1" hidden="1">'UST update'!$A$1:$D$29</definedName>
    <definedName name="Z_2A8E2259_D63C_4AFE_B513_93BD099E332B_.wvu.PrintArea" localSheetId="1" hidden="1">'UST update'!$A$1:$D$29</definedName>
    <definedName name="Z_350C24E7_0680_4090_9B30_2DE6CEDBB7B4_.wvu.PrintArea" localSheetId="1" hidden="1">'UST update'!$A$1:$D$29</definedName>
    <definedName name="Z_3710E242_B034_43EC_8D24_302AEE52C6CF_.wvu.PrintArea" localSheetId="1" hidden="1">'UST update'!$A$1:$D$29</definedName>
    <definedName name="Z_5663504E_6C3D_4ED1_B5D4_7C3AC23F9F5E_.wvu.PrintArea" localSheetId="1" hidden="1">'UST update'!$A$1:$D$29</definedName>
    <definedName name="Z_688B62AB_26DC_497A_AE34_C4F4A3024E62_.wvu.PrintArea" localSheetId="1" hidden="1">'UST update'!$A$1:$D$29</definedName>
    <definedName name="Z_879E4BA2_2F20_4A14_9EA7_312334C05B3D_.wvu.PrintArea" localSheetId="1" hidden="1">'UST update'!$A$1:$D$29</definedName>
    <definedName name="Z_E2F1BC5B_8294_4356_91E6_24F27BF06F30_.wvu.PrintArea" localSheetId="1" hidden="1">'UST update'!$A$1:$D$29</definedName>
  </definedNames>
  <calcPr calcId="152511"/>
  <customWorkbookViews>
    <customWorkbookView name="Puget Sound Energy - Personal View" guid="{5663504E-6C3D-4ED1-B5D4-7C3AC23F9F5E}" mergeInterval="0" personalView="1" maximized="1" windowWidth="1916" windowHeight="927" activeSheetId="1" showObjects="none"/>
    <customWorkbookView name="Steve C. Woodward - Personal View" guid="{1B5B6ED8-C118-468D-AAFB-9ADBE6DD5E90}" mergeInterval="0" personalView="1" maximized="1" xWindow="-8" yWindow="-8" windowWidth="1616" windowHeight="876" activeSheetId="1" showComments="commIndAndComment" showObjects="none"/>
    <customWorkbookView name="Jim G. Roth - Personal View" guid="{3710E242-B034-43EC-8D24-302AEE52C6CF}" mergeInterval="0" personalView="1" maximized="1" xWindow="1912" yWindow="-8" windowWidth="1936" windowHeight="1056" activeSheetId="1" showObjects="none"/>
    <customWorkbookView name="No Name - Personal View" guid="{098D0925-B314-4F7A-B5AE-E65C11D652CA}" mergeInterval="0" personalView="1" maximized="1" windowWidth="1362" windowHeight="665" activeSheetId="1" showObjects="none"/>
    <customWorkbookView name="Rita Lin - Personal View" guid="{26ED99BA-758A-4BD8-9111-A618CCCFB6D5}" mergeInterval="0" personalView="1" maximized="1" windowWidth="1280" windowHeight="906" activeSheetId="1" showObjects="none"/>
    <customWorkbookView name="nloken - Personal View" guid="{076EDBFF-CF87-4A08-A452-04AEF41EFBF4}" mergeInterval="0" personalView="1" maximized="1" windowWidth="1276" windowHeight="759" activeSheetId="1"/>
    <customWorkbookView name="swoodward - Personal View" guid="{688B62AB-26DC-497A-AE34-C4F4A3024E62}" mergeInterval="0" personalView="1" maximized="1" windowWidth="1916" windowHeight="907" activeSheetId="1" showComments="commNone"/>
    <customWorkbookView name="Kurt Fraese - Personal View" guid="{350C24E7-0680-4090-9B30-2DE6CEDBB7B4}" mergeInterval="0" personalView="1" maximized="1" windowWidth="1396" windowHeight="803" activeSheetId="1"/>
    <customWorkbookView name="JRORK - Personal View" guid="{E2F1BC5B-8294-4356-91E6-24F27BF06F30}" mergeInterval="0" personalView="1" maximized="1" windowWidth="1276" windowHeight="799" activeSheetId="1" showObjects="none"/>
    <customWorkbookView name="Paul Craig - Personal View" guid="{879E4BA2-2F20-4A14-9EA7-312334C05B3D}" mergeInterval="0" personalView="1" maximized="1" xWindow="1272" yWindow="-8" windowWidth="1296" windowHeight="1040" activeSheetId="1" showObjects="none"/>
    <customWorkbookView name="John Rork - Personal View" guid="{2A8E2259-D63C-4AFE-B513-93BD099E332B}" mergeInterval="0" personalView="1" maximized="1" windowWidth="1680" windowHeight="747" activeSheetId="1" showObjects="none"/>
  </customWorkbookViews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<sst xmlns="http://schemas.openxmlformats.org/spreadsheetml/2006/main" count="57" uniqueCount="46">
  <si>
    <t>Site Status</t>
  </si>
  <si>
    <t>Proposed Remedial Action</t>
  </si>
  <si>
    <t>Estimated Cost of Proposed Remedial Action ($)</t>
  </si>
  <si>
    <t xml:space="preserve">Baker River Lower
Concrete, WA </t>
  </si>
  <si>
    <t xml:space="preserve">2,500 gal. Gas and Diesel USTs </t>
  </si>
  <si>
    <t>None</t>
  </si>
  <si>
    <t>Baker River Upper
Concrete, WA</t>
  </si>
  <si>
    <t>1,000 gal. Gas and Diesel USTs</t>
  </si>
  <si>
    <t>Bellingham Service Center
Bellingham, WA</t>
  </si>
  <si>
    <t>10,000 gal. Gas and Diesel USTs</t>
  </si>
  <si>
    <t>Kittitas Service Center
Thorp, WA</t>
  </si>
  <si>
    <t>5,000 gal. Gas and Diesel USTs</t>
  </si>
  <si>
    <t>Olympia Service Center
(Post-EPRI Diesel Remediation)
Olympia, WA</t>
  </si>
  <si>
    <t>Poulsbo Service Center
Poulsbo, WA</t>
  </si>
  <si>
    <t xml:space="preserve">6,000 gal. Gas &amp; Diesel USTs      </t>
  </si>
  <si>
    <t>Green Mtn. Micro Wave
Bremerton, WA</t>
  </si>
  <si>
    <t>Rattlesnake Mtn. Micro Wave
Issaquah, WA</t>
  </si>
  <si>
    <t>Whidbey Service Center
Oak Harbor, WA</t>
  </si>
  <si>
    <t>Tenino Service Center
Tenino, WA</t>
  </si>
  <si>
    <t>North Operating Base
Seattle, WA</t>
  </si>
  <si>
    <t>USTs removed in 1999.  Diesel-
contaminated soil remains
beneath fuel island.</t>
  </si>
  <si>
    <t>Cost Estimate Totals:</t>
  </si>
  <si>
    <t xml:space="preserve">Notes         </t>
  </si>
  <si>
    <t>PSE
Facility/Location</t>
  </si>
  <si>
    <t>USTs and majority of contaminated soil removed in 1999. Small volume of contaminated soil remains beneath building</t>
  </si>
  <si>
    <t>One UST</t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</si>
  <si>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</si>
  <si>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</si>
  <si>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t>Factoria Service Center         Bellevue, WA</t>
  </si>
  <si>
    <t>USTs and majority of contaminated soil removed in 1991. Remaining small volume of contaminated soil removed Q4 2009.</t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</si>
  <si>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</si>
  <si>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t>Whitehorn Combustion Turbine</t>
  </si>
  <si>
    <t>Leaking false start USTs discovered. Contaminated soil and groundwater is present.</t>
  </si>
  <si>
    <t>VCP Program and GW Monitoring (New Wells)
Soil excavation when building(s) is removed</t>
  </si>
  <si>
    <t>Groundwater monitoring completed in 2012.  Well abandonment to be completed in the future.
Remedial excavation completed in Q4 2009.</t>
  </si>
  <si>
    <t>Natural Attenuation
Soil excavation when building is removed.</t>
  </si>
  <si>
    <t>Diesel UST removed.  Contaminated soil and ground water remains after EPRI air sparging program. Gas Spill Nov 99</t>
  </si>
  <si>
    <t>Natural Attenuation and GW Monitoring (Existing Wells)
Soil excavation when building(s) is removed</t>
  </si>
  <si>
    <t>Site Characterization and GW Monitoring (New Wells)
Soil excavation when fuel island is removed</t>
  </si>
  <si>
    <t>Site Characterization and Groundwater Monitoring  
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</si>
  <si>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>10,000 gal. Gas and Diesel USTs removed Feb. 2016.  No known USTs remain at site.</t>
  </si>
  <si>
    <t>(Updated Dec 2017)</t>
  </si>
  <si>
    <t xml:space="preserve">PUGET SOUND ENERGY UST REMEDIAL COST ESTIMATES </t>
  </si>
  <si>
    <t>FUTURE COST ESTIMATE</t>
  </si>
  <si>
    <t>The following page represents the most current future cost estimates</t>
  </si>
  <si>
    <t>for PSE's Environmental Remediation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</si>
</sst>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;[Red]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u/>
      <sz val="22"/>
      <color theme="1"/>
      <name val="Calibri"/>
      <family val="2"/>
      <scheme val="minor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left" wrapText="1"/>
    </xf>
    <xf numFmtId="164" fontId="2" fillId="0" borderId="3" xfId="0" applyNumberFormat="1" applyFont="1" applyBorder="1" applyAlignment="1">
      <alignment horizontal="left" wrapText="1"/>
    </xf>
    <xf numFmtId="16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4" fontId="2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3" fontId="0" fillId="0" borderId="0" xfId="0" applyNumberFormat="1"/>
    <xf numFmtId="0" fontId="2" fillId="0" borderId="7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4" fillId="0" borderId="11" xfId="0" applyFont="1" applyBorder="1" applyAlignment="1">
      <alignment horizontal="centerContinuous" wrapText="1"/>
    </xf>
    <xf numFmtId="44" fontId="2" fillId="0" borderId="12" xfId="2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64" fontId="2" fillId="0" borderId="4" xfId="3" applyNumberFormat="1" applyFont="1" applyBorder="1" applyAlignment="1">
      <alignment horizontal="left" wrapText="1"/>
    </xf>
    <xf numFmtId="0" fontId="2" fillId="0" borderId="12" xfId="3" applyFont="1" applyBorder="1" applyAlignment="1">
      <alignment wrapText="1"/>
    </xf>
    <xf numFmtId="0" fontId="2" fillId="0" borderId="13" xfId="3" applyFont="1" applyBorder="1" applyAlignment="1">
      <alignment wrapText="1"/>
    </xf>
    <xf numFmtId="164" fontId="2" fillId="0" borderId="2" xfId="3" applyNumberFormat="1" applyFont="1" applyBorder="1" applyAlignment="1">
      <alignment horizontal="left" wrapText="1"/>
    </xf>
    <xf numFmtId="0" fontId="2" fillId="0" borderId="14" xfId="3" applyFont="1" applyBorder="1" applyAlignment="1">
      <alignment wrapText="1"/>
    </xf>
    <xf numFmtId="164" fontId="2" fillId="0" borderId="3" xfId="3" applyNumberFormat="1" applyFont="1" applyBorder="1" applyAlignment="1">
      <alignment horizontal="left" wrapText="1"/>
    </xf>
    <xf numFmtId="0" fontId="7" fillId="0" borderId="16" xfId="3" applyFont="1" applyBorder="1" applyAlignment="1">
      <alignment wrapText="1"/>
    </xf>
    <xf numFmtId="164" fontId="2" fillId="0" borderId="17" xfId="3" applyNumberFormat="1" applyFont="1" applyFill="1" applyBorder="1" applyAlignment="1">
      <alignment horizontal="left" wrapText="1" indent="1"/>
    </xf>
    <xf numFmtId="0" fontId="12" fillId="0" borderId="0" xfId="0" applyFont="1" applyFill="1"/>
    <xf numFmtId="0" fontId="0" fillId="0" borderId="0" xfId="0" applyFill="1"/>
    <xf numFmtId="0" fontId="2" fillId="2" borderId="13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left" wrapText="1"/>
    </xf>
    <xf numFmtId="3" fontId="0" fillId="0" borderId="0" xfId="0" applyNumberFormat="1" applyFill="1"/>
    <xf numFmtId="0" fontId="14" fillId="0" borderId="0" xfId="0" applyFont="1"/>
    <xf numFmtId="0" fontId="1" fillId="0" borderId="6" xfId="3" applyFont="1" applyFill="1" applyBorder="1"/>
    <xf numFmtId="0" fontId="2" fillId="0" borderId="7" xfId="3" applyFont="1" applyFill="1" applyBorder="1"/>
    <xf numFmtId="0" fontId="2" fillId="0" borderId="7" xfId="3" applyFont="1" applyFill="1" applyBorder="1" applyAlignment="1">
      <alignment wrapText="1"/>
    </xf>
    <xf numFmtId="0" fontId="2" fillId="0" borderId="8" xfId="3" applyFont="1" applyFill="1" applyBorder="1"/>
    <xf numFmtId="0" fontId="8" fillId="0" borderId="9" xfId="3" applyFont="1" applyFill="1" applyBorder="1" applyAlignment="1">
      <alignment horizontal="left" indent="1"/>
    </xf>
    <xf numFmtId="0" fontId="2" fillId="0" borderId="0" xfId="3" applyFont="1" applyFill="1" applyBorder="1"/>
    <xf numFmtId="0" fontId="2" fillId="0" borderId="0" xfId="3" applyFont="1" applyFill="1" applyBorder="1" applyAlignment="1">
      <alignment wrapText="1"/>
    </xf>
    <xf numFmtId="0" fontId="2" fillId="0" borderId="10" xfId="3" applyFont="1" applyFill="1" applyBorder="1"/>
    <xf numFmtId="16" fontId="2" fillId="0" borderId="17" xfId="3" applyNumberFormat="1" applyFont="1" applyBorder="1" applyAlignment="1">
      <alignment wrapText="1"/>
    </xf>
    <xf numFmtId="16" fontId="2" fillId="0" borderId="18" xfId="3" applyNumberFormat="1" applyFont="1" applyBorder="1" applyAlignment="1">
      <alignment horizontal="left" wrapText="1"/>
    </xf>
    <xf numFmtId="16" fontId="2" fillId="0" borderId="15" xfId="3" applyNumberFormat="1" applyFont="1" applyBorder="1" applyAlignment="1">
      <alignment wrapText="1"/>
    </xf>
    <xf numFmtId="16" fontId="2" fillId="0" borderId="16" xfId="0" applyNumberFormat="1" applyFont="1" applyBorder="1" applyAlignment="1">
      <alignment horizontal="left" wrapText="1"/>
    </xf>
    <xf numFmtId="16" fontId="2" fillId="0" borderId="18" xfId="0" applyNumberFormat="1" applyFont="1" applyBorder="1" applyAlignment="1">
      <alignment horizontal="left" wrapText="1"/>
    </xf>
    <xf numFmtId="16" fontId="2" fillId="0" borderId="18" xfId="0" applyNumberFormat="1" applyFont="1" applyFill="1" applyBorder="1" applyAlignment="1">
      <alignment horizontal="left" wrapText="1"/>
    </xf>
    <xf numFmtId="0" fontId="11" fillId="0" borderId="19" xfId="0" applyFont="1" applyBorder="1"/>
    <xf numFmtId="0" fontId="1" fillId="0" borderId="0" xfId="0" applyFont="1" applyFill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3" fontId="2" fillId="0" borderId="2" xfId="1" applyFont="1" applyFill="1" applyBorder="1" applyAlignment="1">
      <alignment wrapText="1"/>
    </xf>
    <xf numFmtId="43" fontId="2" fillId="0" borderId="20" xfId="1" applyFont="1" applyFill="1" applyBorder="1" applyAlignment="1">
      <alignment wrapText="1"/>
    </xf>
    <xf numFmtId="43" fontId="2" fillId="0" borderId="21" xfId="1" applyFont="1" applyFill="1" applyBorder="1" applyAlignment="1">
      <alignment horizontal="left" wrapText="1"/>
    </xf>
    <xf numFmtId="43" fontId="2" fillId="0" borderId="22" xfId="1" applyFont="1" applyFill="1" applyBorder="1" applyAlignment="1">
      <alignment wrapText="1"/>
    </xf>
    <xf numFmtId="165" fontId="2" fillId="0" borderId="20" xfId="0" applyNumberFormat="1" applyFont="1" applyFill="1" applyBorder="1" applyAlignment="1">
      <alignment horizontal="left" wrapText="1"/>
    </xf>
    <xf numFmtId="165" fontId="2" fillId="0" borderId="21" xfId="2" applyNumberFormat="1" applyFont="1" applyFill="1" applyBorder="1" applyAlignment="1">
      <alignment horizontal="left" wrapText="1"/>
    </xf>
    <xf numFmtId="165" fontId="2" fillId="0" borderId="20" xfId="1" applyNumberFormat="1" applyFont="1" applyFill="1" applyBorder="1" applyAlignment="1">
      <alignment horizontal="left" wrapText="1"/>
    </xf>
    <xf numFmtId="165" fontId="2" fillId="0" borderId="23" xfId="0" applyNumberFormat="1" applyFont="1" applyFill="1" applyBorder="1" applyAlignment="1">
      <alignment horizontal="left" wrapText="1"/>
    </xf>
    <xf numFmtId="43" fontId="2" fillId="0" borderId="21" xfId="1" applyFont="1" applyFill="1" applyBorder="1" applyAlignment="1">
      <alignment wrapText="1"/>
    </xf>
    <xf numFmtId="0" fontId="4" fillId="0" borderId="24" xfId="0" applyFont="1" applyFill="1" applyBorder="1" applyAlignment="1">
      <alignment horizontal="center" wrapText="1"/>
    </xf>
    <xf numFmtId="165" fontId="2" fillId="0" borderId="21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8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8</xdr:row>
      <xdr:rowOff>274320</xdr:rowOff>
    </xdr:from>
    <xdr:ext cx="184731" cy="264560"/>
    <xdr:sp macro="" textlink="">
      <xdr:nvSpPr>
        <xdr:cNvPr id="2" name="TextBox 1"/>
        <xdr:cNvSpPr txBox="1"/>
      </xdr:nvSpPr>
      <xdr:spPr>
        <a:xfrm>
          <a:off x="8397240" y="271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198120</xdr:colOff>
      <xdr:row>4</xdr:row>
      <xdr:rowOff>342900</xdr:rowOff>
    </xdr:from>
    <xdr:to>
      <xdr:col>5</xdr:col>
      <xdr:colOff>243839</xdr:colOff>
      <xdr:row>4</xdr:row>
      <xdr:rowOff>434340</xdr:rowOff>
    </xdr:to>
    <xdr:sp macro="" textlink="">
      <xdr:nvSpPr>
        <xdr:cNvPr id="8" name="TextBox 7"/>
        <xdr:cNvSpPr txBox="1"/>
      </xdr:nvSpPr>
      <xdr:spPr>
        <a:xfrm>
          <a:off x="9014460" y="1066800"/>
          <a:ext cx="45719" cy="91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990600</xdr:colOff>
      <xdr:row>8</xdr:row>
      <xdr:rowOff>403860</xdr:rowOff>
    </xdr:from>
    <xdr:to>
      <xdr:col>3</xdr:col>
      <xdr:colOff>1554480</xdr:colOff>
      <xdr:row>9</xdr:row>
      <xdr:rowOff>274320</xdr:rowOff>
    </xdr:to>
    <xdr:cxnSp macro="">
      <xdr:nvCxnSpPr>
        <xdr:cNvPr id="10" name="Straight Arrow Connector 9"/>
        <xdr:cNvCxnSpPr/>
      </xdr:nvCxnSpPr>
      <xdr:spPr>
        <a:xfrm>
          <a:off x="7406640" y="2842260"/>
          <a:ext cx="563880" cy="3352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9</xdr:row>
      <xdr:rowOff>365760</xdr:rowOff>
    </xdr:from>
    <xdr:to>
      <xdr:col>3</xdr:col>
      <xdr:colOff>1516380</xdr:colOff>
      <xdr:row>9</xdr:row>
      <xdr:rowOff>373380</xdr:rowOff>
    </xdr:to>
    <xdr:cxnSp macro="">
      <xdr:nvCxnSpPr>
        <xdr:cNvPr id="12" name="Straight Arrow Connector 11"/>
        <xdr:cNvCxnSpPr/>
      </xdr:nvCxnSpPr>
      <xdr:spPr>
        <a:xfrm flipV="1">
          <a:off x="7101840" y="3268980"/>
          <a:ext cx="8305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0</xdr:rowOff>
    </xdr:from>
    <xdr:to>
      <xdr:col>3</xdr:col>
      <xdr:colOff>1165860</xdr:colOff>
      <xdr:row>45</xdr:row>
      <xdr:rowOff>76200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4040"/>
          <a:ext cx="7581900" cy="15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7.bin"/><Relationship Id="rId10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20"/>
  <sheetViews>
    <sheetView tabSelected="1" zoomScaleNormal="100" workbookViewId="0">
      <selection activeCell="H21" sqref="H21"/>
    </sheetView>
  </sheetViews>
  <sheetFormatPr defaultRowHeight="12.75" x14ac:dyDescent="0.2"/>
  <sheetData>
    <row r="16" spans="1:9" ht="28.5" x14ac:dyDescent="0.45">
      <c r="A16" s="65" t="s">
        <v>43</v>
      </c>
      <c r="B16" s="65"/>
      <c r="C16" s="65"/>
      <c r="D16" s="65"/>
      <c r="E16" s="65"/>
      <c r="F16" s="65"/>
      <c r="G16" s="65"/>
      <c r="H16" s="65"/>
      <c r="I16" s="35"/>
    </row>
    <row r="19" spans="1:8" x14ac:dyDescent="0.2">
      <c r="A19" s="66" t="s">
        <v>44</v>
      </c>
      <c r="B19" s="66"/>
      <c r="C19" s="66"/>
      <c r="D19" s="66"/>
      <c r="E19" s="66"/>
      <c r="F19" s="66"/>
      <c r="G19" s="66"/>
      <c r="H19" s="66"/>
    </row>
    <row r="20" spans="1:8" x14ac:dyDescent="0.2">
      <c r="A20" s="66" t="s">
        <v>45</v>
      </c>
      <c r="B20" s="66"/>
      <c r="C20" s="66"/>
      <c r="D20" s="66"/>
      <c r="E20" s="66"/>
      <c r="F20" s="66"/>
      <c r="G20" s="66"/>
      <c r="H20" s="66"/>
    </row>
  </sheetData>
  <customSheetViews>
    <customSheetView guid="{5663504E-6C3D-4ED1-B5D4-7C3AC23F9F5E}" showPageBreaks="1">
      <selection activeCell="I23" sqref="I23"/>
      <pageMargins left="2.2000000000000002" right="0.7" top="0.75" bottom="0.75" header="0.3" footer="0.3"/>
      <pageSetup orientation="portrait" r:id="rId1"/>
    </customSheetView>
  </customSheetViews>
  <mergeCells count="3">
    <mergeCell ref="A16:H16"/>
    <mergeCell ref="A19:H19"/>
    <mergeCell ref="A20:H20"/>
  </mergeCells>
  <pageMargins left="1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zoomScaleSheetLayoutView="75" workbookViewId="0">
      <selection activeCell="E7" sqref="E7"/>
    </sheetView>
  </sheetViews>
  <sheetFormatPr defaultRowHeight="12.75" x14ac:dyDescent="0.2"/>
  <cols>
    <col min="1" max="1" width="24" customWidth="1"/>
    <col min="2" max="2" width="31.5703125" customWidth="1"/>
    <col min="3" max="3" width="38" customWidth="1"/>
    <col min="4" max="4" width="23.85546875" style="31" bestFit="1" customWidth="1"/>
    <col min="5" max="5" width="11.140625" style="13" bestFit="1" customWidth="1"/>
  </cols>
  <sheetData>
    <row r="1" spans="1:5" x14ac:dyDescent="0.2">
      <c r="A1" s="70"/>
      <c r="B1" s="70"/>
      <c r="C1" s="70"/>
      <c r="D1" s="70"/>
    </row>
    <row r="2" spans="1:5" ht="18" x14ac:dyDescent="0.25">
      <c r="A2" s="71" t="s">
        <v>42</v>
      </c>
      <c r="B2" s="71"/>
      <c r="C2" s="71"/>
      <c r="D2" s="71"/>
    </row>
    <row r="3" spans="1:5" s="31" customFormat="1" x14ac:dyDescent="0.2">
      <c r="A3" s="67" t="s">
        <v>41</v>
      </c>
      <c r="B3" s="68"/>
      <c r="C3" s="68"/>
      <c r="D3" s="68"/>
      <c r="E3" s="34"/>
    </row>
    <row r="4" spans="1:5" ht="13.15" customHeight="1" thickBot="1" x14ac:dyDescent="0.3">
      <c r="A4" s="69"/>
      <c r="B4" s="69"/>
      <c r="C4" s="69"/>
      <c r="D4" s="69"/>
    </row>
    <row r="5" spans="1:5" ht="41.45" customHeight="1" thickBot="1" x14ac:dyDescent="0.25">
      <c r="A5" s="17" t="s">
        <v>23</v>
      </c>
      <c r="B5" s="4" t="s">
        <v>0</v>
      </c>
      <c r="C5" s="4" t="s">
        <v>1</v>
      </c>
      <c r="D5" s="63" t="s">
        <v>2</v>
      </c>
    </row>
    <row r="6" spans="1:5" ht="33.75" customHeight="1" x14ac:dyDescent="0.2">
      <c r="A6" s="18" t="s">
        <v>17</v>
      </c>
      <c r="B6" s="22" t="s">
        <v>24</v>
      </c>
      <c r="C6" s="44" t="s">
        <v>33</v>
      </c>
      <c r="D6" s="62">
        <v>30000</v>
      </c>
    </row>
    <row r="7" spans="1:5" ht="37.5" customHeight="1" x14ac:dyDescent="0.2">
      <c r="A7" s="23" t="s">
        <v>18</v>
      </c>
      <c r="B7" s="22" t="s">
        <v>29</v>
      </c>
      <c r="C7" s="44" t="s">
        <v>34</v>
      </c>
      <c r="D7" s="55">
        <v>0</v>
      </c>
    </row>
    <row r="8" spans="1:5" ht="22.9" customHeight="1" x14ac:dyDescent="0.2">
      <c r="A8" s="24" t="s">
        <v>13</v>
      </c>
      <c r="B8" s="25" t="s">
        <v>14</v>
      </c>
      <c r="C8" s="45" t="s">
        <v>35</v>
      </c>
      <c r="D8" s="56">
        <v>20000</v>
      </c>
    </row>
    <row r="9" spans="1:5" ht="36.75" customHeight="1" x14ac:dyDescent="0.2">
      <c r="A9" s="24" t="s">
        <v>12</v>
      </c>
      <c r="B9" s="25" t="s">
        <v>36</v>
      </c>
      <c r="C9" s="44" t="s">
        <v>37</v>
      </c>
      <c r="D9" s="55">
        <v>258000</v>
      </c>
    </row>
    <row r="10" spans="1:5" ht="33.6" customHeight="1" x14ac:dyDescent="0.2">
      <c r="A10" s="24" t="s">
        <v>19</v>
      </c>
      <c r="B10" s="25" t="s">
        <v>20</v>
      </c>
      <c r="C10" s="44" t="s">
        <v>38</v>
      </c>
      <c r="D10" s="55">
        <v>100000</v>
      </c>
    </row>
    <row r="11" spans="1:5" ht="34.5" customHeight="1" thickBot="1" x14ac:dyDescent="0.25">
      <c r="A11" s="26" t="s">
        <v>31</v>
      </c>
      <c r="B11" s="27" t="s">
        <v>32</v>
      </c>
      <c r="C11" s="46" t="s">
        <v>39</v>
      </c>
      <c r="D11" s="57">
        <v>96000</v>
      </c>
    </row>
    <row r="13" spans="1:5" ht="15.75" thickBot="1" x14ac:dyDescent="0.25">
      <c r="A13" s="10"/>
      <c r="B13" s="9"/>
      <c r="C13" s="7"/>
      <c r="D13" s="52"/>
    </row>
    <row r="14" spans="1:5" ht="42.6" customHeight="1" thickBot="1" x14ac:dyDescent="0.25">
      <c r="A14" s="17" t="s">
        <v>23</v>
      </c>
      <c r="B14" s="4" t="s">
        <v>0</v>
      </c>
      <c r="C14" s="4" t="s">
        <v>1</v>
      </c>
      <c r="D14" s="63" t="s">
        <v>2</v>
      </c>
    </row>
    <row r="15" spans="1:5" ht="23.45" customHeight="1" x14ac:dyDescent="0.2">
      <c r="A15" s="20" t="s">
        <v>15</v>
      </c>
      <c r="B15" s="5" t="s">
        <v>25</v>
      </c>
      <c r="C15" s="47" t="s">
        <v>5</v>
      </c>
      <c r="D15" s="64">
        <v>0</v>
      </c>
    </row>
    <row r="16" spans="1:5" ht="23.45" customHeight="1" x14ac:dyDescent="0.2">
      <c r="A16" s="20" t="s">
        <v>16</v>
      </c>
      <c r="B16" s="5" t="s">
        <v>25</v>
      </c>
      <c r="C16" s="47" t="s">
        <v>5</v>
      </c>
      <c r="D16" s="58">
        <v>0</v>
      </c>
    </row>
    <row r="17" spans="1:7" ht="22.9" customHeight="1" x14ac:dyDescent="0.2">
      <c r="A17" s="19" t="s">
        <v>3</v>
      </c>
      <c r="B17" s="11" t="s">
        <v>4</v>
      </c>
      <c r="C17" s="48" t="s">
        <v>5</v>
      </c>
      <c r="D17" s="59">
        <v>0</v>
      </c>
    </row>
    <row r="18" spans="1:7" ht="22.15" customHeight="1" x14ac:dyDescent="0.2">
      <c r="A18" s="20" t="s">
        <v>6</v>
      </c>
      <c r="B18" s="5" t="s">
        <v>7</v>
      </c>
      <c r="C18" s="48" t="s">
        <v>5</v>
      </c>
      <c r="D18" s="60">
        <v>0</v>
      </c>
    </row>
    <row r="19" spans="1:7" ht="24.75" customHeight="1" x14ac:dyDescent="0.25">
      <c r="A19" s="32" t="s">
        <v>8</v>
      </c>
      <c r="B19" s="33" t="s">
        <v>40</v>
      </c>
      <c r="C19" s="49" t="s">
        <v>5</v>
      </c>
      <c r="D19" s="58">
        <v>0</v>
      </c>
      <c r="E19" s="30"/>
      <c r="F19" s="31"/>
      <c r="G19" s="31"/>
    </row>
    <row r="20" spans="1:7" ht="25.5" customHeight="1" x14ac:dyDescent="0.2">
      <c r="A20" s="20" t="s">
        <v>28</v>
      </c>
      <c r="B20" s="5" t="s">
        <v>9</v>
      </c>
      <c r="C20" s="47" t="s">
        <v>5</v>
      </c>
      <c r="D20" s="58">
        <v>0</v>
      </c>
    </row>
    <row r="21" spans="1:7" ht="24" customHeight="1" thickBot="1" x14ac:dyDescent="0.25">
      <c r="A21" s="21" t="s">
        <v>10</v>
      </c>
      <c r="B21" s="6" t="s">
        <v>11</v>
      </c>
      <c r="C21" s="50" t="s">
        <v>5</v>
      </c>
      <c r="D21" s="61">
        <v>0</v>
      </c>
    </row>
    <row r="22" spans="1:7" ht="4.9000000000000004" customHeight="1" x14ac:dyDescent="0.2">
      <c r="A22" s="8"/>
      <c r="B22" s="9"/>
      <c r="C22" s="9"/>
      <c r="D22" s="52"/>
    </row>
    <row r="23" spans="1:7" ht="33.75" customHeight="1" x14ac:dyDescent="0.2">
      <c r="A23" s="28" t="s">
        <v>21</v>
      </c>
      <c r="B23" s="29"/>
      <c r="C23" s="29"/>
      <c r="D23" s="54">
        <f>SUM(D6:D11)</f>
        <v>504000</v>
      </c>
    </row>
    <row r="24" spans="1:7" x14ac:dyDescent="0.2">
      <c r="A24" s="12"/>
      <c r="B24" s="9"/>
      <c r="C24" s="7"/>
      <c r="D24" s="52"/>
    </row>
    <row r="25" spans="1:7" x14ac:dyDescent="0.2">
      <c r="A25" s="36" t="s">
        <v>22</v>
      </c>
      <c r="B25" s="37"/>
      <c r="C25" s="38"/>
      <c r="D25" s="39"/>
      <c r="E25" s="34"/>
    </row>
    <row r="26" spans="1:7" ht="13.5" x14ac:dyDescent="0.2">
      <c r="A26" s="40" t="s">
        <v>27</v>
      </c>
      <c r="B26" s="41"/>
      <c r="C26" s="42"/>
      <c r="D26" s="43"/>
      <c r="E26" s="34"/>
    </row>
    <row r="27" spans="1:7" ht="13.5" x14ac:dyDescent="0.2">
      <c r="A27" s="40" t="s">
        <v>30</v>
      </c>
      <c r="B27" s="41"/>
      <c r="C27" s="42"/>
      <c r="D27" s="43"/>
      <c r="E27" s="34"/>
    </row>
    <row r="28" spans="1:7" ht="13.5" x14ac:dyDescent="0.2">
      <c r="A28" s="40" t="s">
        <v>26</v>
      </c>
      <c r="B28" s="41"/>
      <c r="C28" s="42"/>
      <c r="D28" s="43"/>
      <c r="E28" s="34"/>
    </row>
    <row r="29" spans="1:7" x14ac:dyDescent="0.2">
      <c r="A29" s="14"/>
      <c r="B29" s="15"/>
      <c r="C29" s="15"/>
      <c r="D29" s="15"/>
      <c r="E29" s="34"/>
    </row>
    <row r="30" spans="1:7" x14ac:dyDescent="0.2">
      <c r="A30" s="16"/>
      <c r="B30" s="16"/>
      <c r="C30" s="16"/>
      <c r="D30" s="16"/>
    </row>
    <row r="31" spans="1:7" x14ac:dyDescent="0.2">
      <c r="B31" s="16"/>
      <c r="C31" s="16"/>
      <c r="D31" s="51"/>
    </row>
    <row r="32" spans="1:7" x14ac:dyDescent="0.2">
      <c r="A32" s="1"/>
      <c r="B32" s="2"/>
      <c r="C32" s="3"/>
      <c r="D32" s="53"/>
    </row>
    <row r="33" spans="1:4" x14ac:dyDescent="0.2">
      <c r="A33" s="1"/>
      <c r="B33" s="2"/>
      <c r="C33" s="3"/>
      <c r="D33" s="53"/>
    </row>
  </sheetData>
  <customSheetViews>
    <customSheetView guid="{5663504E-6C3D-4ED1-B5D4-7C3AC23F9F5E}" showPageBreaks="1" fitToPage="1" printArea="1">
      <selection activeCell="C16" sqref="C16"/>
      <rowBreaks count="1" manualBreakCount="1">
        <brk id="12" max="3" man="1"/>
      </rowBreaks>
      <pageMargins left="1.75" right="0.75" top="1" bottom="1" header="0.5" footer="0.5"/>
      <printOptions horizontalCentered="1"/>
      <pageSetup scale="76" orientation="landscape" r:id="rId1"/>
      <headerFooter alignWithMargins="0"/>
    </customSheetView>
    <customSheetView guid="{1B5B6ED8-C118-468D-AAFB-9ADBE6DD5E90}" scale="120" showPageBreaks="1" printArea="1" showRuler="0" topLeftCell="A11">
      <selection activeCell="C23" sqref="C23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2"/>
      <headerFooter alignWithMargins="0"/>
    </customSheetView>
    <customSheetView guid="{3710E242-B034-43EC-8D24-302AEE52C6CF}" showRuler="0" topLeftCell="A7">
      <selection activeCell="O17" sqref="O17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3"/>
      <headerFooter alignWithMargins="0"/>
    </customSheetView>
    <customSheetView guid="{098D0925-B314-4F7A-B5AE-E65C11D652CA}" showRuler="0">
      <selection activeCell="G19" sqref="G19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4"/>
      <headerFooter alignWithMargins="0"/>
    </customSheetView>
    <customSheetView guid="{26ED99BA-758A-4BD8-9111-A618CCCFB6D5}">
      <selection activeCell="D10" sqref="D10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5"/>
      <headerFooter alignWithMargins="0"/>
    </customSheetView>
    <customSheetView guid="{076EDBFF-CF87-4A08-A452-04AEF41EFBF4}">
      <selection activeCell="G9" sqref="G9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6"/>
      <headerFooter alignWithMargins="0"/>
    </customSheetView>
    <customSheetView guid="{688B62AB-26DC-497A-AE34-C4F4A3024E62}" showRuler="0">
      <selection activeCell="A2" sqref="A2:D2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7"/>
      <headerFooter alignWithMargins="0"/>
    </customSheetView>
    <customSheetView guid="{350C24E7-0680-4090-9B30-2DE6CEDBB7B4}" showPageBreaks="1" printArea="1" showRuler="0" topLeftCell="A25">
      <selection activeCell="D10" sqref="D10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8"/>
      <headerFooter alignWithMargins="0"/>
    </customSheetView>
    <customSheetView guid="{E2F1BC5B-8294-4356-91E6-24F27BF06F30}">
      <selection activeCell="F6" sqref="F6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9"/>
      <headerFooter alignWithMargins="0"/>
    </customSheetView>
    <customSheetView guid="{879E4BA2-2F20-4A14-9EA7-312334C05B3D}" showRuler="0" topLeftCell="A10">
      <selection activeCell="E20" sqref="E20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0"/>
      <headerFooter alignWithMargins="0"/>
    </customSheetView>
    <customSheetView guid="{2A8E2259-D63C-4AFE-B513-93BD099E332B}" scale="120" showPageBreaks="1" printArea="1" showRuler="0">
      <selection activeCell="C6" sqref="C6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1"/>
      <headerFooter alignWithMargins="0"/>
    </customSheetView>
  </customSheetViews>
  <mergeCells count="4">
    <mergeCell ref="A3:D3"/>
    <mergeCell ref="A4:D4"/>
    <mergeCell ref="A1:D1"/>
    <mergeCell ref="A2:D2"/>
  </mergeCells>
  <phoneticPr fontId="10" type="noConversion"/>
  <printOptions horizontalCentered="1"/>
  <pageMargins left="1.75" right="0.75" top="1" bottom="1" header="0.5" footer="0.5"/>
  <pageSetup scale="72" orientation="landscape" r:id="rId12"/>
  <headerFooter alignWithMargins="0"/>
  <rowBreaks count="1" manualBreakCount="1">
    <brk id="12" max="3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2008-06-06T07:00:00+00:00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081016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BD6463E7509443AFFD3DAD3B1F30D6" ma:contentTypeVersion="135" ma:contentTypeDescription="" ma:contentTypeScope="" ma:versionID="f086d0aba4f189874c58663ffdb8f1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DF627-FD58-4642-AFAE-D255232E86E0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29B6C7-A4EE-4025-82F5-B38C2F842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4C91-27A5-45DA-84DB-96DC67AE3ACF}"/>
</file>

<file path=customXml/itemProps4.xml><?xml version="1.0" encoding="utf-8"?>
<ds:datastoreItem xmlns:ds="http://schemas.openxmlformats.org/officeDocument/2006/customXml" ds:itemID="{870FA519-C4AD-40D6-AAD3-B675C14C86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Future Cost Est tab</vt:lpstr>
      <vt:lpstr>UST update</vt:lpstr>
      <vt:lpstr>'Future Cost Est tab'!Print_Area</vt:lpstr>
      <vt:lpstr>'UST update'!Print_Area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Rork, John K</dc:creator>
  <cp:lastModifiedBy>Huey, Lorilyn (UTC)</cp:lastModifiedBy>
  <cp:lastPrinted>2018-04-27T19:36:57Z</cp:lastPrinted>
  <dcterms:created xsi:type="dcterms:W3CDTF">2015-09-16T18:00:04Z</dcterms:created>
  <dcterms:modified xsi:type="dcterms:W3CDTF">2018-04-30T22:17:34Z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0x0101006E56B4D1795A2E4DB2F0B01679ED314A009BBD6463E7509443AFFD3DAD3B1F30D6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