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customProperty7.bin" ContentType="application/vnd.openxmlformats-officedocument.spreadsheetml.customProperty"/>
  <Override PartName="/xl/customProperty4.bin" ContentType="application/vnd.openxmlformats-officedocument.spreadsheetml.customProperty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ustomProperty3.bin" ContentType="application/vnd.openxmlformats-officedocument.spreadsheetml.customProperty"/>
  <Override PartName="/xl/customProperty11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1.bin" ContentType="application/vnd.openxmlformats-officedocument.spreadsheetml.customProperty"/>
  <Override PartName="/xl/customProperty8.bin" ContentType="application/vnd.openxmlformats-officedocument.spreadsheetml.customProperty"/>
  <Override PartName="/xl/customProperty12.bin" ContentType="application/vnd.openxmlformats-officedocument.spreadsheetml.customProperty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2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Tariffs\1. Open Advices\2023-40 Natural Gas Schedule 111 - Greenhouse Gas Emissions Cap and Invest Adjustment (UG-23XXXX) (Eff. XX-XX-23)\Sent to UTC 9-15-23\"/>
    </mc:Choice>
  </mc:AlternateContent>
  <bookViews>
    <workbookView xWindow="0" yWindow="0" windowWidth="15990" windowHeight="8520" tabRatio="787"/>
  </bookViews>
  <sheets>
    <sheet name="REDACTED" sheetId="43" r:id="rId1"/>
    <sheet name="Rev Req" sheetId="53" r:id="rId2"/>
    <sheet name="Detail (R)" sheetId="54" r:id="rId3"/>
    <sheet name="NEX_EOD_ENVIR_FUTURES_P (R)" sheetId="58" r:id="rId4"/>
    <sheet name="Dec 23 Daily Settle Price (R)" sheetId="34" r:id="rId5"/>
    <sheet name="Purch Volumes 2023 (R)" sheetId="25" r:id="rId6"/>
    <sheet name="No-Cost Allowances (R)" sheetId="30" r:id="rId7"/>
    <sheet name="Emissions Inputs" sheetId="29" r:id="rId8"/>
    <sheet name="Emissions Rates" sheetId="28" r:id="rId9"/>
    <sheet name="Debt%, Conv Fctr" sheetId="21" r:id="rId10"/>
    <sheet name="Auction Dates" sheetId="40" r:id="rId11"/>
    <sheet name="Actual Cost of Debt" sheetId="55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www1" hidden="1">{#N/A,#N/A,FALSE,"schA"}</definedName>
    <definedName name="__123Graph_A" hidden="1">[1]Quant!$D$71:$O$71</definedName>
    <definedName name="__123Graph_ABUDG6_DSCRPR" hidden="1">[1]Quant!$D$71:$O$71</definedName>
    <definedName name="__123Graph_ABUDG6_ESCRPR1" hidden="1">[1]Quant!$D$100:$O$100</definedName>
    <definedName name="__123Graph_B" hidden="1">[1]Quant!$D$72:$O$72</definedName>
    <definedName name="__123Graph_BBUDG6_DSCRPR" hidden="1">[1]Quant!$D$72:$O$72</definedName>
    <definedName name="__123Graph_BBUDG6_ESCRPR1" hidden="1">[1]Quant!$D$88:$O$88</definedName>
    <definedName name="__123Graph_ECURRENT" localSheetId="2" hidden="1">[2]ConsolidatingPL!#REF!</definedName>
    <definedName name="__123Graph_ECURRENT" localSheetId="1" hidden="1">[2]ConsolidatingPL!#REF!</definedName>
    <definedName name="__123Graph_ECURRENT" hidden="1">[2]ConsolidatingPL!#REF!</definedName>
    <definedName name="__123Graph_X" hidden="1">[1]Quant!$D$5:$O$5</definedName>
    <definedName name="__123Graph_XBUDG6_DSCRPR" hidden="1">[1]Quant!$D$5:$O$5</definedName>
    <definedName name="__123Graph_XBUDG6_ESCRPR1" hidden="1">[1]Quant!$D$5:$O$5</definedName>
    <definedName name="__www1" hidden="1">{#N/A,#N/A,FALSE,"schA"}</definedName>
    <definedName name="_1__123Graph_ABUDG6_D_ESCRPR" hidden="1">[1]Quant!$D$71:$O$71</definedName>
    <definedName name="_2__123Graph_ABUDG6_Dtons_inv" localSheetId="2" hidden="1">[3]Quant!#REF!</definedName>
    <definedName name="_2__123Graph_ABUDG6_Dtons_inv" localSheetId="1" hidden="1">[3]Quant!#REF!</definedName>
    <definedName name="_2__123Graph_ABUDG6_Dtons_inv" hidden="1">[3]Quant!#REF!</definedName>
    <definedName name="_3__123Graph_ABUDG6_Dtons_inv" localSheetId="2" hidden="1">[4]Quant!#REF!</definedName>
    <definedName name="_3__123Graph_ABUDG6_Dtons_inv" localSheetId="1" hidden="1">[4]Quant!#REF!</definedName>
    <definedName name="_3__123Graph_ABUDG6_Dtons_inv" hidden="1">[4]Quant!#REF!</definedName>
    <definedName name="_3__123Graph_BBUDG6_D_ESCRPR" hidden="1">[1]Quant!$D$72:$O$72</definedName>
    <definedName name="_4__123Graph_ABUDG6_Dtons_inv" localSheetId="2" hidden="1">'[5]Area D 2011'!#REF!</definedName>
    <definedName name="_4__123Graph_ABUDG6_Dtons_inv" localSheetId="1" hidden="1">'[5]Area D 2011'!#REF!</definedName>
    <definedName name="_4__123Graph_ABUDG6_Dtons_inv" hidden="1">'[5]Area D 2011'!#REF!</definedName>
    <definedName name="_4__123Graph_BBUDG6_Dtons_inv" hidden="1">[1]Quant!$D$9:$O$9</definedName>
    <definedName name="_5__123Graph_CBUDG6_D_ESCRPR" hidden="1">[1]Quant!$D$100:$O$100</definedName>
    <definedName name="_6__123Graph_CBUDG6_D_ESCRPR" localSheetId="2" hidden="1">'[6]2012 Area AB BudgetSummary'!#REF!</definedName>
    <definedName name="_6__123Graph_CBUDG6_D_ESCRPR" localSheetId="1" hidden="1">'[6]2012 Area AB BudgetSummary'!#REF!</definedName>
    <definedName name="_6__123Graph_CBUDG6_D_ESCRPR" hidden="1">'[6]2012 Area AB BudgetSummary'!#REF!</definedName>
    <definedName name="_6__123Graph_DBUDG6_D_ESCRPR" hidden="1">[1]Quant!$D$88:$O$88</definedName>
    <definedName name="_7__123Graph_CBUDG6_D_ESCRPR" localSheetId="2" hidden="1">'[5]Area D 2011'!#REF!</definedName>
    <definedName name="_7__123Graph_CBUDG6_D_ESCRPR" localSheetId="1" hidden="1">'[5]Area D 2011'!#REF!</definedName>
    <definedName name="_7__123Graph_CBUDG6_D_ESCRPR" hidden="1">'[5]Area D 2011'!#REF!</definedName>
    <definedName name="_7__123Graph_DBUDG6_D_ESCRPR" localSheetId="2" hidden="1">'[6]2012 Area AB BudgetSummary'!#REF!</definedName>
    <definedName name="_7__123Graph_DBUDG6_D_ESCRPR" localSheetId="1" hidden="1">'[6]2012 Area AB BudgetSummary'!#REF!</definedName>
    <definedName name="_7__123Graph_DBUDG6_D_ESCRPR" hidden="1">'[6]2012 Area AB BudgetSummary'!#REF!</definedName>
    <definedName name="_7__123Graph_XBUDG6_D_ESCRPR" hidden="1">[1]Quant!$D$5:$O$5</definedName>
    <definedName name="_8__123Graph_DBUDG6_D_ESCRPR" localSheetId="2" hidden="1">'[5]Area D 2011'!#REF!</definedName>
    <definedName name="_8__123Graph_DBUDG6_D_ESCRPR" localSheetId="1" hidden="1">'[5]Area D 2011'!#REF!</definedName>
    <definedName name="_8__123Graph_DBUDG6_D_ESCRPR" hidden="1">'[5]Area D 2011'!#REF!</definedName>
    <definedName name="_8__123Graph_XBUDG6_Dtons_inv" hidden="1">[1]Quant!$D$5:$O$5</definedName>
    <definedName name="_Fill" localSheetId="2" hidden="1">#REF!</definedName>
    <definedName name="_Fill" localSheetId="0" hidden="1">#REF!</definedName>
    <definedName name="_Fill" localSheetId="1" hidden="1">#REF!</definedName>
    <definedName name="_Fill" hidden="1">#REF!</definedName>
    <definedName name="_xlnm._FilterDatabase" localSheetId="3" hidden="1">'NEX_EOD_ENVIR_FUTURES_P (R)'!$A$4:$E$56</definedName>
    <definedName name="_Key1" localSheetId="2" hidden="1">#REF!</definedName>
    <definedName name="_Key1" localSheetId="1" hidden="1">#REF!</definedName>
    <definedName name="_Key1" hidden="1">#REF!</definedName>
    <definedName name="_Key2" localSheetId="2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Parse_In" localSheetId="2" hidden="1">#REF!</definedName>
    <definedName name="_Parse_In" localSheetId="1" hidden="1">#REF!</definedName>
    <definedName name="_Parse_In" hidden="1">#REF!</definedName>
    <definedName name="_Regression_Int" hidden="1">1</definedName>
    <definedName name="_six6" hidden="1">{#N/A,#N/A,FALSE,"CRPT";#N/A,#N/A,FALSE,"TREND";#N/A,#N/A,FALSE,"%Curve"}</definedName>
    <definedName name="_www1" hidden="1">{#N/A,#N/A,FALSE,"schA"}</definedName>
    <definedName name="a" hidden="1">{#N/A,#N/A,FALSE,"Coversheet";#N/A,#N/A,FALSE,"QA"}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0" hidden="1">{#N/A,#N/A,FALSE,"Coversheet";#N/A,#N/A,FALSE,"QA"}</definedName>
    <definedName name="b" hidden="1">{#N/A,#N/A,FALSE,"Coversheet";#N/A,#N/A,FALSE,"QA"}</definedName>
    <definedName name="BL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CBWorkbookPriority" hidden="1">-2060790043</definedName>
    <definedName name="Company">'[7]Named Ranges G'!$B$2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FIT" hidden="1">{#N/A,#N/A,FALSE,"Coversheet";#N/A,#N/A,FALSE,"QA"}</definedName>
    <definedName name="ee" hidden="1">{#N/A,#N/A,FALSE,"Month ";#N/A,#N/A,FALSE,"YTD";#N/A,#N/A,FALSE,"12 mo ended"}</definedName>
    <definedName name="EPMWorkbookOptions_1">"hgEAAB+LCAAAAAAABACFkD9rwzAQR/dCv4PQHstuoUOwlaFdCg0uDbRZL/LZFnEkc7pE/vgVISn5M3R9vMePu3Ix7QZxQArWu0oWWS4FOuMb67pK7rmdFS9yoR8fyh9P243323rkpAaROhfmU7CV7JnHuVIxxiw+Z5469ZTnhVovP1amxx3MrAsMzqD8q5r/K5lWhSi/sCUMfe3qEZ1uYQhYqmt49F4HBHoDhtqt4IBn8xYf3fMtn+QZDWOj"</definedName>
    <definedName name="EPMWorkbookOptions_2">"mfZJvufXemy0gRGnCzOenPfwDWRhM+ASqUvlaf+Op1eqm1/qX0N0MeyGAQAA"</definedName>
    <definedName name="Estimate" hidden="1">{#N/A,#N/A,FALSE,"Summ";#N/A,#N/A,FALSE,"General"}</definedName>
    <definedName name="ex" hidden="1">{#N/A,#N/A,FALSE,"Summ";#N/A,#N/A,FALSE,"General"}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IT">'[7]Named Ranges G'!$B$10</definedName>
    <definedName name="gary" hidden="1">{#N/A,#N/A,FALSE,"Cover Sheet";"Use of Equipment",#N/A,FALSE,"Area C";"Equipment Hours",#N/A,FALSE,"All";"Summary",#N/A,FALSE,"All"}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hidden="1">{#N/A,#N/A,FALSE,"Coversheet";#N/A,#N/A,FALSE,"QA"}</definedName>
    <definedName name="Miller" hidden="1">{#N/A,#N/A,FALSE,"Expenditures";#N/A,#N/A,FALSE,"Property Placed In-Service";#N/A,#N/A,FALSE,"CWIP Balances"}</definedName>
    <definedName name="new" hidden="1">{#N/A,#N/A,FALSE,"Summ";#N/A,#N/A,FALSE,"General"}</definedName>
    <definedName name="NOYT" hidden="1">{#N/A,#N/A,FALSE,"Cover Sheet";"Use of Equipment",#N/A,FALSE,"Area C";"Equipment Hours",#N/A,FALSE,"All";"Summary",#N/A,FALSE,"All"}</definedName>
    <definedName name="_xlnm.Print_Area" localSheetId="11">'Actual Cost of Debt'!$A$1:$G$49</definedName>
    <definedName name="qqq" hidden="1">{#N/A,#N/A,FALSE,"schA"}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NAME" localSheetId="2" hidden="1">#REF!</definedName>
    <definedName name="RENAME" localSheetId="1" hidden="1">#REF!</definedName>
    <definedName name="RENAME" hidden="1">#REF!</definedName>
    <definedName name="RENAME2" localSheetId="2" hidden="1">#REF!</definedName>
    <definedName name="RENAME2" localSheetId="1" hidden="1">#REF!</definedName>
    <definedName name="RENAME2" hidden="1">#REF!</definedName>
    <definedName name="ReporterName">[8]Reference!$B$49:$B$220</definedName>
    <definedName name="six" hidden="1">{#N/A,#N/A,FALSE,"Drill Sites";"WP 212",#N/A,FALSE,"MWAG EOR";"WP 213",#N/A,FALSE,"MWAG EOR";#N/A,#N/A,FALSE,"Misc. Facility";#N/A,#N/A,FALSE,"WWTP"}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ue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blAmount">OFFSET([9]Amount_Data!$E$2,0,0,COUNTA([9]Amount_Data!$A:$A)-1-COUNTIF([9]Amount_Data!$A:$A,TODAY()),COUNTA([9]Amount_Data!$2:$2)-4)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st" hidden="1">{#N/A,#N/A,FALSE,"Coversheet";#N/A,#N/A,FALSE,"QA"}</definedName>
    <definedName name="u" hidden="1">{#N/A,#N/A,FALSE,"Coversheet";#N/A,#N/A,FALSE,"QA"}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hidden="1">{#N/A,#N/A,FALSE,"Coversheet";#N/A,#N/A,FALSE,"QA"}</definedName>
    <definedName name="w" localSheetId="2" hidden="1">#REF!</definedName>
    <definedName name="w" localSheetId="0" hidden="1">{#N/A,#N/A,FALSE,"Schedule F";#N/A,#N/A,FALSE,"Schedule G"}</definedName>
    <definedName name="w" localSheetId="1" hidden="1">#REF!</definedName>
    <definedName name="w" hidden="1">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rn.1._.Bi._.Monthly._.CR." hidden="1">{#N/A,#N/A,FALSE,"Drill Sites";"WP 212",#N/A,FALSE,"MWAG EOR";"WP 213",#N/A,FALSE,"MWAG EOR";#N/A,#N/A,FALSE,"Misc. Facility";#N/A,#N/A,FALSE,"WWTP"}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hidden="1">{#N/A,#N/A,FALSE,"Cost Adjustment 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Depreciation." hidden="1">{#N/A,#N/A,TRUE,"Depreciation Summary";#N/A,#N/A,TRUE,"18, 21 &amp; 22 Depreciation";#N/A,#N/A,TRUE,"11 &amp; 12 Depreciation"}</definedName>
    <definedName name="wrn.ECR." hidden="1">{#N/A,#N/A,FALSE,"schA"}</definedName>
    <definedName name="wrn.ESTIMATE." hidden="1">{#N/A,#N/A,FALSE,"CESTSUM";#N/A,#N/A,FALSE,"est sum A";#N/A,#N/A,FALSE,"est detail A"}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ww" hidden="1">{#N/A,#N/A,FALSE,"schA"}</definedName>
    <definedName name="x" hidden="1">{#N/A,#N/A,FALSE,"Coversheet";#N/A,#N/A,FALSE,"QA"}</definedName>
    <definedName name="z" hidden="1">{#N/A,#N/A,FALSE,"Coversheet";#N/A,#N/A,FALSE,"QA"}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6" i="55" l="1"/>
  <c r="C30" i="55" s="1"/>
  <c r="A10" i="55"/>
  <c r="A11" i="55"/>
  <c r="A12" i="55"/>
  <c r="A13" i="55"/>
  <c r="A14" i="55"/>
  <c r="A15" i="55"/>
  <c r="A16" i="55"/>
  <c r="A17" i="55"/>
  <c r="A9" i="55"/>
  <c r="E35" i="53"/>
  <c r="E24" i="53"/>
  <c r="E13" i="53"/>
  <c r="E31" i="53"/>
  <c r="E20" i="53"/>
  <c r="B36" i="53"/>
  <c r="B35" i="53"/>
  <c r="B34" i="53"/>
  <c r="D33" i="53"/>
  <c r="B33" i="53"/>
  <c r="B32" i="53"/>
  <c r="B31" i="53"/>
  <c r="B30" i="53"/>
  <c r="B29" i="53"/>
  <c r="B25" i="53"/>
  <c r="B24" i="53"/>
  <c r="B23" i="53"/>
  <c r="D22" i="53"/>
  <c r="B22" i="53"/>
  <c r="B21" i="53"/>
  <c r="B20" i="53"/>
  <c r="B19" i="53"/>
  <c r="B18" i="53"/>
  <c r="B14" i="53"/>
  <c r="B13" i="53"/>
  <c r="B12" i="53"/>
  <c r="D11" i="53"/>
  <c r="B11" i="53"/>
  <c r="B10" i="53"/>
  <c r="B9" i="53"/>
  <c r="B8" i="53"/>
  <c r="B7" i="53"/>
  <c r="L64" i="29"/>
  <c r="P64" i="29"/>
  <c r="C5" i="28"/>
  <c r="F5" i="28"/>
  <c r="D5" i="28"/>
  <c r="D9" i="28"/>
  <c r="E5" i="28"/>
  <c r="E6" i="28"/>
  <c r="E10" i="28"/>
  <c r="F9" i="28"/>
  <c r="F6" i="28"/>
  <c r="F10" i="28"/>
  <c r="D6" i="28"/>
  <c r="D10" i="28"/>
  <c r="C6" i="28"/>
  <c r="C10" i="28"/>
  <c r="C9" i="28"/>
  <c r="E9" i="28"/>
  <c r="H20" i="21"/>
  <c r="H18" i="21"/>
  <c r="K16" i="21"/>
  <c r="K20" i="21"/>
  <c r="H14" i="21"/>
  <c r="K18" i="21"/>
  <c r="G12" i="21"/>
  <c r="G13" i="21"/>
  <c r="G14" i="21"/>
  <c r="G15" i="21"/>
  <c r="G16" i="21"/>
  <c r="G17" i="21"/>
  <c r="G18" i="21"/>
  <c r="G5" i="21"/>
  <c r="G19" i="21"/>
  <c r="G20" i="21"/>
  <c r="D18" i="55" l="1"/>
  <c r="D26" i="55" s="1"/>
  <c r="D16" i="55"/>
  <c r="F16" i="55" s="1"/>
  <c r="D28" i="55"/>
  <c r="D14" i="55"/>
  <c r="F14" i="55" s="1"/>
  <c r="D30" i="55" l="1"/>
  <c r="F28" i="55"/>
  <c r="F18" i="55"/>
  <c r="F26" i="55" s="1"/>
  <c r="F30" i="55" l="1"/>
  <c r="E10" i="53" l="1"/>
  <c r="E11" i="53" l="1"/>
  <c r="E12" i="53" s="1"/>
  <c r="E14" i="53" s="1"/>
  <c r="E15" i="53"/>
  <c r="E21" i="53" l="1"/>
  <c r="E22" i="53" l="1"/>
  <c r="E32" i="53"/>
  <c r="E33" i="53" s="1"/>
  <c r="E34" i="53" s="1"/>
  <c r="E36" i="53" s="1"/>
  <c r="E26" i="53"/>
  <c r="E23" i="53" l="1"/>
  <c r="E25" i="53" s="1"/>
</calcChain>
</file>

<file path=xl/comments1.xml><?xml version="1.0" encoding="utf-8"?>
<comments xmlns="http://schemas.openxmlformats.org/spreadsheetml/2006/main">
  <authors>
    <author>Pham, Linh</author>
  </authors>
  <commentList>
    <comment ref="C6" authorId="0" shapeId="0">
      <text>
        <r>
          <rPr>
            <b/>
            <sz val="9"/>
            <color indexed="81"/>
            <rFont val="Tahoma"/>
            <family val="2"/>
          </rPr>
          <t>Pham, Linh:</t>
        </r>
        <r>
          <rPr>
            <sz val="9"/>
            <color indexed="81"/>
            <rFont val="Tahoma"/>
            <family val="2"/>
          </rPr>
          <t xml:space="preserve">
lower than previous filing in August. See note
</t>
        </r>
      </text>
    </comment>
  </commentList>
</comments>
</file>

<file path=xl/sharedStrings.xml><?xml version="1.0" encoding="utf-8"?>
<sst xmlns="http://schemas.openxmlformats.org/spreadsheetml/2006/main" count="393" uniqueCount="197">
  <si>
    <t>Forecast used for Position (Dth)</t>
  </si>
  <si>
    <t>Carbon Obligation (mTCO2e)</t>
  </si>
  <si>
    <t>Cumulative EOM Position (mTCO2e)</t>
  </si>
  <si>
    <t>2023 Total</t>
  </si>
  <si>
    <t>Gas Position</t>
  </si>
  <si>
    <t>WBG</t>
  </si>
  <si>
    <t>WCA V23 Future</t>
  </si>
  <si>
    <t>trading_date</t>
  </si>
  <si>
    <t>price</t>
  </si>
  <si>
    <t>expiration_date</t>
  </si>
  <si>
    <t>physical_commodity_code</t>
  </si>
  <si>
    <t>contract_name</t>
  </si>
  <si>
    <t>EXH. SEF-3 page 2 of 3</t>
  </si>
  <si>
    <t>ELECTRIC RESULTS OF OPERATIONS</t>
  </si>
  <si>
    <t>REQUESTED COST OF CAPITAL</t>
  </si>
  <si>
    <t>LINE</t>
  </si>
  <si>
    <t>CAPITAL</t>
  </si>
  <si>
    <t>WEIGHTED</t>
  </si>
  <si>
    <t>NO.</t>
  </si>
  <si>
    <t>DESCRIPTION</t>
  </si>
  <si>
    <t>STRUCTURE</t>
  </si>
  <si>
    <t>COST</t>
  </si>
  <si>
    <t>Restating through December 2022</t>
  </si>
  <si>
    <t>SHORT AND LONG TERM DEBT</t>
  </si>
  <si>
    <t>EQUITY</t>
  </si>
  <si>
    <t>TOTAL</t>
  </si>
  <si>
    <t>AFTER TAX SHORT TERM DEBT ( (LINE 1)* 79%)</t>
  </si>
  <si>
    <t>TOTAL AFTER TAX COST OF CAPITAL</t>
  </si>
  <si>
    <t>PUGET SOUND ENERGY - ELECTRIC</t>
  </si>
  <si>
    <t>2022 GENERAL RATE CASE</t>
  </si>
  <si>
    <t>12 MONTHS ENDED JUNE 30, 2021</t>
  </si>
  <si>
    <t>EXH. SEF-3 page 3 of 3</t>
  </si>
  <si>
    <t>CONVERSION FACTOR</t>
  </si>
  <si>
    <t>BAD DEBTS</t>
  </si>
  <si>
    <t>ANNUAL FILING FEE</t>
  </si>
  <si>
    <t>SUM OF TAXES OTHER</t>
  </si>
  <si>
    <t>PUGET SOUND ENERGY - GAS</t>
  </si>
  <si>
    <t>Increase (Decrease) FIT</t>
  </si>
  <si>
    <t>FIT</t>
  </si>
  <si>
    <t xml:space="preserve">Conversion Factor </t>
  </si>
  <si>
    <t>Revenue Requirement</t>
  </si>
  <si>
    <t>Increase (Decrease) NOI</t>
  </si>
  <si>
    <r>
      <t xml:space="preserve">2022 GENERAL RATE CASE </t>
    </r>
    <r>
      <rPr>
        <b/>
        <sz val="10"/>
        <color rgb="FFFF0000"/>
        <rFont val="Times New Roman"/>
        <family val="1"/>
      </rPr>
      <t>WITH UPDATED FILING FEE</t>
    </r>
  </si>
  <si>
    <t>Informed by cCarbon 3/14/23 Webinar</t>
  </si>
  <si>
    <t>Est. Allowances Offered at Auction</t>
  </si>
  <si>
    <t>Est. 10% Purchase Limit</t>
  </si>
  <si>
    <t>Quarter 3</t>
  </si>
  <si>
    <t>Quarter 4</t>
  </si>
  <si>
    <t>Informed by Energy GPS "The Emitters" paper</t>
  </si>
  <si>
    <t>Average of Estimates</t>
  </si>
  <si>
    <t>Auction Q3 and Q4</t>
  </si>
  <si>
    <t>Auction Q2</t>
  </si>
  <si>
    <r>
      <t xml:space="preserve">Gas Schedule 111 </t>
    </r>
    <r>
      <rPr>
        <b/>
        <sz val="14"/>
        <color rgb="FFFF0000"/>
        <rFont val="Times New Roman"/>
        <family val="1"/>
      </rPr>
      <t>Charge</t>
    </r>
  </si>
  <si>
    <r>
      <t xml:space="preserve">Gas Schedule 111 </t>
    </r>
    <r>
      <rPr>
        <b/>
        <sz val="14"/>
        <color rgb="FFFF0000"/>
        <rFont val="Times New Roman"/>
        <family val="1"/>
      </rPr>
      <t>Credit</t>
    </r>
  </si>
  <si>
    <t>Dth</t>
  </si>
  <si>
    <t>(mTCO2e)</t>
  </si>
  <si>
    <t>$</t>
  </si>
  <si>
    <t>Calculation for Schedule 111 Charge</t>
  </si>
  <si>
    <t>Calculation for Schedule 111 Credit</t>
  </si>
  <si>
    <t>Auction Price (assumes Nodal Exh Rate in forecast months)</t>
  </si>
  <si>
    <t>Total CCA Costs and Proceeds</t>
  </si>
  <si>
    <r>
      <rPr>
        <b/>
        <sz val="14"/>
        <color rgb="FFFF0000"/>
        <rFont val="Times New Roman"/>
        <family val="1"/>
      </rPr>
      <t>Total</t>
    </r>
    <r>
      <rPr>
        <b/>
        <sz val="14"/>
        <color rgb="FF0000FF"/>
        <rFont val="Times New Roman"/>
        <family val="1"/>
      </rPr>
      <t xml:space="preserve"> Gas Schedule 111 </t>
    </r>
  </si>
  <si>
    <t>$/CCA</t>
  </si>
  <si>
    <t>Gas CCA Emissions Expense</t>
  </si>
  <si>
    <t>CCA Allowance Proceeds</t>
  </si>
  <si>
    <t>Conversion (MMBtu to Therm)</t>
  </si>
  <si>
    <t>Emission Factors (Natural Gas), metric ton per Therm</t>
  </si>
  <si>
    <t>Emission Factors (Natural Gas), kg per Therm</t>
  </si>
  <si>
    <t>Notes</t>
  </si>
  <si>
    <t>CO2e Calculated</t>
  </si>
  <si>
    <t>N2O</t>
  </si>
  <si>
    <t>CH4</t>
  </si>
  <si>
    <t>CO2</t>
  </si>
  <si>
    <t>Emission Factors on a per Therm Basis (conversion)</t>
  </si>
  <si>
    <t>Conversion (kg to metric ton)</t>
  </si>
  <si>
    <t>Emission Factors (Natural Gas), metric ton per MMBtu</t>
  </si>
  <si>
    <t>Default emission factors, Table C-2 and Table NN-1 (40 CFR Part 98)</t>
  </si>
  <si>
    <t>Emission Factors (Natural Gas), kg per MMBtu</t>
  </si>
  <si>
    <t>IPCC Assessment Report 4 (AR)</t>
  </si>
  <si>
    <t>--</t>
  </si>
  <si>
    <t>Global Warming Potential</t>
  </si>
  <si>
    <t>Time Horizon</t>
  </si>
  <si>
    <t>https://app.leg.wa.gov/WAC/default.aspx?cite=173-441-030</t>
  </si>
  <si>
    <t>https://app.leg.wa.gov/wac/default.aspx?cite=173-441-040</t>
  </si>
  <si>
    <r>
      <t>CH</t>
    </r>
    <r>
      <rPr>
        <vertAlign val="subscript"/>
        <sz val="11"/>
        <color theme="1"/>
        <rFont val="Calibri"/>
        <family val="2"/>
      </rPr>
      <t>4</t>
    </r>
  </si>
  <si>
    <t>https://www.ecfr.gov/current/title-40/chapter-I/subchapter-C/part-98/subpart-C/appendix-Table%20C-2%20to%20Subpart%20C%20of%20Part%2098</t>
  </si>
  <si>
    <t>https://www.ecfr.gov/current/title-40/chapter-I/subchapter-C/part-98/subpart-NN/appendix-Table%20NN-1%20to%20Subpart%20NN%20of%20Part%2098</t>
  </si>
  <si>
    <t>Description</t>
  </si>
  <si>
    <t>Anticipated no-cost allowances</t>
  </si>
  <si>
    <t>Baseline emissions</t>
  </si>
  <si>
    <t>Total</t>
  </si>
  <si>
    <t>Total allowances needed to cover (mTCO2e)</t>
  </si>
  <si>
    <t>Settle</t>
  </si>
  <si>
    <t>Date</t>
  </si>
  <si>
    <t>Ave Daily=&gt;</t>
  </si>
  <si>
    <t>Rate Periods</t>
  </si>
  <si>
    <t>Shaded information is designated confidential per WAC 480-07-160</t>
  </si>
  <si>
    <t xml:space="preserve">Remove customers with own obligation under WAC 173-446-030(1)(e)(1) </t>
  </si>
  <si>
    <t>REVENUE REQUIREMENT CALCULATION</t>
  </si>
  <si>
    <t>No-Cost Allowances (mTCO2e) based on WAC 173-446-260</t>
  </si>
  <si>
    <t xml:space="preserve">Allowance Purchased (mTCO2e) </t>
  </si>
  <si>
    <t>No Cost Allowances (mTCO2e) shaped based on emissions</t>
  </si>
  <si>
    <t>actuals</t>
  </si>
  <si>
    <t>forecast</t>
  </si>
  <si>
    <t>Sale Date</t>
  </si>
  <si>
    <t>Issue Date</t>
  </si>
  <si>
    <t>Auction 1</t>
  </si>
  <si>
    <t>Auction 2</t>
  </si>
  <si>
    <t>Settled</t>
  </si>
  <si>
    <t>Auction 3</t>
  </si>
  <si>
    <t>Auction 4</t>
  </si>
  <si>
    <t>Auction 5</t>
  </si>
  <si>
    <t>Reserve 1</t>
  </si>
  <si>
    <t>Reserve 2</t>
  </si>
  <si>
    <t>check=&gt;</t>
  </si>
  <si>
    <t>Total Covered Emissions</t>
  </si>
  <si>
    <r>
      <t xml:space="preserve">F23 Gas Load Forecast (Dth) </t>
    </r>
    <r>
      <rPr>
        <i/>
        <sz val="11"/>
        <color theme="1"/>
        <rFont val="Calibri"/>
        <family val="2"/>
        <scheme val="minor"/>
      </rPr>
      <t>(Before Losses), updated w Actuals</t>
    </r>
  </si>
  <si>
    <t>Volumes assumed to be purchased at Auction</t>
  </si>
  <si>
    <t>Auction purchase price (Actual Settled Price or Nodal Exchange Future)</t>
  </si>
  <si>
    <t>Ave of Daily Settled  Prices for volumes left to cover</t>
  </si>
  <si>
    <t>Actual/Forecasted Auction Purchases</t>
  </si>
  <si>
    <t>Left to purchase on 2ndary Mkt</t>
  </si>
  <si>
    <t>Volumes Estimated to be Consigned at Auction</t>
  </si>
  <si>
    <t>B&amp;O tax (1.75%) applied to CCA Auction Proceeds</t>
  </si>
  <si>
    <t xml:space="preserve">      Total Emissions Expense for Rev Req</t>
  </si>
  <si>
    <t xml:space="preserve">     Total CCA Proceeds for Rev Req</t>
  </si>
  <si>
    <t>Volumes left to cover on 2ndary Market</t>
  </si>
  <si>
    <t>WCA V24 Future</t>
  </si>
  <si>
    <t>WBH</t>
  </si>
  <si>
    <t>WCA V25 Future</t>
  </si>
  <si>
    <t>WBI</t>
  </si>
  <si>
    <t>WCA V26 Future</t>
  </si>
  <si>
    <t>WBJ</t>
  </si>
  <si>
    <t>Deferral Costs</t>
  </si>
  <si>
    <t>Deferral Credits</t>
  </si>
  <si>
    <t>Net Deferred</t>
  </si>
  <si>
    <t>PUGET SOUND ENERGY, INC.</t>
  </si>
  <si>
    <t>Utility Capital Structure</t>
  </si>
  <si>
    <t>Cost of Capital and Rate of Return</t>
  </si>
  <si>
    <t>For The 12 Months Ending December 31, 2022</t>
  </si>
  <si>
    <t>(A)</t>
  </si>
  <si>
    <t>(B)</t>
  </si>
  <si>
    <t>(C)</t>
  </si>
  <si>
    <t>(D)</t>
  </si>
  <si>
    <t>(E)</t>
  </si>
  <si>
    <t xml:space="preserve"> </t>
  </si>
  <si>
    <t>Weighted</t>
  </si>
  <si>
    <t>Cost of</t>
  </si>
  <si>
    <t>Amount (i)</t>
  </si>
  <si>
    <t>Ratio</t>
  </si>
  <si>
    <t>Cost</t>
  </si>
  <si>
    <t>Capital</t>
  </si>
  <si>
    <t>Short Term Debt</t>
  </si>
  <si>
    <t>Long Term Debt</t>
  </si>
  <si>
    <t>Blended Cost of Interest (Short Term &amp; Long Term)</t>
  </si>
  <si>
    <t>Commitment Fees</t>
  </si>
  <si>
    <t>Amortization of Short-Term Debt Issue Cost</t>
  </si>
  <si>
    <t>Amortization of Reacquired Debt</t>
  </si>
  <si>
    <t>Total Debt</t>
  </si>
  <si>
    <t>Common Stock</t>
  </si>
  <si>
    <r>
      <t>(i)</t>
    </r>
    <r>
      <rPr>
        <sz val="9"/>
        <rFont val="Arial"/>
        <family val="2"/>
      </rPr>
      <t xml:space="preserve"> - Average of Month-End Balances</t>
    </r>
  </si>
  <si>
    <t xml:space="preserve">No-cost allowances for compliance (mTCO2e) shaped based on emissions </t>
  </si>
  <si>
    <t>Non Consigned No-cost Allowance %</t>
  </si>
  <si>
    <t xml:space="preserve">Total Gas CCA Nov 2023 Net Revenue Requirement </t>
  </si>
  <si>
    <t xml:space="preserve">Volumes assumed to be purchased at APCR Reserve Auction </t>
  </si>
  <si>
    <t xml:space="preserve">APCR Reserve Auction price (Actual Settled Price or Nodal Exchange Future) </t>
  </si>
  <si>
    <t>Actual/Forecasted Reserve Auction Purchases</t>
  </si>
  <si>
    <t>Reserve Auction Q3</t>
  </si>
  <si>
    <t>Jan-Sept 2023</t>
  </si>
  <si>
    <t xml:space="preserve">   Total Proceeds before B&amp;O Tax</t>
  </si>
  <si>
    <t>Jan-Sept</t>
  </si>
  <si>
    <t>Oct-Dec</t>
  </si>
  <si>
    <t>Check=&gt;</t>
  </si>
  <si>
    <t>80% per emissions volume</t>
  </si>
  <si>
    <t>20% actual ÷ 12 months</t>
  </si>
  <si>
    <t xml:space="preserve">Gas CCA Charge Revenue Requirement </t>
  </si>
  <si>
    <t xml:space="preserve">Gas CCA Credit Revenue Requirement </t>
  </si>
  <si>
    <t>Gas Schedule 111 CCA Deferral Portion of 2023</t>
  </si>
  <si>
    <t>For Rates effective Nov 1, 2023 to Oct 31, 2024</t>
  </si>
  <si>
    <t>Net Proceeds including B&amp;O Tax</t>
  </si>
  <si>
    <t>Allowances Consigned Column O is 65% of line 7 (mTCO2e) book as you sell*</t>
  </si>
  <si>
    <t>chrome-extension://efaidnbmnnnibpcajpcglclefindmkaj/https://apps.ecology.wa.gov/publications/documents/2302067.pdf</t>
  </si>
  <si>
    <t>Floor</t>
  </si>
  <si>
    <t>As of Mar 16 2023 - Supplier only. Facility numbers cannot be used as of Aug'23 per Ecology guidelines
Source: "2023  02 22 LDC NG Allocation tool - updated per ECY verification.xlsx"</t>
  </si>
  <si>
    <t xml:space="preserve">% no-cost allowances </t>
  </si>
  <si>
    <t xml:space="preserve">Annual reduction </t>
  </si>
  <si>
    <t xml:space="preserve">% required to be consigned </t>
  </si>
  <si>
    <t xml:space="preserve">Annual increase in % consigned </t>
  </si>
  <si>
    <t>Amount required to be consigned</t>
  </si>
  <si>
    <t>Note 1</t>
  </si>
  <si>
    <t>Shaded information is designated as CONFIDENTIAL per WAC 480-07-160</t>
  </si>
  <si>
    <t>deferred</t>
  </si>
  <si>
    <t>(Note 1):</t>
  </si>
  <si>
    <t>The projected total annual amount of revenues from allowances sold at auction pursuant to RCW 70A.65) is split 80/20,</t>
  </si>
  <si>
    <t xml:space="preserve">with 80% of the amount being allocated to the months based on monthly volumes </t>
  </si>
  <si>
    <t>and the remaining 20% being divided by 12 to get the monthly amounts.</t>
  </si>
  <si>
    <t>REDACTED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</si>
</sst>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%"/>
    <numFmt numFmtId="166" formatCode="#,##0.0000000_);\(#,##0.0000000\)"/>
    <numFmt numFmtId="167" formatCode="0.000000"/>
    <numFmt numFmtId="168" formatCode="_(&quot;$&quot;* #,##0_);[Red]_(&quot;$&quot;* \(#,##0\);_(&quot;$&quot;* &quot;-&quot;_);_(@_)"/>
    <numFmt numFmtId="169" formatCode="0.00000"/>
    <numFmt numFmtId="170" formatCode="0.0000"/>
    <numFmt numFmtId="171" formatCode="0.0%"/>
    <numFmt numFmtId="172" formatCode="&quot; As of &quot;mmmm\ d\,\ yyyy"/>
    <numFmt numFmtId="173" formatCode="&quot; For The 12 Months Ending &quot;mmmm\ d\,\ yyyy"/>
    <numFmt numFmtId="174" formatCode="0.000%"/>
    <numFmt numFmtId="175" formatCode="0.000000%"/>
    <numFmt numFmtId="176" formatCode="m/d/yy;@"/>
    <numFmt numFmtId="177" formatCode="_(* #,##0.000_);_(* \(#,##0.000\);_(* &quot;-&quot;??_);_(@_)"/>
    <numFmt numFmtId="178" formatCode="#,##0.00000_);\(#,##0.00000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1"/>
      <color theme="1"/>
      <name val="Calibri"/>
      <family val="2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rgb="FFFF0000"/>
      <name val="Times New Roman"/>
      <family val="1"/>
    </font>
    <font>
      <sz val="9"/>
      <color rgb="FFFF0000"/>
      <name val="Calibri"/>
      <family val="2"/>
      <scheme val="minor"/>
    </font>
    <font>
      <sz val="9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FF0000"/>
      <name val="Times New Roman"/>
      <family val="1"/>
    </font>
    <font>
      <b/>
      <sz val="14"/>
      <color rgb="FF0000FF"/>
      <name val="Times New Roman"/>
      <family val="1"/>
    </font>
    <font>
      <sz val="14"/>
      <color theme="1"/>
      <name val="Times New Roman"/>
      <family val="1"/>
    </font>
    <font>
      <sz val="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vertAlign val="subscript"/>
      <sz val="11"/>
      <color theme="1"/>
      <name val="Calibri"/>
      <family val="2"/>
    </font>
    <font>
      <b/>
      <sz val="8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rgb="FFFF0000"/>
      <name val="Times New Roman"/>
      <family val="1"/>
    </font>
    <font>
      <sz val="9"/>
      <color indexed="81"/>
      <name val="Tahoma"/>
      <family val="2"/>
    </font>
    <font>
      <sz val="11"/>
      <color rgb="FF00CC00"/>
      <name val="Calibri"/>
      <family val="2"/>
      <scheme val="minor"/>
    </font>
    <font>
      <b/>
      <sz val="8"/>
      <color rgb="FFFF0066"/>
      <name val="Calibri"/>
      <family val="2"/>
      <scheme val="minor"/>
    </font>
    <font>
      <sz val="8"/>
      <color rgb="FFFF0066"/>
      <name val="Calibri"/>
      <family val="2"/>
      <scheme val="minor"/>
    </font>
    <font>
      <b/>
      <sz val="11"/>
      <color rgb="FF009900"/>
      <name val="Calibri"/>
      <family val="2"/>
      <scheme val="minor"/>
    </font>
    <font>
      <sz val="11"/>
      <color rgb="FF009900"/>
      <name val="Calibri"/>
      <family val="2"/>
      <scheme val="minor"/>
    </font>
    <font>
      <b/>
      <sz val="9"/>
      <color indexed="81"/>
      <name val="Tahoma"/>
      <family val="2"/>
    </font>
    <font>
      <sz val="10"/>
      <color rgb="FFFF0000"/>
      <name val="Times New Roman"/>
      <family val="1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name val="Geneva"/>
    </font>
    <font>
      <sz val="10"/>
      <name val="Times New Roman"/>
      <family val="1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i/>
      <sz val="10"/>
      <color indexed="12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b/>
      <u val="double"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indexed="10"/>
      <name val="Times New Roman"/>
      <family val="1"/>
    </font>
    <font>
      <b/>
      <sz val="11"/>
      <name val="Calibri"/>
      <family val="2"/>
      <scheme val="minor"/>
    </font>
    <font>
      <sz val="8"/>
      <color rgb="FFFF0066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 Bold"/>
    </font>
    <font>
      <b/>
      <sz val="12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</fills>
  <borders count="4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/>
      <bottom/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 style="thick">
        <color rgb="FFFFFF00"/>
      </right>
      <top/>
      <bottom style="thick">
        <color rgb="FFFFFF00"/>
      </bottom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/>
      <right/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/>
      <right/>
      <top style="thick">
        <color rgb="FFFFFF00"/>
      </top>
      <bottom/>
      <diagonal/>
    </border>
    <border>
      <left style="thick">
        <color rgb="FFFFFF00"/>
      </left>
      <right/>
      <top style="thin">
        <color indexed="64"/>
      </top>
      <bottom/>
      <diagonal/>
    </border>
    <border>
      <left/>
      <right style="thick">
        <color rgb="FFFFFF00"/>
      </right>
      <top style="thin">
        <color indexed="64"/>
      </top>
      <bottom/>
      <diagonal/>
    </border>
    <border>
      <left style="thick">
        <color rgb="FFFFFF00"/>
      </left>
      <right/>
      <top style="thin">
        <color indexed="64"/>
      </top>
      <bottom style="thick">
        <color rgb="FFFFFF00"/>
      </bottom>
      <diagonal/>
    </border>
    <border>
      <left/>
      <right/>
      <top style="thin">
        <color indexed="64"/>
      </top>
      <bottom style="thick">
        <color rgb="FFFFFF00"/>
      </bottom>
      <diagonal/>
    </border>
    <border>
      <left/>
      <right style="thick">
        <color rgb="FFFFFF00"/>
      </right>
      <top style="thin">
        <color indexed="64"/>
      </top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/>
      <top style="thick">
        <color rgb="FFFFFF00"/>
      </top>
      <bottom style="thin">
        <color indexed="64"/>
      </bottom>
      <diagonal/>
    </border>
  </borders>
  <cellStyleXfs count="21">
    <xf numFmtId="0" fontId="0" fillId="0" borderId="0"/>
    <xf numFmtId="43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4" borderId="0" applyNumberFormat="0" applyBorder="0" applyAlignment="0" applyProtection="0"/>
    <xf numFmtId="0" fontId="27" fillId="0" borderId="0"/>
    <xf numFmtId="0" fontId="28" fillId="0" borderId="0" applyNumberFormat="0" applyFill="0" applyBorder="0" applyAlignment="0" applyProtection="0"/>
    <xf numFmtId="0" fontId="31" fillId="0" borderId="0"/>
    <xf numFmtId="10" fontId="44" fillId="0" borderId="0"/>
    <xf numFmtId="0" fontId="44" fillId="0" borderId="0"/>
    <xf numFmtId="37" fontId="49" fillId="0" borderId="0"/>
    <xf numFmtId="37" fontId="44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394">
    <xf numFmtId="0" fontId="0" fillId="0" borderId="0" xfId="0"/>
    <xf numFmtId="0" fontId="0" fillId="0" borderId="0" xfId="0" applyFill="1"/>
    <xf numFmtId="0" fontId="2" fillId="0" borderId="0" xfId="0" applyFont="1" applyAlignment="1"/>
    <xf numFmtId="0" fontId="0" fillId="0" borderId="0" xfId="0" applyAlignment="1"/>
    <xf numFmtId="0" fontId="0" fillId="0" borderId="1" xfId="0" applyBorder="1" applyAlignment="1"/>
    <xf numFmtId="0" fontId="0" fillId="0" borderId="0" xfId="0" applyFill="1" applyAlignment="1"/>
    <xf numFmtId="0" fontId="0" fillId="0" borderId="0" xfId="0" applyAlignment="1">
      <alignment horizontal="left"/>
    </xf>
    <xf numFmtId="37" fontId="0" fillId="0" borderId="0" xfId="0" applyNumberFormat="1"/>
    <xf numFmtId="0" fontId="4" fillId="0" borderId="0" xfId="2"/>
    <xf numFmtId="14" fontId="0" fillId="0" borderId="0" xfId="0" applyNumberFormat="1"/>
    <xf numFmtId="0" fontId="7" fillId="0" borderId="0" xfId="0" applyFont="1" applyFill="1"/>
    <xf numFmtId="0" fontId="8" fillId="0" borderId="4" xfId="0" applyFont="1" applyFill="1" applyBorder="1" applyAlignment="1">
      <alignment horizontal="centerContinuous"/>
    </xf>
    <xf numFmtId="0" fontId="8" fillId="0" borderId="5" xfId="0" applyFont="1" applyFill="1" applyBorder="1" applyAlignment="1">
      <alignment horizontal="centerContinuous"/>
    </xf>
    <xf numFmtId="0" fontId="9" fillId="0" borderId="0" xfId="0" applyFont="1" applyFill="1" applyAlignment="1">
      <alignment horizontal="centerContinuous"/>
    </xf>
    <xf numFmtId="0" fontId="10" fillId="0" borderId="0" xfId="0" applyFont="1" applyFill="1" applyAlignment="1">
      <alignment horizontal="centerContinuous"/>
    </xf>
    <xf numFmtId="0" fontId="7" fillId="0" borderId="0" xfId="0" applyFont="1" applyFill="1" applyAlignment="1">
      <alignment horizontal="centerContinuous"/>
    </xf>
    <xf numFmtId="0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6" xfId="0" applyNumberFormat="1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7" fillId="0" borderId="0" xfId="0" applyNumberFormat="1" applyFont="1" applyFill="1" applyAlignment="1">
      <alignment horizontal="center"/>
    </xf>
    <xf numFmtId="0" fontId="9" fillId="0" borderId="7" xfId="0" applyFont="1" applyFill="1" applyBorder="1" applyAlignment="1">
      <alignment horizontal="left"/>
    </xf>
    <xf numFmtId="0" fontId="7" fillId="0" borderId="1" xfId="0" applyFont="1" applyFill="1" applyBorder="1"/>
    <xf numFmtId="0" fontId="7" fillId="0" borderId="8" xfId="0" applyFont="1" applyFill="1" applyBorder="1"/>
    <xf numFmtId="0" fontId="7" fillId="0" borderId="0" xfId="0" applyNumberFormat="1" applyFont="1" applyFill="1" applyBorder="1" applyAlignment="1">
      <alignment horizontal="center"/>
    </xf>
    <xf numFmtId="0" fontId="7" fillId="0" borderId="9" xfId="0" applyNumberFormat="1" applyFont="1" applyFill="1" applyBorder="1" applyAlignment="1"/>
    <xf numFmtId="10" fontId="7" fillId="0" borderId="0" xfId="0" applyNumberFormat="1" applyFont="1" applyFill="1" applyBorder="1"/>
    <xf numFmtId="10" fontId="7" fillId="0" borderId="10" xfId="0" applyNumberFormat="1" applyFont="1" applyFill="1" applyBorder="1"/>
    <xf numFmtId="9" fontId="7" fillId="0" borderId="1" xfId="0" applyNumberFormat="1" applyFont="1" applyFill="1" applyBorder="1"/>
    <xf numFmtId="10" fontId="9" fillId="0" borderId="8" xfId="0" applyNumberFormat="1" applyFont="1" applyFill="1" applyBorder="1"/>
    <xf numFmtId="0" fontId="7" fillId="0" borderId="0" xfId="0" applyFont="1" applyFill="1" applyBorder="1"/>
    <xf numFmtId="0" fontId="7" fillId="0" borderId="10" xfId="0" applyFont="1" applyFill="1" applyBorder="1"/>
    <xf numFmtId="0" fontId="7" fillId="0" borderId="11" xfId="0" applyNumberFormat="1" applyFont="1" applyFill="1" applyBorder="1" applyAlignment="1"/>
    <xf numFmtId="9" fontId="7" fillId="0" borderId="3" xfId="0" applyNumberFormat="1" applyFont="1" applyFill="1" applyBorder="1"/>
    <xf numFmtId="0" fontId="7" fillId="0" borderId="3" xfId="0" applyFont="1" applyFill="1" applyBorder="1"/>
    <xf numFmtId="10" fontId="7" fillId="0" borderId="5" xfId="0" applyNumberFormat="1" applyFont="1" applyFill="1" applyBorder="1"/>
    <xf numFmtId="165" fontId="9" fillId="0" borderId="8" xfId="0" applyNumberFormat="1" applyFont="1" applyFill="1" applyBorder="1"/>
    <xf numFmtId="0" fontId="9" fillId="3" borderId="7" xfId="0" applyFont="1" applyFill="1" applyBorder="1" applyAlignment="1">
      <alignment horizontal="left"/>
    </xf>
    <xf numFmtId="0" fontId="7" fillId="3" borderId="1" xfId="0" applyFont="1" applyFill="1" applyBorder="1"/>
    <xf numFmtId="0" fontId="7" fillId="3" borderId="8" xfId="0" applyFont="1" applyFill="1" applyBorder="1"/>
    <xf numFmtId="0" fontId="7" fillId="3" borderId="9" xfId="0" applyNumberFormat="1" applyFont="1" applyFill="1" applyBorder="1" applyAlignment="1"/>
    <xf numFmtId="10" fontId="7" fillId="3" borderId="0" xfId="0" applyNumberFormat="1" applyFont="1" applyFill="1" applyBorder="1"/>
    <xf numFmtId="10" fontId="7" fillId="3" borderId="10" xfId="0" applyNumberFormat="1" applyFont="1" applyFill="1" applyBorder="1"/>
    <xf numFmtId="9" fontId="7" fillId="3" borderId="1" xfId="0" applyNumberFormat="1" applyFont="1" applyFill="1" applyBorder="1"/>
    <xf numFmtId="0" fontId="7" fillId="3" borderId="0" xfId="0" applyFont="1" applyFill="1" applyBorder="1"/>
    <xf numFmtId="0" fontId="7" fillId="3" borderId="10" xfId="0" applyFont="1" applyFill="1" applyBorder="1"/>
    <xf numFmtId="0" fontId="7" fillId="3" borderId="11" xfId="0" applyNumberFormat="1" applyFont="1" applyFill="1" applyBorder="1" applyAlignment="1"/>
    <xf numFmtId="9" fontId="7" fillId="3" borderId="3" xfId="0" applyNumberFormat="1" applyFont="1" applyFill="1" applyBorder="1"/>
    <xf numFmtId="0" fontId="7" fillId="3" borderId="3" xfId="0" applyFont="1" applyFill="1" applyBorder="1"/>
    <xf numFmtId="10" fontId="7" fillId="3" borderId="5" xfId="0" applyNumberFormat="1" applyFont="1" applyFill="1" applyBorder="1"/>
    <xf numFmtId="10" fontId="9" fillId="3" borderId="8" xfId="0" applyNumberFormat="1" applyFont="1" applyFill="1" applyBorder="1"/>
    <xf numFmtId="0" fontId="8" fillId="0" borderId="3" xfId="0" applyFont="1" applyFill="1" applyBorder="1" applyAlignment="1">
      <alignment horizontal="centerContinuous"/>
    </xf>
    <xf numFmtId="0" fontId="7" fillId="0" borderId="6" xfId="0" applyFont="1" applyFill="1" applyBorder="1"/>
    <xf numFmtId="167" fontId="7" fillId="0" borderId="0" xfId="0" applyNumberFormat="1" applyFont="1" applyFill="1" applyBorder="1" applyAlignment="1"/>
    <xf numFmtId="9" fontId="7" fillId="0" borderId="0" xfId="0" applyNumberFormat="1" applyFont="1" applyFill="1" applyAlignment="1"/>
    <xf numFmtId="0" fontId="12" fillId="0" borderId="0" xfId="0" applyFont="1"/>
    <xf numFmtId="164" fontId="12" fillId="0" borderId="0" xfId="1" applyNumberFormat="1" applyFont="1" applyAlignment="1">
      <alignment horizontal="center"/>
    </xf>
    <xf numFmtId="168" fontId="7" fillId="0" borderId="0" xfId="0" applyNumberFormat="1" applyFont="1" applyFill="1" applyAlignment="1" applyProtection="1">
      <alignment horizontal="left"/>
    </xf>
    <xf numFmtId="0" fontId="13" fillId="0" borderId="0" xfId="0" applyFont="1" applyAlignment="1">
      <alignment horizontal="centerContinuous"/>
    </xf>
    <xf numFmtId="0" fontId="12" fillId="0" borderId="0" xfId="0" applyFont="1" applyAlignment="1">
      <alignment horizontal="centerContinuous"/>
    </xf>
    <xf numFmtId="0" fontId="7" fillId="0" borderId="0" xfId="0" applyNumberFormat="1" applyFont="1" applyFill="1" applyBorder="1" applyAlignment="1">
      <alignment horizontal="left"/>
    </xf>
    <xf numFmtId="0" fontId="7" fillId="0" borderId="0" xfId="0" applyNumberFormat="1" applyFont="1" applyFill="1" applyBorder="1" applyAlignment="1"/>
    <xf numFmtId="167" fontId="7" fillId="0" borderId="10" xfId="0" applyNumberFormat="1" applyFont="1" applyFill="1" applyBorder="1" applyAlignment="1"/>
    <xf numFmtId="167" fontId="14" fillId="0" borderId="10" xfId="0" applyNumberFormat="1" applyFont="1" applyFill="1" applyBorder="1" applyAlignment="1"/>
    <xf numFmtId="167" fontId="7" fillId="0" borderId="12" xfId="0" applyNumberFormat="1" applyFont="1" applyFill="1" applyBorder="1" applyAlignment="1"/>
    <xf numFmtId="9" fontId="7" fillId="0" borderId="0" xfId="0" applyNumberFormat="1" applyFont="1" applyFill="1" applyBorder="1" applyAlignment="1"/>
    <xf numFmtId="0" fontId="5" fillId="0" borderId="6" xfId="2" applyFont="1" applyBorder="1" applyAlignment="1">
      <alignment horizontal="center" vertical="center"/>
    </xf>
    <xf numFmtId="0" fontId="4" fillId="0" borderId="6" xfId="2" applyFill="1" applyBorder="1" applyAlignment="1">
      <alignment horizontal="center" wrapText="1"/>
    </xf>
    <xf numFmtId="0" fontId="4" fillId="2" borderId="6" xfId="2" applyFill="1" applyBorder="1" applyAlignment="1">
      <alignment horizontal="center" wrapText="1"/>
    </xf>
    <xf numFmtId="0" fontId="17" fillId="0" borderId="0" xfId="2" applyFont="1"/>
    <xf numFmtId="0" fontId="19" fillId="0" borderId="0" xfId="0" applyFont="1" applyFill="1"/>
    <xf numFmtId="0" fontId="20" fillId="0" borderId="0" xfId="0" applyFont="1" applyFill="1"/>
    <xf numFmtId="0" fontId="12" fillId="0" borderId="0" xfId="0" applyFont="1" applyFill="1"/>
    <xf numFmtId="0" fontId="21" fillId="0" borderId="0" xfId="0" applyFont="1" applyAlignment="1">
      <alignment horizontal="center"/>
    </xf>
    <xf numFmtId="38" fontId="21" fillId="0" borderId="0" xfId="1" applyNumberFormat="1" applyFont="1" applyAlignment="1">
      <alignment horizontal="center"/>
    </xf>
    <xf numFmtId="0" fontId="22" fillId="0" borderId="0" xfId="0" applyFont="1" applyFill="1" applyAlignment="1"/>
    <xf numFmtId="0" fontId="7" fillId="0" borderId="7" xfId="0" applyFont="1" applyFill="1" applyBorder="1"/>
    <xf numFmtId="0" fontId="7" fillId="0" borderId="9" xfId="0" applyNumberFormat="1" applyFont="1" applyFill="1" applyBorder="1" applyAlignment="1">
      <alignment horizontal="center"/>
    </xf>
    <xf numFmtId="0" fontId="7" fillId="0" borderId="11" xfId="0" applyNumberFormat="1" applyFont="1" applyFill="1" applyBorder="1" applyAlignment="1">
      <alignment horizontal="center"/>
    </xf>
    <xf numFmtId="0" fontId="7" fillId="0" borderId="6" xfId="0" applyNumberFormat="1" applyFont="1" applyFill="1" applyBorder="1" applyAlignment="1">
      <alignment horizontal="left"/>
    </xf>
    <xf numFmtId="0" fontId="7" fillId="0" borderId="6" xfId="0" applyNumberFormat="1" applyFont="1" applyFill="1" applyBorder="1" applyAlignment="1"/>
    <xf numFmtId="167" fontId="7" fillId="0" borderId="5" xfId="0" applyNumberFormat="1" applyFont="1" applyFill="1" applyBorder="1" applyAlignment="1" applyProtection="1">
      <protection locked="0"/>
    </xf>
    <xf numFmtId="44" fontId="0" fillId="0" borderId="0" xfId="10" applyFont="1"/>
    <xf numFmtId="168" fontId="12" fillId="0" borderId="0" xfId="0" applyNumberFormat="1" applyFont="1" applyFill="1" applyAlignment="1" applyProtection="1">
      <alignment horizontal="left"/>
    </xf>
    <xf numFmtId="0" fontId="19" fillId="5" borderId="0" xfId="0" applyFont="1" applyFill="1" applyAlignment="1">
      <alignment horizontal="centerContinuous"/>
    </xf>
    <xf numFmtId="0" fontId="20" fillId="5" borderId="0" xfId="0" applyFont="1" applyFill="1" applyAlignment="1">
      <alignment horizontal="centerContinuous"/>
    </xf>
    <xf numFmtId="0" fontId="12" fillId="5" borderId="0" xfId="0" applyFont="1" applyFill="1" applyAlignment="1">
      <alignment horizontal="centerContinuous"/>
    </xf>
    <xf numFmtId="0" fontId="0" fillId="0" borderId="0" xfId="0" applyFont="1"/>
    <xf numFmtId="0" fontId="0" fillId="0" borderId="0" xfId="0" applyFont="1" applyAlignment="1">
      <alignment horizontal="right"/>
    </xf>
    <xf numFmtId="0" fontId="0" fillId="0" borderId="0" xfId="0" applyFont="1" applyAlignment="1">
      <alignment horizontal="center"/>
    </xf>
    <xf numFmtId="0" fontId="0" fillId="0" borderId="5" xfId="0" applyFont="1" applyBorder="1"/>
    <xf numFmtId="0" fontId="0" fillId="0" borderId="4" xfId="0" applyFont="1" applyBorder="1" applyAlignment="1"/>
    <xf numFmtId="0" fontId="0" fillId="0" borderId="13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13" xfId="0" applyFont="1" applyBorder="1" applyAlignment="1">
      <alignment horizontal="right"/>
    </xf>
    <xf numFmtId="0" fontId="0" fillId="0" borderId="10" xfId="0" applyFont="1" applyBorder="1"/>
    <xf numFmtId="0" fontId="0" fillId="0" borderId="9" xfId="0" applyFont="1" applyBorder="1" applyAlignment="1"/>
    <xf numFmtId="169" fontId="0" fillId="0" borderId="14" xfId="0" applyNumberFormat="1" applyFont="1" applyBorder="1" applyAlignment="1">
      <alignment horizontal="center"/>
    </xf>
    <xf numFmtId="170" fontId="0" fillId="0" borderId="14" xfId="0" applyNumberFormat="1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4" xfId="0" applyFont="1" applyBorder="1" applyAlignment="1">
      <alignment horizontal="right"/>
    </xf>
    <xf numFmtId="0" fontId="23" fillId="0" borderId="4" xfId="0" applyFont="1" applyFill="1" applyBorder="1" applyAlignment="1">
      <alignment horizontal="left" vertical="center"/>
    </xf>
    <xf numFmtId="0" fontId="2" fillId="0" borderId="13" xfId="0" applyFont="1" applyBorder="1" applyAlignment="1">
      <alignment horizontal="center" wrapText="1"/>
    </xf>
    <xf numFmtId="0" fontId="23" fillId="0" borderId="13" xfId="0" applyFont="1" applyFill="1" applyBorder="1" applyAlignment="1">
      <alignment horizontal="center" vertical="center"/>
    </xf>
    <xf numFmtId="0" fontId="24" fillId="0" borderId="11" xfId="0" applyFont="1" applyBorder="1" applyAlignment="1">
      <alignment horizontal="right"/>
    </xf>
    <xf numFmtId="0" fontId="0" fillId="0" borderId="8" xfId="0" applyFont="1" applyBorder="1"/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0" fontId="0" fillId="0" borderId="7" xfId="0" applyFont="1" applyBorder="1" applyAlignment="1">
      <alignment horizontal="right"/>
    </xf>
    <xf numFmtId="0" fontId="0" fillId="0" borderId="7" xfId="0" applyFont="1" applyBorder="1" applyAlignment="1"/>
    <xf numFmtId="0" fontId="0" fillId="0" borderId="15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15" xfId="0" applyFont="1" applyBorder="1" applyAlignment="1">
      <alignment horizontal="right"/>
    </xf>
    <xf numFmtId="169" fontId="0" fillId="0" borderId="15" xfId="0" applyNumberFormat="1" applyFont="1" applyBorder="1" applyAlignment="1">
      <alignment horizontal="center"/>
    </xf>
    <xf numFmtId="170" fontId="0" fillId="0" borderId="15" xfId="0" applyNumberFormat="1" applyFont="1" applyBorder="1" applyAlignment="1">
      <alignment horizontal="center"/>
    </xf>
    <xf numFmtId="0" fontId="25" fillId="0" borderId="10" xfId="0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left" vertical="center"/>
    </xf>
    <xf numFmtId="0" fontId="25" fillId="0" borderId="14" xfId="0" quotePrefix="1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center" vertical="center"/>
    </xf>
    <xf numFmtId="0" fontId="26" fillId="0" borderId="16" xfId="0" applyFont="1" applyFill="1" applyBorder="1" applyAlignment="1">
      <alignment horizontal="right" vertical="center"/>
    </xf>
    <xf numFmtId="0" fontId="25" fillId="0" borderId="8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left" vertical="center"/>
    </xf>
    <xf numFmtId="0" fontId="25" fillId="0" borderId="15" xfId="0" quotePrefix="1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 vertical="center"/>
    </xf>
    <xf numFmtId="0" fontId="26" fillId="0" borderId="15" xfId="12" applyFont="1" applyFill="1" applyBorder="1" applyAlignment="1">
      <alignment horizontal="right" vertical="center"/>
    </xf>
    <xf numFmtId="0" fontId="25" fillId="0" borderId="0" xfId="0" applyFont="1" applyFill="1" applyBorder="1" applyAlignment="1">
      <alignment horizontal="right" vertical="center"/>
    </xf>
    <xf numFmtId="0" fontId="0" fillId="0" borderId="0" xfId="0" applyFont="1" applyBorder="1"/>
    <xf numFmtId="0" fontId="0" fillId="0" borderId="0" xfId="0" applyFont="1" applyBorder="1" applyAlignment="1">
      <alignment horizontal="right"/>
    </xf>
    <xf numFmtId="0" fontId="28" fillId="0" borderId="0" xfId="13"/>
    <xf numFmtId="0" fontId="1" fillId="4" borderId="0" xfId="11"/>
    <xf numFmtId="17" fontId="2" fillId="0" borderId="0" xfId="0" applyNumberFormat="1" applyFont="1" applyAlignment="1">
      <alignment horizontal="center"/>
    </xf>
    <xf numFmtId="0" fontId="2" fillId="0" borderId="6" xfId="0" applyFont="1" applyBorder="1" applyAlignment="1">
      <alignment horizontal="center"/>
    </xf>
    <xf numFmtId="9" fontId="0" fillId="0" borderId="0" xfId="9" applyFont="1"/>
    <xf numFmtId="0" fontId="30" fillId="0" borderId="0" xfId="0" applyFont="1" applyAlignment="1">
      <alignment horizontal="left"/>
    </xf>
    <xf numFmtId="44" fontId="2" fillId="0" borderId="0" xfId="10" applyFont="1"/>
    <xf numFmtId="0" fontId="2" fillId="0" borderId="0" xfId="0" applyFont="1"/>
    <xf numFmtId="14" fontId="22" fillId="0" borderId="0" xfId="0" applyNumberFormat="1" applyFont="1"/>
    <xf numFmtId="0" fontId="0" fillId="0" borderId="1" xfId="0" applyFill="1" applyBorder="1" applyAlignment="1"/>
    <xf numFmtId="0" fontId="12" fillId="0" borderId="0" xfId="0" applyFont="1" applyAlignment="1">
      <alignment horizontal="center"/>
    </xf>
    <xf numFmtId="0" fontId="4" fillId="0" borderId="0" xfId="2" applyFill="1" applyBorder="1" applyAlignment="1">
      <alignment horizontal="center" wrapText="1"/>
    </xf>
    <xf numFmtId="0" fontId="4" fillId="2" borderId="0" xfId="2" applyFill="1" applyBorder="1" applyAlignment="1">
      <alignment horizontal="center" wrapText="1"/>
    </xf>
    <xf numFmtId="0" fontId="31" fillId="6" borderId="25" xfId="14" applyFill="1" applyBorder="1"/>
    <xf numFmtId="0" fontId="31" fillId="6" borderId="26" xfId="14" applyFill="1" applyBorder="1"/>
    <xf numFmtId="0" fontId="31" fillId="6" borderId="27" xfId="14" applyFill="1" applyBorder="1"/>
    <xf numFmtId="0" fontId="31" fillId="0" borderId="0" xfId="14"/>
    <xf numFmtId="0" fontId="31" fillId="6" borderId="28" xfId="14" applyFill="1" applyBorder="1"/>
    <xf numFmtId="0" fontId="31" fillId="6" borderId="0" xfId="14" applyFill="1" applyBorder="1"/>
    <xf numFmtId="0" fontId="31" fillId="6" borderId="29" xfId="14" applyFill="1" applyBorder="1"/>
    <xf numFmtId="0" fontId="32" fillId="6" borderId="0" xfId="14" applyFont="1" applyFill="1" applyBorder="1"/>
    <xf numFmtId="0" fontId="31" fillId="6" borderId="30" xfId="14" applyFill="1" applyBorder="1"/>
    <xf numFmtId="0" fontId="31" fillId="6" borderId="31" xfId="14" applyFill="1" applyBorder="1"/>
    <xf numFmtId="0" fontId="31" fillId="6" borderId="32" xfId="14" applyFill="1" applyBorder="1"/>
    <xf numFmtId="0" fontId="33" fillId="0" borderId="0" xfId="0" applyFont="1"/>
    <xf numFmtId="44" fontId="0" fillId="6" borderId="17" xfId="10" applyFont="1" applyFill="1" applyBorder="1"/>
    <xf numFmtId="5" fontId="2" fillId="0" borderId="0" xfId="0" applyNumberFormat="1" applyFont="1" applyFill="1" applyBorder="1"/>
    <xf numFmtId="37" fontId="0" fillId="0" borderId="0" xfId="0" applyNumberFormat="1" applyFont="1"/>
    <xf numFmtId="0" fontId="3" fillId="7" borderId="0" xfId="0" applyFont="1" applyFill="1"/>
    <xf numFmtId="0" fontId="37" fillId="0" borderId="0" xfId="0" applyFont="1" applyAlignment="1"/>
    <xf numFmtId="0" fontId="37" fillId="0" borderId="0" xfId="0" applyFont="1" applyAlignment="1">
      <alignment horizontal="center"/>
    </xf>
    <xf numFmtId="0" fontId="37" fillId="0" borderId="0" xfId="0" applyFont="1" applyFill="1" applyAlignment="1">
      <alignment horizontal="center"/>
    </xf>
    <xf numFmtId="38" fontId="36" fillId="0" borderId="0" xfId="0" applyNumberFormat="1" applyFont="1" applyAlignment="1">
      <alignment horizontal="center"/>
    </xf>
    <xf numFmtId="17" fontId="36" fillId="0" borderId="0" xfId="0" applyNumberFormat="1" applyFont="1" applyAlignment="1">
      <alignment horizontal="center" vertical="center" wrapText="1"/>
    </xf>
    <xf numFmtId="0" fontId="0" fillId="0" borderId="0" xfId="0" applyFont="1" applyFill="1"/>
    <xf numFmtId="0" fontId="16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37" fillId="0" borderId="0" xfId="0" applyFont="1" applyFill="1" applyAlignment="1"/>
    <xf numFmtId="0" fontId="26" fillId="0" borderId="0" xfId="0" applyFont="1" applyAlignment="1"/>
    <xf numFmtId="0" fontId="26" fillId="0" borderId="0" xfId="0" applyFont="1"/>
    <xf numFmtId="44" fontId="0" fillId="0" borderId="7" xfId="10" applyFont="1" applyBorder="1"/>
    <xf numFmtId="44" fontId="0" fillId="0" borderId="9" xfId="10" applyFont="1" applyBorder="1"/>
    <xf numFmtId="44" fontId="0" fillId="0" borderId="11" xfId="10" applyFont="1" applyBorder="1"/>
    <xf numFmtId="0" fontId="0" fillId="0" borderId="6" xfId="0" applyBorder="1"/>
    <xf numFmtId="0" fontId="0" fillId="0" borderId="12" xfId="0" applyBorder="1"/>
    <xf numFmtId="14" fontId="0" fillId="0" borderId="13" xfId="0" applyNumberFormat="1" applyBorder="1"/>
    <xf numFmtId="7" fontId="0" fillId="0" borderId="13" xfId="0" applyNumberFormat="1" applyBorder="1"/>
    <xf numFmtId="0" fontId="0" fillId="0" borderId="13" xfId="0" applyBorder="1"/>
    <xf numFmtId="0" fontId="6" fillId="0" borderId="13" xfId="0" applyFont="1" applyBorder="1"/>
    <xf numFmtId="0" fontId="21" fillId="0" borderId="0" xfId="0" applyFont="1" applyAlignment="1">
      <alignment horizontal="right"/>
    </xf>
    <xf numFmtId="0" fontId="42" fillId="9" borderId="0" xfId="0" applyFont="1" applyFill="1" applyAlignment="1"/>
    <xf numFmtId="166" fontId="43" fillId="9" borderId="0" xfId="1" applyNumberFormat="1" applyFont="1" applyFill="1" applyBorder="1"/>
    <xf numFmtId="166" fontId="43" fillId="9" borderId="0" xfId="1" applyNumberFormat="1" applyFont="1" applyFill="1"/>
    <xf numFmtId="0" fontId="15" fillId="0" borderId="0" xfId="0" applyFont="1" applyFill="1" applyBorder="1" applyAlignment="1">
      <alignment horizontal="center"/>
    </xf>
    <xf numFmtId="10" fontId="45" fillId="0" borderId="0" xfId="15" applyFont="1"/>
    <xf numFmtId="0" fontId="46" fillId="0" borderId="0" xfId="16" applyFont="1" applyBorder="1" applyAlignment="1" applyProtection="1">
      <alignment horizontal="centerContinuous" vertical="center" wrapText="1"/>
    </xf>
    <xf numFmtId="10" fontId="47" fillId="0" borderId="0" xfId="15" applyFont="1" applyAlignment="1">
      <alignment horizontal="centerContinuous"/>
    </xf>
    <xf numFmtId="10" fontId="45" fillId="0" borderId="0" xfId="15" applyFont="1" applyAlignment="1">
      <alignment horizontal="centerContinuous"/>
    </xf>
    <xf numFmtId="10" fontId="46" fillId="0" borderId="0" xfId="15" applyFont="1" applyBorder="1" applyAlignment="1" applyProtection="1">
      <alignment horizontal="centerContinuous" vertical="center" wrapText="1"/>
    </xf>
    <xf numFmtId="172" fontId="46" fillId="0" borderId="0" xfId="15" applyNumberFormat="1" applyFont="1" applyBorder="1" applyAlignment="1" applyProtection="1">
      <alignment horizontal="centerContinuous" vertical="center" wrapText="1"/>
    </xf>
    <xf numFmtId="37" fontId="45" fillId="0" borderId="0" xfId="15" applyNumberFormat="1" applyFont="1"/>
    <xf numFmtId="165" fontId="45" fillId="0" borderId="0" xfId="15" applyNumberFormat="1" applyFont="1"/>
    <xf numFmtId="10" fontId="27" fillId="0" borderId="0" xfId="15" applyFont="1"/>
    <xf numFmtId="173" fontId="48" fillId="0" borderId="0" xfId="15" applyNumberFormat="1" applyFont="1" applyBorder="1" applyAlignment="1" applyProtection="1">
      <alignment horizontal="centerContinuous" vertical="center" wrapText="1"/>
    </xf>
    <xf numFmtId="1" fontId="45" fillId="0" borderId="0" xfId="15" applyNumberFormat="1" applyFont="1" applyAlignment="1" applyProtection="1">
      <alignment horizontal="center"/>
    </xf>
    <xf numFmtId="37" fontId="45" fillId="0" borderId="0" xfId="17" applyFont="1"/>
    <xf numFmtId="10" fontId="41" fillId="0" borderId="0" xfId="15" applyFont="1"/>
    <xf numFmtId="1" fontId="49" fillId="0" borderId="0" xfId="15" applyNumberFormat="1" applyFont="1" applyAlignment="1" applyProtection="1">
      <alignment horizontal="center"/>
    </xf>
    <xf numFmtId="37" fontId="50" fillId="0" borderId="0" xfId="18" applyFont="1" applyAlignment="1" applyProtection="1">
      <alignment horizontal="center"/>
    </xf>
    <xf numFmtId="10" fontId="27" fillId="0" borderId="0" xfId="15" applyFont="1" applyAlignment="1">
      <alignment horizontal="center"/>
    </xf>
    <xf numFmtId="10" fontId="47" fillId="0" borderId="0" xfId="15" applyFont="1" applyAlignment="1">
      <alignment horizontal="center"/>
    </xf>
    <xf numFmtId="10" fontId="47" fillId="0" borderId="0" xfId="15" applyFont="1" applyAlignment="1" applyProtection="1">
      <alignment horizontal="center"/>
    </xf>
    <xf numFmtId="10" fontId="51" fillId="0" borderId="0" xfId="15" applyFont="1" applyAlignment="1" applyProtection="1">
      <alignment horizontal="center"/>
    </xf>
    <xf numFmtId="10" fontId="27" fillId="0" borderId="0" xfId="15" applyFont="1" applyAlignment="1" applyProtection="1">
      <alignment horizontal="left"/>
    </xf>
    <xf numFmtId="5" fontId="27" fillId="0" borderId="0" xfId="19" applyNumberFormat="1" applyFont="1" applyAlignment="1" applyProtection="1"/>
    <xf numFmtId="174" fontId="27" fillId="0" borderId="0" xfId="15" applyNumberFormat="1" applyFont="1" applyAlignment="1" applyProtection="1"/>
    <xf numFmtId="10" fontId="27" fillId="0" borderId="0" xfId="15" applyFont="1" applyFill="1" applyAlignment="1" applyProtection="1"/>
    <xf numFmtId="10" fontId="27" fillId="0" borderId="0" xfId="15" applyNumberFormat="1" applyFont="1" applyAlignment="1" applyProtection="1"/>
    <xf numFmtId="5" fontId="27" fillId="0" borderId="0" xfId="15" applyNumberFormat="1" applyFont="1" applyAlignment="1" applyProtection="1"/>
    <xf numFmtId="10" fontId="27" fillId="0" borderId="0" xfId="15" applyFont="1" applyAlignment="1" applyProtection="1"/>
    <xf numFmtId="10" fontId="52" fillId="0" borderId="0" xfId="15" applyNumberFormat="1" applyFont="1" applyFill="1" applyAlignment="1" applyProtection="1"/>
    <xf numFmtId="10" fontId="27" fillId="0" borderId="0" xfId="15" applyFont="1" applyBorder="1" applyAlignment="1" applyProtection="1"/>
    <xf numFmtId="10" fontId="47" fillId="0" borderId="0" xfId="15" applyFont="1"/>
    <xf numFmtId="5" fontId="27" fillId="0" borderId="0" xfId="15" applyNumberFormat="1" applyFont="1" applyAlignment="1"/>
    <xf numFmtId="10" fontId="27" fillId="0" borderId="0" xfId="15" applyNumberFormat="1" applyFont="1" applyAlignment="1"/>
    <xf numFmtId="10" fontId="53" fillId="0" borderId="0" xfId="15" applyFont="1" applyBorder="1"/>
    <xf numFmtId="10" fontId="45" fillId="0" borderId="0" xfId="15" applyFont="1" applyBorder="1"/>
    <xf numFmtId="37" fontId="45" fillId="0" borderId="0" xfId="15" applyNumberFormat="1" applyFont="1" applyBorder="1"/>
    <xf numFmtId="175" fontId="53" fillId="0" borderId="0" xfId="15" applyNumberFormat="1" applyFont="1" applyBorder="1"/>
    <xf numFmtId="5" fontId="27" fillId="0" borderId="0" xfId="15" applyNumberFormat="1" applyFont="1" applyFill="1" applyAlignment="1"/>
    <xf numFmtId="10" fontId="27" fillId="0" borderId="0" xfId="15" applyNumberFormat="1" applyFont="1" applyFill="1" applyAlignment="1" applyProtection="1"/>
    <xf numFmtId="10" fontId="27" fillId="0" borderId="0" xfId="17" applyNumberFormat="1" applyFont="1" applyFill="1" applyAlignment="1" applyProtection="1"/>
    <xf numFmtId="10" fontId="27" fillId="0" borderId="0" xfId="15" applyFont="1" applyFill="1" applyBorder="1" applyAlignment="1" applyProtection="1"/>
    <xf numFmtId="174" fontId="45" fillId="0" borderId="0" xfId="20" applyNumberFormat="1" applyFont="1"/>
    <xf numFmtId="10" fontId="47" fillId="0" borderId="0" xfId="15" applyFont="1" applyAlignment="1" applyProtection="1">
      <alignment horizontal="left"/>
    </xf>
    <xf numFmtId="5" fontId="54" fillId="0" borderId="0" xfId="15" applyNumberFormat="1" applyFont="1" applyFill="1" applyBorder="1" applyAlignment="1" applyProtection="1"/>
    <xf numFmtId="10" fontId="54" fillId="0" borderId="0" xfId="15" applyNumberFormat="1" applyFont="1" applyFill="1" applyAlignment="1" applyProtection="1"/>
    <xf numFmtId="10" fontId="27" fillId="0" borderId="0" xfId="15" applyNumberFormat="1" applyFont="1" applyFill="1" applyBorder="1" applyAlignment="1" applyProtection="1"/>
    <xf numFmtId="10" fontId="54" fillId="0" borderId="0" xfId="15" applyNumberFormat="1" applyFont="1" applyAlignment="1" applyProtection="1"/>
    <xf numFmtId="176" fontId="55" fillId="0" borderId="0" xfId="15" applyNumberFormat="1" applyFont="1" applyBorder="1" applyAlignment="1">
      <alignment horizontal="center"/>
    </xf>
    <xf numFmtId="37" fontId="27" fillId="0" borderId="0" xfId="15" applyNumberFormat="1" applyFont="1" applyBorder="1" applyAlignment="1">
      <alignment horizontal="center"/>
    </xf>
    <xf numFmtId="10" fontId="55" fillId="0" borderId="0" xfId="15" applyFont="1" applyBorder="1" applyAlignment="1" applyProtection="1"/>
    <xf numFmtId="171" fontId="27" fillId="0" borderId="0" xfId="15" applyNumberFormat="1" applyFont="1" applyBorder="1" applyAlignment="1" applyProtection="1"/>
    <xf numFmtId="10" fontId="55" fillId="0" borderId="0" xfId="15" applyNumberFormat="1" applyFont="1" applyFill="1" applyBorder="1" applyAlignment="1" applyProtection="1"/>
    <xf numFmtId="5" fontId="56" fillId="0" borderId="0" xfId="15" applyNumberFormat="1" applyFont="1" applyBorder="1" applyAlignment="1" applyProtection="1"/>
    <xf numFmtId="10" fontId="56" fillId="0" borderId="0" xfId="15" applyNumberFormat="1" applyFont="1" applyFill="1" applyBorder="1" applyAlignment="1" applyProtection="1"/>
    <xf numFmtId="177" fontId="27" fillId="0" borderId="0" xfId="19" applyNumberFormat="1" applyFont="1" applyBorder="1" applyAlignment="1"/>
    <xf numFmtId="10" fontId="56" fillId="0" borderId="0" xfId="15" applyNumberFormat="1" applyFont="1" applyBorder="1" applyAlignment="1" applyProtection="1"/>
    <xf numFmtId="10" fontId="27" fillId="0" borderId="0" xfId="15" applyFont="1" applyBorder="1"/>
    <xf numFmtId="10" fontId="27" fillId="0" borderId="0" xfId="15" applyNumberFormat="1" applyFont="1" applyBorder="1" applyAlignment="1" applyProtection="1"/>
    <xf numFmtId="10" fontId="56" fillId="0" borderId="0" xfId="15" applyFont="1" applyBorder="1" applyAlignment="1"/>
    <xf numFmtId="10" fontId="57" fillId="0" borderId="0" xfId="15" applyFont="1" applyAlignment="1" applyProtection="1">
      <alignment horizontal="left"/>
    </xf>
    <xf numFmtId="38" fontId="27" fillId="0" borderId="0" xfId="15" applyNumberFormat="1" applyFont="1"/>
    <xf numFmtId="10" fontId="59" fillId="0" borderId="0" xfId="15" applyFont="1"/>
    <xf numFmtId="1" fontId="45" fillId="0" borderId="0" xfId="15" applyNumberFormat="1" applyFont="1" applyProtection="1"/>
    <xf numFmtId="5" fontId="27" fillId="0" borderId="0" xfId="15" applyNumberFormat="1" applyFont="1"/>
    <xf numFmtId="5" fontId="45" fillId="0" borderId="0" xfId="15" applyNumberFormat="1" applyFont="1" applyProtection="1"/>
    <xf numFmtId="171" fontId="45" fillId="0" borderId="0" xfId="15" applyNumberFormat="1" applyFont="1" applyProtection="1"/>
    <xf numFmtId="10" fontId="45" fillId="0" borderId="0" xfId="15" applyNumberFormat="1" applyFont="1" applyProtection="1"/>
    <xf numFmtId="12" fontId="0" fillId="0" borderId="0" xfId="0" applyNumberFormat="1" applyFont="1" applyFill="1" applyBorder="1"/>
    <xf numFmtId="178" fontId="0" fillId="0" borderId="0" xfId="0" applyNumberFormat="1"/>
    <xf numFmtId="37" fontId="0" fillId="0" borderId="0" xfId="0" applyNumberFormat="1" applyAlignment="1">
      <alignment horizontal="right"/>
    </xf>
    <xf numFmtId="164" fontId="0" fillId="0" borderId="0" xfId="1" applyNumberFormat="1" applyFont="1"/>
    <xf numFmtId="5" fontId="61" fillId="0" borderId="0" xfId="0" applyNumberFormat="1" applyFont="1"/>
    <xf numFmtId="0" fontId="61" fillId="0" borderId="0" xfId="0" applyFont="1" applyAlignment="1">
      <alignment horizontal="right"/>
    </xf>
    <xf numFmtId="0" fontId="62" fillId="0" borderId="0" xfId="0" applyFont="1"/>
    <xf numFmtId="0" fontId="13" fillId="0" borderId="0" xfId="0" applyFont="1"/>
    <xf numFmtId="0" fontId="36" fillId="0" borderId="0" xfId="0" applyFont="1" applyAlignment="1">
      <alignment horizontal="center"/>
    </xf>
    <xf numFmtId="5" fontId="0" fillId="0" borderId="0" xfId="0" applyNumberFormat="1"/>
    <xf numFmtId="5" fontId="0" fillId="0" borderId="0" xfId="0" applyNumberFormat="1" applyFill="1"/>
    <xf numFmtId="37" fontId="37" fillId="0" borderId="0" xfId="0" applyNumberFormat="1" applyFont="1" applyAlignment="1">
      <alignment horizontal="center"/>
    </xf>
    <xf numFmtId="37" fontId="37" fillId="0" borderId="0" xfId="0" applyNumberFormat="1" applyFont="1" applyAlignment="1">
      <alignment horizontal="left"/>
    </xf>
    <xf numFmtId="37" fontId="3" fillId="0" borderId="0" xfId="0" applyNumberFormat="1" applyFont="1"/>
    <xf numFmtId="164" fontId="0" fillId="0" borderId="0" xfId="0" applyNumberFormat="1"/>
    <xf numFmtId="0" fontId="0" fillId="0" borderId="0" xfId="0" applyAlignment="1">
      <alignment wrapText="1"/>
    </xf>
    <xf numFmtId="164" fontId="0" fillId="0" borderId="0" xfId="1" applyNumberFormat="1" applyFont="1" applyFill="1" applyBorder="1"/>
    <xf numFmtId="0" fontId="37" fillId="0" borderId="0" xfId="10" applyNumberFormat="1" applyFont="1" applyAlignment="1">
      <alignment horizontal="center"/>
    </xf>
    <xf numFmtId="0" fontId="3" fillId="0" borderId="0" xfId="0" applyFont="1" applyAlignment="1"/>
    <xf numFmtId="37" fontId="0" fillId="0" borderId="0" xfId="1" applyNumberFormat="1" applyFont="1" applyFill="1" applyBorder="1"/>
    <xf numFmtId="0" fontId="63" fillId="6" borderId="33" xfId="0" applyFont="1" applyFill="1" applyBorder="1" applyAlignment="1">
      <alignment horizontal="left" vertical="center"/>
    </xf>
    <xf numFmtId="0" fontId="64" fillId="6" borderId="34" xfId="0" applyFont="1" applyFill="1" applyBorder="1"/>
    <xf numFmtId="0" fontId="0" fillId="6" borderId="34" xfId="0" applyFill="1" applyBorder="1"/>
    <xf numFmtId="0" fontId="0" fillId="6" borderId="35" xfId="0" applyFill="1" applyBorder="1"/>
    <xf numFmtId="0" fontId="2" fillId="0" borderId="0" xfId="0" applyFont="1" applyFill="1"/>
    <xf numFmtId="14" fontId="0" fillId="0" borderId="0" xfId="0" applyNumberFormat="1" applyFill="1"/>
    <xf numFmtId="14" fontId="22" fillId="0" borderId="0" xfId="0" applyNumberFormat="1" applyFont="1" applyFill="1"/>
    <xf numFmtId="0" fontId="0" fillId="3" borderId="0" xfId="0" applyFill="1"/>
    <xf numFmtId="5" fontId="0" fillId="0" borderId="0" xfId="0" applyNumberFormat="1" applyFill="1" applyBorder="1"/>
    <xf numFmtId="37" fontId="21" fillId="0" borderId="0" xfId="1" applyNumberFormat="1" applyFont="1" applyFill="1" applyBorder="1"/>
    <xf numFmtId="7" fontId="3" fillId="0" borderId="0" xfId="0" applyNumberFormat="1" applyFont="1" applyFill="1" applyBorder="1" applyAlignment="1">
      <alignment horizontal="center"/>
    </xf>
    <xf numFmtId="10" fontId="3" fillId="0" borderId="0" xfId="9" applyNumberFormat="1" applyFont="1" applyFill="1" applyBorder="1"/>
    <xf numFmtId="37" fontId="3" fillId="0" borderId="0" xfId="1" applyNumberFormat="1" applyFont="1" applyFill="1" applyBorder="1"/>
    <xf numFmtId="37" fontId="3" fillId="0" borderId="0" xfId="0" applyNumberFormat="1" applyFont="1" applyFill="1" applyBorder="1"/>
    <xf numFmtId="37" fontId="21" fillId="0" borderId="0" xfId="0" applyNumberFormat="1" applyFont="1" applyFill="1" applyBorder="1"/>
    <xf numFmtId="37" fontId="0" fillId="0" borderId="0" xfId="0" applyNumberFormat="1" applyFill="1" applyBorder="1"/>
    <xf numFmtId="37" fontId="0" fillId="0" borderId="0" xfId="0" applyNumberFormat="1" applyFont="1" applyFill="1" applyBorder="1"/>
    <xf numFmtId="37" fontId="3" fillId="0" borderId="0" xfId="1" applyNumberFormat="1" applyFont="1" applyFill="1"/>
    <xf numFmtId="37" fontId="3" fillId="0" borderId="0" xfId="0" applyNumberFormat="1" applyFont="1" applyFill="1"/>
    <xf numFmtId="17" fontId="2" fillId="0" borderId="0" xfId="0" applyNumberFormat="1" applyFont="1" applyFill="1" applyAlignment="1">
      <alignment horizontal="center"/>
    </xf>
    <xf numFmtId="17" fontId="2" fillId="0" borderId="0" xfId="0" applyNumberFormat="1" applyFont="1" applyFill="1" applyBorder="1" applyAlignment="1">
      <alignment horizontal="center"/>
    </xf>
    <xf numFmtId="38" fontId="21" fillId="0" borderId="37" xfId="1" applyNumberFormat="1" applyFont="1" applyBorder="1" applyAlignment="1">
      <alignment horizontal="center"/>
    </xf>
    <xf numFmtId="38" fontId="21" fillId="0" borderId="0" xfId="1" applyNumberFormat="1" applyFont="1" applyBorder="1" applyAlignment="1">
      <alignment horizontal="center"/>
    </xf>
    <xf numFmtId="164" fontId="0" fillId="0" borderId="0" xfId="0" applyNumberFormat="1" applyFont="1" applyBorder="1"/>
    <xf numFmtId="164" fontId="0" fillId="0" borderId="0" xfId="1" applyNumberFormat="1" applyFont="1" applyBorder="1"/>
    <xf numFmtId="0" fontId="0" fillId="0" borderId="0" xfId="0" applyBorder="1"/>
    <xf numFmtId="0" fontId="37" fillId="0" borderId="0" xfId="0" applyFont="1" applyBorder="1" applyAlignment="1"/>
    <xf numFmtId="0" fontId="36" fillId="0" borderId="0" xfId="0" applyFont="1" applyBorder="1" applyAlignment="1">
      <alignment horizontal="center"/>
    </xf>
    <xf numFmtId="0" fontId="2" fillId="0" borderId="0" xfId="0" applyFont="1" applyFill="1" applyAlignment="1">
      <alignment horizontal="center"/>
    </xf>
    <xf numFmtId="166" fontId="16" fillId="0" borderId="0" xfId="1" applyNumberFormat="1" applyFont="1" applyFill="1" applyBorder="1"/>
    <xf numFmtId="17" fontId="2" fillId="8" borderId="0" xfId="0" applyNumberFormat="1" applyFont="1" applyFill="1" applyAlignment="1">
      <alignment horizontal="center"/>
    </xf>
    <xf numFmtId="9" fontId="0" fillId="0" borderId="0" xfId="9" applyFont="1" applyFill="1" applyBorder="1"/>
    <xf numFmtId="9" fontId="1" fillId="0" borderId="0" xfId="9" applyFont="1" applyFill="1" applyBorder="1"/>
    <xf numFmtId="0" fontId="12" fillId="0" borderId="0" xfId="0" applyFont="1" applyFill="1" applyAlignment="1">
      <alignment horizontal="center"/>
    </xf>
    <xf numFmtId="37" fontId="12" fillId="0" borderId="1" xfId="0" applyNumberFormat="1" applyFont="1" applyFill="1" applyBorder="1"/>
    <xf numFmtId="37" fontId="12" fillId="0" borderId="0" xfId="0" applyNumberFormat="1" applyFont="1" applyFill="1"/>
    <xf numFmtId="5" fontId="12" fillId="0" borderId="2" xfId="0" applyNumberFormat="1" applyFont="1" applyFill="1" applyBorder="1"/>
    <xf numFmtId="37" fontId="3" fillId="0" borderId="0" xfId="0" applyNumberFormat="1" applyFont="1" applyAlignment="1">
      <alignment horizontal="right"/>
    </xf>
    <xf numFmtId="37" fontId="0" fillId="10" borderId="18" xfId="1" applyNumberFormat="1" applyFont="1" applyFill="1" applyBorder="1"/>
    <xf numFmtId="37" fontId="0" fillId="10" borderId="38" xfId="1" applyNumberFormat="1" applyFont="1" applyFill="1" applyBorder="1"/>
    <xf numFmtId="37" fontId="2" fillId="10" borderId="19" xfId="1" applyNumberFormat="1" applyFont="1" applyFill="1" applyBorder="1"/>
    <xf numFmtId="37" fontId="0" fillId="10" borderId="36" xfId="1" applyNumberFormat="1" applyFont="1" applyFill="1" applyBorder="1"/>
    <xf numFmtId="37" fontId="0" fillId="10" borderId="0" xfId="1" applyNumberFormat="1" applyFont="1" applyFill="1" applyBorder="1"/>
    <xf numFmtId="37" fontId="2" fillId="10" borderId="37" xfId="1" applyNumberFormat="1" applyFont="1" applyFill="1" applyBorder="1"/>
    <xf numFmtId="37" fontId="0" fillId="10" borderId="39" xfId="1" applyNumberFormat="1" applyFont="1" applyFill="1" applyBorder="1"/>
    <xf numFmtId="37" fontId="0" fillId="10" borderId="1" xfId="1" applyNumberFormat="1" applyFont="1" applyFill="1" applyBorder="1"/>
    <xf numFmtId="37" fontId="0" fillId="10" borderId="40" xfId="1" applyNumberFormat="1" applyFont="1" applyFill="1" applyBorder="1"/>
    <xf numFmtId="37" fontId="0" fillId="10" borderId="41" xfId="1" applyNumberFormat="1" applyFont="1" applyFill="1" applyBorder="1"/>
    <xf numFmtId="37" fontId="0" fillId="10" borderId="42" xfId="1" applyNumberFormat="1" applyFont="1" applyFill="1" applyBorder="1"/>
    <xf numFmtId="37" fontId="2" fillId="10" borderId="40" xfId="1" applyNumberFormat="1" applyFont="1" applyFill="1" applyBorder="1"/>
    <xf numFmtId="37" fontId="0" fillId="10" borderId="43" xfId="0" applyNumberFormat="1" applyFill="1" applyBorder="1"/>
    <xf numFmtId="37" fontId="0" fillId="10" borderId="21" xfId="1" applyNumberFormat="1" applyFont="1" applyFill="1" applyBorder="1"/>
    <xf numFmtId="37" fontId="0" fillId="10" borderId="18" xfId="0" applyNumberFormat="1" applyFill="1" applyBorder="1"/>
    <xf numFmtId="37" fontId="0" fillId="10" borderId="38" xfId="0" applyNumberFormat="1" applyFill="1" applyBorder="1"/>
    <xf numFmtId="37" fontId="0" fillId="10" borderId="22" xfId="1" applyNumberFormat="1" applyFont="1" applyFill="1" applyBorder="1"/>
    <xf numFmtId="37" fontId="0" fillId="10" borderId="44" xfId="1" applyNumberFormat="1" applyFont="1" applyFill="1" applyBorder="1"/>
    <xf numFmtId="37" fontId="1" fillId="10" borderId="23" xfId="1" applyNumberFormat="1" applyFont="1" applyFill="1" applyBorder="1"/>
    <xf numFmtId="37" fontId="0" fillId="10" borderId="45" xfId="1" applyNumberFormat="1" applyFont="1" applyFill="1" applyBorder="1"/>
    <xf numFmtId="37" fontId="1" fillId="10" borderId="19" xfId="1" applyNumberFormat="1" applyFont="1" applyFill="1" applyBorder="1"/>
    <xf numFmtId="37" fontId="2" fillId="10" borderId="43" xfId="1" applyNumberFormat="1" applyFont="1" applyFill="1" applyBorder="1"/>
    <xf numFmtId="37" fontId="0" fillId="10" borderId="36" xfId="0" applyNumberFormat="1" applyFill="1" applyBorder="1"/>
    <xf numFmtId="37" fontId="0" fillId="10" borderId="0" xfId="0" applyNumberFormat="1" applyFill="1" applyBorder="1"/>
    <xf numFmtId="37" fontId="1" fillId="10" borderId="37" xfId="1" applyNumberFormat="1" applyFont="1" applyFill="1" applyBorder="1"/>
    <xf numFmtId="37" fontId="0" fillId="10" borderId="6" xfId="1" applyNumberFormat="1" applyFont="1" applyFill="1" applyBorder="1"/>
    <xf numFmtId="37" fontId="0" fillId="10" borderId="41" xfId="0" applyNumberFormat="1" applyFill="1" applyBorder="1"/>
    <xf numFmtId="37" fontId="0" fillId="10" borderId="42" xfId="0" applyNumberFormat="1" applyFill="1" applyBorder="1"/>
    <xf numFmtId="37" fontId="0" fillId="10" borderId="44" xfId="0" applyNumberFormat="1" applyFill="1" applyBorder="1"/>
    <xf numFmtId="37" fontId="1" fillId="10" borderId="43" xfId="1" applyNumberFormat="1" applyFont="1" applyFill="1" applyBorder="1"/>
    <xf numFmtId="7" fontId="6" fillId="10" borderId="18" xfId="1" applyNumberFormat="1" applyFont="1" applyFill="1" applyBorder="1"/>
    <xf numFmtId="7" fontId="6" fillId="10" borderId="38" xfId="1" applyNumberFormat="1" applyFont="1" applyFill="1" applyBorder="1"/>
    <xf numFmtId="44" fontId="6" fillId="10" borderId="38" xfId="1" applyNumberFormat="1" applyFont="1" applyFill="1" applyBorder="1"/>
    <xf numFmtId="5" fontId="0" fillId="10" borderId="19" xfId="0" applyNumberFormat="1" applyFont="1" applyFill="1" applyBorder="1"/>
    <xf numFmtId="7" fontId="6" fillId="10" borderId="36" xfId="1" applyNumberFormat="1" applyFont="1" applyFill="1" applyBorder="1"/>
    <xf numFmtId="7" fontId="6" fillId="10" borderId="0" xfId="1" applyNumberFormat="1" applyFont="1" applyFill="1" applyBorder="1"/>
    <xf numFmtId="44" fontId="6" fillId="10" borderId="0" xfId="1" applyNumberFormat="1" applyFont="1" applyFill="1" applyBorder="1"/>
    <xf numFmtId="5" fontId="0" fillId="10" borderId="37" xfId="0" applyNumberFormat="1" applyFont="1" applyFill="1" applyBorder="1"/>
    <xf numFmtId="7" fontId="6" fillId="10" borderId="36" xfId="1" applyNumberFormat="1" applyFont="1" applyFill="1" applyBorder="1" applyAlignment="1">
      <alignment vertical="center"/>
    </xf>
    <xf numFmtId="7" fontId="6" fillId="10" borderId="0" xfId="1" applyNumberFormat="1" applyFont="1" applyFill="1" applyBorder="1" applyAlignment="1">
      <alignment vertical="center"/>
    </xf>
    <xf numFmtId="44" fontId="6" fillId="10" borderId="0" xfId="1" applyNumberFormat="1" applyFont="1" applyFill="1" applyBorder="1" applyAlignment="1">
      <alignment vertical="center"/>
    </xf>
    <xf numFmtId="5" fontId="0" fillId="10" borderId="37" xfId="0" applyNumberFormat="1" applyFont="1" applyFill="1" applyBorder="1" applyAlignment="1">
      <alignment vertical="center"/>
    </xf>
    <xf numFmtId="5" fontId="0" fillId="10" borderId="36" xfId="0" applyNumberFormat="1" applyFont="1" applyFill="1" applyBorder="1"/>
    <xf numFmtId="5" fontId="0" fillId="10" borderId="0" xfId="0" applyNumberFormat="1" applyFont="1" applyFill="1" applyBorder="1"/>
    <xf numFmtId="5" fontId="0" fillId="10" borderId="36" xfId="0" applyNumberFormat="1" applyFill="1" applyBorder="1"/>
    <xf numFmtId="5" fontId="0" fillId="10" borderId="0" xfId="0" applyNumberFormat="1" applyFill="1" applyBorder="1"/>
    <xf numFmtId="5" fontId="0" fillId="10" borderId="41" xfId="0" applyNumberFormat="1" applyFill="1" applyBorder="1"/>
    <xf numFmtId="5" fontId="0" fillId="10" borderId="42" xfId="0" applyNumberFormat="1" applyFill="1" applyBorder="1"/>
    <xf numFmtId="5" fontId="0" fillId="10" borderId="43" xfId="0" applyNumberFormat="1" applyFont="1" applyFill="1" applyBorder="1"/>
    <xf numFmtId="5" fontId="35" fillId="10" borderId="37" xfId="0" applyNumberFormat="1" applyFont="1" applyFill="1" applyBorder="1"/>
    <xf numFmtId="164" fontId="6" fillId="10" borderId="39" xfId="1" applyNumberFormat="1" applyFont="1" applyFill="1" applyBorder="1" applyAlignment="1">
      <alignment vertical="center"/>
    </xf>
    <xf numFmtId="164" fontId="6" fillId="10" borderId="1" xfId="1" applyNumberFormat="1" applyFont="1" applyFill="1" applyBorder="1" applyAlignment="1">
      <alignment vertical="center"/>
    </xf>
    <xf numFmtId="164" fontId="26" fillId="10" borderId="1" xfId="1" applyNumberFormat="1" applyFont="1" applyFill="1" applyBorder="1" applyAlignment="1">
      <alignment vertical="center"/>
    </xf>
    <xf numFmtId="164" fontId="1" fillId="10" borderId="1" xfId="1" applyNumberFormat="1" applyFont="1" applyFill="1" applyBorder="1" applyAlignment="1">
      <alignment vertical="center"/>
    </xf>
    <xf numFmtId="164" fontId="1" fillId="10" borderId="40" xfId="1" applyNumberFormat="1" applyFont="1" applyFill="1" applyBorder="1" applyAlignment="1">
      <alignment vertical="center"/>
    </xf>
    <xf numFmtId="5" fontId="26" fillId="10" borderId="36" xfId="0" applyNumberFormat="1" applyFont="1" applyFill="1" applyBorder="1"/>
    <xf numFmtId="5" fontId="26" fillId="10" borderId="0" xfId="0" applyNumberFormat="1" applyFont="1" applyFill="1" applyBorder="1"/>
    <xf numFmtId="5" fontId="26" fillId="10" borderId="37" xfId="0" applyNumberFormat="1" applyFont="1" applyFill="1" applyBorder="1"/>
    <xf numFmtId="164" fontId="38" fillId="10" borderId="42" xfId="0" applyNumberFormat="1" applyFont="1" applyFill="1" applyBorder="1"/>
    <xf numFmtId="164" fontId="60" fillId="10" borderId="42" xfId="0" applyNumberFormat="1" applyFont="1" applyFill="1" applyBorder="1"/>
    <xf numFmtId="5" fontId="38" fillId="10" borderId="42" xfId="0" applyNumberFormat="1" applyFont="1" applyFill="1" applyBorder="1"/>
    <xf numFmtId="37" fontId="39" fillId="10" borderId="42" xfId="1" applyNumberFormat="1" applyFont="1" applyFill="1" applyBorder="1"/>
    <xf numFmtId="164" fontId="0" fillId="10" borderId="18" xfId="1" applyNumberFormat="1" applyFont="1" applyFill="1" applyBorder="1"/>
    <xf numFmtId="164" fontId="0" fillId="10" borderId="38" xfId="1" applyNumberFormat="1" applyFont="1" applyFill="1" applyBorder="1"/>
    <xf numFmtId="164" fontId="0" fillId="10" borderId="19" xfId="1" applyNumberFormat="1" applyFont="1" applyFill="1" applyBorder="1"/>
    <xf numFmtId="164" fontId="0" fillId="10" borderId="36" xfId="1" applyNumberFormat="1" applyFont="1" applyFill="1" applyBorder="1"/>
    <xf numFmtId="164" fontId="0" fillId="10" borderId="0" xfId="1" applyNumberFormat="1" applyFont="1" applyFill="1" applyBorder="1"/>
    <xf numFmtId="164" fontId="0" fillId="10" borderId="37" xfId="1" applyNumberFormat="1" applyFont="1" applyFill="1" applyBorder="1"/>
    <xf numFmtId="164" fontId="0" fillId="10" borderId="41" xfId="0" applyNumberFormat="1" applyFont="1" applyFill="1" applyBorder="1"/>
    <xf numFmtId="164" fontId="0" fillId="10" borderId="42" xfId="0" applyNumberFormat="1" applyFont="1" applyFill="1" applyBorder="1"/>
    <xf numFmtId="164" fontId="0" fillId="10" borderId="43" xfId="0" applyNumberFormat="1" applyFont="1" applyFill="1" applyBorder="1"/>
    <xf numFmtId="14" fontId="0" fillId="10" borderId="36" xfId="0" applyNumberFormat="1" applyFill="1" applyBorder="1"/>
    <xf numFmtId="44" fontId="0" fillId="10" borderId="37" xfId="10" applyFont="1" applyFill="1" applyBorder="1"/>
    <xf numFmtId="14" fontId="0" fillId="10" borderId="22" xfId="0" applyNumberFormat="1" applyFill="1" applyBorder="1"/>
    <xf numFmtId="44" fontId="0" fillId="10" borderId="23" xfId="10" applyFont="1" applyFill="1" applyBorder="1"/>
    <xf numFmtId="44" fontId="0" fillId="10" borderId="20" xfId="10" applyFont="1" applyFill="1" applyBorder="1"/>
    <xf numFmtId="44" fontId="0" fillId="10" borderId="21" xfId="10" applyFont="1" applyFill="1" applyBorder="1"/>
    <xf numFmtId="44" fontId="0" fillId="10" borderId="24" xfId="10" applyFont="1" applyFill="1" applyBorder="1"/>
    <xf numFmtId="164" fontId="4" fillId="10" borderId="17" xfId="1" applyNumberFormat="1" applyFont="1" applyFill="1" applyBorder="1"/>
    <xf numFmtId="164" fontId="0" fillId="10" borderId="18" xfId="4" applyNumberFormat="1" applyFont="1" applyFill="1" applyBorder="1"/>
    <xf numFmtId="164" fontId="4" fillId="10" borderId="19" xfId="2" applyNumberFormat="1" applyFill="1" applyBorder="1"/>
    <xf numFmtId="164" fontId="0" fillId="10" borderId="22" xfId="4" applyNumberFormat="1" applyFont="1" applyFill="1" applyBorder="1"/>
    <xf numFmtId="164" fontId="4" fillId="10" borderId="23" xfId="2" applyNumberFormat="1" applyFill="1" applyBorder="1"/>
    <xf numFmtId="164" fontId="0" fillId="10" borderId="17" xfId="1" applyNumberFormat="1" applyFont="1" applyFill="1" applyBorder="1"/>
    <xf numFmtId="0" fontId="65" fillId="6" borderId="0" xfId="14" applyFont="1" applyFill="1" applyBorder="1" applyAlignment="1">
      <alignment horizontal="center"/>
    </xf>
    <xf numFmtId="0" fontId="66" fillId="0" borderId="38" xfId="0" applyFont="1" applyBorder="1" applyAlignment="1">
      <alignment horizontal="center"/>
    </xf>
    <xf numFmtId="0" fontId="63" fillId="6" borderId="33" xfId="0" applyFont="1" applyFill="1" applyBorder="1" applyAlignment="1">
      <alignment horizontal="center" vertical="center"/>
    </xf>
    <xf numFmtId="0" fontId="63" fillId="6" borderId="34" xfId="0" applyFont="1" applyFill="1" applyBorder="1" applyAlignment="1">
      <alignment horizontal="center" vertical="center"/>
    </xf>
    <xf numFmtId="0" fontId="63" fillId="6" borderId="35" xfId="0" applyFont="1" applyFill="1" applyBorder="1" applyAlignment="1">
      <alignment horizontal="center" vertical="center"/>
    </xf>
  </cellXfs>
  <cellStyles count="21">
    <cellStyle name="20% - Accent1" xfId="11" builtinId="30"/>
    <cellStyle name="Comma" xfId="1" builtinId="3"/>
    <cellStyle name="Comma 2" xfId="4"/>
    <cellStyle name="Comma 2 2" xfId="8"/>
    <cellStyle name="Comma 3" xfId="6"/>
    <cellStyle name="Comma 4" xfId="19"/>
    <cellStyle name="Currency" xfId="10" builtinId="4"/>
    <cellStyle name="Currency 2" xfId="7"/>
    <cellStyle name="Hyperlink" xfId="13" builtinId="8"/>
    <cellStyle name="Normal" xfId="0" builtinId="0"/>
    <cellStyle name="Normal 2" xfId="2"/>
    <cellStyle name="Normal 2 2" xfId="5"/>
    <cellStyle name="Normal 3" xfId="14"/>
    <cellStyle name="Normal 4" xfId="17"/>
    <cellStyle name="Normal_AMACAPST" xfId="16"/>
    <cellStyle name="Normal_COSTOF" xfId="18"/>
    <cellStyle name="Normal_LCI Vectors_GREET1.8c.0_v5" xfId="12"/>
    <cellStyle name="Normal_RATEOFRE" xfId="15"/>
    <cellStyle name="Percent" xfId="9" builtinId="5"/>
    <cellStyle name="Percent 2" xfId="3"/>
    <cellStyle name="Percent 3" xfId="20"/>
  </cellStyles>
  <dxfs count="0"/>
  <tableStyles count="0" defaultTableStyle="TableStyleMedium2" defaultPivotStyle="PivotStyleLight16"/>
  <colors>
    <mruColors>
      <color rgb="FF00FFFF"/>
      <color rgb="FFFFCCCC"/>
      <color rgb="FFCCECFF"/>
      <color rgb="FF000000"/>
      <color rgb="FFCCFFFF"/>
      <color rgb="FFCCFF33"/>
      <color rgb="FFFF0066"/>
      <color rgb="FFFFCC00"/>
      <color rgb="FFFFCC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14021</xdr:colOff>
      <xdr:row>71</xdr:row>
      <xdr:rowOff>171451</xdr:rowOff>
    </xdr:from>
    <xdr:to>
      <xdr:col>9</xdr:col>
      <xdr:colOff>590550</xdr:colOff>
      <xdr:row>102</xdr:row>
      <xdr:rowOff>119301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1946" y="13144501"/>
          <a:ext cx="4424629" cy="58533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85726</xdr:colOff>
      <xdr:row>72</xdr:row>
      <xdr:rowOff>104775</xdr:rowOff>
    </xdr:from>
    <xdr:to>
      <xdr:col>18</xdr:col>
      <xdr:colOff>286206</xdr:colOff>
      <xdr:row>103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7551" y="13268325"/>
          <a:ext cx="4467680" cy="58007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523168</xdr:colOff>
      <xdr:row>72</xdr:row>
      <xdr:rowOff>8602</xdr:rowOff>
    </xdr:from>
    <xdr:to>
      <xdr:col>26</xdr:col>
      <xdr:colOff>409538</xdr:colOff>
      <xdr:row>103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62693" y="13172152"/>
          <a:ext cx="4763170" cy="589689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0</xdr:colOff>
      <xdr:row>108</xdr:row>
      <xdr:rowOff>0</xdr:rowOff>
    </xdr:from>
    <xdr:to>
      <xdr:col>18</xdr:col>
      <xdr:colOff>380999</xdr:colOff>
      <xdr:row>146</xdr:row>
      <xdr:rowOff>75286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15225" y="20021550"/>
          <a:ext cx="4648199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9378231" cy="7933333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78231" cy="7933333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0</xdr:colOff>
      <xdr:row>46</xdr:row>
      <xdr:rowOff>0</xdr:rowOff>
    </xdr:from>
    <xdr:ext cx="6168708" cy="3648075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6168708" cy="36480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0</xdr:colOff>
      <xdr:row>68</xdr:row>
      <xdr:rowOff>0</xdr:rowOff>
    </xdr:from>
    <xdr:ext cx="6787754" cy="1752381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954000"/>
          <a:ext cx="6787754" cy="1752381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0</xdr:colOff>
      <xdr:row>80</xdr:row>
      <xdr:rowOff>0</xdr:rowOff>
    </xdr:from>
    <xdr:ext cx="16165985" cy="6323809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240000"/>
          <a:ext cx="16165985" cy="6323809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11</xdr:col>
      <xdr:colOff>0</xdr:colOff>
      <xdr:row>57</xdr:row>
      <xdr:rowOff>0</xdr:rowOff>
    </xdr:from>
    <xdr:ext cx="1285714" cy="704762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05600" y="10858500"/>
          <a:ext cx="1285714" cy="704762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15</xdr:col>
      <xdr:colOff>0</xdr:colOff>
      <xdr:row>57</xdr:row>
      <xdr:rowOff>0</xdr:rowOff>
    </xdr:from>
    <xdr:ext cx="1380952" cy="733333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44000" y="10858500"/>
          <a:ext cx="1380952" cy="733333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16</xdr:col>
      <xdr:colOff>217834</xdr:colOff>
      <xdr:row>36</xdr:row>
      <xdr:rowOff>56288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9050"/>
          <a:ext cx="9923809" cy="68952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get\2011%20Bgt\Units\11%20AOP_A_m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Temporary%20Internet%20Files\Content.Outlook\S5M2I7E6\1&amp;2%20Section%203%202011%20AOP\Section%203\Section%203%20SpreadShee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wer%20Costs\Resources\Coal\WEC%20Pricing%20Analysis\2012\Colstrip%201&amp;2%202012%20AOP%20Final%20Vers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22%20GRC/Compliance%20Filing%20for%20New%20Rates/220066-67-PSE-WP-REVREC-COS-22GRC-Compliance%20Revised-1-9-2023%20(C)/NEW-PSE-WP-SEF-9G-GAS-REV-REQ-MODEL-22GRC-01-202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rrent\Emissions%20Inventory%202022%20working\Large%20Customers%20LDC%20supply\2021%20shell%202022_12_8_441_NG_supplier_reporting_too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AYMENT%20PROCESSING/Wong%20Matthew/Reports/DailyPaymentTotals_Analy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Rollforward Other Schedules"/>
      <sheetName val="Def, COC, ConvF"/>
      <sheetName val="Compare"/>
      <sheetName val="Subject to Refund"/>
      <sheetName val="Summary"/>
      <sheetName val="Detailed Summary"/>
      <sheetName val="Common Adj"/>
      <sheetName val="Gas Adj"/>
      <sheetName val="Rev Exp change"/>
      <sheetName val="Gas O&amp;M Reduction"/>
      <sheetName val="Dec13"/>
      <sheetName val="Final Rate Years"/>
      <sheetName val="SEF-13 p1 Gas wp"/>
      <sheetName val="SEF-13 p 2 Gas wp"/>
      <sheetName val="Adj List"/>
      <sheetName val="JDT Rev Detail Exh"/>
      <sheetName val="Check Totals"/>
      <sheetName val="Named Ranges G"/>
    </sheetNames>
    <sheetDataSet>
      <sheetData sheetId="0"/>
      <sheetData sheetId="1"/>
      <sheetData sheetId="2"/>
      <sheetData sheetId="3"/>
      <sheetData sheetId="4"/>
      <sheetData sheetId="5">
        <row r="30">
          <cell r="K30">
            <v>12043570.406415544</v>
          </cell>
        </row>
      </sheetData>
      <sheetData sheetId="6">
        <row r="28">
          <cell r="DK28">
            <v>6894946.7805953389</v>
          </cell>
        </row>
      </sheetData>
      <sheetData sheetId="7">
        <row r="16">
          <cell r="GV16">
            <v>3870.6276671299306</v>
          </cell>
        </row>
      </sheetData>
      <sheetData sheetId="8"/>
      <sheetData sheetId="9">
        <row r="65">
          <cell r="E65">
            <v>8543.8956401567903</v>
          </cell>
        </row>
      </sheetData>
      <sheetData sheetId="10">
        <row r="29">
          <cell r="K29">
            <v>-7236443</v>
          </cell>
        </row>
      </sheetData>
      <sheetData sheetId="11">
        <row r="30">
          <cell r="G30">
            <v>-18786319.376339614</v>
          </cell>
        </row>
      </sheetData>
      <sheetData sheetId="12"/>
      <sheetData sheetId="13">
        <row r="4">
          <cell r="G4">
            <v>148876035.75999987</v>
          </cell>
        </row>
      </sheetData>
      <sheetData sheetId="14">
        <row r="4">
          <cell r="G4">
            <v>37092182.872925773</v>
          </cell>
        </row>
      </sheetData>
      <sheetData sheetId="15"/>
      <sheetData sheetId="16"/>
      <sheetData sheetId="17"/>
      <sheetData sheetId="18">
        <row r="2">
          <cell r="B2" t="str">
            <v>PUGET SOUND ENERGY - GAS</v>
          </cell>
        </row>
        <row r="10">
          <cell r="B10">
            <v>0.21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 here"/>
      <sheetName val="Aggregate emissions"/>
      <sheetName val="Up- or down-stream LDC,pipeline"/>
      <sheetName val="End-users and large customers"/>
      <sheetName val="Storage and direct deliveries"/>
      <sheetName val="Interstate pipeline deliveries"/>
      <sheetName val="Biomethane"/>
      <sheetName val="LPG, CNG, LNG Importers"/>
      <sheetName val="Reference"/>
      <sheetName val="Valid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9">
          <cell r="B49" t="str">
            <v>Agrium Kennewick Fertilizer Operations (KFO) - Kennewick</v>
          </cell>
        </row>
        <row r="50">
          <cell r="B50" t="str">
            <v>Air Liquide Hydrogen Plant  - Anacortes</v>
          </cell>
        </row>
        <row r="51">
          <cell r="B51" t="str">
            <v>Alcoa Intalco Works - Ferndale</v>
          </cell>
        </row>
        <row r="52">
          <cell r="B52" t="str">
            <v>Alcoa Wenatchee Works - Malaga</v>
          </cell>
        </row>
        <row r="53">
          <cell r="B53" t="str">
            <v>Alon Asphalt Company - Seattle</v>
          </cell>
        </row>
        <row r="54">
          <cell r="B54" t="str">
            <v>Analog Devices, Inc. - Camas</v>
          </cell>
        </row>
        <row r="55">
          <cell r="B55" t="str">
            <v>Ardagh Glass Inc. - Seattle</v>
          </cell>
        </row>
        <row r="56">
          <cell r="B56" t="str">
            <v>Arlington Dry Kilns LLC - Arlington</v>
          </cell>
        </row>
        <row r="57">
          <cell r="B57" t="str">
            <v>Ascensus Specialties LLC - Elma</v>
          </cell>
        </row>
        <row r="58">
          <cell r="B58" t="str">
            <v>Ash Grove Cement Company - Seattle</v>
          </cell>
        </row>
        <row r="59">
          <cell r="B59" t="str">
            <v>Basic American Foods - Moses Lake</v>
          </cell>
        </row>
        <row r="60">
          <cell r="B60" t="str">
            <v>Bio Energy Washington, LLC - Maple Valley</v>
          </cell>
        </row>
        <row r="61">
          <cell r="B61" t="str">
            <v>Boeing Commercial Airplanes - Everett</v>
          </cell>
        </row>
        <row r="62">
          <cell r="B62" t="str">
            <v>Boise Cascade Wood Products, LLC.  Kettle Falls Lumber - Kettle Falls</v>
          </cell>
        </row>
        <row r="63">
          <cell r="B63" t="str">
            <v>Boise Cascade Wood Products, LLC.  Kettle Falls Plywood - Kettle Falls</v>
          </cell>
        </row>
        <row r="64">
          <cell r="B64" t="str">
            <v>Bonneville Power Administration - WA Only - statewide</v>
          </cell>
        </row>
        <row r="65">
          <cell r="B65" t="str">
            <v>Boulder Park Generating Station - Spokane Valley</v>
          </cell>
        </row>
        <row r="66">
          <cell r="B66" t="str">
            <v>bp Cherry Point Refinery - Blaine</v>
          </cell>
        </row>
        <row r="67">
          <cell r="B67" t="str">
            <v>Cardinal FG Company - Winlock</v>
          </cell>
        </row>
        <row r="68">
          <cell r="B68" t="str">
            <v>Cathcart Landfill - Snohomish</v>
          </cell>
        </row>
        <row r="69">
          <cell r="B69" t="str">
            <v>Central Washington University - Ellensburg</v>
          </cell>
        </row>
        <row r="70">
          <cell r="B70" t="str">
            <v>CenTrio Energy Seattle LLC - Seattle</v>
          </cell>
        </row>
        <row r="71">
          <cell r="B71" t="str">
            <v>CertainTeed Gypsum - Seattle</v>
          </cell>
        </row>
        <row r="72">
          <cell r="B72" t="str">
            <v>Cheyne Landfill - Zillah</v>
          </cell>
        </row>
        <row r="73">
          <cell r="B73" t="str">
            <v>City of Spokane Northside Landfill - Spokane</v>
          </cell>
        </row>
        <row r="74">
          <cell r="B74" t="str">
            <v>City of Tacoma Solid Waste Facility - Tacoma</v>
          </cell>
        </row>
        <row r="75">
          <cell r="B75" t="str">
            <v>Cosmo Specialty Fibers Inc - Cosmopolis</v>
          </cell>
        </row>
        <row r="76">
          <cell r="B76" t="str">
            <v>Cowlitz County Headquarters Landfill - Castle Rock</v>
          </cell>
        </row>
        <row r="77">
          <cell r="B77" t="str">
            <v>Cowlitz County Landfill - Longview</v>
          </cell>
        </row>
        <row r="78">
          <cell r="B78" t="str">
            <v>Darigold - Chehalis</v>
          </cell>
        </row>
        <row r="79">
          <cell r="B79" t="str">
            <v>Darigold - Lynden</v>
          </cell>
        </row>
        <row r="80">
          <cell r="B80" t="str">
            <v>Darigold - Sunnyside</v>
          </cell>
        </row>
        <row r="81">
          <cell r="B81" t="str">
            <v>Darling Ingredients Inc - Tacoma</v>
          </cell>
        </row>
        <row r="82">
          <cell r="B82" t="str">
            <v>DH Feeders - Eltopia</v>
          </cell>
        </row>
        <row r="83">
          <cell r="B83" t="str">
            <v>Easterday Ranches South Feedlot - Kennewick</v>
          </cell>
        </row>
        <row r="84">
          <cell r="B84" t="str">
            <v>El Oro Cattle Feeders, LLC - Moses Lake</v>
          </cell>
        </row>
        <row r="85">
          <cell r="B85" t="str">
            <v>Emerald City Renewables LLC LFGTE- Graham</v>
          </cell>
        </row>
        <row r="86">
          <cell r="B86" t="str">
            <v>Emerald Kalama Chemical, LLC - Kalama</v>
          </cell>
        </row>
        <row r="87">
          <cell r="B87" t="str">
            <v>Fairchild AFB - Spokane Co.</v>
          </cell>
        </row>
        <row r="88">
          <cell r="B88" t="str">
            <v>Frederickson Power LP - Tacoma</v>
          </cell>
        </row>
        <row r="89">
          <cell r="B89" t="str">
            <v>Frito Lay - Vancouver</v>
          </cell>
        </row>
        <row r="90">
          <cell r="B90" t="str">
            <v>Gas Transmission Northwest Compressor Station 6 - Rosalia</v>
          </cell>
        </row>
        <row r="91">
          <cell r="B91" t="str">
            <v>Gas Transmission Northwest Compressor Station 7 - Starbuck</v>
          </cell>
        </row>
        <row r="92">
          <cell r="B92" t="str">
            <v>Gas Transmission Northwest Compressor Station 8 - Wallula</v>
          </cell>
        </row>
        <row r="93">
          <cell r="B93" t="str">
            <v>General Chemical - Anacortes</v>
          </cell>
        </row>
        <row r="94">
          <cell r="B94" t="str">
            <v>Georgia-Pacific Consumer Products LLC - Camas</v>
          </cell>
        </row>
        <row r="95">
          <cell r="B95" t="str">
            <v>Georgia-Pacific Gypsum LLC - Tacoma</v>
          </cell>
        </row>
        <row r="96">
          <cell r="B96" t="str">
            <v>Goodrich Corporation - Spokane</v>
          </cell>
        </row>
        <row r="97">
          <cell r="B97" t="str">
            <v>Grant County Landfill 1 - Ephrata</v>
          </cell>
        </row>
        <row r="98">
          <cell r="B98" t="str">
            <v>Graymont Western US. Inc. - Tacoma</v>
          </cell>
        </row>
        <row r="99">
          <cell r="B99" t="str">
            <v>Grays Harbor Energy Center - Elma</v>
          </cell>
        </row>
        <row r="100">
          <cell r="B100" t="str">
            <v>Great Western Malt - Vancouver</v>
          </cell>
        </row>
        <row r="101">
          <cell r="B101" t="str">
            <v>Guy Bennett Lumber Company - Clarkston</v>
          </cell>
        </row>
        <row r="102">
          <cell r="B102" t="str">
            <v>H.W. Hill Landfill Gas Power Plant - Roosevelt</v>
          </cell>
        </row>
        <row r="103">
          <cell r="B103" t="str">
            <v>Hampton Lumber Mills Washington Inc. - Darrington</v>
          </cell>
        </row>
        <row r="104">
          <cell r="B104" t="str">
            <v>Hampton Lumber Mills Washington Inc. - Morton</v>
          </cell>
        </row>
        <row r="105">
          <cell r="B105" t="str">
            <v>Hampton Lumber Mills Washington Inc. - Randle</v>
          </cell>
        </row>
        <row r="106">
          <cell r="B106" t="str">
            <v>Hidden Valley Landfill - Puyallup</v>
          </cell>
        </row>
        <row r="107">
          <cell r="B107" t="str">
            <v>Horn Rapids Sanitary Landfill - Richland</v>
          </cell>
        </row>
        <row r="108">
          <cell r="B108" t="str">
            <v>Horse Heaven Cattle Feeders, Inc. - Sunnyside</v>
          </cell>
        </row>
        <row r="109">
          <cell r="B109" t="str">
            <v>Imerys Minerals Quincy Plant - Quincy</v>
          </cell>
        </row>
        <row r="110">
          <cell r="B110" t="str">
            <v>Inland Empire Paper Company - Spokane</v>
          </cell>
        </row>
        <row r="111">
          <cell r="B111" t="str">
            <v>Interfor US, Inc. - Forks</v>
          </cell>
        </row>
        <row r="112">
          <cell r="B112" t="str">
            <v>Interfor US, Inc. - Port Angeles</v>
          </cell>
        </row>
        <row r="113">
          <cell r="B113" t="str">
            <v>Interfor US, Inc. - Tacoma</v>
          </cell>
        </row>
        <row r="114">
          <cell r="B114" t="str">
            <v>J.R. Simplot Company - Moses Lake</v>
          </cell>
        </row>
        <row r="115">
          <cell r="B115" t="str">
            <v>J.R. Simplot Company - Othello</v>
          </cell>
        </row>
        <row r="116">
          <cell r="B116" t="str">
            <v>James Hardie Building Products - Tacoma</v>
          </cell>
        </row>
        <row r="117">
          <cell r="B117" t="str">
            <v>Kaiser Aluminum Washington, LLC (Trentwood Works) - Spokane Valley</v>
          </cell>
        </row>
        <row r="118">
          <cell r="B118" t="str">
            <v>Kettle Falls Generating Station - Kettle Falls</v>
          </cell>
        </row>
        <row r="119">
          <cell r="B119" t="str">
            <v>Kimberly-Clark Corporation - Everett</v>
          </cell>
        </row>
        <row r="120">
          <cell r="B120" t="str">
            <v>King County Solid Waste Cedar Hills Landfill - Maple Valley</v>
          </cell>
        </row>
        <row r="121">
          <cell r="B121" t="str">
            <v>Lamb Weston - Connell</v>
          </cell>
        </row>
        <row r="122">
          <cell r="B122" t="str">
            <v>Lamb Weston - Pasco</v>
          </cell>
        </row>
        <row r="123">
          <cell r="B123" t="str">
            <v>Lamb Weston - Quincy</v>
          </cell>
        </row>
        <row r="124">
          <cell r="B124" t="str">
            <v>Lamb Weston - Richland</v>
          </cell>
        </row>
        <row r="125">
          <cell r="B125" t="str">
            <v>Lamb Weston - Warden</v>
          </cell>
        </row>
        <row r="126">
          <cell r="B126" t="str">
            <v>Leichner Landfill - Vancouver</v>
          </cell>
        </row>
        <row r="127">
          <cell r="B127" t="str">
            <v>LRI Landfill - Graham</v>
          </cell>
        </row>
        <row r="128">
          <cell r="B128" t="str">
            <v>Marathon Anacortes Refinery - Anacortes</v>
          </cell>
        </row>
        <row r="129">
          <cell r="B129" t="str">
            <v>Matheson - Anacortes</v>
          </cell>
        </row>
        <row r="130">
          <cell r="B130" t="str">
            <v>McCain Foods - Othello</v>
          </cell>
        </row>
        <row r="131">
          <cell r="B131" t="str">
            <v>McKinley Paper Co. - Washington Mill - Port Angeles</v>
          </cell>
        </row>
        <row r="132">
          <cell r="B132" t="str">
            <v>Michelsen Packaging - Yakima</v>
          </cell>
        </row>
        <row r="133">
          <cell r="B133" t="str">
            <v>Naval Air Station Whidbey Island - Oak Harbor</v>
          </cell>
        </row>
        <row r="134">
          <cell r="B134" t="str">
            <v>Naval Base Kitsap - Bremerton</v>
          </cell>
        </row>
        <row r="135">
          <cell r="B135" t="str">
            <v>Naval Base Kitsap Bangor - Silverdale</v>
          </cell>
        </row>
        <row r="136">
          <cell r="B136" t="str">
            <v>Nippon Dynawave - Longview</v>
          </cell>
        </row>
        <row r="137">
          <cell r="B137" t="str">
            <v>North Pacific Paper Company, LLC - Longview</v>
          </cell>
        </row>
        <row r="138">
          <cell r="B138" t="str">
            <v>Northwest Hardwoods Inc. - Centralia</v>
          </cell>
        </row>
        <row r="139">
          <cell r="B139" t="str">
            <v>Northwest Hardwoods Inc. - Longview</v>
          </cell>
        </row>
        <row r="140">
          <cell r="B140" t="str">
            <v>Northwest Hardwoods Inc. - Mount Vernon</v>
          </cell>
        </row>
        <row r="141">
          <cell r="B141" t="str">
            <v>Northwest Pipeline C/S - Chehalis</v>
          </cell>
        </row>
        <row r="142">
          <cell r="B142" t="str">
            <v>Northwest Pipeline C/S - Goldendale</v>
          </cell>
        </row>
        <row r="143">
          <cell r="B143" t="str">
            <v>Northwest Pipeline C/S - Mount Vernon</v>
          </cell>
        </row>
        <row r="144">
          <cell r="B144" t="str">
            <v>Northwest Pipeline C/S - Snohomish</v>
          </cell>
        </row>
        <row r="145">
          <cell r="B145" t="str">
            <v>Northwest Pipeline C/S - Sumas</v>
          </cell>
        </row>
        <row r="146">
          <cell r="B146" t="str">
            <v>Northwest Pipeline C/S - Sumner</v>
          </cell>
        </row>
        <row r="147">
          <cell r="B147" t="str">
            <v>Northwest Pipeline C/S - Washougal</v>
          </cell>
        </row>
        <row r="148">
          <cell r="B148" t="str">
            <v>Northwest Pipeline Plymouth C/S - Plymouth</v>
          </cell>
        </row>
        <row r="149">
          <cell r="B149" t="str">
            <v>Northwest Pipeline Roosevelt C/S - Bickleton</v>
          </cell>
        </row>
        <row r="150">
          <cell r="B150" t="str">
            <v>Northwest Pipeline Willard C/S - Cook</v>
          </cell>
        </row>
        <row r="151">
          <cell r="B151" t="str">
            <v>Nucor Steel Seattle, Inc, - Seattle</v>
          </cell>
        </row>
        <row r="152">
          <cell r="B152" t="str">
            <v>Okanogan County Central Landfill - Okanogan</v>
          </cell>
        </row>
        <row r="153">
          <cell r="B153" t="str">
            <v>Olympic View Sanitary Landfill - Bremerton</v>
          </cell>
        </row>
        <row r="154">
          <cell r="B154" t="str">
            <v>Owens-Brockway Glass Container Inc Plant #2 - Kalama</v>
          </cell>
        </row>
        <row r="155">
          <cell r="B155" t="str">
            <v>PacifiCorp Energy - Chehalis Generation Facility - Chehalis</v>
          </cell>
        </row>
        <row r="156">
          <cell r="B156" t="str">
            <v>Packaging Corporation of America - Wallula</v>
          </cell>
        </row>
        <row r="157">
          <cell r="B157" t="str">
            <v>Phillips 66 Ferndale Refinery - Ferndale</v>
          </cell>
        </row>
        <row r="158">
          <cell r="B158" t="str">
            <v>Ponderay Newsprint Company - Usk</v>
          </cell>
        </row>
        <row r="159">
          <cell r="B159" t="str">
            <v>Port Townsend Paper Corporation - Port Townsend</v>
          </cell>
        </row>
        <row r="160">
          <cell r="B160" t="str">
            <v>Puget Sound Energy - Encogen Generating Station - Bellingham</v>
          </cell>
        </row>
        <row r="161">
          <cell r="B161" t="str">
            <v>Puget Sound Energy - Ferndale Generating Station - Ferndale</v>
          </cell>
        </row>
        <row r="162">
          <cell r="B162" t="str">
            <v>Puget Sound Energy - Frederickson Generating Station - Tacoma</v>
          </cell>
        </row>
        <row r="163">
          <cell r="B163" t="str">
            <v>Puget Sound Energy - Fredonia Generating Station - Mount Vernon</v>
          </cell>
        </row>
        <row r="164">
          <cell r="B164" t="str">
            <v>Puget Sound Energy - Goldendale Generating Station - Goldendale</v>
          </cell>
        </row>
        <row r="165">
          <cell r="B165" t="str">
            <v>Puget Sound Energy - Jackson Prairie Gas Storage - Chehalis</v>
          </cell>
        </row>
        <row r="166">
          <cell r="B166" t="str">
            <v>Puget Sound Energy - Mint Farm Generating Station - Longview</v>
          </cell>
        </row>
        <row r="167">
          <cell r="B167" t="str">
            <v>Puget Sound Energy - Sumas Generating Station - Sumas</v>
          </cell>
        </row>
        <row r="168">
          <cell r="B168" t="str">
            <v>Puget Sound Energy - Whitehorn Generating Station - Blaine</v>
          </cell>
        </row>
        <row r="169">
          <cell r="B169" t="str">
            <v>Puget Sound Energy T&amp;D - statewide</v>
          </cell>
        </row>
        <row r="170">
          <cell r="B170" t="str">
            <v>Rainier Veneer, Inc. - Spanaway</v>
          </cell>
        </row>
        <row r="171">
          <cell r="B171" t="str">
            <v>REC Solar Grade Silicon - Moses Lake</v>
          </cell>
        </row>
        <row r="172">
          <cell r="B172" t="str">
            <v>REG Grays Harbor LLC - Hoquiam</v>
          </cell>
        </row>
        <row r="173">
          <cell r="B173" t="str">
            <v>River Road Generating Plant - Vancouver</v>
          </cell>
        </row>
        <row r="174">
          <cell r="B174" t="str">
            <v>Roosevelt Regional Landfill - Roosevelt</v>
          </cell>
        </row>
        <row r="175">
          <cell r="B175" t="str">
            <v>Schweitzer Engineering Laboratories, Inc. - Pullman</v>
          </cell>
        </row>
        <row r="176">
          <cell r="B176" t="str">
            <v>SDS Lumber Company - Bingen</v>
          </cell>
        </row>
        <row r="177">
          <cell r="B177" t="str">
            <v>Seattle-Tacoma International Airport - Seattle</v>
          </cell>
        </row>
        <row r="178">
          <cell r="B178" t="str">
            <v>SEH America, Inc - Vancouver</v>
          </cell>
        </row>
        <row r="179">
          <cell r="B179" t="str">
            <v>SGL Carbon, LLC - Moses Lake</v>
          </cell>
        </row>
        <row r="180">
          <cell r="B180" t="str">
            <v>Shell Puget Sound Refinery - Anacortes</v>
          </cell>
        </row>
        <row r="181">
          <cell r="B181" t="str">
            <v>Sierra Pacific Industries - Aberdeen</v>
          </cell>
        </row>
        <row r="182">
          <cell r="B182" t="str">
            <v>Sierra Pacific Industries - Burlington - Mount Vernon</v>
          </cell>
        </row>
        <row r="183">
          <cell r="B183" t="str">
            <v>Sierra Pacific Industries - Centralia</v>
          </cell>
        </row>
        <row r="184">
          <cell r="B184" t="str">
            <v>Sierra Pacific Industries - Shelton</v>
          </cell>
        </row>
        <row r="185">
          <cell r="B185" t="str">
            <v>Simplot Feeders LTD. - Burbank</v>
          </cell>
        </row>
        <row r="186">
          <cell r="B186" t="str">
            <v>Solvay Chemicals, Inc. - Longview</v>
          </cell>
        </row>
        <row r="187">
          <cell r="B187" t="str">
            <v>Sonoco Products - Sumner</v>
          </cell>
        </row>
        <row r="188">
          <cell r="B188" t="str">
            <v>Spectrum Glass Company - Woodinville</v>
          </cell>
        </row>
        <row r="189">
          <cell r="B189" t="str">
            <v>Spokane Waste to Energy Facility - Spokane</v>
          </cell>
        </row>
        <row r="190">
          <cell r="B190" t="str">
            <v>Star Forge LLC dba Jorgensen Forge - Tukwila</v>
          </cell>
        </row>
        <row r="191">
          <cell r="B191" t="str">
            <v>Starbucks Kent Flexible Plant - Kent</v>
          </cell>
        </row>
        <row r="192">
          <cell r="B192" t="str">
            <v>Steelscape</v>
          </cell>
        </row>
        <row r="193">
          <cell r="B193" t="str">
            <v>Terrace Heights Landfill - Yakima</v>
          </cell>
        </row>
        <row r="194">
          <cell r="B194" t="str">
            <v>The Boeing Company - Auburn Site - Auburn</v>
          </cell>
        </row>
        <row r="195">
          <cell r="B195" t="str">
            <v>The Boeing Company - Fabrication (Frederickson Site) - Puyallup</v>
          </cell>
        </row>
        <row r="196">
          <cell r="B196" t="str">
            <v>The Boeing Company - Renton</v>
          </cell>
        </row>
        <row r="197">
          <cell r="B197" t="str">
            <v>The Boeing Company: Boeing Plant 2 - Seattle</v>
          </cell>
        </row>
        <row r="198">
          <cell r="B198" t="str">
            <v>The Boeing Company: DC/MFC - Tukwila</v>
          </cell>
        </row>
        <row r="199">
          <cell r="B199" t="str">
            <v>TransAlta Centralia Generation LLC - Centralia</v>
          </cell>
        </row>
        <row r="200">
          <cell r="B200" t="str">
            <v>Tree Top - Prosser</v>
          </cell>
        </row>
        <row r="201">
          <cell r="B201" t="str">
            <v>Tree Top - Selah Campus</v>
          </cell>
        </row>
        <row r="202">
          <cell r="B202" t="str">
            <v>Tree Top - Wenatchee</v>
          </cell>
        </row>
        <row r="203">
          <cell r="B203" t="str">
            <v>Tyson Fresh Meats, Inc. - Wallula</v>
          </cell>
        </row>
        <row r="204">
          <cell r="B204" t="str">
            <v>U.S. Department of Energy Hanford Site - Richland</v>
          </cell>
        </row>
        <row r="205">
          <cell r="B205" t="str">
            <v>U.S. Oil &amp; Refining Co. - Tacoma</v>
          </cell>
        </row>
        <row r="206">
          <cell r="B206" t="str">
            <v>University of Washington Seattle Campus - Seattle</v>
          </cell>
        </row>
        <row r="207">
          <cell r="B207" t="str">
            <v>US Army Joint Base Lewis-McChord - Pierce Co.</v>
          </cell>
        </row>
        <row r="208">
          <cell r="B208" t="str">
            <v>Vaagen Bros. Lumber, Inc. - Colville</v>
          </cell>
        </row>
        <row r="209">
          <cell r="B209" t="str">
            <v>WaferTech LLC - Camas</v>
          </cell>
        </row>
        <row r="210">
          <cell r="B210" t="str">
            <v>Washington Potato Company</v>
          </cell>
        </row>
        <row r="211">
          <cell r="B211" t="str">
            <v>Washington State University - Pullman</v>
          </cell>
        </row>
        <row r="212">
          <cell r="B212" t="str">
            <v>Waste Management Greater Wenatchee Regional Landfill - East Wenatchee</v>
          </cell>
        </row>
        <row r="213">
          <cell r="B213" t="str">
            <v>WestRock CP, LLC - Tacoma</v>
          </cell>
        </row>
        <row r="214">
          <cell r="B214" t="str">
            <v>WestRock LLC - Longview</v>
          </cell>
        </row>
        <row r="215">
          <cell r="B215" t="str">
            <v>Weyerhaeuser Raymond Lumber - Raymond</v>
          </cell>
        </row>
        <row r="216">
          <cell r="B216" t="str">
            <v>Willamette Valley Company - Centralia</v>
          </cell>
        </row>
        <row r="217">
          <cell r="B217" t="str">
            <v>Cascade Natural Gas Corporation</v>
          </cell>
        </row>
        <row r="218">
          <cell r="B218" t="str">
            <v>Avista Corporation - WA</v>
          </cell>
        </row>
        <row r="219">
          <cell r="B219" t="str">
            <v>NW Natural</v>
          </cell>
        </row>
        <row r="220">
          <cell r="B220" t="str">
            <v>Puget Sound Energy LDC</v>
          </cell>
        </row>
      </sheetData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TotalsByWeek"/>
      <sheetName val="OverallTotals"/>
      <sheetName val="Returns"/>
      <sheetName val="MonthlySummary"/>
      <sheetName val="Amount_Data"/>
      <sheetName val="TemperatureData"/>
      <sheetName val="Inslee Announcements"/>
      <sheetName val="Validation"/>
      <sheetName val="AvgDailyLookup"/>
      <sheetName val="Lookup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/>
          </cell>
        </row>
        <row r="2">
          <cell r="A2" t="str">
            <v>Posting Date</v>
          </cell>
          <cell r="B2" t="str">
            <v>Payment Type</v>
          </cell>
          <cell r="C2" t="str">
            <v/>
          </cell>
          <cell r="D2" t="str">
            <v>$</v>
          </cell>
          <cell r="E2" t="str">
            <v>Amount</v>
          </cell>
          <cell r="F2" t="str">
            <v>Count</v>
          </cell>
          <cell r="G2" t="str">
            <v>Day</v>
          </cell>
          <cell r="H2" t="str">
            <v>d</v>
          </cell>
          <cell r="I2" t="str">
            <v>PmtType</v>
          </cell>
          <cell r="J2" t="str">
            <v>Group</v>
          </cell>
          <cell r="K2" t="str">
            <v>AvgCount</v>
          </cell>
          <cell r="L2" t="str">
            <v>AvgAmt</v>
          </cell>
          <cell r="M2" t="str">
            <v>Week</v>
          </cell>
          <cell r="N2" t="str">
            <v>Date</v>
          </cell>
          <cell r="O2" t="str">
            <v>Show</v>
          </cell>
        </row>
        <row r="3">
          <cell r="A3" t="str">
            <v>01/01/2020</v>
          </cell>
        </row>
        <row r="4">
          <cell r="A4" t="str">
            <v>01/01/2020</v>
          </cell>
        </row>
        <row r="5">
          <cell r="A5" t="str">
            <v>01/01/2020</v>
          </cell>
        </row>
        <row r="6">
          <cell r="A6" t="str">
            <v>01/01/2020</v>
          </cell>
        </row>
        <row r="7">
          <cell r="A7" t="str">
            <v>01/02/2020</v>
          </cell>
        </row>
        <row r="8">
          <cell r="A8" t="str">
            <v>01/02/2020</v>
          </cell>
        </row>
        <row r="9">
          <cell r="A9" t="str">
            <v>01/02/2020</v>
          </cell>
        </row>
        <row r="10">
          <cell r="A10" t="str">
            <v>01/02/2020</v>
          </cell>
        </row>
        <row r="11">
          <cell r="A11" t="str">
            <v>01/02/2020</v>
          </cell>
        </row>
        <row r="12">
          <cell r="A12" t="str">
            <v>01/02/2020</v>
          </cell>
        </row>
        <row r="13">
          <cell r="A13" t="str">
            <v>01/02/2020</v>
          </cell>
        </row>
        <row r="14">
          <cell r="A14" t="str">
            <v>01/02/2020</v>
          </cell>
        </row>
        <row r="15">
          <cell r="A15" t="str">
            <v>01/02/2020</v>
          </cell>
        </row>
        <row r="16">
          <cell r="A16" t="str">
            <v>01/02/2020</v>
          </cell>
        </row>
        <row r="17">
          <cell r="A17" t="str">
            <v>01/02/2020</v>
          </cell>
        </row>
        <row r="18">
          <cell r="A18" t="str">
            <v>01/02/2020</v>
          </cell>
        </row>
        <row r="19">
          <cell r="A19" t="str">
            <v>01/02/2020</v>
          </cell>
        </row>
        <row r="20">
          <cell r="A20" t="str">
            <v>01/02/2020</v>
          </cell>
        </row>
        <row r="21">
          <cell r="A21" t="str">
            <v>01/03/2020</v>
          </cell>
        </row>
        <row r="22">
          <cell r="A22" t="str">
            <v>01/03/2020</v>
          </cell>
        </row>
        <row r="23">
          <cell r="A23" t="str">
            <v>01/03/2020</v>
          </cell>
        </row>
        <row r="24">
          <cell r="A24" t="str">
            <v>01/03/2020</v>
          </cell>
        </row>
        <row r="25">
          <cell r="A25" t="str">
            <v>01/03/2020</v>
          </cell>
        </row>
        <row r="26">
          <cell r="A26" t="str">
            <v>01/03/2020</v>
          </cell>
        </row>
        <row r="27">
          <cell r="A27" t="str">
            <v>01/03/2020</v>
          </cell>
        </row>
        <row r="28">
          <cell r="A28" t="str">
            <v>01/03/2020</v>
          </cell>
        </row>
        <row r="29">
          <cell r="A29" t="str">
            <v>01/03/2020</v>
          </cell>
        </row>
        <row r="30">
          <cell r="A30" t="str">
            <v>01/03/2020</v>
          </cell>
        </row>
        <row r="31">
          <cell r="A31" t="str">
            <v>01/03/2020</v>
          </cell>
        </row>
        <row r="32">
          <cell r="A32" t="str">
            <v>01/03/2020</v>
          </cell>
        </row>
        <row r="33">
          <cell r="A33" t="str">
            <v>01/04/2020</v>
          </cell>
        </row>
        <row r="34">
          <cell r="A34" t="str">
            <v>01/04/2020</v>
          </cell>
        </row>
        <row r="35">
          <cell r="A35" t="str">
            <v>01/05/2020</v>
          </cell>
        </row>
        <row r="36">
          <cell r="A36" t="str">
            <v>01/06/2020</v>
          </cell>
        </row>
        <row r="37">
          <cell r="A37" t="str">
            <v>01/06/2020</v>
          </cell>
        </row>
        <row r="38">
          <cell r="A38" t="str">
            <v>01/06/2020</v>
          </cell>
        </row>
        <row r="39">
          <cell r="A39" t="str">
            <v>01/06/2020</v>
          </cell>
        </row>
        <row r="40">
          <cell r="A40" t="str">
            <v>01/06/2020</v>
          </cell>
        </row>
        <row r="41">
          <cell r="A41" t="str">
            <v>01/06/2020</v>
          </cell>
        </row>
        <row r="42">
          <cell r="A42" t="str">
            <v>01/06/2020</v>
          </cell>
        </row>
        <row r="43">
          <cell r="A43" t="str">
            <v>01/06/2020</v>
          </cell>
        </row>
        <row r="44">
          <cell r="A44" t="str">
            <v>01/06/2020</v>
          </cell>
        </row>
        <row r="45">
          <cell r="A45" t="str">
            <v>01/06/2020</v>
          </cell>
        </row>
        <row r="46">
          <cell r="A46" t="str">
            <v>01/06/2020</v>
          </cell>
        </row>
        <row r="47">
          <cell r="A47" t="str">
            <v>01/06/2020</v>
          </cell>
        </row>
        <row r="48">
          <cell r="A48" t="str">
            <v>01/07/2020</v>
          </cell>
        </row>
        <row r="49">
          <cell r="A49" t="str">
            <v>01/07/2020</v>
          </cell>
        </row>
        <row r="50">
          <cell r="A50" t="str">
            <v>01/07/2020</v>
          </cell>
        </row>
        <row r="51">
          <cell r="A51" t="str">
            <v>01/07/2020</v>
          </cell>
        </row>
        <row r="52">
          <cell r="A52" t="str">
            <v>01/07/2020</v>
          </cell>
        </row>
        <row r="53">
          <cell r="A53" t="str">
            <v>01/07/2020</v>
          </cell>
        </row>
        <row r="54">
          <cell r="A54" t="str">
            <v>01/07/2020</v>
          </cell>
        </row>
        <row r="55">
          <cell r="A55" t="str">
            <v>01/07/2020</v>
          </cell>
        </row>
        <row r="56">
          <cell r="A56" t="str">
            <v>01/07/2020</v>
          </cell>
        </row>
        <row r="57">
          <cell r="A57" t="str">
            <v>01/07/2020</v>
          </cell>
        </row>
        <row r="58">
          <cell r="A58" t="str">
            <v>01/07/2020</v>
          </cell>
        </row>
        <row r="59">
          <cell r="A59" t="str">
            <v>01/07/2020</v>
          </cell>
        </row>
        <row r="60">
          <cell r="A60" t="str">
            <v>01/07/2020</v>
          </cell>
        </row>
        <row r="61">
          <cell r="A61" t="str">
            <v>01/08/2020</v>
          </cell>
        </row>
        <row r="62">
          <cell r="A62" t="str">
            <v>01/08/2020</v>
          </cell>
        </row>
        <row r="63">
          <cell r="A63" t="str">
            <v>01/08/2020</v>
          </cell>
        </row>
        <row r="64">
          <cell r="A64" t="str">
            <v>01/08/2020</v>
          </cell>
        </row>
        <row r="65">
          <cell r="A65" t="str">
            <v>01/08/2020</v>
          </cell>
        </row>
        <row r="66">
          <cell r="A66" t="str">
            <v>01/08/2020</v>
          </cell>
        </row>
        <row r="67">
          <cell r="A67" t="str">
            <v>01/08/2020</v>
          </cell>
        </row>
        <row r="68">
          <cell r="A68" t="str">
            <v>01/08/2020</v>
          </cell>
        </row>
        <row r="69">
          <cell r="A69" t="str">
            <v>01/08/2020</v>
          </cell>
        </row>
        <row r="70">
          <cell r="A70" t="str">
            <v>01/08/2020</v>
          </cell>
        </row>
        <row r="71">
          <cell r="A71" t="str">
            <v>01/08/2020</v>
          </cell>
        </row>
        <row r="72">
          <cell r="A72" t="str">
            <v>01/08/2020</v>
          </cell>
        </row>
        <row r="73">
          <cell r="A73" t="str">
            <v>01/08/2020</v>
          </cell>
        </row>
        <row r="74">
          <cell r="A74" t="str">
            <v>01/09/2020</v>
          </cell>
        </row>
        <row r="75">
          <cell r="A75" t="str">
            <v>01/09/2020</v>
          </cell>
        </row>
        <row r="76">
          <cell r="A76" t="str">
            <v>01/09/2020</v>
          </cell>
        </row>
        <row r="77">
          <cell r="A77" t="str">
            <v>01/09/2020</v>
          </cell>
        </row>
        <row r="78">
          <cell r="A78" t="str">
            <v>01/09/2020</v>
          </cell>
        </row>
        <row r="79">
          <cell r="A79" t="str">
            <v>01/09/2020</v>
          </cell>
        </row>
        <row r="80">
          <cell r="A80" t="str">
            <v>01/09/2020</v>
          </cell>
        </row>
        <row r="81">
          <cell r="A81" t="str">
            <v>01/09/2020</v>
          </cell>
        </row>
        <row r="82">
          <cell r="A82" t="str">
            <v>01/09/2020</v>
          </cell>
        </row>
        <row r="83">
          <cell r="A83" t="str">
            <v>01/09/2020</v>
          </cell>
        </row>
        <row r="84">
          <cell r="A84" t="str">
            <v>01/09/2020</v>
          </cell>
        </row>
        <row r="85">
          <cell r="A85" t="str">
            <v>01/09/2020</v>
          </cell>
        </row>
        <row r="86">
          <cell r="A86" t="str">
            <v>01/09/2020</v>
          </cell>
        </row>
        <row r="87">
          <cell r="A87" t="str">
            <v>01/10/2020</v>
          </cell>
        </row>
        <row r="88">
          <cell r="A88" t="str">
            <v>01/10/2020</v>
          </cell>
        </row>
        <row r="89">
          <cell r="A89" t="str">
            <v>01/10/2020</v>
          </cell>
        </row>
        <row r="90">
          <cell r="A90" t="str">
            <v>01/10/2020</v>
          </cell>
        </row>
        <row r="91">
          <cell r="A91" t="str">
            <v>01/10/2020</v>
          </cell>
        </row>
        <row r="92">
          <cell r="A92" t="str">
            <v>01/10/2020</v>
          </cell>
        </row>
        <row r="93">
          <cell r="A93" t="str">
            <v>01/10/2020</v>
          </cell>
        </row>
        <row r="94">
          <cell r="A94" t="str">
            <v>01/10/2020</v>
          </cell>
        </row>
        <row r="95">
          <cell r="A95" t="str">
            <v>01/10/2020</v>
          </cell>
        </row>
        <row r="96">
          <cell r="A96" t="str">
            <v>01/10/2020</v>
          </cell>
        </row>
        <row r="97">
          <cell r="A97" t="str">
            <v>01/10/2020</v>
          </cell>
        </row>
        <row r="98">
          <cell r="A98" t="str">
            <v>01/10/2020</v>
          </cell>
        </row>
        <row r="99">
          <cell r="A99" t="str">
            <v>01/10/2020</v>
          </cell>
        </row>
        <row r="100">
          <cell r="A100" t="str">
            <v>01/10/2020</v>
          </cell>
        </row>
        <row r="101">
          <cell r="A101" t="str">
            <v>01/11/2020</v>
          </cell>
        </row>
        <row r="102">
          <cell r="A102" t="str">
            <v>01/11/2020</v>
          </cell>
        </row>
        <row r="103">
          <cell r="A103" t="str">
            <v>01/11/2020</v>
          </cell>
        </row>
        <row r="104">
          <cell r="A104" t="str">
            <v>01/12/2020</v>
          </cell>
        </row>
        <row r="105">
          <cell r="A105" t="str">
            <v>01/13/2020</v>
          </cell>
        </row>
        <row r="106">
          <cell r="A106" t="str">
            <v>01/13/2020</v>
          </cell>
        </row>
        <row r="107">
          <cell r="A107" t="str">
            <v>01/13/2020</v>
          </cell>
        </row>
        <row r="108">
          <cell r="A108" t="str">
            <v>01/13/2020</v>
          </cell>
        </row>
        <row r="109">
          <cell r="A109" t="str">
            <v>01/13/2020</v>
          </cell>
        </row>
        <row r="110">
          <cell r="A110" t="str">
            <v>01/13/2020</v>
          </cell>
        </row>
        <row r="111">
          <cell r="A111" t="str">
            <v>01/13/2020</v>
          </cell>
        </row>
        <row r="112">
          <cell r="A112" t="str">
            <v>01/13/2020</v>
          </cell>
        </row>
        <row r="113">
          <cell r="A113" t="str">
            <v>01/13/2020</v>
          </cell>
        </row>
        <row r="114">
          <cell r="A114" t="str">
            <v>01/14/2020</v>
          </cell>
        </row>
        <row r="115">
          <cell r="A115" t="str">
            <v>01/14/2020</v>
          </cell>
        </row>
        <row r="116">
          <cell r="A116" t="str">
            <v>01/14/2020</v>
          </cell>
        </row>
        <row r="117">
          <cell r="A117" t="str">
            <v>01/14/2020</v>
          </cell>
        </row>
        <row r="118">
          <cell r="A118" t="str">
            <v>01/14/2020</v>
          </cell>
        </row>
        <row r="119">
          <cell r="A119" t="str">
            <v>01/14/2020</v>
          </cell>
        </row>
        <row r="120">
          <cell r="A120" t="str">
            <v>01/14/2020</v>
          </cell>
        </row>
        <row r="121">
          <cell r="A121" t="str">
            <v>01/14/2020</v>
          </cell>
        </row>
        <row r="122">
          <cell r="A122" t="str">
            <v>01/14/2020</v>
          </cell>
        </row>
        <row r="123">
          <cell r="A123" t="str">
            <v>01/14/2020</v>
          </cell>
        </row>
        <row r="124">
          <cell r="A124" t="str">
            <v>01/14/2020</v>
          </cell>
        </row>
        <row r="125">
          <cell r="A125" t="str">
            <v>01/14/2020</v>
          </cell>
        </row>
        <row r="126">
          <cell r="A126" t="str">
            <v>01/15/2020</v>
          </cell>
        </row>
        <row r="127">
          <cell r="A127" t="str">
            <v>01/15/2020</v>
          </cell>
        </row>
        <row r="128">
          <cell r="A128" t="str">
            <v>01/15/2020</v>
          </cell>
        </row>
        <row r="129">
          <cell r="A129" t="str">
            <v>01/15/2020</v>
          </cell>
        </row>
        <row r="130">
          <cell r="A130" t="str">
            <v>01/15/2020</v>
          </cell>
        </row>
        <row r="131">
          <cell r="A131" t="str">
            <v>01/15/2020</v>
          </cell>
        </row>
        <row r="132">
          <cell r="A132" t="str">
            <v>01/15/2020</v>
          </cell>
        </row>
        <row r="133">
          <cell r="A133" t="str">
            <v>01/15/2020</v>
          </cell>
        </row>
        <row r="134">
          <cell r="A134" t="str">
            <v>01/15/2020</v>
          </cell>
        </row>
        <row r="135">
          <cell r="A135" t="str">
            <v>01/15/2020</v>
          </cell>
        </row>
        <row r="136">
          <cell r="A136" t="str">
            <v>01/16/2020</v>
          </cell>
        </row>
        <row r="137">
          <cell r="A137" t="str">
            <v>01/16/2020</v>
          </cell>
        </row>
        <row r="138">
          <cell r="A138" t="str">
            <v>01/16/2020</v>
          </cell>
        </row>
        <row r="139">
          <cell r="A139" t="str">
            <v>01/16/2020</v>
          </cell>
        </row>
        <row r="140">
          <cell r="A140" t="str">
            <v>01/16/2020</v>
          </cell>
        </row>
        <row r="141">
          <cell r="A141" t="str">
            <v>01/16/2020</v>
          </cell>
        </row>
        <row r="142">
          <cell r="A142" t="str">
            <v>01/16/2020</v>
          </cell>
        </row>
        <row r="143">
          <cell r="A143" t="str">
            <v>01/16/2020</v>
          </cell>
        </row>
        <row r="144">
          <cell r="A144" t="str">
            <v>01/16/2020</v>
          </cell>
        </row>
        <row r="145">
          <cell r="A145" t="str">
            <v>01/16/2020</v>
          </cell>
        </row>
        <row r="146">
          <cell r="A146" t="str">
            <v>01/16/2020</v>
          </cell>
        </row>
        <row r="147">
          <cell r="A147" t="str">
            <v>01/16/2020</v>
          </cell>
        </row>
        <row r="148">
          <cell r="A148" t="str">
            <v>01/17/2020</v>
          </cell>
        </row>
        <row r="149">
          <cell r="A149" t="str">
            <v>01/17/2020</v>
          </cell>
        </row>
        <row r="150">
          <cell r="A150" t="str">
            <v>01/17/2020</v>
          </cell>
        </row>
        <row r="151">
          <cell r="A151" t="str">
            <v>01/17/2020</v>
          </cell>
        </row>
        <row r="152">
          <cell r="A152" t="str">
            <v>01/17/2020</v>
          </cell>
        </row>
        <row r="153">
          <cell r="A153" t="str">
            <v>01/17/2020</v>
          </cell>
        </row>
        <row r="154">
          <cell r="A154" t="str">
            <v>01/17/2020</v>
          </cell>
        </row>
        <row r="155">
          <cell r="A155" t="str">
            <v>01/17/2020</v>
          </cell>
        </row>
        <row r="156">
          <cell r="A156" t="str">
            <v>01/17/2020</v>
          </cell>
        </row>
        <row r="157">
          <cell r="A157" t="str">
            <v>01/17/2020</v>
          </cell>
        </row>
        <row r="158">
          <cell r="A158" t="str">
            <v>01/17/2020</v>
          </cell>
        </row>
        <row r="159">
          <cell r="A159" t="str">
            <v>01/17/2020</v>
          </cell>
        </row>
        <row r="160">
          <cell r="A160" t="str">
            <v>01/18/2020</v>
          </cell>
        </row>
        <row r="161">
          <cell r="A161" t="str">
            <v>01/18/2020</v>
          </cell>
        </row>
        <row r="162">
          <cell r="A162" t="str">
            <v>01/18/2020</v>
          </cell>
        </row>
        <row r="163">
          <cell r="A163" t="str">
            <v>01/19/2020</v>
          </cell>
        </row>
        <row r="164">
          <cell r="A164" t="str">
            <v>01/20/2020</v>
          </cell>
        </row>
        <row r="165">
          <cell r="A165" t="str">
            <v>01/20/2020</v>
          </cell>
        </row>
        <row r="166">
          <cell r="A166" t="str">
            <v>01/20/2020</v>
          </cell>
        </row>
        <row r="167">
          <cell r="A167" t="str">
            <v>01/21/2020</v>
          </cell>
        </row>
        <row r="168">
          <cell r="A168" t="str">
            <v>01/21/2020</v>
          </cell>
        </row>
        <row r="169">
          <cell r="A169" t="str">
            <v>01/21/2020</v>
          </cell>
        </row>
        <row r="170">
          <cell r="A170" t="str">
            <v>01/21/2020</v>
          </cell>
        </row>
        <row r="171">
          <cell r="A171" t="str">
            <v>01/21/2020</v>
          </cell>
        </row>
        <row r="172">
          <cell r="A172" t="str">
            <v>01/21/2020</v>
          </cell>
        </row>
        <row r="173">
          <cell r="A173" t="str">
            <v>01/21/2020</v>
          </cell>
        </row>
        <row r="174">
          <cell r="A174" t="str">
            <v>01/21/2020</v>
          </cell>
        </row>
        <row r="175">
          <cell r="A175" t="str">
            <v>01/21/2020</v>
          </cell>
        </row>
        <row r="176">
          <cell r="A176" t="str">
            <v>01/21/2020</v>
          </cell>
        </row>
        <row r="177">
          <cell r="A177" t="str">
            <v>01/21/2020</v>
          </cell>
        </row>
        <row r="178">
          <cell r="A178" t="str">
            <v>01/21/2020</v>
          </cell>
        </row>
        <row r="179">
          <cell r="A179" t="str">
            <v>01/22/2020</v>
          </cell>
        </row>
        <row r="180">
          <cell r="A180" t="str">
            <v>01/22/2020</v>
          </cell>
        </row>
        <row r="181">
          <cell r="A181" t="str">
            <v>01/22/2020</v>
          </cell>
        </row>
        <row r="182">
          <cell r="A182" t="str">
            <v>01/22/2020</v>
          </cell>
        </row>
        <row r="183">
          <cell r="A183" t="str">
            <v>01/22/2020</v>
          </cell>
        </row>
        <row r="184">
          <cell r="A184" t="str">
            <v>01/22/2020</v>
          </cell>
        </row>
        <row r="185">
          <cell r="A185" t="str">
            <v>01/22/2020</v>
          </cell>
        </row>
        <row r="186">
          <cell r="A186" t="str">
            <v>01/22/2020</v>
          </cell>
        </row>
        <row r="187">
          <cell r="A187" t="str">
            <v>01/22/2020</v>
          </cell>
        </row>
        <row r="188">
          <cell r="A188" t="str">
            <v>01/22/2020</v>
          </cell>
        </row>
        <row r="189">
          <cell r="A189" t="str">
            <v>01/22/2020</v>
          </cell>
        </row>
        <row r="190">
          <cell r="A190" t="str">
            <v>01/22/2020</v>
          </cell>
        </row>
        <row r="191">
          <cell r="A191" t="str">
            <v>01/23/2020</v>
          </cell>
        </row>
        <row r="192">
          <cell r="A192" t="str">
            <v>01/23/2020</v>
          </cell>
        </row>
        <row r="193">
          <cell r="A193" t="str">
            <v>01/23/2020</v>
          </cell>
        </row>
        <row r="194">
          <cell r="A194" t="str">
            <v>01/23/2020</v>
          </cell>
        </row>
        <row r="195">
          <cell r="A195" t="str">
            <v>01/23/2020</v>
          </cell>
        </row>
        <row r="196">
          <cell r="A196" t="str">
            <v>01/23/2020</v>
          </cell>
        </row>
        <row r="197">
          <cell r="A197" t="str">
            <v>01/23/2020</v>
          </cell>
        </row>
        <row r="198">
          <cell r="A198" t="str">
            <v>01/23/2020</v>
          </cell>
        </row>
        <row r="199">
          <cell r="A199" t="str">
            <v>01/23/2020</v>
          </cell>
        </row>
        <row r="200">
          <cell r="A200" t="str">
            <v>01/23/2020</v>
          </cell>
        </row>
        <row r="201">
          <cell r="A201" t="str">
            <v>01/23/2020</v>
          </cell>
        </row>
        <row r="202">
          <cell r="A202" t="str">
            <v>01/23/2020</v>
          </cell>
        </row>
        <row r="203">
          <cell r="A203" t="str">
            <v>01/24/2020</v>
          </cell>
        </row>
        <row r="204">
          <cell r="A204" t="str">
            <v>01/24/2020</v>
          </cell>
        </row>
        <row r="205">
          <cell r="A205" t="str">
            <v>01/24/2020</v>
          </cell>
        </row>
        <row r="206">
          <cell r="A206" t="str">
            <v>01/24/2020</v>
          </cell>
        </row>
        <row r="207">
          <cell r="A207" t="str">
            <v>01/24/2020</v>
          </cell>
        </row>
        <row r="208">
          <cell r="A208" t="str">
            <v>01/24/2020</v>
          </cell>
        </row>
        <row r="209">
          <cell r="A209" t="str">
            <v>01/24/2020</v>
          </cell>
        </row>
        <row r="210">
          <cell r="A210" t="str">
            <v>01/24/2020</v>
          </cell>
        </row>
        <row r="211">
          <cell r="A211" t="str">
            <v>01/24/2020</v>
          </cell>
        </row>
        <row r="212">
          <cell r="A212" t="str">
            <v>01/24/2020</v>
          </cell>
        </row>
        <row r="213">
          <cell r="A213" t="str">
            <v>01/24/2020</v>
          </cell>
        </row>
        <row r="214">
          <cell r="A214" t="str">
            <v>01/24/2020</v>
          </cell>
        </row>
        <row r="215">
          <cell r="A215" t="str">
            <v>01/25/2020</v>
          </cell>
        </row>
        <row r="216">
          <cell r="A216" t="str">
            <v>01/25/2020</v>
          </cell>
        </row>
        <row r="217">
          <cell r="A217" t="str">
            <v>01/26/2020</v>
          </cell>
        </row>
        <row r="218">
          <cell r="A218" t="str">
            <v>01/27/2020</v>
          </cell>
        </row>
        <row r="219">
          <cell r="A219" t="str">
            <v>01/27/2020</v>
          </cell>
        </row>
        <row r="220">
          <cell r="A220" t="str">
            <v>01/27/2020</v>
          </cell>
        </row>
        <row r="221">
          <cell r="A221" t="str">
            <v>01/27/2020</v>
          </cell>
        </row>
        <row r="222">
          <cell r="A222" t="str">
            <v>01/27/2020</v>
          </cell>
        </row>
        <row r="223">
          <cell r="A223" t="str">
            <v>01/27/2020</v>
          </cell>
        </row>
        <row r="224">
          <cell r="A224" t="str">
            <v>01/27/2020</v>
          </cell>
        </row>
        <row r="225">
          <cell r="A225" t="str">
            <v>01/27/2020</v>
          </cell>
        </row>
        <row r="226">
          <cell r="A226" t="str">
            <v>01/27/2020</v>
          </cell>
        </row>
        <row r="227">
          <cell r="A227" t="str">
            <v>01/27/2020</v>
          </cell>
        </row>
        <row r="228">
          <cell r="A228" t="str">
            <v>01/27/2020</v>
          </cell>
        </row>
        <row r="229">
          <cell r="A229" t="str">
            <v>01/27/2020</v>
          </cell>
        </row>
        <row r="230">
          <cell r="A230" t="str">
            <v>01/28/2020</v>
          </cell>
        </row>
        <row r="231">
          <cell r="A231" t="str">
            <v>01/28/2020</v>
          </cell>
        </row>
        <row r="232">
          <cell r="A232" t="str">
            <v>01/28/2020</v>
          </cell>
        </row>
        <row r="233">
          <cell r="A233" t="str">
            <v>01/28/2020</v>
          </cell>
        </row>
        <row r="234">
          <cell r="A234" t="str">
            <v>01/28/2020</v>
          </cell>
        </row>
        <row r="235">
          <cell r="A235" t="str">
            <v>01/28/2020</v>
          </cell>
        </row>
        <row r="236">
          <cell r="A236" t="str">
            <v>01/28/2020</v>
          </cell>
        </row>
        <row r="237">
          <cell r="A237" t="str">
            <v>01/28/2020</v>
          </cell>
        </row>
        <row r="238">
          <cell r="A238" t="str">
            <v>01/28/2020</v>
          </cell>
        </row>
        <row r="239">
          <cell r="A239" t="str">
            <v>01/28/2020</v>
          </cell>
        </row>
        <row r="240">
          <cell r="A240" t="str">
            <v>01/28/2020</v>
          </cell>
        </row>
        <row r="241">
          <cell r="A241" t="str">
            <v>01/29/2020</v>
          </cell>
        </row>
        <row r="242">
          <cell r="A242" t="str">
            <v>01/29/2020</v>
          </cell>
        </row>
        <row r="243">
          <cell r="A243" t="str">
            <v>01/29/2020</v>
          </cell>
        </row>
        <row r="244">
          <cell r="A244" t="str">
            <v>01/29/2020</v>
          </cell>
        </row>
        <row r="245">
          <cell r="A245" t="str">
            <v>01/29/2020</v>
          </cell>
        </row>
        <row r="246">
          <cell r="A246" t="str">
            <v>01/29/2020</v>
          </cell>
        </row>
        <row r="247">
          <cell r="A247" t="str">
            <v>01/29/2020</v>
          </cell>
        </row>
        <row r="248">
          <cell r="A248" t="str">
            <v>01/29/2020</v>
          </cell>
        </row>
        <row r="249">
          <cell r="A249" t="str">
            <v>01/29/2020</v>
          </cell>
        </row>
        <row r="250">
          <cell r="A250" t="str">
            <v>01/29/2020</v>
          </cell>
        </row>
        <row r="251">
          <cell r="A251" t="str">
            <v>01/29/2020</v>
          </cell>
        </row>
        <row r="252">
          <cell r="A252" t="str">
            <v>01/29/2020</v>
          </cell>
        </row>
        <row r="253">
          <cell r="A253" t="str">
            <v>01/29/2020</v>
          </cell>
        </row>
        <row r="254">
          <cell r="A254" t="str">
            <v>01/30/2020</v>
          </cell>
        </row>
        <row r="255">
          <cell r="A255" t="str">
            <v>01/30/2020</v>
          </cell>
        </row>
        <row r="256">
          <cell r="A256" t="str">
            <v>01/30/2020</v>
          </cell>
        </row>
        <row r="257">
          <cell r="A257" t="str">
            <v>01/30/2020</v>
          </cell>
        </row>
        <row r="258">
          <cell r="A258" t="str">
            <v>01/30/2020</v>
          </cell>
        </row>
        <row r="259">
          <cell r="A259" t="str">
            <v>01/30/2020</v>
          </cell>
        </row>
        <row r="260">
          <cell r="A260" t="str">
            <v>01/30/2020</v>
          </cell>
        </row>
        <row r="261">
          <cell r="A261" t="str">
            <v>01/30/2020</v>
          </cell>
        </row>
        <row r="262">
          <cell r="A262" t="str">
            <v>01/30/2020</v>
          </cell>
        </row>
        <row r="263">
          <cell r="A263" t="str">
            <v>01/30/2020</v>
          </cell>
        </row>
        <row r="264">
          <cell r="A264" t="str">
            <v>01/30/2020</v>
          </cell>
        </row>
        <row r="265">
          <cell r="A265" t="str">
            <v>01/30/2020</v>
          </cell>
        </row>
        <row r="266">
          <cell r="A266" t="str">
            <v>01/31/2020</v>
          </cell>
        </row>
        <row r="267">
          <cell r="A267" t="str">
            <v>01/31/2020</v>
          </cell>
        </row>
        <row r="268">
          <cell r="A268" t="str">
            <v>01/31/2020</v>
          </cell>
        </row>
        <row r="269">
          <cell r="A269" t="str">
            <v>01/31/2020</v>
          </cell>
        </row>
        <row r="270">
          <cell r="A270" t="str">
            <v>01/31/2020</v>
          </cell>
        </row>
        <row r="271">
          <cell r="A271" t="str">
            <v>01/31/2020</v>
          </cell>
        </row>
        <row r="272">
          <cell r="A272" t="str">
            <v>01/31/2020</v>
          </cell>
        </row>
        <row r="273">
          <cell r="A273" t="str">
            <v>01/31/2020</v>
          </cell>
        </row>
        <row r="274">
          <cell r="A274" t="str">
            <v>01/31/2020</v>
          </cell>
        </row>
        <row r="275">
          <cell r="A275" t="str">
            <v>01/31/2020</v>
          </cell>
        </row>
        <row r="276">
          <cell r="A276" t="str">
            <v>01/31/2020</v>
          </cell>
        </row>
        <row r="277">
          <cell r="A277" t="str">
            <v>01/31/2020</v>
          </cell>
        </row>
        <row r="278">
          <cell r="A278" t="str">
            <v>02/01/2020</v>
          </cell>
        </row>
        <row r="279">
          <cell r="A279" t="str">
            <v>02/01/2020</v>
          </cell>
        </row>
        <row r="280">
          <cell r="A280" t="str">
            <v>02/01/2020</v>
          </cell>
        </row>
        <row r="281">
          <cell r="A281" t="str">
            <v>02/01/2020</v>
          </cell>
        </row>
        <row r="282">
          <cell r="A282" t="str">
            <v>02/02/2020</v>
          </cell>
        </row>
        <row r="283">
          <cell r="A283" t="str">
            <v>02/03/2020</v>
          </cell>
        </row>
        <row r="284">
          <cell r="A284" t="str">
            <v>02/03/2020</v>
          </cell>
        </row>
        <row r="285">
          <cell r="A285" t="str">
            <v>02/03/2020</v>
          </cell>
        </row>
        <row r="286">
          <cell r="A286" t="str">
            <v>02/03/2020</v>
          </cell>
        </row>
        <row r="287">
          <cell r="A287" t="str">
            <v>02/03/2020</v>
          </cell>
        </row>
        <row r="288">
          <cell r="A288" t="str">
            <v>02/03/2020</v>
          </cell>
        </row>
        <row r="289">
          <cell r="A289" t="str">
            <v>02/03/2020</v>
          </cell>
        </row>
        <row r="290">
          <cell r="A290" t="str">
            <v>02/03/2020</v>
          </cell>
        </row>
        <row r="291">
          <cell r="A291" t="str">
            <v>02/03/2020</v>
          </cell>
        </row>
        <row r="292">
          <cell r="A292" t="str">
            <v>02/03/2020</v>
          </cell>
        </row>
        <row r="293">
          <cell r="A293" t="str">
            <v>02/03/2020</v>
          </cell>
        </row>
        <row r="294">
          <cell r="A294" t="str">
            <v>02/03/2020</v>
          </cell>
        </row>
        <row r="295">
          <cell r="A295" t="str">
            <v>02/03/2020</v>
          </cell>
        </row>
        <row r="296">
          <cell r="A296" t="str">
            <v>02/04/2020</v>
          </cell>
        </row>
        <row r="297">
          <cell r="A297" t="str">
            <v>02/04/2020</v>
          </cell>
        </row>
        <row r="298">
          <cell r="A298" t="str">
            <v>02/04/2020</v>
          </cell>
        </row>
        <row r="299">
          <cell r="A299" t="str">
            <v>02/04/2020</v>
          </cell>
        </row>
        <row r="300">
          <cell r="A300" t="str">
            <v>02/04/2020</v>
          </cell>
        </row>
        <row r="301">
          <cell r="A301" t="str">
            <v>02/04/2020</v>
          </cell>
        </row>
        <row r="302">
          <cell r="A302" t="str">
            <v>02/04/2020</v>
          </cell>
        </row>
        <row r="303">
          <cell r="A303" t="str">
            <v>02/04/2020</v>
          </cell>
        </row>
        <row r="304">
          <cell r="A304" t="str">
            <v>02/04/2020</v>
          </cell>
        </row>
        <row r="305">
          <cell r="A305" t="str">
            <v>02/04/2020</v>
          </cell>
        </row>
        <row r="306">
          <cell r="A306" t="str">
            <v>02/04/2020</v>
          </cell>
        </row>
        <row r="307">
          <cell r="A307" t="str">
            <v>02/04/2020</v>
          </cell>
        </row>
        <row r="308">
          <cell r="A308" t="str">
            <v>02/04/2020</v>
          </cell>
        </row>
        <row r="309">
          <cell r="A309" t="str">
            <v>02/05/2020</v>
          </cell>
        </row>
        <row r="310">
          <cell r="A310" t="str">
            <v>02/05/2020</v>
          </cell>
        </row>
        <row r="311">
          <cell r="A311" t="str">
            <v>02/05/2020</v>
          </cell>
        </row>
        <row r="312">
          <cell r="A312" t="str">
            <v>02/05/2020</v>
          </cell>
        </row>
        <row r="313">
          <cell r="A313" t="str">
            <v>02/05/2020</v>
          </cell>
        </row>
        <row r="314">
          <cell r="A314" t="str">
            <v>02/05/2020</v>
          </cell>
        </row>
        <row r="315">
          <cell r="A315" t="str">
            <v>02/05/2020</v>
          </cell>
        </row>
        <row r="316">
          <cell r="A316" t="str">
            <v>02/05/2020</v>
          </cell>
        </row>
        <row r="317">
          <cell r="A317" t="str">
            <v>02/05/2020</v>
          </cell>
        </row>
        <row r="318">
          <cell r="A318" t="str">
            <v>02/05/2020</v>
          </cell>
        </row>
        <row r="319">
          <cell r="A319" t="str">
            <v>02/05/2020</v>
          </cell>
        </row>
        <row r="320">
          <cell r="A320" t="str">
            <v>02/06/2020</v>
          </cell>
        </row>
        <row r="321">
          <cell r="A321" t="str">
            <v>02/06/2020</v>
          </cell>
        </row>
        <row r="322">
          <cell r="A322" t="str">
            <v>02/06/2020</v>
          </cell>
        </row>
        <row r="323">
          <cell r="A323" t="str">
            <v>02/06/2020</v>
          </cell>
        </row>
        <row r="324">
          <cell r="A324" t="str">
            <v>02/06/2020</v>
          </cell>
        </row>
        <row r="325">
          <cell r="A325" t="str">
            <v>02/06/2020</v>
          </cell>
        </row>
        <row r="326">
          <cell r="A326" t="str">
            <v>02/06/2020</v>
          </cell>
        </row>
        <row r="327">
          <cell r="A327" t="str">
            <v>02/06/2020</v>
          </cell>
        </row>
        <row r="328">
          <cell r="A328" t="str">
            <v>02/06/2020</v>
          </cell>
        </row>
        <row r="329">
          <cell r="A329" t="str">
            <v>02/06/2020</v>
          </cell>
        </row>
        <row r="330">
          <cell r="A330" t="str">
            <v>02/06/2020</v>
          </cell>
        </row>
        <row r="331">
          <cell r="A331" t="str">
            <v>02/06/2020</v>
          </cell>
        </row>
        <row r="332">
          <cell r="A332" t="str">
            <v>02/06/2020</v>
          </cell>
        </row>
        <row r="333">
          <cell r="A333" t="str">
            <v>02/07/2020</v>
          </cell>
        </row>
        <row r="334">
          <cell r="A334" t="str">
            <v>02/07/2020</v>
          </cell>
        </row>
        <row r="335">
          <cell r="A335" t="str">
            <v>02/07/2020</v>
          </cell>
        </row>
        <row r="336">
          <cell r="A336" t="str">
            <v>02/07/2020</v>
          </cell>
        </row>
        <row r="337">
          <cell r="A337" t="str">
            <v>02/07/2020</v>
          </cell>
        </row>
        <row r="338">
          <cell r="A338" t="str">
            <v>02/07/2020</v>
          </cell>
        </row>
        <row r="339">
          <cell r="A339" t="str">
            <v>02/07/2020</v>
          </cell>
        </row>
        <row r="340">
          <cell r="A340" t="str">
            <v>02/07/2020</v>
          </cell>
        </row>
        <row r="341">
          <cell r="A341" t="str">
            <v>02/07/2020</v>
          </cell>
        </row>
        <row r="342">
          <cell r="A342" t="str">
            <v>02/07/2020</v>
          </cell>
        </row>
        <row r="343">
          <cell r="A343" t="str">
            <v>02/07/2020</v>
          </cell>
        </row>
        <row r="344">
          <cell r="A344" t="str">
            <v>02/07/2020</v>
          </cell>
        </row>
        <row r="345">
          <cell r="A345" t="str">
            <v>02/07/2020</v>
          </cell>
        </row>
        <row r="346">
          <cell r="A346" t="str">
            <v>02/08/2020</v>
          </cell>
        </row>
        <row r="347">
          <cell r="A347" t="str">
            <v>02/08/2020</v>
          </cell>
        </row>
        <row r="348">
          <cell r="A348" t="str">
            <v>02/08/2020</v>
          </cell>
        </row>
        <row r="349">
          <cell r="A349" t="str">
            <v>02/09/2020</v>
          </cell>
        </row>
        <row r="350">
          <cell r="A350" t="str">
            <v>02/10/2020</v>
          </cell>
        </row>
        <row r="351">
          <cell r="A351" t="str">
            <v>02/10/2020</v>
          </cell>
        </row>
        <row r="352">
          <cell r="A352" t="str">
            <v>02/10/2020</v>
          </cell>
        </row>
        <row r="353">
          <cell r="A353" t="str">
            <v>02/10/2020</v>
          </cell>
        </row>
        <row r="354">
          <cell r="A354" t="str">
            <v>02/10/2020</v>
          </cell>
        </row>
        <row r="355">
          <cell r="A355" t="str">
            <v>02/10/2020</v>
          </cell>
        </row>
        <row r="356">
          <cell r="A356" t="str">
            <v>02/10/2020</v>
          </cell>
        </row>
        <row r="357">
          <cell r="A357" t="str">
            <v>02/10/2020</v>
          </cell>
        </row>
        <row r="358">
          <cell r="A358" t="str">
            <v>02/10/2020</v>
          </cell>
        </row>
        <row r="359">
          <cell r="A359" t="str">
            <v>02/10/2020</v>
          </cell>
        </row>
        <row r="360">
          <cell r="A360" t="str">
            <v>02/10/2020</v>
          </cell>
        </row>
        <row r="361">
          <cell r="A361" t="str">
            <v>02/10/2020</v>
          </cell>
        </row>
        <row r="362">
          <cell r="A362" t="str">
            <v>02/10/2020</v>
          </cell>
        </row>
        <row r="363">
          <cell r="A363" t="str">
            <v>02/11/2020</v>
          </cell>
        </row>
        <row r="364">
          <cell r="A364" t="str">
            <v>02/11/2020</v>
          </cell>
        </row>
        <row r="365">
          <cell r="A365" t="str">
            <v>02/11/2020</v>
          </cell>
        </row>
        <row r="366">
          <cell r="A366" t="str">
            <v>02/11/2020</v>
          </cell>
        </row>
        <row r="367">
          <cell r="A367" t="str">
            <v>02/11/2020</v>
          </cell>
        </row>
        <row r="368">
          <cell r="A368" t="str">
            <v>02/11/2020</v>
          </cell>
        </row>
        <row r="369">
          <cell r="A369" t="str">
            <v>02/11/2020</v>
          </cell>
        </row>
        <row r="370">
          <cell r="A370" t="str">
            <v>02/11/2020</v>
          </cell>
        </row>
        <row r="371">
          <cell r="A371" t="str">
            <v>02/11/2020</v>
          </cell>
        </row>
        <row r="372">
          <cell r="A372" t="str">
            <v>02/11/2020</v>
          </cell>
        </row>
        <row r="373">
          <cell r="A373" t="str">
            <v>02/11/2020</v>
          </cell>
        </row>
        <row r="374">
          <cell r="A374" t="str">
            <v>02/11/2020</v>
          </cell>
        </row>
        <row r="375">
          <cell r="A375" t="str">
            <v>02/11/2020</v>
          </cell>
        </row>
        <row r="376">
          <cell r="A376" t="str">
            <v>02/12/2020</v>
          </cell>
        </row>
        <row r="377">
          <cell r="A377" t="str">
            <v>02/12/2020</v>
          </cell>
        </row>
        <row r="378">
          <cell r="A378" t="str">
            <v>02/12/2020</v>
          </cell>
        </row>
        <row r="379">
          <cell r="A379" t="str">
            <v>02/12/2020</v>
          </cell>
        </row>
        <row r="380">
          <cell r="A380" t="str">
            <v>02/12/2020</v>
          </cell>
        </row>
        <row r="381">
          <cell r="A381" t="str">
            <v>02/12/2020</v>
          </cell>
        </row>
        <row r="382">
          <cell r="A382" t="str">
            <v>02/12/2020</v>
          </cell>
        </row>
        <row r="383">
          <cell r="A383" t="str">
            <v>02/12/2020</v>
          </cell>
        </row>
        <row r="384">
          <cell r="A384" t="str">
            <v>02/12/2020</v>
          </cell>
        </row>
        <row r="385">
          <cell r="A385" t="str">
            <v>02/12/2020</v>
          </cell>
        </row>
        <row r="386">
          <cell r="A386" t="str">
            <v>02/12/2020</v>
          </cell>
        </row>
        <row r="387">
          <cell r="A387" t="str">
            <v>02/12/2020</v>
          </cell>
        </row>
        <row r="388">
          <cell r="A388" t="str">
            <v>02/12/2020</v>
          </cell>
        </row>
        <row r="389">
          <cell r="A389" t="str">
            <v>02/12/2020</v>
          </cell>
        </row>
        <row r="390">
          <cell r="A390" t="str">
            <v>02/12/2020</v>
          </cell>
        </row>
        <row r="391">
          <cell r="A391" t="str">
            <v>02/13/2020</v>
          </cell>
        </row>
        <row r="392">
          <cell r="A392" t="str">
            <v>02/13/2020</v>
          </cell>
        </row>
        <row r="393">
          <cell r="A393" t="str">
            <v>02/13/2020</v>
          </cell>
        </row>
        <row r="394">
          <cell r="A394" t="str">
            <v>02/13/2020</v>
          </cell>
        </row>
        <row r="395">
          <cell r="A395" t="str">
            <v>02/13/2020</v>
          </cell>
        </row>
        <row r="396">
          <cell r="A396" t="str">
            <v>02/13/2020</v>
          </cell>
        </row>
        <row r="397">
          <cell r="A397" t="str">
            <v>02/13/2020</v>
          </cell>
        </row>
        <row r="398">
          <cell r="A398" t="str">
            <v>02/13/2020</v>
          </cell>
        </row>
        <row r="399">
          <cell r="A399" t="str">
            <v>02/13/2020</v>
          </cell>
        </row>
        <row r="400">
          <cell r="A400" t="str">
            <v>02/13/2020</v>
          </cell>
        </row>
        <row r="401">
          <cell r="A401" t="str">
            <v>02/13/2020</v>
          </cell>
        </row>
        <row r="402">
          <cell r="A402" t="str">
            <v>02/13/2020</v>
          </cell>
        </row>
        <row r="403">
          <cell r="A403" t="str">
            <v>02/14/2020</v>
          </cell>
        </row>
        <row r="404">
          <cell r="A404" t="str">
            <v>02/14/2020</v>
          </cell>
        </row>
        <row r="405">
          <cell r="A405" t="str">
            <v>02/14/2020</v>
          </cell>
        </row>
        <row r="406">
          <cell r="A406" t="str">
            <v>02/14/2020</v>
          </cell>
        </row>
        <row r="407">
          <cell r="A407" t="str">
            <v>02/14/2020</v>
          </cell>
        </row>
        <row r="408">
          <cell r="A408" t="str">
            <v>02/14/2020</v>
          </cell>
        </row>
        <row r="409">
          <cell r="A409" t="str">
            <v>02/14/2020</v>
          </cell>
        </row>
        <row r="410">
          <cell r="A410" t="str">
            <v>02/14/2020</v>
          </cell>
        </row>
        <row r="411">
          <cell r="A411" t="str">
            <v>02/14/2020</v>
          </cell>
        </row>
        <row r="412">
          <cell r="A412" t="str">
            <v>02/14/2020</v>
          </cell>
        </row>
        <row r="413">
          <cell r="A413" t="str">
            <v>02/14/2020</v>
          </cell>
        </row>
        <row r="414">
          <cell r="A414" t="str">
            <v>02/14/2020</v>
          </cell>
        </row>
        <row r="415">
          <cell r="A415" t="str">
            <v>02/15/2020</v>
          </cell>
        </row>
        <row r="416">
          <cell r="A416" t="str">
            <v>02/15/2020</v>
          </cell>
        </row>
        <row r="417">
          <cell r="A417" t="str">
            <v>02/16/2020</v>
          </cell>
        </row>
        <row r="418">
          <cell r="A418" t="str">
            <v>02/17/2020</v>
          </cell>
        </row>
        <row r="419">
          <cell r="A419" t="str">
            <v>02/17/2020</v>
          </cell>
        </row>
        <row r="420">
          <cell r="A420" t="str">
            <v>02/17/2020</v>
          </cell>
        </row>
        <row r="421">
          <cell r="A421" t="str">
            <v>02/18/2020</v>
          </cell>
        </row>
        <row r="422">
          <cell r="A422" t="str">
            <v>02/18/2020</v>
          </cell>
        </row>
        <row r="423">
          <cell r="A423" t="str">
            <v>02/18/2020</v>
          </cell>
        </row>
        <row r="424">
          <cell r="A424" t="str">
            <v>02/18/2020</v>
          </cell>
        </row>
        <row r="425">
          <cell r="A425" t="str">
            <v>02/18/2020</v>
          </cell>
        </row>
        <row r="426">
          <cell r="A426" t="str">
            <v>02/18/2020</v>
          </cell>
        </row>
        <row r="427">
          <cell r="A427" t="str">
            <v>02/18/2020</v>
          </cell>
        </row>
        <row r="428">
          <cell r="A428" t="str">
            <v>02/18/2020</v>
          </cell>
        </row>
        <row r="429">
          <cell r="A429" t="str">
            <v>02/18/2020</v>
          </cell>
        </row>
        <row r="430">
          <cell r="A430" t="str">
            <v>02/18/2020</v>
          </cell>
        </row>
        <row r="431">
          <cell r="A431" t="str">
            <v>02/18/2020</v>
          </cell>
        </row>
        <row r="432">
          <cell r="A432" t="str">
            <v>02/18/2020</v>
          </cell>
        </row>
        <row r="433">
          <cell r="A433" t="str">
            <v>02/19/2020</v>
          </cell>
        </row>
        <row r="434">
          <cell r="A434" t="str">
            <v>02/19/2020</v>
          </cell>
        </row>
        <row r="435">
          <cell r="A435" t="str">
            <v>02/19/2020</v>
          </cell>
        </row>
        <row r="436">
          <cell r="A436" t="str">
            <v>02/19/2020</v>
          </cell>
        </row>
        <row r="437">
          <cell r="A437" t="str">
            <v>02/19/2020</v>
          </cell>
        </row>
        <row r="438">
          <cell r="A438" t="str">
            <v>02/19/2020</v>
          </cell>
        </row>
        <row r="439">
          <cell r="A439" t="str">
            <v>02/19/2020</v>
          </cell>
        </row>
        <row r="440">
          <cell r="A440" t="str">
            <v>02/19/2020</v>
          </cell>
        </row>
        <row r="441">
          <cell r="A441" t="str">
            <v>02/19/2020</v>
          </cell>
        </row>
        <row r="442">
          <cell r="A442" t="str">
            <v>02/19/2020</v>
          </cell>
        </row>
        <row r="443">
          <cell r="A443" t="str">
            <v>02/19/2020</v>
          </cell>
        </row>
        <row r="444">
          <cell r="A444" t="str">
            <v>02/19/2020</v>
          </cell>
        </row>
        <row r="445">
          <cell r="A445" t="str">
            <v>02/20/2020</v>
          </cell>
        </row>
        <row r="446">
          <cell r="A446" t="str">
            <v>02/20/2020</v>
          </cell>
        </row>
        <row r="447">
          <cell r="A447" t="str">
            <v>02/20/2020</v>
          </cell>
        </row>
        <row r="448">
          <cell r="A448" t="str">
            <v>02/20/2020</v>
          </cell>
        </row>
        <row r="449">
          <cell r="A449" t="str">
            <v>02/20/2020</v>
          </cell>
        </row>
        <row r="450">
          <cell r="A450" t="str">
            <v>02/20/2020</v>
          </cell>
        </row>
        <row r="451">
          <cell r="A451" t="str">
            <v>02/20/2020</v>
          </cell>
        </row>
        <row r="452">
          <cell r="A452" t="str">
            <v>02/20/2020</v>
          </cell>
        </row>
        <row r="453">
          <cell r="A453" t="str">
            <v>02/20/2020</v>
          </cell>
        </row>
        <row r="454">
          <cell r="A454" t="str">
            <v>02/20/2020</v>
          </cell>
        </row>
        <row r="455">
          <cell r="A455" t="str">
            <v>02/20/2020</v>
          </cell>
        </row>
        <row r="456">
          <cell r="A456" t="str">
            <v>02/20/2020</v>
          </cell>
        </row>
        <row r="457">
          <cell r="A457" t="str">
            <v>02/21/2020</v>
          </cell>
        </row>
        <row r="458">
          <cell r="A458" t="str">
            <v>02/21/2020</v>
          </cell>
        </row>
        <row r="459">
          <cell r="A459" t="str">
            <v>02/21/2020</v>
          </cell>
        </row>
        <row r="460">
          <cell r="A460" t="str">
            <v>02/21/2020</v>
          </cell>
        </row>
        <row r="461">
          <cell r="A461" t="str">
            <v>02/21/2020</v>
          </cell>
        </row>
        <row r="462">
          <cell r="A462" t="str">
            <v>02/21/2020</v>
          </cell>
        </row>
        <row r="463">
          <cell r="A463" t="str">
            <v>02/21/2020</v>
          </cell>
        </row>
        <row r="464">
          <cell r="A464" t="str">
            <v>02/21/2020</v>
          </cell>
        </row>
        <row r="465">
          <cell r="A465" t="str">
            <v>02/21/2020</v>
          </cell>
        </row>
        <row r="466">
          <cell r="A466" t="str">
            <v>02/21/2020</v>
          </cell>
        </row>
        <row r="467">
          <cell r="A467" t="str">
            <v>02/21/2020</v>
          </cell>
        </row>
        <row r="468">
          <cell r="A468" t="str">
            <v>02/21/2020</v>
          </cell>
        </row>
        <row r="469">
          <cell r="A469" t="str">
            <v>02/22/2020</v>
          </cell>
        </row>
        <row r="470">
          <cell r="A470" t="str">
            <v>02/22/2020</v>
          </cell>
        </row>
        <row r="471">
          <cell r="A471" t="str">
            <v>02/22/2020</v>
          </cell>
        </row>
        <row r="472">
          <cell r="A472" t="str">
            <v>02/23/2020</v>
          </cell>
        </row>
        <row r="473">
          <cell r="A473" t="str">
            <v>02/24/2020</v>
          </cell>
        </row>
        <row r="474">
          <cell r="A474" t="str">
            <v>02/24/2020</v>
          </cell>
        </row>
        <row r="475">
          <cell r="A475" t="str">
            <v>02/24/2020</v>
          </cell>
        </row>
        <row r="476">
          <cell r="A476" t="str">
            <v>02/24/2020</v>
          </cell>
        </row>
        <row r="477">
          <cell r="A477" t="str">
            <v>02/24/2020</v>
          </cell>
        </row>
        <row r="478">
          <cell r="A478" t="str">
            <v>02/24/2020</v>
          </cell>
        </row>
        <row r="479">
          <cell r="A479" t="str">
            <v>02/24/2020</v>
          </cell>
        </row>
        <row r="480">
          <cell r="A480" t="str">
            <v>02/24/2020</v>
          </cell>
        </row>
        <row r="481">
          <cell r="A481" t="str">
            <v>02/24/2020</v>
          </cell>
        </row>
        <row r="482">
          <cell r="A482" t="str">
            <v>02/24/2020</v>
          </cell>
        </row>
        <row r="483">
          <cell r="A483" t="str">
            <v>02/24/2020</v>
          </cell>
        </row>
        <row r="484">
          <cell r="A484" t="str">
            <v>02/24/2020</v>
          </cell>
        </row>
        <row r="485">
          <cell r="A485" t="str">
            <v>02/25/2020</v>
          </cell>
        </row>
        <row r="486">
          <cell r="A486" t="str">
            <v>02/25/2020</v>
          </cell>
        </row>
        <row r="487">
          <cell r="A487" t="str">
            <v>02/25/2020</v>
          </cell>
        </row>
        <row r="488">
          <cell r="A488" t="str">
            <v>02/25/2020</v>
          </cell>
        </row>
        <row r="489">
          <cell r="A489" t="str">
            <v>02/25/2020</v>
          </cell>
        </row>
        <row r="490">
          <cell r="A490" t="str">
            <v>02/25/2020</v>
          </cell>
        </row>
        <row r="491">
          <cell r="A491" t="str">
            <v>02/25/2020</v>
          </cell>
        </row>
        <row r="492">
          <cell r="A492" t="str">
            <v>02/25/2020</v>
          </cell>
        </row>
        <row r="493">
          <cell r="A493" t="str">
            <v>02/25/2020</v>
          </cell>
        </row>
        <row r="494">
          <cell r="A494" t="str">
            <v>02/25/2020</v>
          </cell>
        </row>
        <row r="495">
          <cell r="A495" t="str">
            <v>02/25/2020</v>
          </cell>
        </row>
        <row r="496">
          <cell r="A496" t="str">
            <v>02/25/2020</v>
          </cell>
        </row>
        <row r="497">
          <cell r="A497" t="str">
            <v>02/25/2020</v>
          </cell>
        </row>
        <row r="498">
          <cell r="A498" t="str">
            <v>02/25/2020</v>
          </cell>
        </row>
        <row r="499">
          <cell r="A499" t="str">
            <v>02/26/2020</v>
          </cell>
        </row>
        <row r="500">
          <cell r="A500" t="str">
            <v>02/26/2020</v>
          </cell>
        </row>
        <row r="501">
          <cell r="A501" t="str">
            <v>02/26/2020</v>
          </cell>
        </row>
        <row r="502">
          <cell r="A502" t="str">
            <v>02/26/2020</v>
          </cell>
        </row>
        <row r="503">
          <cell r="A503" t="str">
            <v>02/26/2020</v>
          </cell>
        </row>
        <row r="504">
          <cell r="A504" t="str">
            <v>02/26/2020</v>
          </cell>
        </row>
        <row r="505">
          <cell r="A505" t="str">
            <v>02/26/2020</v>
          </cell>
        </row>
        <row r="506">
          <cell r="A506" t="str">
            <v>02/26/2020</v>
          </cell>
        </row>
        <row r="507">
          <cell r="A507" t="str">
            <v>02/26/2020</v>
          </cell>
        </row>
        <row r="508">
          <cell r="A508" t="str">
            <v>02/26/2020</v>
          </cell>
        </row>
        <row r="509">
          <cell r="A509" t="str">
            <v>02/26/2020</v>
          </cell>
        </row>
        <row r="510">
          <cell r="A510" t="str">
            <v>02/27/2020</v>
          </cell>
        </row>
        <row r="511">
          <cell r="A511" t="str">
            <v>02/27/2020</v>
          </cell>
        </row>
        <row r="512">
          <cell r="A512" t="str">
            <v>02/27/2020</v>
          </cell>
        </row>
        <row r="513">
          <cell r="A513" t="str">
            <v>02/27/2020</v>
          </cell>
        </row>
        <row r="514">
          <cell r="A514" t="str">
            <v>02/27/2020</v>
          </cell>
        </row>
        <row r="515">
          <cell r="A515" t="str">
            <v>02/27/2020</v>
          </cell>
        </row>
        <row r="516">
          <cell r="A516" t="str">
            <v>02/27/2020</v>
          </cell>
        </row>
        <row r="517">
          <cell r="A517" t="str">
            <v>02/27/2020</v>
          </cell>
        </row>
        <row r="518">
          <cell r="A518" t="str">
            <v>02/27/2020</v>
          </cell>
        </row>
        <row r="519">
          <cell r="A519" t="str">
            <v>02/27/2020</v>
          </cell>
        </row>
        <row r="520">
          <cell r="A520" t="str">
            <v>02/27/2020</v>
          </cell>
        </row>
        <row r="521">
          <cell r="A521" t="str">
            <v>02/27/2020</v>
          </cell>
        </row>
        <row r="522">
          <cell r="A522" t="str">
            <v>02/28/2020</v>
          </cell>
        </row>
        <row r="523">
          <cell r="A523" t="str">
            <v>02/28/2020</v>
          </cell>
        </row>
        <row r="524">
          <cell r="A524" t="str">
            <v>02/28/2020</v>
          </cell>
        </row>
        <row r="525">
          <cell r="A525" t="str">
            <v>02/28/2020</v>
          </cell>
        </row>
        <row r="526">
          <cell r="A526" t="str">
            <v>02/28/2020</v>
          </cell>
        </row>
        <row r="527">
          <cell r="A527" t="str">
            <v>02/28/2020</v>
          </cell>
        </row>
        <row r="528">
          <cell r="A528" t="str">
            <v>02/28/2020</v>
          </cell>
        </row>
        <row r="529">
          <cell r="A529" t="str">
            <v>02/28/2020</v>
          </cell>
        </row>
        <row r="530">
          <cell r="A530" t="str">
            <v>02/28/2020</v>
          </cell>
        </row>
        <row r="531">
          <cell r="A531" t="str">
            <v>02/28/2020</v>
          </cell>
        </row>
        <row r="532">
          <cell r="A532" t="str">
            <v>02/28/2020</v>
          </cell>
        </row>
        <row r="533">
          <cell r="A533" t="str">
            <v>02/28/2020</v>
          </cell>
        </row>
        <row r="534">
          <cell r="A534" t="str">
            <v>02/29/2020</v>
          </cell>
        </row>
        <row r="535">
          <cell r="A535" t="str">
            <v>02/29/2020</v>
          </cell>
        </row>
        <row r="536">
          <cell r="A536" t="str">
            <v>03/01/2020</v>
          </cell>
        </row>
        <row r="537">
          <cell r="A537" t="str">
            <v>03/01/2020</v>
          </cell>
        </row>
        <row r="538">
          <cell r="A538" t="str">
            <v>03/02/2020</v>
          </cell>
        </row>
        <row r="539">
          <cell r="A539" t="str">
            <v>03/02/2020</v>
          </cell>
        </row>
        <row r="540">
          <cell r="A540" t="str">
            <v>03/02/2020</v>
          </cell>
        </row>
        <row r="541">
          <cell r="A541" t="str">
            <v>03/02/2020</v>
          </cell>
        </row>
        <row r="542">
          <cell r="A542" t="str">
            <v>03/02/2020</v>
          </cell>
        </row>
        <row r="543">
          <cell r="A543" t="str">
            <v>03/02/2020</v>
          </cell>
        </row>
        <row r="544">
          <cell r="A544" t="str">
            <v>03/02/2020</v>
          </cell>
        </row>
        <row r="545">
          <cell r="A545" t="str">
            <v>03/02/2020</v>
          </cell>
        </row>
        <row r="546">
          <cell r="A546" t="str">
            <v>03/02/2020</v>
          </cell>
        </row>
        <row r="547">
          <cell r="A547" t="str">
            <v>03/02/2020</v>
          </cell>
        </row>
        <row r="548">
          <cell r="A548" t="str">
            <v>03/02/2020</v>
          </cell>
        </row>
        <row r="549">
          <cell r="A549" t="str">
            <v>03/02/2020</v>
          </cell>
        </row>
        <row r="550">
          <cell r="A550" t="str">
            <v>03/03/2020</v>
          </cell>
        </row>
        <row r="551">
          <cell r="A551" t="str">
            <v>03/03/2020</v>
          </cell>
        </row>
        <row r="552">
          <cell r="A552" t="str">
            <v>03/03/2020</v>
          </cell>
        </row>
        <row r="553">
          <cell r="A553" t="str">
            <v>03/03/2020</v>
          </cell>
        </row>
        <row r="554">
          <cell r="A554" t="str">
            <v>03/03/2020</v>
          </cell>
        </row>
        <row r="555">
          <cell r="A555" t="str">
            <v>03/03/2020</v>
          </cell>
        </row>
        <row r="556">
          <cell r="A556" t="str">
            <v>03/03/2020</v>
          </cell>
        </row>
        <row r="557">
          <cell r="A557" t="str">
            <v>03/03/2020</v>
          </cell>
        </row>
        <row r="558">
          <cell r="A558" t="str">
            <v>03/03/2020</v>
          </cell>
        </row>
        <row r="559">
          <cell r="A559" t="str">
            <v>03/03/2020</v>
          </cell>
        </row>
        <row r="560">
          <cell r="A560" t="str">
            <v>03/03/2020</v>
          </cell>
        </row>
        <row r="561">
          <cell r="A561" t="str">
            <v>03/04/2020</v>
          </cell>
        </row>
        <row r="562">
          <cell r="A562" t="str">
            <v>03/04/2020</v>
          </cell>
        </row>
        <row r="563">
          <cell r="A563" t="str">
            <v>03/04/2020</v>
          </cell>
        </row>
        <row r="564">
          <cell r="A564" t="str">
            <v>03/04/2020</v>
          </cell>
        </row>
        <row r="565">
          <cell r="A565" t="str">
            <v>03/04/2020</v>
          </cell>
        </row>
        <row r="566">
          <cell r="A566" t="str">
            <v>03/04/2020</v>
          </cell>
        </row>
        <row r="567">
          <cell r="A567" t="str">
            <v>03/04/2020</v>
          </cell>
        </row>
        <row r="568">
          <cell r="A568" t="str">
            <v>03/04/2020</v>
          </cell>
        </row>
        <row r="569">
          <cell r="A569" t="str">
            <v>03/04/2020</v>
          </cell>
        </row>
        <row r="570">
          <cell r="A570" t="str">
            <v>03/04/2020</v>
          </cell>
        </row>
        <row r="571">
          <cell r="A571" t="str">
            <v>03/04/2020</v>
          </cell>
        </row>
        <row r="572">
          <cell r="A572" t="str">
            <v>03/04/2020</v>
          </cell>
        </row>
        <row r="573">
          <cell r="A573" t="str">
            <v>03/04/2020</v>
          </cell>
        </row>
        <row r="574">
          <cell r="A574" t="str">
            <v>03/05/2020</v>
          </cell>
        </row>
        <row r="575">
          <cell r="A575" t="str">
            <v>03/05/2020</v>
          </cell>
        </row>
        <row r="576">
          <cell r="A576" t="str">
            <v>03/05/2020</v>
          </cell>
        </row>
        <row r="577">
          <cell r="A577" t="str">
            <v>03/05/2020</v>
          </cell>
        </row>
        <row r="578">
          <cell r="A578" t="str">
            <v>03/05/2020</v>
          </cell>
        </row>
        <row r="579">
          <cell r="A579" t="str">
            <v>03/05/2020</v>
          </cell>
        </row>
        <row r="580">
          <cell r="A580" t="str">
            <v>03/05/2020</v>
          </cell>
        </row>
        <row r="581">
          <cell r="A581" t="str">
            <v>03/05/2020</v>
          </cell>
        </row>
        <row r="582">
          <cell r="A582" t="str">
            <v>03/05/2020</v>
          </cell>
        </row>
        <row r="583">
          <cell r="A583" t="str">
            <v>03/05/2020</v>
          </cell>
        </row>
        <row r="584">
          <cell r="A584" t="str">
            <v>03/05/2020</v>
          </cell>
        </row>
        <row r="585">
          <cell r="A585" t="str">
            <v>03/06/2020</v>
          </cell>
        </row>
        <row r="586">
          <cell r="A586" t="str">
            <v>03/06/2020</v>
          </cell>
        </row>
        <row r="587">
          <cell r="A587" t="str">
            <v>03/06/2020</v>
          </cell>
        </row>
        <row r="588">
          <cell r="A588" t="str">
            <v>03/06/2020</v>
          </cell>
        </row>
        <row r="589">
          <cell r="A589" t="str">
            <v>03/06/2020</v>
          </cell>
        </row>
        <row r="590">
          <cell r="A590" t="str">
            <v>03/06/2020</v>
          </cell>
        </row>
        <row r="591">
          <cell r="A591" t="str">
            <v>03/06/2020</v>
          </cell>
        </row>
        <row r="592">
          <cell r="A592" t="str">
            <v>03/06/2020</v>
          </cell>
        </row>
        <row r="593">
          <cell r="A593" t="str">
            <v>03/06/2020</v>
          </cell>
        </row>
        <row r="594">
          <cell r="A594" t="str">
            <v>03/06/2020</v>
          </cell>
        </row>
        <row r="595">
          <cell r="A595" t="str">
            <v>03/06/2020</v>
          </cell>
        </row>
        <row r="596">
          <cell r="A596" t="str">
            <v>03/06/2020</v>
          </cell>
        </row>
        <row r="597">
          <cell r="A597" t="str">
            <v>03/06/2020</v>
          </cell>
        </row>
        <row r="598">
          <cell r="A598" t="str">
            <v>03/07/2020</v>
          </cell>
        </row>
        <row r="599">
          <cell r="A599" t="str">
            <v>03/07/2020</v>
          </cell>
        </row>
        <row r="600">
          <cell r="A600" t="str">
            <v>03/08/2020</v>
          </cell>
        </row>
        <row r="601">
          <cell r="A601" t="str">
            <v>03/09/2020</v>
          </cell>
        </row>
        <row r="602">
          <cell r="A602" t="str">
            <v>03/09/2020</v>
          </cell>
        </row>
        <row r="603">
          <cell r="A603" t="str">
            <v>03/09/2020</v>
          </cell>
        </row>
        <row r="604">
          <cell r="A604" t="str">
            <v>03/09/2020</v>
          </cell>
        </row>
        <row r="605">
          <cell r="A605" t="str">
            <v>03/09/2020</v>
          </cell>
        </row>
        <row r="606">
          <cell r="A606" t="str">
            <v>03/09/2020</v>
          </cell>
        </row>
        <row r="607">
          <cell r="A607" t="str">
            <v>03/09/2020</v>
          </cell>
        </row>
        <row r="608">
          <cell r="A608" t="str">
            <v>03/09/2020</v>
          </cell>
        </row>
        <row r="609">
          <cell r="A609" t="str">
            <v>03/09/2020</v>
          </cell>
        </row>
        <row r="610">
          <cell r="A610" t="str">
            <v>03/09/2020</v>
          </cell>
        </row>
        <row r="611">
          <cell r="A611" t="str">
            <v>03/09/2020</v>
          </cell>
        </row>
        <row r="612">
          <cell r="A612" t="str">
            <v>03/09/2020</v>
          </cell>
        </row>
        <row r="613">
          <cell r="A613" t="str">
            <v>03/10/2020</v>
          </cell>
        </row>
        <row r="614">
          <cell r="A614" t="str">
            <v>03/10/2020</v>
          </cell>
        </row>
        <row r="615">
          <cell r="A615" t="str">
            <v>03/10/2020</v>
          </cell>
        </row>
        <row r="616">
          <cell r="A616" t="str">
            <v>03/10/2020</v>
          </cell>
        </row>
        <row r="617">
          <cell r="A617" t="str">
            <v>03/10/2020</v>
          </cell>
        </row>
        <row r="618">
          <cell r="A618" t="str">
            <v>03/10/2020</v>
          </cell>
        </row>
        <row r="619">
          <cell r="A619" t="str">
            <v>03/10/2020</v>
          </cell>
        </row>
        <row r="620">
          <cell r="A620" t="str">
            <v>03/10/2020</v>
          </cell>
        </row>
        <row r="621">
          <cell r="A621" t="str">
            <v>03/10/2020</v>
          </cell>
        </row>
        <row r="622">
          <cell r="A622" t="str">
            <v>03/10/2020</v>
          </cell>
        </row>
        <row r="623">
          <cell r="A623" t="str">
            <v>03/11/2020</v>
          </cell>
        </row>
        <row r="624">
          <cell r="A624" t="str">
            <v>03/11/2020</v>
          </cell>
        </row>
        <row r="625">
          <cell r="A625" t="str">
            <v>03/11/2020</v>
          </cell>
        </row>
        <row r="626">
          <cell r="A626" t="str">
            <v>03/11/2020</v>
          </cell>
        </row>
        <row r="627">
          <cell r="A627" t="str">
            <v>03/11/2020</v>
          </cell>
        </row>
        <row r="628">
          <cell r="A628" t="str">
            <v>03/11/2020</v>
          </cell>
        </row>
        <row r="629">
          <cell r="A629" t="str">
            <v>03/11/2020</v>
          </cell>
        </row>
        <row r="630">
          <cell r="A630" t="str">
            <v>03/11/2020</v>
          </cell>
        </row>
        <row r="631">
          <cell r="A631" t="str">
            <v>03/11/2020</v>
          </cell>
        </row>
        <row r="632">
          <cell r="A632" t="str">
            <v>03/11/2020</v>
          </cell>
        </row>
        <row r="633">
          <cell r="A633" t="str">
            <v>03/11/2020</v>
          </cell>
        </row>
        <row r="634">
          <cell r="A634" t="str">
            <v>03/12/2020</v>
          </cell>
        </row>
        <row r="635">
          <cell r="A635" t="str">
            <v>03/12/2020</v>
          </cell>
        </row>
        <row r="636">
          <cell r="A636" t="str">
            <v>03/12/2020</v>
          </cell>
        </row>
        <row r="637">
          <cell r="A637" t="str">
            <v>03/12/2020</v>
          </cell>
        </row>
        <row r="638">
          <cell r="A638" t="str">
            <v>03/12/2020</v>
          </cell>
        </row>
        <row r="639">
          <cell r="A639" t="str">
            <v>03/12/2020</v>
          </cell>
        </row>
        <row r="640">
          <cell r="A640" t="str">
            <v>03/12/2020</v>
          </cell>
        </row>
        <row r="641">
          <cell r="A641" t="str">
            <v>03/12/2020</v>
          </cell>
        </row>
        <row r="642">
          <cell r="A642" t="str">
            <v>03/12/2020</v>
          </cell>
        </row>
        <row r="643">
          <cell r="A643" t="str">
            <v>03/12/2020</v>
          </cell>
        </row>
        <row r="644">
          <cell r="A644" t="str">
            <v>03/13/2020</v>
          </cell>
        </row>
        <row r="645">
          <cell r="A645" t="str">
            <v>03/13/2020</v>
          </cell>
        </row>
        <row r="646">
          <cell r="A646" t="str">
            <v>03/13/2020</v>
          </cell>
        </row>
        <row r="647">
          <cell r="A647" t="str">
            <v>03/13/2020</v>
          </cell>
        </row>
        <row r="648">
          <cell r="A648" t="str">
            <v>03/13/2020</v>
          </cell>
        </row>
        <row r="649">
          <cell r="A649" t="str">
            <v>03/13/2020</v>
          </cell>
        </row>
        <row r="650">
          <cell r="A650" t="str">
            <v>03/13/2020</v>
          </cell>
        </row>
        <row r="651">
          <cell r="A651" t="str">
            <v>03/13/2020</v>
          </cell>
        </row>
        <row r="652">
          <cell r="A652" t="str">
            <v>03/13/2020</v>
          </cell>
        </row>
        <row r="653">
          <cell r="A653" t="str">
            <v>03/13/2020</v>
          </cell>
        </row>
        <row r="654">
          <cell r="A654" t="str">
            <v>03/13/2020</v>
          </cell>
        </row>
        <row r="655">
          <cell r="A655" t="str">
            <v>03/13/2020</v>
          </cell>
        </row>
        <row r="656">
          <cell r="A656" t="str">
            <v>03/14/2020</v>
          </cell>
        </row>
        <row r="657">
          <cell r="A657" t="str">
            <v>03/14/2020</v>
          </cell>
        </row>
        <row r="658">
          <cell r="A658" t="str">
            <v>03/15/2020</v>
          </cell>
        </row>
        <row r="659">
          <cell r="A659" t="str">
            <v>03/16/2020</v>
          </cell>
        </row>
        <row r="660">
          <cell r="A660" t="str">
            <v>03/16/2020</v>
          </cell>
        </row>
        <row r="661">
          <cell r="A661" t="str">
            <v>03/16/2020</v>
          </cell>
        </row>
        <row r="662">
          <cell r="A662" t="str">
            <v>03/16/2020</v>
          </cell>
        </row>
        <row r="663">
          <cell r="A663" t="str">
            <v>03/16/2020</v>
          </cell>
        </row>
        <row r="664">
          <cell r="A664" t="str">
            <v>03/16/2020</v>
          </cell>
        </row>
        <row r="665">
          <cell r="A665" t="str">
            <v>03/16/2020</v>
          </cell>
        </row>
        <row r="666">
          <cell r="A666" t="str">
            <v>03/16/2020</v>
          </cell>
        </row>
        <row r="667">
          <cell r="A667" t="str">
            <v>03/16/2020</v>
          </cell>
        </row>
        <row r="668">
          <cell r="A668" t="str">
            <v>03/16/2020</v>
          </cell>
        </row>
        <row r="669">
          <cell r="A669" t="str">
            <v>03/17/2020</v>
          </cell>
        </row>
        <row r="670">
          <cell r="A670" t="str">
            <v>03/17/2020</v>
          </cell>
        </row>
        <row r="671">
          <cell r="A671" t="str">
            <v>03/17/2020</v>
          </cell>
        </row>
        <row r="672">
          <cell r="A672" t="str">
            <v>03/17/2020</v>
          </cell>
        </row>
        <row r="673">
          <cell r="A673" t="str">
            <v>03/17/2020</v>
          </cell>
        </row>
        <row r="674">
          <cell r="A674" t="str">
            <v>03/17/2020</v>
          </cell>
        </row>
        <row r="675">
          <cell r="A675" t="str">
            <v>03/17/2020</v>
          </cell>
        </row>
        <row r="676">
          <cell r="A676" t="str">
            <v>03/17/2020</v>
          </cell>
        </row>
        <row r="677">
          <cell r="A677" t="str">
            <v>03/17/2020</v>
          </cell>
        </row>
        <row r="678">
          <cell r="A678" t="str">
            <v>03/17/2020</v>
          </cell>
        </row>
        <row r="679">
          <cell r="A679" t="str">
            <v>03/18/2020</v>
          </cell>
        </row>
        <row r="680">
          <cell r="A680" t="str">
            <v>03/18/2020</v>
          </cell>
        </row>
        <row r="681">
          <cell r="A681" t="str">
            <v>03/18/2020</v>
          </cell>
        </row>
        <row r="682">
          <cell r="A682" t="str">
            <v>03/18/2020</v>
          </cell>
        </row>
        <row r="683">
          <cell r="A683" t="str">
            <v>03/18/2020</v>
          </cell>
        </row>
        <row r="684">
          <cell r="A684" t="str">
            <v>03/18/2020</v>
          </cell>
        </row>
        <row r="685">
          <cell r="A685" t="str">
            <v>03/18/2020</v>
          </cell>
        </row>
        <row r="686">
          <cell r="A686" t="str">
            <v>03/18/2020</v>
          </cell>
        </row>
        <row r="687">
          <cell r="A687" t="str">
            <v>03/18/2020</v>
          </cell>
        </row>
        <row r="688">
          <cell r="A688" t="str">
            <v>03/18/2020</v>
          </cell>
        </row>
        <row r="689">
          <cell r="A689" t="str">
            <v>03/19/2020</v>
          </cell>
        </row>
        <row r="690">
          <cell r="A690" t="str">
            <v>03/19/2020</v>
          </cell>
        </row>
        <row r="691">
          <cell r="A691" t="str">
            <v>03/19/2020</v>
          </cell>
        </row>
        <row r="692">
          <cell r="A692" t="str">
            <v>03/19/2020</v>
          </cell>
        </row>
        <row r="693">
          <cell r="A693" t="str">
            <v>03/19/2020</v>
          </cell>
        </row>
        <row r="694">
          <cell r="A694" t="str">
            <v>03/19/2020</v>
          </cell>
        </row>
        <row r="695">
          <cell r="A695" t="str">
            <v>03/19/2020</v>
          </cell>
        </row>
        <row r="696">
          <cell r="A696" t="str">
            <v>03/19/2020</v>
          </cell>
        </row>
        <row r="697">
          <cell r="A697" t="str">
            <v>03/19/2020</v>
          </cell>
        </row>
        <row r="698">
          <cell r="A698" t="str">
            <v>03/19/2020</v>
          </cell>
        </row>
        <row r="699">
          <cell r="A699" t="str">
            <v>03/20/2020</v>
          </cell>
        </row>
        <row r="700">
          <cell r="A700" t="str">
            <v>03/20/2020</v>
          </cell>
        </row>
        <row r="701">
          <cell r="A701" t="str">
            <v>03/20/2020</v>
          </cell>
        </row>
        <row r="702">
          <cell r="A702" t="str">
            <v>03/20/2020</v>
          </cell>
        </row>
        <row r="703">
          <cell r="A703" t="str">
            <v>03/20/2020</v>
          </cell>
        </row>
        <row r="704">
          <cell r="A704" t="str">
            <v>03/20/2020</v>
          </cell>
        </row>
        <row r="705">
          <cell r="A705" t="str">
            <v>03/20/2020</v>
          </cell>
        </row>
        <row r="706">
          <cell r="A706" t="str">
            <v>03/20/2020</v>
          </cell>
        </row>
        <row r="707">
          <cell r="A707" t="str">
            <v>03/20/2020</v>
          </cell>
        </row>
        <row r="708">
          <cell r="A708" t="str">
            <v>03/20/2020</v>
          </cell>
        </row>
        <row r="709">
          <cell r="A709" t="str">
            <v>03/21/2020</v>
          </cell>
        </row>
        <row r="710">
          <cell r="A710" t="str">
            <v>03/21/2020</v>
          </cell>
        </row>
        <row r="711">
          <cell r="A711" t="str">
            <v>03/22/2020</v>
          </cell>
        </row>
        <row r="712">
          <cell r="A712" t="str">
            <v>03/23/2020</v>
          </cell>
        </row>
        <row r="713">
          <cell r="A713" t="str">
            <v>03/23/2020</v>
          </cell>
        </row>
        <row r="714">
          <cell r="A714" t="str">
            <v>03/23/2020</v>
          </cell>
        </row>
        <row r="715">
          <cell r="A715" t="str">
            <v>03/23/2020</v>
          </cell>
        </row>
        <row r="716">
          <cell r="A716" t="str">
            <v>03/23/2020</v>
          </cell>
        </row>
        <row r="717">
          <cell r="A717" t="str">
            <v>03/23/2020</v>
          </cell>
        </row>
        <row r="718">
          <cell r="A718" t="str">
            <v>03/23/2020</v>
          </cell>
        </row>
        <row r="719">
          <cell r="A719" t="str">
            <v>03/23/2020</v>
          </cell>
        </row>
        <row r="720">
          <cell r="A720" t="str">
            <v>03/23/2020</v>
          </cell>
        </row>
        <row r="721">
          <cell r="A721" t="str">
            <v>03/23/2020</v>
          </cell>
        </row>
        <row r="722">
          <cell r="A722" t="str">
            <v>03/23/2020</v>
          </cell>
        </row>
        <row r="723">
          <cell r="A723" t="str">
            <v>03/23/2020</v>
          </cell>
        </row>
        <row r="724">
          <cell r="A724" t="str">
            <v>03/24/2020</v>
          </cell>
        </row>
        <row r="725">
          <cell r="A725" t="str">
            <v>03/24/2020</v>
          </cell>
        </row>
        <row r="726">
          <cell r="A726" t="str">
            <v>03/24/2020</v>
          </cell>
        </row>
        <row r="727">
          <cell r="A727" t="str">
            <v>03/24/2020</v>
          </cell>
        </row>
        <row r="728">
          <cell r="A728" t="str">
            <v>03/24/2020</v>
          </cell>
        </row>
        <row r="729">
          <cell r="A729" t="str">
            <v>03/24/2020</v>
          </cell>
        </row>
        <row r="730">
          <cell r="A730" t="str">
            <v>03/24/2020</v>
          </cell>
        </row>
        <row r="731">
          <cell r="A731" t="str">
            <v>03/24/2020</v>
          </cell>
        </row>
        <row r="732">
          <cell r="A732" t="str">
            <v>03/24/2020</v>
          </cell>
        </row>
        <row r="733">
          <cell r="A733" t="str">
            <v>03/24/2020</v>
          </cell>
        </row>
        <row r="734">
          <cell r="A734" t="str">
            <v>03/25/2020</v>
          </cell>
        </row>
        <row r="735">
          <cell r="A735" t="str">
            <v>03/25/2020</v>
          </cell>
        </row>
        <row r="736">
          <cell r="A736" t="str">
            <v>03/25/2020</v>
          </cell>
        </row>
        <row r="737">
          <cell r="A737" t="str">
            <v>03/25/2020</v>
          </cell>
        </row>
        <row r="738">
          <cell r="A738" t="str">
            <v>03/25/2020</v>
          </cell>
        </row>
        <row r="739">
          <cell r="A739" t="str">
            <v>03/25/2020</v>
          </cell>
        </row>
        <row r="740">
          <cell r="A740" t="str">
            <v>03/25/2020</v>
          </cell>
        </row>
        <row r="741">
          <cell r="A741" t="str">
            <v>03/25/2020</v>
          </cell>
        </row>
        <row r="742">
          <cell r="A742" t="str">
            <v>03/25/2020</v>
          </cell>
        </row>
        <row r="743">
          <cell r="A743" t="str">
            <v>03/25/2020</v>
          </cell>
        </row>
        <row r="744">
          <cell r="A744" t="str">
            <v>03/26/2020</v>
          </cell>
        </row>
        <row r="745">
          <cell r="A745" t="str">
            <v>03/26/2020</v>
          </cell>
        </row>
        <row r="746">
          <cell r="A746" t="str">
            <v>03/26/2020</v>
          </cell>
        </row>
        <row r="747">
          <cell r="A747" t="str">
            <v>03/26/2020</v>
          </cell>
        </row>
        <row r="748">
          <cell r="A748" t="str">
            <v>03/26/2020</v>
          </cell>
        </row>
        <row r="749">
          <cell r="A749" t="str">
            <v>03/26/2020</v>
          </cell>
        </row>
        <row r="750">
          <cell r="A750" t="str">
            <v>03/26/2020</v>
          </cell>
        </row>
        <row r="751">
          <cell r="A751" t="str">
            <v>03/26/2020</v>
          </cell>
        </row>
        <row r="752">
          <cell r="A752" t="str">
            <v>03/26/2020</v>
          </cell>
        </row>
        <row r="753">
          <cell r="A753" t="str">
            <v>03/26/2020</v>
          </cell>
        </row>
        <row r="754">
          <cell r="A754" t="str">
            <v>03/26/2020</v>
          </cell>
        </row>
        <row r="755">
          <cell r="A755" t="str">
            <v>03/27/2020</v>
          </cell>
        </row>
        <row r="756">
          <cell r="A756" t="str">
            <v>03/27/2020</v>
          </cell>
        </row>
        <row r="757">
          <cell r="A757" t="str">
            <v>03/27/2020</v>
          </cell>
        </row>
        <row r="758">
          <cell r="A758" t="str">
            <v>03/27/2020</v>
          </cell>
        </row>
        <row r="759">
          <cell r="A759" t="str">
            <v>03/27/2020</v>
          </cell>
        </row>
        <row r="760">
          <cell r="A760" t="str">
            <v>03/27/2020</v>
          </cell>
        </row>
        <row r="761">
          <cell r="A761" t="str">
            <v>03/27/2020</v>
          </cell>
        </row>
        <row r="762">
          <cell r="A762" t="str">
            <v>03/27/2020</v>
          </cell>
        </row>
        <row r="763">
          <cell r="A763" t="str">
            <v>03/27/2020</v>
          </cell>
        </row>
        <row r="764">
          <cell r="A764" t="str">
            <v>03/27/2020</v>
          </cell>
        </row>
        <row r="765">
          <cell r="A765" t="str">
            <v>03/28/2020</v>
          </cell>
        </row>
        <row r="766">
          <cell r="A766" t="str">
            <v>03/28/2020</v>
          </cell>
        </row>
        <row r="767">
          <cell r="A767" t="str">
            <v>03/29/2020</v>
          </cell>
        </row>
        <row r="768">
          <cell r="A768" t="str">
            <v>03/30/2020</v>
          </cell>
        </row>
        <row r="769">
          <cell r="A769" t="str">
            <v>03/30/2020</v>
          </cell>
        </row>
        <row r="770">
          <cell r="A770" t="str">
            <v>03/30/2020</v>
          </cell>
        </row>
        <row r="771">
          <cell r="A771" t="str">
            <v>03/30/2020</v>
          </cell>
        </row>
        <row r="772">
          <cell r="A772" t="str">
            <v>03/30/2020</v>
          </cell>
        </row>
        <row r="773">
          <cell r="A773" t="str">
            <v>03/30/2020</v>
          </cell>
        </row>
        <row r="774">
          <cell r="A774" t="str">
            <v>03/30/2020</v>
          </cell>
        </row>
        <row r="775">
          <cell r="A775" t="str">
            <v>03/30/2020</v>
          </cell>
        </row>
        <row r="776">
          <cell r="A776" t="str">
            <v>03/30/2020</v>
          </cell>
        </row>
        <row r="777">
          <cell r="A777" t="str">
            <v>03/30/2020</v>
          </cell>
        </row>
        <row r="778">
          <cell r="A778" t="str">
            <v>03/31/2020</v>
          </cell>
        </row>
        <row r="779">
          <cell r="A779" t="str">
            <v>03/31/2020</v>
          </cell>
        </row>
        <row r="780">
          <cell r="A780" t="str">
            <v>03/31/2020</v>
          </cell>
        </row>
        <row r="781">
          <cell r="A781" t="str">
            <v>03/31/2020</v>
          </cell>
        </row>
        <row r="782">
          <cell r="A782" t="str">
            <v>03/31/2020</v>
          </cell>
        </row>
        <row r="783">
          <cell r="A783" t="str">
            <v>03/31/2020</v>
          </cell>
        </row>
        <row r="784">
          <cell r="A784" t="str">
            <v>03/31/2020</v>
          </cell>
        </row>
        <row r="785">
          <cell r="A785" t="str">
            <v>03/31/2020</v>
          </cell>
        </row>
        <row r="786">
          <cell r="A786" t="str">
            <v>03/31/2020</v>
          </cell>
        </row>
        <row r="787">
          <cell r="A787" t="str">
            <v>03/31/2020</v>
          </cell>
        </row>
        <row r="788">
          <cell r="A788" t="str">
            <v>04/01/2020</v>
          </cell>
        </row>
        <row r="789">
          <cell r="A789" t="str">
            <v>04/01/2020</v>
          </cell>
        </row>
        <row r="790">
          <cell r="A790" t="str">
            <v>04/01/2020</v>
          </cell>
        </row>
        <row r="791">
          <cell r="A791" t="str">
            <v>04/01/2020</v>
          </cell>
        </row>
        <row r="792">
          <cell r="A792" t="str">
            <v>04/01/2020</v>
          </cell>
        </row>
        <row r="793">
          <cell r="A793" t="str">
            <v>04/01/2020</v>
          </cell>
        </row>
        <row r="794">
          <cell r="A794" t="str">
            <v>04/01/2020</v>
          </cell>
        </row>
        <row r="795">
          <cell r="A795" t="str">
            <v>04/01/2020</v>
          </cell>
        </row>
        <row r="796">
          <cell r="A796" t="str">
            <v>04/01/2020</v>
          </cell>
        </row>
        <row r="797">
          <cell r="A797" t="str">
            <v>04/01/2020</v>
          </cell>
        </row>
        <row r="798">
          <cell r="A798" t="str">
            <v>04/01/2020</v>
          </cell>
        </row>
        <row r="799">
          <cell r="A799" t="str">
            <v>04/02/2020</v>
          </cell>
        </row>
        <row r="800">
          <cell r="A800" t="str">
            <v>04/02/2020</v>
          </cell>
        </row>
        <row r="801">
          <cell r="A801" t="str">
            <v>04/02/2020</v>
          </cell>
        </row>
        <row r="802">
          <cell r="A802" t="str">
            <v>04/02/2020</v>
          </cell>
        </row>
        <row r="803">
          <cell r="A803" t="str">
            <v>04/02/2020</v>
          </cell>
        </row>
        <row r="804">
          <cell r="A804" t="str">
            <v>04/02/2020</v>
          </cell>
        </row>
        <row r="805">
          <cell r="A805" t="str">
            <v>04/02/2020</v>
          </cell>
        </row>
        <row r="806">
          <cell r="A806" t="str">
            <v>04/02/2020</v>
          </cell>
        </row>
        <row r="807">
          <cell r="A807" t="str">
            <v>04/02/2020</v>
          </cell>
        </row>
        <row r="808">
          <cell r="A808" t="str">
            <v>04/02/2020</v>
          </cell>
        </row>
        <row r="809">
          <cell r="A809" t="str">
            <v>04/02/2020</v>
          </cell>
        </row>
        <row r="810">
          <cell r="A810" t="str">
            <v>04/03/2020</v>
          </cell>
        </row>
        <row r="811">
          <cell r="A811" t="str">
            <v>04/03/2020</v>
          </cell>
        </row>
        <row r="812">
          <cell r="A812" t="str">
            <v>04/03/2020</v>
          </cell>
        </row>
        <row r="813">
          <cell r="A813" t="str">
            <v>04/03/2020</v>
          </cell>
        </row>
        <row r="814">
          <cell r="A814" t="str">
            <v>04/03/2020</v>
          </cell>
        </row>
        <row r="815">
          <cell r="A815" t="str">
            <v>04/03/2020</v>
          </cell>
        </row>
        <row r="816">
          <cell r="A816" t="str">
            <v>04/03/2020</v>
          </cell>
        </row>
        <row r="817">
          <cell r="A817" t="str">
            <v>04/03/2020</v>
          </cell>
        </row>
        <row r="818">
          <cell r="A818" t="str">
            <v>04/03/2020</v>
          </cell>
        </row>
        <row r="819">
          <cell r="A819" t="str">
            <v>04/03/2020</v>
          </cell>
        </row>
        <row r="820">
          <cell r="A820" t="str">
            <v>04/04/2020</v>
          </cell>
        </row>
        <row r="821">
          <cell r="A821" t="str">
            <v>04/04/2020</v>
          </cell>
        </row>
        <row r="822">
          <cell r="A822" t="str">
            <v>04/05/2020</v>
          </cell>
        </row>
        <row r="823">
          <cell r="A823" t="str">
            <v>04/06/2020</v>
          </cell>
        </row>
        <row r="824">
          <cell r="A824" t="str">
            <v>04/06/2020</v>
          </cell>
        </row>
        <row r="825">
          <cell r="A825" t="str">
            <v>04/06/2020</v>
          </cell>
        </row>
        <row r="826">
          <cell r="A826" t="str">
            <v>04/06/2020</v>
          </cell>
        </row>
        <row r="827">
          <cell r="A827" t="str">
            <v>04/06/2020</v>
          </cell>
        </row>
        <row r="828">
          <cell r="A828" t="str">
            <v>04/06/2020</v>
          </cell>
        </row>
        <row r="829">
          <cell r="A829" t="str">
            <v>04/06/2020</v>
          </cell>
        </row>
        <row r="830">
          <cell r="A830" t="str">
            <v>04/06/2020</v>
          </cell>
        </row>
        <row r="831">
          <cell r="A831" t="str">
            <v>04/06/2020</v>
          </cell>
        </row>
        <row r="832">
          <cell r="A832" t="str">
            <v>04/06/2020</v>
          </cell>
        </row>
        <row r="833">
          <cell r="A833" t="str">
            <v>04/07/2020</v>
          </cell>
        </row>
        <row r="834">
          <cell r="A834" t="str">
            <v>04/07/2020</v>
          </cell>
        </row>
        <row r="835">
          <cell r="A835" t="str">
            <v>04/07/2020</v>
          </cell>
        </row>
        <row r="836">
          <cell r="A836" t="str">
            <v>04/07/2020</v>
          </cell>
        </row>
        <row r="837">
          <cell r="A837" t="str">
            <v>04/07/2020</v>
          </cell>
        </row>
        <row r="838">
          <cell r="A838" t="str">
            <v>04/07/2020</v>
          </cell>
        </row>
        <row r="839">
          <cell r="A839" t="str">
            <v>04/07/2020</v>
          </cell>
        </row>
        <row r="840">
          <cell r="A840" t="str">
            <v>04/07/2020</v>
          </cell>
        </row>
        <row r="841">
          <cell r="A841" t="str">
            <v>04/07/2020</v>
          </cell>
        </row>
        <row r="842">
          <cell r="A842" t="str">
            <v>04/07/2020</v>
          </cell>
        </row>
        <row r="843">
          <cell r="A843" t="str">
            <v>04/07/2020</v>
          </cell>
        </row>
        <row r="844">
          <cell r="A844" t="str">
            <v>04/07/2020</v>
          </cell>
        </row>
        <row r="845">
          <cell r="A845" t="str">
            <v>04/08/2020</v>
          </cell>
        </row>
        <row r="846">
          <cell r="A846" t="str">
            <v>04/08/2020</v>
          </cell>
        </row>
        <row r="847">
          <cell r="A847" t="str">
            <v>04/08/2020</v>
          </cell>
        </row>
        <row r="848">
          <cell r="A848" t="str">
            <v>04/08/2020</v>
          </cell>
        </row>
        <row r="849">
          <cell r="A849" t="str">
            <v>04/08/2020</v>
          </cell>
        </row>
        <row r="850">
          <cell r="A850" t="str">
            <v>04/08/2020</v>
          </cell>
        </row>
        <row r="851">
          <cell r="A851" t="str">
            <v>04/08/2020</v>
          </cell>
        </row>
        <row r="852">
          <cell r="A852" t="str">
            <v>04/08/2020</v>
          </cell>
        </row>
        <row r="853">
          <cell r="A853" t="str">
            <v>04/08/2020</v>
          </cell>
        </row>
        <row r="854">
          <cell r="A854" t="str">
            <v>04/08/2020</v>
          </cell>
        </row>
        <row r="855">
          <cell r="A855" t="str">
            <v>04/08/2020</v>
          </cell>
        </row>
        <row r="856">
          <cell r="A856" t="str">
            <v>04/09/2020</v>
          </cell>
        </row>
        <row r="857">
          <cell r="A857" t="str">
            <v>04/09/2020</v>
          </cell>
        </row>
        <row r="858">
          <cell r="A858" t="str">
            <v>04/09/2020</v>
          </cell>
        </row>
        <row r="859">
          <cell r="A859" t="str">
            <v>04/09/2020</v>
          </cell>
        </row>
        <row r="860">
          <cell r="A860" t="str">
            <v>04/09/2020</v>
          </cell>
        </row>
        <row r="861">
          <cell r="A861" t="str">
            <v>04/09/2020</v>
          </cell>
        </row>
        <row r="862">
          <cell r="A862" t="str">
            <v>04/09/2020</v>
          </cell>
        </row>
        <row r="863">
          <cell r="A863" t="str">
            <v>04/09/2020</v>
          </cell>
        </row>
        <row r="864">
          <cell r="A864" t="str">
            <v>04/09/2020</v>
          </cell>
        </row>
        <row r="865">
          <cell r="A865" t="str">
            <v>04/09/2020</v>
          </cell>
        </row>
        <row r="866">
          <cell r="A866" t="str">
            <v>04/09/2020</v>
          </cell>
        </row>
        <row r="867">
          <cell r="A867" t="str">
            <v>04/09/2020</v>
          </cell>
        </row>
        <row r="868">
          <cell r="A868" t="str">
            <v>04/10/2020</v>
          </cell>
        </row>
        <row r="869">
          <cell r="A869" t="str">
            <v>04/10/2020</v>
          </cell>
        </row>
        <row r="870">
          <cell r="A870" t="str">
            <v>04/10/2020</v>
          </cell>
        </row>
        <row r="871">
          <cell r="A871" t="str">
            <v>04/10/2020</v>
          </cell>
        </row>
        <row r="872">
          <cell r="A872" t="str">
            <v>04/10/2020</v>
          </cell>
        </row>
        <row r="873">
          <cell r="A873" t="str">
            <v>04/10/2020</v>
          </cell>
        </row>
        <row r="874">
          <cell r="A874" t="str">
            <v>04/10/2020</v>
          </cell>
        </row>
        <row r="875">
          <cell r="A875" t="str">
            <v>04/10/2020</v>
          </cell>
        </row>
        <row r="876">
          <cell r="A876" t="str">
            <v>04/10/2020</v>
          </cell>
        </row>
        <row r="877">
          <cell r="A877" t="str">
            <v>04/10/2020</v>
          </cell>
        </row>
        <row r="878">
          <cell r="A878" t="str">
            <v>04/11/2020</v>
          </cell>
        </row>
        <row r="879">
          <cell r="A879" t="str">
            <v>04/11/2020</v>
          </cell>
        </row>
        <row r="880">
          <cell r="A880" t="str">
            <v>04/12/2020</v>
          </cell>
        </row>
        <row r="881">
          <cell r="A881" t="str">
            <v>04/13/2020</v>
          </cell>
        </row>
        <row r="882">
          <cell r="A882" t="str">
            <v>04/13/2020</v>
          </cell>
        </row>
        <row r="883">
          <cell r="A883" t="str">
            <v>04/13/2020</v>
          </cell>
        </row>
        <row r="884">
          <cell r="A884" t="str">
            <v>04/13/2020</v>
          </cell>
        </row>
        <row r="885">
          <cell r="A885" t="str">
            <v>04/13/2020</v>
          </cell>
        </row>
        <row r="886">
          <cell r="A886" t="str">
            <v>04/13/2020</v>
          </cell>
        </row>
        <row r="887">
          <cell r="A887" t="str">
            <v>04/13/2020</v>
          </cell>
        </row>
        <row r="888">
          <cell r="A888" t="str">
            <v>04/13/2020</v>
          </cell>
        </row>
        <row r="889">
          <cell r="A889" t="str">
            <v>04/13/2020</v>
          </cell>
        </row>
        <row r="890">
          <cell r="A890" t="str">
            <v>04/13/2020</v>
          </cell>
        </row>
        <row r="891">
          <cell r="A891" t="str">
            <v>04/13/2020</v>
          </cell>
        </row>
        <row r="892">
          <cell r="A892" t="str">
            <v>04/14/2020</v>
          </cell>
        </row>
        <row r="893">
          <cell r="A893" t="str">
            <v>04/14/2020</v>
          </cell>
        </row>
        <row r="894">
          <cell r="A894" t="str">
            <v>04/14/2020</v>
          </cell>
        </row>
        <row r="895">
          <cell r="A895" t="str">
            <v>04/14/2020</v>
          </cell>
        </row>
        <row r="896">
          <cell r="A896" t="str">
            <v>04/14/2020</v>
          </cell>
        </row>
        <row r="897">
          <cell r="A897" t="str">
            <v>04/14/2020</v>
          </cell>
        </row>
        <row r="898">
          <cell r="A898" t="str">
            <v>04/14/2020</v>
          </cell>
        </row>
        <row r="899">
          <cell r="A899" t="str">
            <v>04/14/2020</v>
          </cell>
        </row>
        <row r="900">
          <cell r="A900" t="str">
            <v>04/14/2020</v>
          </cell>
        </row>
        <row r="901">
          <cell r="A901" t="str">
            <v>04/14/2020</v>
          </cell>
        </row>
        <row r="902">
          <cell r="A902" t="str">
            <v>04/15/2020</v>
          </cell>
        </row>
        <row r="903">
          <cell r="A903" t="str">
            <v>04/15/2020</v>
          </cell>
        </row>
        <row r="904">
          <cell r="A904" t="str">
            <v>04/15/2020</v>
          </cell>
        </row>
        <row r="905">
          <cell r="A905" t="str">
            <v>04/15/2020</v>
          </cell>
        </row>
        <row r="906">
          <cell r="A906" t="str">
            <v>04/15/2020</v>
          </cell>
        </row>
        <row r="907">
          <cell r="A907" t="str">
            <v>04/15/2020</v>
          </cell>
        </row>
        <row r="908">
          <cell r="A908" t="str">
            <v>04/15/2020</v>
          </cell>
        </row>
        <row r="909">
          <cell r="A909" t="str">
            <v>04/15/2020</v>
          </cell>
        </row>
        <row r="910">
          <cell r="A910" t="str">
            <v>04/15/2020</v>
          </cell>
        </row>
        <row r="911">
          <cell r="A911" t="str">
            <v>04/15/2020</v>
          </cell>
        </row>
        <row r="912">
          <cell r="A912" t="str">
            <v>04/16/2020</v>
          </cell>
        </row>
        <row r="913">
          <cell r="A913" t="str">
            <v>04/16/2020</v>
          </cell>
        </row>
        <row r="914">
          <cell r="A914" t="str">
            <v>04/16/2020</v>
          </cell>
        </row>
        <row r="915">
          <cell r="A915" t="str">
            <v>04/16/2020</v>
          </cell>
        </row>
        <row r="916">
          <cell r="A916" t="str">
            <v>04/16/2020</v>
          </cell>
        </row>
        <row r="917">
          <cell r="A917" t="str">
            <v>04/16/2020</v>
          </cell>
        </row>
        <row r="918">
          <cell r="A918" t="str">
            <v>04/16/2020</v>
          </cell>
        </row>
        <row r="919">
          <cell r="A919" t="str">
            <v>04/16/2020</v>
          </cell>
        </row>
        <row r="920">
          <cell r="A920" t="str">
            <v>04/16/2020</v>
          </cell>
        </row>
        <row r="921">
          <cell r="A921" t="str">
            <v>04/16/2020</v>
          </cell>
        </row>
        <row r="922">
          <cell r="A922" t="str">
            <v>04/16/2020</v>
          </cell>
        </row>
        <row r="923">
          <cell r="A923" t="str">
            <v>04/17/2020</v>
          </cell>
        </row>
        <row r="924">
          <cell r="A924" t="str">
            <v>04/17/2020</v>
          </cell>
        </row>
        <row r="925">
          <cell r="A925" t="str">
            <v>04/17/2020</v>
          </cell>
        </row>
        <row r="926">
          <cell r="A926" t="str">
            <v>04/17/2020</v>
          </cell>
        </row>
        <row r="927">
          <cell r="A927" t="str">
            <v>04/17/2020</v>
          </cell>
        </row>
        <row r="928">
          <cell r="A928" t="str">
            <v>04/17/2020</v>
          </cell>
        </row>
        <row r="929">
          <cell r="A929" t="str">
            <v>04/17/2020</v>
          </cell>
        </row>
        <row r="930">
          <cell r="A930" t="str">
            <v>04/17/2020</v>
          </cell>
        </row>
        <row r="931">
          <cell r="A931" t="str">
            <v>04/17/2020</v>
          </cell>
        </row>
        <row r="932">
          <cell r="A932" t="str">
            <v>04/17/2020</v>
          </cell>
        </row>
        <row r="933">
          <cell r="A933" t="str">
            <v>04/18/2020</v>
          </cell>
        </row>
        <row r="934">
          <cell r="A934" t="str">
            <v>04/18/2020</v>
          </cell>
        </row>
        <row r="935">
          <cell r="A935" t="str">
            <v>04/19/2020</v>
          </cell>
        </row>
        <row r="936">
          <cell r="A936" t="str">
            <v>04/20/2020</v>
          </cell>
        </row>
        <row r="937">
          <cell r="A937" t="str">
            <v>04/20/2020</v>
          </cell>
        </row>
        <row r="938">
          <cell r="A938" t="str">
            <v>04/20/2020</v>
          </cell>
        </row>
        <row r="939">
          <cell r="A939" t="str">
            <v>04/20/2020</v>
          </cell>
        </row>
        <row r="940">
          <cell r="A940" t="str">
            <v>04/20/2020</v>
          </cell>
        </row>
        <row r="941">
          <cell r="A941" t="str">
            <v>04/20/2020</v>
          </cell>
        </row>
        <row r="942">
          <cell r="A942" t="str">
            <v>04/20/2020</v>
          </cell>
        </row>
        <row r="943">
          <cell r="A943" t="str">
            <v>04/20/2020</v>
          </cell>
        </row>
        <row r="944">
          <cell r="A944" t="str">
            <v>04/20/2020</v>
          </cell>
        </row>
        <row r="945">
          <cell r="A945" t="str">
            <v>04/20/2020</v>
          </cell>
        </row>
        <row r="946">
          <cell r="A946" t="str">
            <v>04/21/2020</v>
          </cell>
        </row>
        <row r="947">
          <cell r="A947" t="str">
            <v>04/21/2020</v>
          </cell>
        </row>
        <row r="948">
          <cell r="A948" t="str">
            <v>04/21/2020</v>
          </cell>
        </row>
        <row r="949">
          <cell r="A949" t="str">
            <v>04/21/2020</v>
          </cell>
        </row>
        <row r="950">
          <cell r="A950" t="str">
            <v>04/21/2020</v>
          </cell>
        </row>
        <row r="951">
          <cell r="A951" t="str">
            <v>04/21/2020</v>
          </cell>
        </row>
        <row r="952">
          <cell r="A952" t="str">
            <v>04/21/2020</v>
          </cell>
        </row>
        <row r="953">
          <cell r="A953" t="str">
            <v>04/21/2020</v>
          </cell>
        </row>
        <row r="954">
          <cell r="A954" t="str">
            <v>04/21/2020</v>
          </cell>
        </row>
        <row r="955">
          <cell r="A955" t="str">
            <v>04/21/2020</v>
          </cell>
        </row>
        <row r="956">
          <cell r="A956" t="str">
            <v>04/22/2020</v>
          </cell>
        </row>
        <row r="957">
          <cell r="A957" t="str">
            <v>04/22/2020</v>
          </cell>
        </row>
        <row r="958">
          <cell r="A958" t="str">
            <v>04/22/2020</v>
          </cell>
        </row>
        <row r="959">
          <cell r="A959" t="str">
            <v>04/22/2020</v>
          </cell>
        </row>
        <row r="960">
          <cell r="A960" t="str">
            <v>04/22/2020</v>
          </cell>
        </row>
        <row r="961">
          <cell r="A961" t="str">
            <v>04/22/2020</v>
          </cell>
        </row>
        <row r="962">
          <cell r="A962" t="str">
            <v>04/22/2020</v>
          </cell>
        </row>
        <row r="963">
          <cell r="A963" t="str">
            <v>04/22/2020</v>
          </cell>
        </row>
        <row r="964">
          <cell r="A964" t="str">
            <v>04/22/2020</v>
          </cell>
        </row>
        <row r="965">
          <cell r="A965" t="str">
            <v>04/22/2020</v>
          </cell>
        </row>
        <row r="966">
          <cell r="A966" t="str">
            <v>04/22/2020</v>
          </cell>
        </row>
        <row r="967">
          <cell r="A967" t="str">
            <v>04/22/2020</v>
          </cell>
        </row>
        <row r="968">
          <cell r="A968" t="str">
            <v>04/23/2020</v>
          </cell>
        </row>
        <row r="969">
          <cell r="A969" t="str">
            <v>04/23/2020</v>
          </cell>
        </row>
        <row r="970">
          <cell r="A970" t="str">
            <v>04/23/2020</v>
          </cell>
        </row>
        <row r="971">
          <cell r="A971" t="str">
            <v>04/23/2020</v>
          </cell>
        </row>
        <row r="972">
          <cell r="A972" t="str">
            <v>04/23/2020</v>
          </cell>
        </row>
        <row r="973">
          <cell r="A973" t="str">
            <v>04/23/2020</v>
          </cell>
        </row>
        <row r="974">
          <cell r="A974" t="str">
            <v>04/23/2020</v>
          </cell>
        </row>
        <row r="975">
          <cell r="A975" t="str">
            <v>04/23/2020</v>
          </cell>
        </row>
        <row r="976">
          <cell r="A976" t="str">
            <v>04/23/2020</v>
          </cell>
        </row>
        <row r="977">
          <cell r="A977" t="str">
            <v>04/23/2020</v>
          </cell>
        </row>
        <row r="978">
          <cell r="A978" t="str">
            <v>04/23/2020</v>
          </cell>
        </row>
        <row r="979">
          <cell r="A979" t="str">
            <v>04/24/2020</v>
          </cell>
        </row>
        <row r="980">
          <cell r="A980" t="str">
            <v>04/24/2020</v>
          </cell>
        </row>
        <row r="981">
          <cell r="A981" t="str">
            <v>04/24/2020</v>
          </cell>
        </row>
        <row r="982">
          <cell r="A982" t="str">
            <v>04/24/2020</v>
          </cell>
        </row>
        <row r="983">
          <cell r="A983" t="str">
            <v>04/24/2020</v>
          </cell>
        </row>
        <row r="984">
          <cell r="A984" t="str">
            <v>04/24/2020</v>
          </cell>
        </row>
        <row r="985">
          <cell r="A985" t="str">
            <v>04/24/2020</v>
          </cell>
        </row>
        <row r="986">
          <cell r="A986" t="str">
            <v>04/24/2020</v>
          </cell>
        </row>
        <row r="987">
          <cell r="A987" t="str">
            <v>04/24/2020</v>
          </cell>
        </row>
        <row r="988">
          <cell r="A988" t="str">
            <v>04/24/2020</v>
          </cell>
        </row>
        <row r="989">
          <cell r="A989" t="str">
            <v>04/25/2020</v>
          </cell>
        </row>
        <row r="990">
          <cell r="A990" t="str">
            <v>04/25/2020</v>
          </cell>
        </row>
        <row r="991">
          <cell r="A991" t="str">
            <v>04/26/2020</v>
          </cell>
        </row>
        <row r="992">
          <cell r="A992" t="str">
            <v>04/27/2020</v>
          </cell>
        </row>
        <row r="993">
          <cell r="A993" t="str">
            <v>04/27/2020</v>
          </cell>
        </row>
        <row r="994">
          <cell r="A994" t="str">
            <v>04/27/2020</v>
          </cell>
        </row>
        <row r="995">
          <cell r="A995" t="str">
            <v>04/27/2020</v>
          </cell>
        </row>
        <row r="996">
          <cell r="A996" t="str">
            <v>04/27/2020</v>
          </cell>
        </row>
        <row r="997">
          <cell r="A997" t="str">
            <v>04/27/2020</v>
          </cell>
        </row>
        <row r="998">
          <cell r="A998" t="str">
            <v>04/27/2020</v>
          </cell>
        </row>
        <row r="999">
          <cell r="A999" t="str">
            <v>04/27/2020</v>
          </cell>
        </row>
        <row r="1000">
          <cell r="A1000" t="str">
            <v>04/27/2020</v>
          </cell>
        </row>
        <row r="1001">
          <cell r="A1001" t="str">
            <v>04/27/2020</v>
          </cell>
        </row>
        <row r="1002">
          <cell r="A1002" t="str">
            <v>04/28/2020</v>
          </cell>
        </row>
        <row r="1003">
          <cell r="A1003" t="str">
            <v>04/28/2020</v>
          </cell>
        </row>
        <row r="1004">
          <cell r="A1004" t="str">
            <v>04/28/2020</v>
          </cell>
        </row>
        <row r="1005">
          <cell r="A1005" t="str">
            <v>04/28/2020</v>
          </cell>
        </row>
        <row r="1006">
          <cell r="A1006" t="str">
            <v>04/28/2020</v>
          </cell>
        </row>
        <row r="1007">
          <cell r="A1007" t="str">
            <v>04/28/2020</v>
          </cell>
        </row>
        <row r="1008">
          <cell r="A1008" t="str">
            <v>04/28/2020</v>
          </cell>
        </row>
        <row r="1009">
          <cell r="A1009" t="str">
            <v>04/28/2020</v>
          </cell>
        </row>
        <row r="1010">
          <cell r="A1010" t="str">
            <v>04/28/2020</v>
          </cell>
        </row>
        <row r="1011">
          <cell r="A1011" t="str">
            <v>04/28/2020</v>
          </cell>
        </row>
        <row r="1012">
          <cell r="A1012" t="str">
            <v>04/29/2020</v>
          </cell>
        </row>
        <row r="1013">
          <cell r="A1013" t="str">
            <v>04/29/2020</v>
          </cell>
        </row>
        <row r="1014">
          <cell r="A1014" t="str">
            <v>04/29/2020</v>
          </cell>
        </row>
        <row r="1015">
          <cell r="A1015" t="str">
            <v>04/29/2020</v>
          </cell>
        </row>
        <row r="1016">
          <cell r="A1016" t="str">
            <v>04/29/2020</v>
          </cell>
        </row>
        <row r="1017">
          <cell r="A1017" t="str">
            <v>04/29/2020</v>
          </cell>
        </row>
        <row r="1018">
          <cell r="A1018" t="str">
            <v>04/29/2020</v>
          </cell>
        </row>
        <row r="1019">
          <cell r="A1019" t="str">
            <v>04/29/2020</v>
          </cell>
        </row>
        <row r="1020">
          <cell r="A1020" t="str">
            <v>04/29/2020</v>
          </cell>
        </row>
        <row r="1021">
          <cell r="A1021" t="str">
            <v>04/29/2020</v>
          </cell>
        </row>
        <row r="1022">
          <cell r="A1022" t="str">
            <v>04/30/2020</v>
          </cell>
        </row>
        <row r="1023">
          <cell r="A1023" t="str">
            <v>04/30/2020</v>
          </cell>
        </row>
        <row r="1024">
          <cell r="A1024" t="str">
            <v>04/30/2020</v>
          </cell>
        </row>
        <row r="1025">
          <cell r="A1025" t="str">
            <v>04/30/2020</v>
          </cell>
        </row>
        <row r="1026">
          <cell r="A1026" t="str">
            <v>04/30/2020</v>
          </cell>
        </row>
        <row r="1027">
          <cell r="A1027" t="str">
            <v>04/30/2020</v>
          </cell>
        </row>
        <row r="1028">
          <cell r="A1028" t="str">
            <v>04/30/2020</v>
          </cell>
        </row>
        <row r="1029">
          <cell r="A1029" t="str">
            <v>04/30/2020</v>
          </cell>
        </row>
        <row r="1030">
          <cell r="A1030" t="str">
            <v>04/30/2020</v>
          </cell>
        </row>
        <row r="1031">
          <cell r="A1031" t="str">
            <v>04/30/2020</v>
          </cell>
        </row>
        <row r="1032">
          <cell r="A1032" t="str">
            <v>04/30/2020</v>
          </cell>
        </row>
        <row r="1033">
          <cell r="A1033" t="str">
            <v>04/30/2020</v>
          </cell>
        </row>
        <row r="1034">
          <cell r="A1034" t="str">
            <v>05/01/2020</v>
          </cell>
        </row>
        <row r="1035">
          <cell r="A1035" t="str">
            <v>05/01/2020</v>
          </cell>
        </row>
        <row r="1036">
          <cell r="A1036" t="str">
            <v>05/01/2020</v>
          </cell>
        </row>
        <row r="1037">
          <cell r="A1037" t="str">
            <v>05/01/2020</v>
          </cell>
        </row>
        <row r="1038">
          <cell r="A1038" t="str">
            <v>05/01/2020</v>
          </cell>
        </row>
        <row r="1039">
          <cell r="A1039" t="str">
            <v>05/01/2020</v>
          </cell>
        </row>
        <row r="1040">
          <cell r="A1040" t="str">
            <v>05/01/2020</v>
          </cell>
        </row>
        <row r="1041">
          <cell r="A1041" t="str">
            <v>05/01/2020</v>
          </cell>
        </row>
        <row r="1042">
          <cell r="A1042" t="str">
            <v>05/01/2020</v>
          </cell>
        </row>
        <row r="1043">
          <cell r="A1043" t="str">
            <v>05/01/2020</v>
          </cell>
        </row>
        <row r="1044">
          <cell r="A1044" t="str">
            <v>05/01/2020</v>
          </cell>
        </row>
        <row r="1045">
          <cell r="A1045" t="str">
            <v>05/01/2020</v>
          </cell>
        </row>
        <row r="1046">
          <cell r="A1046" t="str">
            <v>05/02/2020</v>
          </cell>
        </row>
        <row r="1047">
          <cell r="A1047" t="str">
            <v>05/02/2020</v>
          </cell>
        </row>
        <row r="1048">
          <cell r="A1048" t="str">
            <v>05/03/2020</v>
          </cell>
        </row>
        <row r="1049">
          <cell r="A1049" t="str">
            <v>05/04/2020</v>
          </cell>
        </row>
        <row r="1050">
          <cell r="A1050" t="str">
            <v>05/04/2020</v>
          </cell>
        </row>
        <row r="1051">
          <cell r="A1051" t="str">
            <v>05/04/2020</v>
          </cell>
        </row>
        <row r="1052">
          <cell r="A1052" t="str">
            <v>05/04/2020</v>
          </cell>
        </row>
        <row r="1053">
          <cell r="A1053" t="str">
            <v>05/04/2020</v>
          </cell>
        </row>
        <row r="1054">
          <cell r="A1054" t="str">
            <v>05/04/2020</v>
          </cell>
        </row>
        <row r="1055">
          <cell r="A1055" t="str">
            <v>05/04/2020</v>
          </cell>
        </row>
        <row r="1056">
          <cell r="A1056" t="str">
            <v>05/04/2020</v>
          </cell>
        </row>
        <row r="1057">
          <cell r="A1057" t="str">
            <v>05/04/2020</v>
          </cell>
        </row>
        <row r="1058">
          <cell r="A1058" t="str">
            <v>05/04/2020</v>
          </cell>
        </row>
        <row r="1059">
          <cell r="A1059" t="str">
            <v>05/05/2020</v>
          </cell>
        </row>
        <row r="1060">
          <cell r="A1060" t="str">
            <v>05/05/2020</v>
          </cell>
        </row>
        <row r="1061">
          <cell r="A1061" t="str">
            <v>05/05/2020</v>
          </cell>
        </row>
        <row r="1062">
          <cell r="A1062" t="str">
            <v>05/05/2020</v>
          </cell>
        </row>
        <row r="1063">
          <cell r="A1063" t="str">
            <v>05/05/2020</v>
          </cell>
        </row>
        <row r="1064">
          <cell r="A1064" t="str">
            <v>05/05/2020</v>
          </cell>
        </row>
        <row r="1065">
          <cell r="A1065" t="str">
            <v>05/05/2020</v>
          </cell>
        </row>
        <row r="1066">
          <cell r="A1066" t="str">
            <v>05/05/2020</v>
          </cell>
        </row>
        <row r="1067">
          <cell r="A1067" t="str">
            <v>05/05/2020</v>
          </cell>
        </row>
        <row r="1068">
          <cell r="A1068" t="str">
            <v>05/05/2020</v>
          </cell>
        </row>
        <row r="1069">
          <cell r="A1069" t="str">
            <v>05/05/2020</v>
          </cell>
        </row>
        <row r="1070">
          <cell r="A1070" t="str">
            <v>05/06/2020</v>
          </cell>
        </row>
        <row r="1071">
          <cell r="A1071" t="str">
            <v>05/06/2020</v>
          </cell>
        </row>
        <row r="1072">
          <cell r="A1072" t="str">
            <v>05/06/2020</v>
          </cell>
        </row>
        <row r="1073">
          <cell r="A1073" t="str">
            <v>05/06/2020</v>
          </cell>
        </row>
        <row r="1074">
          <cell r="A1074" t="str">
            <v>05/06/2020</v>
          </cell>
        </row>
        <row r="1075">
          <cell r="A1075" t="str">
            <v>05/06/2020</v>
          </cell>
        </row>
        <row r="1076">
          <cell r="A1076" t="str">
            <v>05/06/2020</v>
          </cell>
        </row>
        <row r="1077">
          <cell r="A1077" t="str">
            <v>05/06/2020</v>
          </cell>
        </row>
        <row r="1078">
          <cell r="A1078" t="str">
            <v>05/06/2020</v>
          </cell>
        </row>
        <row r="1079">
          <cell r="A1079" t="str">
            <v>05/06/2020</v>
          </cell>
        </row>
        <row r="1080">
          <cell r="A1080" t="str">
            <v>05/07/2020</v>
          </cell>
        </row>
        <row r="1081">
          <cell r="A1081" t="str">
            <v>05/07/2020</v>
          </cell>
        </row>
        <row r="1082">
          <cell r="A1082" t="str">
            <v>05/07/2020</v>
          </cell>
        </row>
        <row r="1083">
          <cell r="A1083" t="str">
            <v>05/07/2020</v>
          </cell>
        </row>
        <row r="1084">
          <cell r="A1084" t="str">
            <v>05/07/2020</v>
          </cell>
        </row>
        <row r="1085">
          <cell r="A1085" t="str">
            <v>05/07/2020</v>
          </cell>
        </row>
        <row r="1086">
          <cell r="A1086" t="str">
            <v>05/07/2020</v>
          </cell>
        </row>
        <row r="1087">
          <cell r="A1087" t="str">
            <v>05/07/2020</v>
          </cell>
        </row>
        <row r="1088">
          <cell r="A1088" t="str">
            <v>05/07/2020</v>
          </cell>
        </row>
        <row r="1089">
          <cell r="A1089" t="str">
            <v>05/07/2020</v>
          </cell>
        </row>
        <row r="1090">
          <cell r="A1090" t="str">
            <v>05/08/2020</v>
          </cell>
        </row>
        <row r="1091">
          <cell r="A1091" t="str">
            <v>05/08/2020</v>
          </cell>
        </row>
        <row r="1092">
          <cell r="A1092" t="str">
            <v>05/08/2020</v>
          </cell>
        </row>
        <row r="1093">
          <cell r="A1093" t="str">
            <v>05/08/2020</v>
          </cell>
        </row>
        <row r="1094">
          <cell r="A1094" t="str">
            <v>05/08/2020</v>
          </cell>
        </row>
        <row r="1095">
          <cell r="A1095" t="str">
            <v>05/08/2020</v>
          </cell>
        </row>
        <row r="1096">
          <cell r="A1096" t="str">
            <v>05/08/2020</v>
          </cell>
        </row>
        <row r="1097">
          <cell r="A1097" t="str">
            <v>05/08/2020</v>
          </cell>
        </row>
        <row r="1098">
          <cell r="A1098" t="str">
            <v>05/08/2020</v>
          </cell>
        </row>
        <row r="1099">
          <cell r="A1099" t="str">
            <v>05/08/2020</v>
          </cell>
        </row>
        <row r="1100">
          <cell r="A1100" t="str">
            <v>05/09/2020</v>
          </cell>
        </row>
        <row r="1101">
          <cell r="A1101" t="str">
            <v>05/09/2020</v>
          </cell>
        </row>
        <row r="1102">
          <cell r="A1102" t="str">
            <v>05/10/2020</v>
          </cell>
        </row>
        <row r="1103">
          <cell r="A1103" t="str">
            <v>05/11/2020</v>
          </cell>
        </row>
        <row r="1104">
          <cell r="A1104" t="str">
            <v>05/11/2020</v>
          </cell>
        </row>
        <row r="1105">
          <cell r="A1105" t="str">
            <v>05/11/2020</v>
          </cell>
        </row>
        <row r="1106">
          <cell r="A1106" t="str">
            <v>05/11/2020</v>
          </cell>
        </row>
        <row r="1107">
          <cell r="A1107" t="str">
            <v>05/11/2020</v>
          </cell>
        </row>
        <row r="1108">
          <cell r="A1108" t="str">
            <v>05/11/2020</v>
          </cell>
        </row>
        <row r="1109">
          <cell r="A1109" t="str">
            <v>05/11/2020</v>
          </cell>
        </row>
        <row r="1110">
          <cell r="A1110" t="str">
            <v>05/11/2020</v>
          </cell>
        </row>
        <row r="1111">
          <cell r="A1111" t="str">
            <v>05/11/2020</v>
          </cell>
        </row>
        <row r="1112">
          <cell r="A1112" t="str">
            <v>05/11/2020</v>
          </cell>
        </row>
        <row r="1113">
          <cell r="A1113" t="str">
            <v>05/12/2020</v>
          </cell>
        </row>
        <row r="1114">
          <cell r="A1114" t="str">
            <v>05/12/2020</v>
          </cell>
        </row>
        <row r="1115">
          <cell r="A1115" t="str">
            <v>05/12/2020</v>
          </cell>
        </row>
        <row r="1116">
          <cell r="A1116" t="str">
            <v>05/12/2020</v>
          </cell>
        </row>
        <row r="1117">
          <cell r="A1117" t="str">
            <v>05/12/2020</v>
          </cell>
        </row>
        <row r="1118">
          <cell r="A1118" t="str">
            <v>05/12/2020</v>
          </cell>
        </row>
        <row r="1119">
          <cell r="A1119" t="str">
            <v>05/12/2020</v>
          </cell>
        </row>
        <row r="1120">
          <cell r="A1120" t="str">
            <v>05/12/2020</v>
          </cell>
        </row>
        <row r="1121">
          <cell r="A1121" t="str">
            <v>05/12/2020</v>
          </cell>
        </row>
        <row r="1122">
          <cell r="A1122" t="str">
            <v>05/12/2020</v>
          </cell>
        </row>
        <row r="1123">
          <cell r="A1123" t="str">
            <v>05/13/2020</v>
          </cell>
        </row>
        <row r="1124">
          <cell r="A1124" t="str">
            <v>05/13/2020</v>
          </cell>
        </row>
        <row r="1125">
          <cell r="A1125" t="str">
            <v>05/13/2020</v>
          </cell>
        </row>
        <row r="1126">
          <cell r="A1126" t="str">
            <v>05/13/2020</v>
          </cell>
        </row>
        <row r="1127">
          <cell r="A1127" t="str">
            <v>05/13/2020</v>
          </cell>
        </row>
        <row r="1128">
          <cell r="A1128" t="str">
            <v>05/13/2020</v>
          </cell>
        </row>
        <row r="1129">
          <cell r="A1129" t="str">
            <v>05/13/2020</v>
          </cell>
        </row>
        <row r="1130">
          <cell r="A1130" t="str">
            <v>05/13/2020</v>
          </cell>
        </row>
        <row r="1131">
          <cell r="A1131" t="str">
            <v>05/13/2020</v>
          </cell>
        </row>
        <row r="1132">
          <cell r="A1132" t="str">
            <v>05/13/2020</v>
          </cell>
        </row>
        <row r="1133">
          <cell r="A1133" t="str">
            <v>05/14/2020</v>
          </cell>
        </row>
        <row r="1134">
          <cell r="A1134" t="str">
            <v>05/14/2020</v>
          </cell>
        </row>
        <row r="1135">
          <cell r="A1135" t="str">
            <v>05/14/2020</v>
          </cell>
        </row>
        <row r="1136">
          <cell r="A1136" t="str">
            <v>05/14/2020</v>
          </cell>
        </row>
        <row r="1137">
          <cell r="A1137" t="str">
            <v>05/14/2020</v>
          </cell>
        </row>
        <row r="1138">
          <cell r="A1138" t="str">
            <v>05/14/2020</v>
          </cell>
        </row>
        <row r="1139">
          <cell r="A1139" t="str">
            <v>05/14/2020</v>
          </cell>
        </row>
        <row r="1140">
          <cell r="A1140" t="str">
            <v>05/14/2020</v>
          </cell>
        </row>
        <row r="1141">
          <cell r="A1141" t="str">
            <v>05/14/2020</v>
          </cell>
        </row>
        <row r="1142">
          <cell r="A1142" t="str">
            <v>05/14/2020</v>
          </cell>
        </row>
        <row r="1143">
          <cell r="A1143" t="str">
            <v>05/15/2020</v>
          </cell>
        </row>
        <row r="1144">
          <cell r="A1144" t="str">
            <v>05/15/2020</v>
          </cell>
        </row>
        <row r="1145">
          <cell r="A1145" t="str">
            <v>05/15/2020</v>
          </cell>
        </row>
        <row r="1146">
          <cell r="A1146" t="str">
            <v>05/15/2020</v>
          </cell>
        </row>
        <row r="1147">
          <cell r="A1147" t="str">
            <v>05/15/2020</v>
          </cell>
        </row>
        <row r="1148">
          <cell r="A1148" t="str">
            <v>05/15/2020</v>
          </cell>
        </row>
        <row r="1149">
          <cell r="A1149" t="str">
            <v>05/15/2020</v>
          </cell>
        </row>
        <row r="1150">
          <cell r="A1150" t="str">
            <v>05/15/2020</v>
          </cell>
        </row>
        <row r="1151">
          <cell r="A1151" t="str">
            <v>05/15/2020</v>
          </cell>
        </row>
        <row r="1152">
          <cell r="A1152" t="str">
            <v>05/15/2020</v>
          </cell>
        </row>
        <row r="1153">
          <cell r="A1153" t="str">
            <v>05/16/2020</v>
          </cell>
        </row>
        <row r="1154">
          <cell r="A1154" t="str">
            <v>05/16/2020</v>
          </cell>
        </row>
        <row r="1155">
          <cell r="A1155" t="str">
            <v>05/17/2020</v>
          </cell>
        </row>
        <row r="1156">
          <cell r="A1156" t="str">
            <v>05/18/2020</v>
          </cell>
        </row>
        <row r="1157">
          <cell r="A1157" t="str">
            <v>05/18/2020</v>
          </cell>
        </row>
        <row r="1158">
          <cell r="A1158" t="str">
            <v>05/18/2020</v>
          </cell>
        </row>
        <row r="1159">
          <cell r="A1159" t="str">
            <v>05/18/2020</v>
          </cell>
        </row>
        <row r="1160">
          <cell r="A1160" t="str">
            <v>05/18/2020</v>
          </cell>
        </row>
        <row r="1161">
          <cell r="A1161" t="str">
            <v>05/18/2020</v>
          </cell>
        </row>
        <row r="1162">
          <cell r="A1162" t="str">
            <v>05/18/2020</v>
          </cell>
        </row>
        <row r="1163">
          <cell r="A1163" t="str">
            <v>05/18/2020</v>
          </cell>
        </row>
        <row r="1164">
          <cell r="A1164" t="str">
            <v>05/18/2020</v>
          </cell>
        </row>
        <row r="1165">
          <cell r="A1165" t="str">
            <v>05/18/2020</v>
          </cell>
        </row>
        <row r="1166">
          <cell r="A1166" t="str">
            <v>05/18/2020</v>
          </cell>
        </row>
        <row r="1167">
          <cell r="A1167" t="str">
            <v>05/18/2020</v>
          </cell>
        </row>
        <row r="1168">
          <cell r="A1168" t="str">
            <v>05/18/2020</v>
          </cell>
        </row>
        <row r="1169">
          <cell r="A1169" t="str">
            <v>05/18/2020</v>
          </cell>
        </row>
        <row r="1170">
          <cell r="A1170" t="str">
            <v>05/19/2020</v>
          </cell>
        </row>
        <row r="1171">
          <cell r="A1171" t="str">
            <v>05/19/2020</v>
          </cell>
        </row>
        <row r="1172">
          <cell r="A1172" t="str">
            <v>05/19/2020</v>
          </cell>
        </row>
        <row r="1173">
          <cell r="A1173" t="str">
            <v>05/19/2020</v>
          </cell>
        </row>
        <row r="1174">
          <cell r="A1174" t="str">
            <v>05/19/2020</v>
          </cell>
        </row>
        <row r="1175">
          <cell r="A1175" t="str">
            <v>05/19/2020</v>
          </cell>
        </row>
        <row r="1176">
          <cell r="A1176" t="str">
            <v>05/19/2020</v>
          </cell>
        </row>
        <row r="1177">
          <cell r="A1177" t="str">
            <v>05/19/2020</v>
          </cell>
        </row>
        <row r="1178">
          <cell r="A1178" t="str">
            <v>05/19/2020</v>
          </cell>
        </row>
        <row r="1179">
          <cell r="A1179" t="str">
            <v>05/19/2020</v>
          </cell>
        </row>
        <row r="1180">
          <cell r="A1180" t="str">
            <v>05/19/2020</v>
          </cell>
        </row>
        <row r="1181">
          <cell r="A1181" t="str">
            <v>05/19/2020</v>
          </cell>
        </row>
        <row r="1182">
          <cell r="A1182" t="str">
            <v>05/20/2020</v>
          </cell>
        </row>
        <row r="1183">
          <cell r="A1183" t="str">
            <v>05/20/2020</v>
          </cell>
        </row>
        <row r="1184">
          <cell r="A1184" t="str">
            <v>05/20/2020</v>
          </cell>
        </row>
        <row r="1185">
          <cell r="A1185" t="str">
            <v>05/20/2020</v>
          </cell>
        </row>
        <row r="1186">
          <cell r="A1186" t="str">
            <v>05/20/2020</v>
          </cell>
        </row>
        <row r="1187">
          <cell r="A1187" t="str">
            <v>05/20/2020</v>
          </cell>
        </row>
        <row r="1188">
          <cell r="A1188" t="str">
            <v>05/20/2020</v>
          </cell>
        </row>
        <row r="1189">
          <cell r="A1189" t="str">
            <v>05/20/2020</v>
          </cell>
        </row>
        <row r="1190">
          <cell r="A1190" t="str">
            <v>05/20/2020</v>
          </cell>
        </row>
        <row r="1191">
          <cell r="A1191" t="str">
            <v>05/20/2020</v>
          </cell>
        </row>
        <row r="1192">
          <cell r="A1192" t="str">
            <v>05/21/2020</v>
          </cell>
        </row>
        <row r="1193">
          <cell r="A1193" t="str">
            <v>05/21/2020</v>
          </cell>
        </row>
        <row r="1194">
          <cell r="A1194" t="str">
            <v>05/21/2020</v>
          </cell>
        </row>
        <row r="1195">
          <cell r="A1195" t="str">
            <v>05/21/2020</v>
          </cell>
        </row>
        <row r="1196">
          <cell r="A1196" t="str">
            <v>05/21/2020</v>
          </cell>
        </row>
        <row r="1197">
          <cell r="A1197" t="str">
            <v>05/21/2020</v>
          </cell>
        </row>
        <row r="1198">
          <cell r="A1198" t="str">
            <v>05/21/2020</v>
          </cell>
        </row>
        <row r="1199">
          <cell r="A1199" t="str">
            <v>05/21/2020</v>
          </cell>
        </row>
        <row r="1200">
          <cell r="A1200" t="str">
            <v>05/21/2020</v>
          </cell>
        </row>
        <row r="1201">
          <cell r="A1201" t="str">
            <v>05/21/2020</v>
          </cell>
        </row>
        <row r="1202">
          <cell r="A1202" t="str">
            <v>05/22/2020</v>
          </cell>
        </row>
        <row r="1203">
          <cell r="A1203" t="str">
            <v>05/22/2020</v>
          </cell>
        </row>
        <row r="1204">
          <cell r="A1204" t="str">
            <v>05/22/2020</v>
          </cell>
        </row>
        <row r="1205">
          <cell r="A1205" t="str">
            <v>05/22/2020</v>
          </cell>
        </row>
        <row r="1206">
          <cell r="A1206" t="str">
            <v>05/22/2020</v>
          </cell>
        </row>
        <row r="1207">
          <cell r="A1207" t="str">
            <v>05/22/2020</v>
          </cell>
        </row>
        <row r="1208">
          <cell r="A1208" t="str">
            <v>05/22/2020</v>
          </cell>
        </row>
        <row r="1209">
          <cell r="A1209" t="str">
            <v>05/22/2020</v>
          </cell>
        </row>
        <row r="1210">
          <cell r="A1210" t="str">
            <v>05/22/2020</v>
          </cell>
        </row>
        <row r="1211">
          <cell r="A1211" t="str">
            <v>05/22/2020</v>
          </cell>
        </row>
        <row r="1212">
          <cell r="A1212" t="str">
            <v>05/22/2020</v>
          </cell>
        </row>
        <row r="1213">
          <cell r="A1213" t="str">
            <v>05/23/2020</v>
          </cell>
        </row>
        <row r="1214">
          <cell r="A1214" t="str">
            <v>05/23/2020</v>
          </cell>
        </row>
        <row r="1215">
          <cell r="A1215" t="str">
            <v>05/24/2020</v>
          </cell>
        </row>
        <row r="1216">
          <cell r="A1216" t="str">
            <v>05/25/2020</v>
          </cell>
        </row>
        <row r="1217">
          <cell r="A1217" t="str">
            <v>05/25/2020</v>
          </cell>
        </row>
        <row r="1218">
          <cell r="A1218" t="str">
            <v>05/25/2020</v>
          </cell>
        </row>
        <row r="1219">
          <cell r="A1219" t="str">
            <v>05/26/2020</v>
          </cell>
        </row>
        <row r="1220">
          <cell r="A1220" t="str">
            <v>05/26/2020</v>
          </cell>
        </row>
        <row r="1221">
          <cell r="A1221" t="str">
            <v>05/26/2020</v>
          </cell>
        </row>
        <row r="1222">
          <cell r="A1222" t="str">
            <v>05/26/2020</v>
          </cell>
        </row>
        <row r="1223">
          <cell r="A1223" t="str">
            <v>05/26/2020</v>
          </cell>
        </row>
        <row r="1224">
          <cell r="A1224" t="str">
            <v>05/26/2020</v>
          </cell>
        </row>
        <row r="1225">
          <cell r="A1225" t="str">
            <v>05/26/2020</v>
          </cell>
        </row>
        <row r="1226">
          <cell r="A1226" t="str">
            <v>05/26/2020</v>
          </cell>
        </row>
        <row r="1227">
          <cell r="A1227" t="str">
            <v>05/26/2020</v>
          </cell>
        </row>
        <row r="1228">
          <cell r="A1228" t="str">
            <v>05/26/2020</v>
          </cell>
        </row>
        <row r="1229">
          <cell r="A1229" t="str">
            <v>05/26/2020</v>
          </cell>
        </row>
        <row r="1230">
          <cell r="A1230" t="str">
            <v>05/27/2020</v>
          </cell>
        </row>
        <row r="1231">
          <cell r="A1231" t="str">
            <v>05/27/2020</v>
          </cell>
        </row>
        <row r="1232">
          <cell r="A1232" t="str">
            <v>05/27/2020</v>
          </cell>
        </row>
        <row r="1233">
          <cell r="A1233" t="str">
            <v>05/27/2020</v>
          </cell>
        </row>
        <row r="1234">
          <cell r="A1234" t="str">
            <v>05/27/2020</v>
          </cell>
        </row>
        <row r="1235">
          <cell r="A1235" t="str">
            <v>05/27/2020</v>
          </cell>
        </row>
        <row r="1236">
          <cell r="A1236" t="str">
            <v>05/27/2020</v>
          </cell>
        </row>
        <row r="1237">
          <cell r="A1237" t="str">
            <v>05/27/2020</v>
          </cell>
        </row>
        <row r="1238">
          <cell r="A1238" t="str">
            <v>05/27/2020</v>
          </cell>
        </row>
        <row r="1239">
          <cell r="A1239" t="str">
            <v>05/27/2020</v>
          </cell>
        </row>
        <row r="1240">
          <cell r="A1240" t="str">
            <v>05/28/2020</v>
          </cell>
        </row>
        <row r="1241">
          <cell r="A1241" t="str">
            <v>05/28/2020</v>
          </cell>
        </row>
        <row r="1242">
          <cell r="A1242" t="str">
            <v>05/28/2020</v>
          </cell>
        </row>
        <row r="1243">
          <cell r="A1243" t="str">
            <v>05/28/2020</v>
          </cell>
        </row>
        <row r="1244">
          <cell r="A1244" t="str">
            <v>05/28/2020</v>
          </cell>
        </row>
        <row r="1245">
          <cell r="A1245" t="str">
            <v>05/28/2020</v>
          </cell>
        </row>
        <row r="1246">
          <cell r="A1246" t="str">
            <v>05/28/2020</v>
          </cell>
        </row>
        <row r="1247">
          <cell r="A1247" t="str">
            <v>05/28/2020</v>
          </cell>
        </row>
        <row r="1248">
          <cell r="A1248" t="str">
            <v>05/28/2020</v>
          </cell>
        </row>
        <row r="1249">
          <cell r="A1249" t="str">
            <v>05/28/2020</v>
          </cell>
        </row>
        <row r="1250">
          <cell r="A1250" t="str">
            <v>05/29/2020</v>
          </cell>
        </row>
        <row r="1251">
          <cell r="A1251" t="str">
            <v>05/29/2020</v>
          </cell>
        </row>
        <row r="1252">
          <cell r="A1252" t="str">
            <v>05/29/2020</v>
          </cell>
        </row>
        <row r="1253">
          <cell r="A1253" t="str">
            <v>05/29/2020</v>
          </cell>
        </row>
        <row r="1254">
          <cell r="A1254" t="str">
            <v>05/29/2020</v>
          </cell>
        </row>
        <row r="1255">
          <cell r="A1255" t="str">
            <v>05/29/2020</v>
          </cell>
        </row>
        <row r="1256">
          <cell r="A1256" t="str">
            <v>05/29/2020</v>
          </cell>
        </row>
        <row r="1257">
          <cell r="A1257" t="str">
            <v>05/29/2020</v>
          </cell>
        </row>
        <row r="1258">
          <cell r="A1258" t="str">
            <v>05/29/2020</v>
          </cell>
        </row>
        <row r="1259">
          <cell r="A1259" t="str">
            <v>05/29/2020</v>
          </cell>
        </row>
        <row r="1260">
          <cell r="A1260" t="str">
            <v>05/30/2020</v>
          </cell>
        </row>
        <row r="1261">
          <cell r="A1261" t="str">
            <v>05/30/2020</v>
          </cell>
        </row>
        <row r="1262">
          <cell r="A1262" t="str">
            <v>05/31/2020</v>
          </cell>
        </row>
        <row r="1263">
          <cell r="A1263" t="str">
            <v>06/01/2020</v>
          </cell>
        </row>
        <row r="1264">
          <cell r="A1264" t="str">
            <v>06/01/2020</v>
          </cell>
        </row>
        <row r="1265">
          <cell r="A1265" t="str">
            <v>06/01/2020</v>
          </cell>
        </row>
        <row r="1266">
          <cell r="A1266" t="str">
            <v>06/01/2020</v>
          </cell>
        </row>
        <row r="1267">
          <cell r="A1267" t="str">
            <v>06/01/2020</v>
          </cell>
        </row>
        <row r="1268">
          <cell r="A1268" t="str">
            <v>06/01/2020</v>
          </cell>
        </row>
        <row r="1269">
          <cell r="A1269" t="str">
            <v>06/01/2020</v>
          </cell>
        </row>
        <row r="1270">
          <cell r="A1270" t="str">
            <v>06/01/2020</v>
          </cell>
        </row>
        <row r="1271">
          <cell r="A1271" t="str">
            <v>06/01/2020</v>
          </cell>
        </row>
        <row r="1272">
          <cell r="A1272" t="str">
            <v>06/01/2020</v>
          </cell>
        </row>
        <row r="1273">
          <cell r="A1273" t="str">
            <v>06/01/2020</v>
          </cell>
        </row>
        <row r="1274">
          <cell r="A1274" t="str">
            <v>06/01/2020</v>
          </cell>
        </row>
        <row r="1275">
          <cell r="A1275" t="str">
            <v>06/02/2020</v>
          </cell>
        </row>
        <row r="1276">
          <cell r="A1276" t="str">
            <v>06/02/2020</v>
          </cell>
        </row>
        <row r="1277">
          <cell r="A1277" t="str">
            <v>06/02/2020</v>
          </cell>
        </row>
        <row r="1278">
          <cell r="A1278" t="str">
            <v>06/02/2020</v>
          </cell>
        </row>
        <row r="1279">
          <cell r="A1279" t="str">
            <v>06/02/2020</v>
          </cell>
        </row>
        <row r="1280">
          <cell r="A1280" t="str">
            <v>06/02/2020</v>
          </cell>
        </row>
        <row r="1281">
          <cell r="A1281" t="str">
            <v>06/02/2020</v>
          </cell>
        </row>
        <row r="1282">
          <cell r="A1282" t="str">
            <v>06/02/2020</v>
          </cell>
        </row>
        <row r="1283">
          <cell r="A1283" t="str">
            <v>06/02/2020</v>
          </cell>
        </row>
        <row r="1284">
          <cell r="A1284" t="str">
            <v>06/02/2020</v>
          </cell>
        </row>
        <row r="1285">
          <cell r="A1285" t="str">
            <v>06/02/2020</v>
          </cell>
        </row>
        <row r="1286">
          <cell r="A1286" t="str">
            <v>06/02/2020</v>
          </cell>
        </row>
        <row r="1287">
          <cell r="A1287" t="str">
            <v>06/03/2020</v>
          </cell>
        </row>
        <row r="1288">
          <cell r="A1288" t="str">
            <v>06/03/2020</v>
          </cell>
        </row>
        <row r="1289">
          <cell r="A1289" t="str">
            <v>06/03/2020</v>
          </cell>
        </row>
        <row r="1290">
          <cell r="A1290" t="str">
            <v>06/03/2020</v>
          </cell>
        </row>
        <row r="1291">
          <cell r="A1291" t="str">
            <v>06/03/2020</v>
          </cell>
        </row>
        <row r="1292">
          <cell r="A1292" t="str">
            <v>06/03/2020</v>
          </cell>
        </row>
        <row r="1293">
          <cell r="A1293" t="str">
            <v>06/03/2020</v>
          </cell>
        </row>
        <row r="1294">
          <cell r="A1294" t="str">
            <v>06/03/2020</v>
          </cell>
        </row>
        <row r="1295">
          <cell r="A1295" t="str">
            <v>06/03/2020</v>
          </cell>
        </row>
        <row r="1296">
          <cell r="A1296" t="str">
            <v>06/03/2020</v>
          </cell>
        </row>
        <row r="1297">
          <cell r="A1297" t="str">
            <v>06/03/2020</v>
          </cell>
        </row>
        <row r="1298">
          <cell r="A1298" t="str">
            <v>06/03/2020</v>
          </cell>
        </row>
        <row r="1299">
          <cell r="A1299" t="str">
            <v>06/03/2020</v>
          </cell>
        </row>
        <row r="1300">
          <cell r="A1300" t="str">
            <v>06/04/2020</v>
          </cell>
        </row>
        <row r="1301">
          <cell r="A1301" t="str">
            <v>06/04/2020</v>
          </cell>
        </row>
        <row r="1302">
          <cell r="A1302" t="str">
            <v>06/04/2020</v>
          </cell>
        </row>
        <row r="1303">
          <cell r="A1303" t="str">
            <v>06/04/2020</v>
          </cell>
        </row>
        <row r="1304">
          <cell r="A1304" t="str">
            <v>06/04/2020</v>
          </cell>
        </row>
        <row r="1305">
          <cell r="A1305" t="str">
            <v>06/04/2020</v>
          </cell>
        </row>
        <row r="1306">
          <cell r="A1306" t="str">
            <v>06/04/2020</v>
          </cell>
        </row>
        <row r="1307">
          <cell r="A1307" t="str">
            <v>06/04/2020</v>
          </cell>
        </row>
        <row r="1308">
          <cell r="A1308" t="str">
            <v>06/04/2020</v>
          </cell>
        </row>
        <row r="1309">
          <cell r="A1309" t="str">
            <v>06/04/2020</v>
          </cell>
        </row>
        <row r="1310">
          <cell r="A1310" t="str">
            <v>06/05/2020</v>
          </cell>
        </row>
        <row r="1311">
          <cell r="A1311" t="str">
            <v>06/05/2020</v>
          </cell>
        </row>
        <row r="1312">
          <cell r="A1312" t="str">
            <v>06/05/2020</v>
          </cell>
        </row>
        <row r="1313">
          <cell r="A1313" t="str">
            <v>06/05/2020</v>
          </cell>
        </row>
        <row r="1314">
          <cell r="A1314" t="str">
            <v>06/05/2020</v>
          </cell>
        </row>
        <row r="1315">
          <cell r="A1315" t="str">
            <v>06/05/2020</v>
          </cell>
        </row>
        <row r="1316">
          <cell r="A1316" t="str">
            <v>06/05/2020</v>
          </cell>
        </row>
        <row r="1317">
          <cell r="A1317" t="str">
            <v>06/05/2020</v>
          </cell>
        </row>
        <row r="1318">
          <cell r="A1318" t="str">
            <v>06/05/2020</v>
          </cell>
        </row>
        <row r="1319">
          <cell r="A1319" t="str">
            <v>06/05/2020</v>
          </cell>
        </row>
        <row r="1320">
          <cell r="A1320" t="str">
            <v>06/06/2020</v>
          </cell>
        </row>
        <row r="1321">
          <cell r="A1321" t="str">
            <v>06/06/2020</v>
          </cell>
        </row>
        <row r="1322">
          <cell r="A1322" t="str">
            <v>06/07/2020</v>
          </cell>
        </row>
        <row r="1323">
          <cell r="A1323" t="str">
            <v>06/08/2020</v>
          </cell>
        </row>
        <row r="1324">
          <cell r="A1324" t="str">
            <v>06/08/2020</v>
          </cell>
        </row>
        <row r="1325">
          <cell r="A1325" t="str">
            <v>06/08/2020</v>
          </cell>
        </row>
        <row r="1326">
          <cell r="A1326" t="str">
            <v>06/08/2020</v>
          </cell>
        </row>
        <row r="1327">
          <cell r="A1327" t="str">
            <v>06/08/2020</v>
          </cell>
        </row>
        <row r="1328">
          <cell r="A1328" t="str">
            <v>06/08/2020</v>
          </cell>
        </row>
        <row r="1329">
          <cell r="A1329" t="str">
            <v>06/08/2020</v>
          </cell>
        </row>
        <row r="1330">
          <cell r="A1330" t="str">
            <v>06/08/2020</v>
          </cell>
        </row>
        <row r="1331">
          <cell r="A1331" t="str">
            <v>06/08/2020</v>
          </cell>
        </row>
        <row r="1332">
          <cell r="A1332" t="str">
            <v>06/08/2020</v>
          </cell>
        </row>
        <row r="1333">
          <cell r="A1333" t="str">
            <v>06/09/2020</v>
          </cell>
        </row>
        <row r="1334">
          <cell r="A1334" t="str">
            <v>06/09/2020</v>
          </cell>
        </row>
        <row r="1335">
          <cell r="A1335" t="str">
            <v>06/09/2020</v>
          </cell>
        </row>
        <row r="1336">
          <cell r="A1336" t="str">
            <v>06/09/2020</v>
          </cell>
        </row>
        <row r="1337">
          <cell r="A1337" t="str">
            <v>06/09/2020</v>
          </cell>
        </row>
        <row r="1338">
          <cell r="A1338" t="str">
            <v>06/09/2020</v>
          </cell>
        </row>
        <row r="1339">
          <cell r="A1339" t="str">
            <v>06/09/2020</v>
          </cell>
        </row>
        <row r="1340">
          <cell r="A1340" t="str">
            <v>06/09/2020</v>
          </cell>
        </row>
        <row r="1341">
          <cell r="A1341" t="str">
            <v>06/09/2020</v>
          </cell>
        </row>
        <row r="1342">
          <cell r="A1342" t="str">
            <v>06/10/2020</v>
          </cell>
        </row>
        <row r="1343">
          <cell r="A1343" t="str">
            <v>06/10/2020</v>
          </cell>
        </row>
        <row r="1344">
          <cell r="A1344" t="str">
            <v>06/10/2020</v>
          </cell>
        </row>
        <row r="1345">
          <cell r="A1345" t="str">
            <v>06/10/2020</v>
          </cell>
        </row>
        <row r="1346">
          <cell r="A1346" t="str">
            <v>06/10/2020</v>
          </cell>
        </row>
        <row r="1347">
          <cell r="A1347" t="str">
            <v>06/10/2020</v>
          </cell>
        </row>
        <row r="1348">
          <cell r="A1348" t="str">
            <v>06/10/2020</v>
          </cell>
        </row>
        <row r="1349">
          <cell r="A1349" t="str">
            <v>06/10/2020</v>
          </cell>
        </row>
        <row r="1350">
          <cell r="A1350" t="str">
            <v>06/10/2020</v>
          </cell>
        </row>
        <row r="1351">
          <cell r="A1351" t="str">
            <v>06/10/2020</v>
          </cell>
        </row>
        <row r="1352">
          <cell r="A1352" t="str">
            <v>06/10/2020</v>
          </cell>
        </row>
        <row r="1353">
          <cell r="A1353" t="str">
            <v>06/11/2020</v>
          </cell>
        </row>
        <row r="1354">
          <cell r="A1354" t="str">
            <v>06/11/2020</v>
          </cell>
        </row>
        <row r="1355">
          <cell r="A1355" t="str">
            <v>06/11/2020</v>
          </cell>
        </row>
        <row r="1356">
          <cell r="A1356" t="str">
            <v>06/11/2020</v>
          </cell>
        </row>
        <row r="1357">
          <cell r="A1357" t="str">
            <v>06/11/2020</v>
          </cell>
        </row>
        <row r="1358">
          <cell r="A1358" t="str">
            <v>06/11/2020</v>
          </cell>
        </row>
        <row r="1359">
          <cell r="A1359" t="str">
            <v>06/11/2020</v>
          </cell>
        </row>
        <row r="1360">
          <cell r="A1360" t="str">
            <v>06/11/2020</v>
          </cell>
        </row>
        <row r="1361">
          <cell r="A1361" t="str">
            <v>06/11/2020</v>
          </cell>
        </row>
        <row r="1362">
          <cell r="A1362" t="str">
            <v>06/11/2020</v>
          </cell>
        </row>
        <row r="1363">
          <cell r="A1363" t="str">
            <v>06/11/2020</v>
          </cell>
        </row>
        <row r="1364">
          <cell r="A1364" t="str">
            <v>06/12/2020</v>
          </cell>
        </row>
        <row r="1365">
          <cell r="A1365" t="str">
            <v>06/12/2020</v>
          </cell>
        </row>
        <row r="1366">
          <cell r="A1366" t="str">
            <v>06/12/2020</v>
          </cell>
        </row>
        <row r="1367">
          <cell r="A1367" t="str">
            <v>06/12/2020</v>
          </cell>
        </row>
        <row r="1368">
          <cell r="A1368" t="str">
            <v>06/12/2020</v>
          </cell>
        </row>
        <row r="1369">
          <cell r="A1369" t="str">
            <v>06/12/2020</v>
          </cell>
        </row>
        <row r="1370">
          <cell r="A1370" t="str">
            <v>06/12/2020</v>
          </cell>
        </row>
        <row r="1371">
          <cell r="A1371" t="str">
            <v>06/12/2020</v>
          </cell>
        </row>
        <row r="1372">
          <cell r="A1372" t="str">
            <v>06/12/2020</v>
          </cell>
        </row>
        <row r="1373">
          <cell r="A1373" t="str">
            <v>06/12/2020</v>
          </cell>
        </row>
        <row r="1374">
          <cell r="A1374" t="str">
            <v>06/13/2020</v>
          </cell>
        </row>
        <row r="1375">
          <cell r="A1375" t="str">
            <v>06/13/2020</v>
          </cell>
        </row>
        <row r="1376">
          <cell r="A1376" t="str">
            <v>06/14/2020</v>
          </cell>
        </row>
        <row r="1377">
          <cell r="A1377" t="str">
            <v>06/15/2020</v>
          </cell>
        </row>
        <row r="1378">
          <cell r="A1378" t="str">
            <v>06/15/2020</v>
          </cell>
        </row>
        <row r="1379">
          <cell r="A1379" t="str">
            <v>06/15/2020</v>
          </cell>
        </row>
        <row r="1380">
          <cell r="A1380" t="str">
            <v>06/15/2020</v>
          </cell>
        </row>
        <row r="1381">
          <cell r="A1381" t="str">
            <v>06/15/2020</v>
          </cell>
        </row>
        <row r="1382">
          <cell r="A1382" t="str">
            <v>06/15/2020</v>
          </cell>
        </row>
        <row r="1383">
          <cell r="A1383" t="str">
            <v>06/15/2020</v>
          </cell>
        </row>
        <row r="1384">
          <cell r="A1384" t="str">
            <v>06/15/2020</v>
          </cell>
        </row>
        <row r="1385">
          <cell r="A1385" t="str">
            <v>06/15/2020</v>
          </cell>
        </row>
        <row r="1386">
          <cell r="A1386" t="str">
            <v>06/15/2020</v>
          </cell>
        </row>
        <row r="1387">
          <cell r="A1387" t="str">
            <v>06/16/2020</v>
          </cell>
        </row>
        <row r="1388">
          <cell r="A1388" t="str">
            <v>06/16/2020</v>
          </cell>
        </row>
        <row r="1389">
          <cell r="A1389" t="str">
            <v>06/16/2020</v>
          </cell>
        </row>
        <row r="1390">
          <cell r="A1390" t="str">
            <v>06/16/2020</v>
          </cell>
        </row>
        <row r="1391">
          <cell r="A1391" t="str">
            <v>06/16/2020</v>
          </cell>
        </row>
        <row r="1392">
          <cell r="A1392" t="str">
            <v>06/16/2020</v>
          </cell>
        </row>
        <row r="1393">
          <cell r="A1393" t="str">
            <v>06/16/2020</v>
          </cell>
        </row>
        <row r="1394">
          <cell r="A1394" t="str">
            <v>06/16/2020</v>
          </cell>
        </row>
        <row r="1395">
          <cell r="A1395" t="str">
            <v>06/16/2020</v>
          </cell>
        </row>
        <row r="1396">
          <cell r="A1396" t="str">
            <v>06/16/2020</v>
          </cell>
        </row>
        <row r="1397">
          <cell r="A1397" t="str">
            <v>06/17/2020</v>
          </cell>
        </row>
        <row r="1398">
          <cell r="A1398" t="str">
            <v>06/16/2020</v>
          </cell>
        </row>
        <row r="1399">
          <cell r="A1399" t="str">
            <v>06/17/2020</v>
          </cell>
        </row>
        <row r="1400">
          <cell r="A1400" t="str">
            <v>06/17/2020</v>
          </cell>
        </row>
        <row r="1401">
          <cell r="A1401" t="str">
            <v>06/17/2020</v>
          </cell>
        </row>
        <row r="1402">
          <cell r="A1402" t="str">
            <v>06/17/2020</v>
          </cell>
        </row>
        <row r="1403">
          <cell r="A1403" t="str">
            <v>06/17/2020</v>
          </cell>
        </row>
        <row r="1404">
          <cell r="A1404" t="str">
            <v>06/17/2020</v>
          </cell>
        </row>
        <row r="1405">
          <cell r="A1405" t="str">
            <v>06/17/2020</v>
          </cell>
        </row>
        <row r="1406">
          <cell r="A1406" t="str">
            <v>06/17/2020</v>
          </cell>
        </row>
        <row r="1407">
          <cell r="A1407" t="str">
            <v>06/17/2020</v>
          </cell>
        </row>
        <row r="1408">
          <cell r="A1408" t="str">
            <v>06/17/2020</v>
          </cell>
        </row>
        <row r="1409">
          <cell r="A1409" t="str">
            <v>06/17/2020</v>
          </cell>
        </row>
        <row r="1410">
          <cell r="A1410" t="str">
            <v>06/18/2020</v>
          </cell>
        </row>
        <row r="1411">
          <cell r="A1411" t="str">
            <v>06/18/2020</v>
          </cell>
        </row>
        <row r="1412">
          <cell r="A1412" t="str">
            <v>06/18/2020</v>
          </cell>
        </row>
        <row r="1413">
          <cell r="A1413" t="str">
            <v>06/18/2020</v>
          </cell>
        </row>
        <row r="1414">
          <cell r="A1414" t="str">
            <v>06/18/2020</v>
          </cell>
        </row>
        <row r="1415">
          <cell r="A1415" t="str">
            <v>06/18/2020</v>
          </cell>
        </row>
        <row r="1416">
          <cell r="A1416" t="str">
            <v>06/18/2020</v>
          </cell>
        </row>
        <row r="1417">
          <cell r="A1417" t="str">
            <v>06/18/2020</v>
          </cell>
        </row>
        <row r="1418">
          <cell r="A1418" t="str">
            <v>06/18/2020</v>
          </cell>
        </row>
        <row r="1419">
          <cell r="A1419" t="str">
            <v>06/18/2020</v>
          </cell>
        </row>
        <row r="1420">
          <cell r="A1420" t="str">
            <v>06/18/2020</v>
          </cell>
        </row>
        <row r="1421">
          <cell r="A1421" t="str">
            <v>06/19/2020</v>
          </cell>
        </row>
        <row r="1422">
          <cell r="A1422" t="str">
            <v>06/19/2020</v>
          </cell>
        </row>
        <row r="1423">
          <cell r="A1423" t="str">
            <v>06/19/2020</v>
          </cell>
        </row>
        <row r="1424">
          <cell r="A1424" t="str">
            <v>06/19/2020</v>
          </cell>
        </row>
        <row r="1425">
          <cell r="A1425" t="str">
            <v>06/19/2020</v>
          </cell>
        </row>
        <row r="1426">
          <cell r="A1426" t="str">
            <v>06/19/2020</v>
          </cell>
        </row>
        <row r="1427">
          <cell r="A1427" t="str">
            <v>06/19/2020</v>
          </cell>
        </row>
        <row r="1428">
          <cell r="A1428" t="str">
            <v>06/19/2020</v>
          </cell>
        </row>
        <row r="1429">
          <cell r="A1429" t="str">
            <v>06/19/2020</v>
          </cell>
        </row>
        <row r="1430">
          <cell r="A1430" t="str">
            <v>06/19/2020</v>
          </cell>
        </row>
        <row r="1431">
          <cell r="A1431" t="str">
            <v>06/20/2020</v>
          </cell>
        </row>
        <row r="1432">
          <cell r="A1432" t="str">
            <v>06/20/2020</v>
          </cell>
        </row>
        <row r="1433">
          <cell r="A1433" t="str">
            <v>06/21/2020</v>
          </cell>
        </row>
        <row r="1434">
          <cell r="A1434" t="str">
            <v>06/22/2020</v>
          </cell>
        </row>
        <row r="1435">
          <cell r="A1435" t="str">
            <v>06/22/2020</v>
          </cell>
        </row>
        <row r="1436">
          <cell r="A1436" t="str">
            <v>06/22/2020</v>
          </cell>
        </row>
        <row r="1437">
          <cell r="A1437" t="str">
            <v>06/22/2020</v>
          </cell>
        </row>
        <row r="1438">
          <cell r="A1438" t="str">
            <v>06/22/2020</v>
          </cell>
        </row>
        <row r="1439">
          <cell r="A1439" t="str">
            <v>06/22/2020</v>
          </cell>
        </row>
        <row r="1440">
          <cell r="A1440" t="str">
            <v>06/22/2020</v>
          </cell>
        </row>
        <row r="1441">
          <cell r="A1441" t="str">
            <v>06/22/2020</v>
          </cell>
        </row>
        <row r="1442">
          <cell r="A1442" t="str">
            <v>06/22/2020</v>
          </cell>
        </row>
        <row r="1443">
          <cell r="A1443" t="str">
            <v>06/22/2020</v>
          </cell>
        </row>
        <row r="1444">
          <cell r="A1444" t="str">
            <v>06/22/2020</v>
          </cell>
        </row>
        <row r="1445">
          <cell r="A1445" t="str">
            <v>06/23/2020</v>
          </cell>
        </row>
        <row r="1446">
          <cell r="A1446" t="str">
            <v>06/23/2020</v>
          </cell>
        </row>
        <row r="1447">
          <cell r="A1447" t="str">
            <v>06/23/2020</v>
          </cell>
        </row>
        <row r="1448">
          <cell r="A1448" t="str">
            <v>06/23/2020</v>
          </cell>
        </row>
        <row r="1449">
          <cell r="A1449" t="str">
            <v>06/23/2020</v>
          </cell>
        </row>
        <row r="1450">
          <cell r="A1450" t="str">
            <v>06/23/2020</v>
          </cell>
        </row>
        <row r="1451">
          <cell r="A1451" t="str">
            <v>06/23/2020</v>
          </cell>
        </row>
        <row r="1452">
          <cell r="A1452" t="str">
            <v>06/23/2020</v>
          </cell>
        </row>
        <row r="1453">
          <cell r="A1453" t="str">
            <v>06/23/2020</v>
          </cell>
        </row>
        <row r="1454">
          <cell r="A1454" t="str">
            <v>06/23/2020</v>
          </cell>
        </row>
        <row r="1455">
          <cell r="A1455" t="str">
            <v>06/24/2020</v>
          </cell>
        </row>
        <row r="1456">
          <cell r="A1456" t="str">
            <v>06/24/2020</v>
          </cell>
        </row>
        <row r="1457">
          <cell r="A1457" t="str">
            <v>06/24/2020</v>
          </cell>
        </row>
        <row r="1458">
          <cell r="A1458" t="str">
            <v>06/24/2020</v>
          </cell>
        </row>
        <row r="1459">
          <cell r="A1459" t="str">
            <v>06/24/2020</v>
          </cell>
        </row>
        <row r="1460">
          <cell r="A1460" t="str">
            <v>06/24/2020</v>
          </cell>
        </row>
        <row r="1461">
          <cell r="A1461" t="str">
            <v>06/24/2020</v>
          </cell>
        </row>
        <row r="1462">
          <cell r="A1462" t="str">
            <v>06/24/2020</v>
          </cell>
        </row>
        <row r="1463">
          <cell r="A1463" t="str">
            <v>06/24/2020</v>
          </cell>
        </row>
        <row r="1464">
          <cell r="A1464" t="str">
            <v>06/24/2020</v>
          </cell>
        </row>
        <row r="1465">
          <cell r="A1465" t="str">
            <v>06/25/2020</v>
          </cell>
        </row>
        <row r="1466">
          <cell r="A1466" t="str">
            <v>06/25/2020</v>
          </cell>
        </row>
        <row r="1467">
          <cell r="A1467" t="str">
            <v>06/25/2020</v>
          </cell>
        </row>
        <row r="1468">
          <cell r="A1468" t="str">
            <v>06/25/2020</v>
          </cell>
        </row>
        <row r="1469">
          <cell r="A1469" t="str">
            <v>06/25/2020</v>
          </cell>
        </row>
        <row r="1470">
          <cell r="A1470" t="str">
            <v>06/25/2020</v>
          </cell>
        </row>
        <row r="1471">
          <cell r="A1471" t="str">
            <v>06/25/2020</v>
          </cell>
        </row>
        <row r="1472">
          <cell r="A1472" t="str">
            <v>06/25/2020</v>
          </cell>
        </row>
        <row r="1473">
          <cell r="A1473" t="str">
            <v>06/25/2020</v>
          </cell>
        </row>
        <row r="1474">
          <cell r="A1474" t="str">
            <v>06/25/2020</v>
          </cell>
        </row>
        <row r="1475">
          <cell r="A1475" t="str">
            <v>06/25/2020</v>
          </cell>
        </row>
        <row r="1476">
          <cell r="A1476" t="str">
            <v>06/25/2020</v>
          </cell>
        </row>
        <row r="1477">
          <cell r="A1477" t="str">
            <v>06/26/2020</v>
          </cell>
        </row>
        <row r="1478">
          <cell r="A1478" t="str">
            <v>06/26/2020</v>
          </cell>
        </row>
        <row r="1479">
          <cell r="A1479" t="str">
            <v>06/26/2020</v>
          </cell>
        </row>
        <row r="1480">
          <cell r="A1480" t="str">
            <v>06/26/2020</v>
          </cell>
        </row>
        <row r="1481">
          <cell r="A1481" t="str">
            <v>06/26/2020</v>
          </cell>
        </row>
        <row r="1482">
          <cell r="A1482" t="str">
            <v>06/26/2020</v>
          </cell>
        </row>
        <row r="1483">
          <cell r="A1483" t="str">
            <v>06/26/2020</v>
          </cell>
        </row>
        <row r="1484">
          <cell r="A1484" t="str">
            <v>06/26/2020</v>
          </cell>
        </row>
        <row r="1485">
          <cell r="A1485" t="str">
            <v>06/26/2020</v>
          </cell>
        </row>
        <row r="1486">
          <cell r="A1486" t="str">
            <v>06/27/2020</v>
          </cell>
        </row>
        <row r="1487">
          <cell r="A1487" t="str">
            <v>06/27/2020</v>
          </cell>
        </row>
        <row r="1488">
          <cell r="A1488" t="str">
            <v>06/28/2020</v>
          </cell>
        </row>
        <row r="1489">
          <cell r="A1489" t="str">
            <v>06/29/2020</v>
          </cell>
        </row>
        <row r="1490">
          <cell r="A1490" t="str">
            <v>06/29/2020</v>
          </cell>
        </row>
        <row r="1491">
          <cell r="A1491" t="str">
            <v>06/29/2020</v>
          </cell>
        </row>
        <row r="1492">
          <cell r="A1492" t="str">
            <v>06/29/2020</v>
          </cell>
        </row>
        <row r="1493">
          <cell r="A1493" t="str">
            <v>06/29/2020</v>
          </cell>
        </row>
        <row r="1494">
          <cell r="A1494" t="str">
            <v>06/29/2020</v>
          </cell>
        </row>
        <row r="1495">
          <cell r="A1495" t="str">
            <v>06/29/2020</v>
          </cell>
        </row>
        <row r="1496">
          <cell r="A1496" t="str">
            <v>06/29/2020</v>
          </cell>
        </row>
        <row r="1497">
          <cell r="A1497" t="str">
            <v>06/29/2020</v>
          </cell>
        </row>
        <row r="1498">
          <cell r="A1498" t="str">
            <v>06/29/2020</v>
          </cell>
        </row>
        <row r="1499">
          <cell r="A1499" t="str">
            <v>06/29/2020</v>
          </cell>
        </row>
        <row r="1500">
          <cell r="A1500" t="str">
            <v>06/29/2020</v>
          </cell>
        </row>
        <row r="1501">
          <cell r="A1501" t="str">
            <v>06/29/2020</v>
          </cell>
        </row>
        <row r="1502">
          <cell r="A1502" t="str">
            <v>06/30/2020</v>
          </cell>
        </row>
        <row r="1503">
          <cell r="A1503" t="str">
            <v>06/30/2020</v>
          </cell>
        </row>
        <row r="1504">
          <cell r="A1504" t="str">
            <v>06/30/2020</v>
          </cell>
        </row>
        <row r="1505">
          <cell r="A1505" t="str">
            <v>06/30/2020</v>
          </cell>
        </row>
        <row r="1506">
          <cell r="A1506" t="str">
            <v>06/30/2020</v>
          </cell>
        </row>
        <row r="1507">
          <cell r="A1507" t="str">
            <v>06/30/2020</v>
          </cell>
        </row>
        <row r="1508">
          <cell r="A1508" t="str">
            <v>06/30/2020</v>
          </cell>
        </row>
        <row r="1509">
          <cell r="A1509" t="str">
            <v>06/30/2020</v>
          </cell>
        </row>
        <row r="1510">
          <cell r="A1510" t="str">
            <v>06/30/2020</v>
          </cell>
        </row>
        <row r="1511">
          <cell r="A1511" t="str">
            <v>06/30/2020</v>
          </cell>
        </row>
        <row r="1512">
          <cell r="A1512" t="str">
            <v>07/01/2020</v>
          </cell>
        </row>
        <row r="1513">
          <cell r="A1513" t="str">
            <v>07/01/2020</v>
          </cell>
        </row>
        <row r="1514">
          <cell r="A1514" t="str">
            <v>07/01/2020</v>
          </cell>
        </row>
        <row r="1515">
          <cell r="A1515" t="str">
            <v>07/01/2020</v>
          </cell>
        </row>
        <row r="1516">
          <cell r="A1516" t="str">
            <v>07/01/2020</v>
          </cell>
        </row>
        <row r="1517">
          <cell r="A1517" t="str">
            <v>07/01/2020</v>
          </cell>
        </row>
        <row r="1518">
          <cell r="A1518" t="str">
            <v>07/01/2020</v>
          </cell>
        </row>
        <row r="1519">
          <cell r="A1519" t="str">
            <v>07/01/2020</v>
          </cell>
        </row>
        <row r="1520">
          <cell r="A1520" t="str">
            <v>07/01/2020</v>
          </cell>
        </row>
        <row r="1521">
          <cell r="A1521" t="str">
            <v>07/01/2020</v>
          </cell>
        </row>
        <row r="1522">
          <cell r="A1522" t="str">
            <v>07/01/2020</v>
          </cell>
        </row>
        <row r="1523">
          <cell r="A1523" t="str">
            <v>07/01/2020</v>
          </cell>
        </row>
        <row r="1524">
          <cell r="A1524" t="str">
            <v>07/02/2020</v>
          </cell>
        </row>
        <row r="1525">
          <cell r="A1525" t="str">
            <v>07/02/2020</v>
          </cell>
        </row>
        <row r="1526">
          <cell r="A1526" t="str">
            <v>07/02/2020</v>
          </cell>
        </row>
        <row r="1527">
          <cell r="A1527" t="str">
            <v>07/02/2020</v>
          </cell>
        </row>
        <row r="1528">
          <cell r="A1528" t="str">
            <v>07/02/2020</v>
          </cell>
        </row>
        <row r="1529">
          <cell r="A1529" t="str">
            <v>07/02/2020</v>
          </cell>
        </row>
        <row r="1530">
          <cell r="A1530" t="str">
            <v>07/02/2020</v>
          </cell>
        </row>
        <row r="1531">
          <cell r="A1531" t="str">
            <v>07/02/2020</v>
          </cell>
        </row>
        <row r="1532">
          <cell r="A1532" t="str">
            <v>07/02/2020</v>
          </cell>
        </row>
        <row r="1533">
          <cell r="A1533" t="str">
            <v>07/02/2020</v>
          </cell>
        </row>
        <row r="1534">
          <cell r="A1534" t="str">
            <v>07/02/2020</v>
          </cell>
        </row>
        <row r="1535">
          <cell r="A1535" t="str">
            <v>07/03/2020</v>
          </cell>
        </row>
        <row r="1536">
          <cell r="A1536" t="str">
            <v>07/03/2020</v>
          </cell>
        </row>
        <row r="1537">
          <cell r="A1537" t="str">
            <v>07/03/2020</v>
          </cell>
        </row>
        <row r="1538">
          <cell r="A1538" t="str">
            <v>07/03/2020</v>
          </cell>
        </row>
        <row r="1539">
          <cell r="A1539" t="str">
            <v>07/03/2020</v>
          </cell>
        </row>
        <row r="1540">
          <cell r="A1540" t="str">
            <v>07/03/2020</v>
          </cell>
        </row>
        <row r="1541">
          <cell r="A1541" t="str">
            <v>07/03/2020</v>
          </cell>
        </row>
        <row r="1542">
          <cell r="A1542" t="str">
            <v>07/04/2020</v>
          </cell>
        </row>
        <row r="1543">
          <cell r="A1543" t="str">
            <v>07/04/2020</v>
          </cell>
        </row>
        <row r="1544">
          <cell r="A1544" t="str">
            <v>07/04/2020</v>
          </cell>
        </row>
        <row r="1545">
          <cell r="A1545" t="str">
            <v>07/05/2020</v>
          </cell>
        </row>
        <row r="1546">
          <cell r="A1546" t="str">
            <v>07/06/2020</v>
          </cell>
        </row>
        <row r="1547">
          <cell r="A1547" t="str">
            <v>07/06/2020</v>
          </cell>
        </row>
        <row r="1548">
          <cell r="A1548" t="str">
            <v>07/06/2020</v>
          </cell>
        </row>
        <row r="1549">
          <cell r="A1549" t="str">
            <v>07/06/2020</v>
          </cell>
        </row>
        <row r="1550">
          <cell r="A1550" t="str">
            <v>07/06/2020</v>
          </cell>
        </row>
        <row r="1551">
          <cell r="A1551" t="str">
            <v>07/06/2020</v>
          </cell>
        </row>
        <row r="1552">
          <cell r="A1552" t="str">
            <v>07/06/2020</v>
          </cell>
        </row>
        <row r="1553">
          <cell r="A1553" t="str">
            <v>07/06/2020</v>
          </cell>
        </row>
        <row r="1554">
          <cell r="A1554" t="str">
            <v>07/06/2020</v>
          </cell>
        </row>
        <row r="1555">
          <cell r="A1555" t="str">
            <v>07/06/2020</v>
          </cell>
        </row>
        <row r="1556">
          <cell r="A1556" t="str">
            <v>07/07/2020</v>
          </cell>
        </row>
        <row r="1557">
          <cell r="A1557" t="str">
            <v>07/07/2020</v>
          </cell>
        </row>
        <row r="1558">
          <cell r="A1558" t="str">
            <v>07/07/2020</v>
          </cell>
        </row>
        <row r="1559">
          <cell r="A1559" t="str">
            <v>07/07/2020</v>
          </cell>
        </row>
        <row r="1560">
          <cell r="A1560" t="str">
            <v>07/07/2020</v>
          </cell>
        </row>
        <row r="1561">
          <cell r="A1561" t="str">
            <v>07/07/2020</v>
          </cell>
        </row>
        <row r="1562">
          <cell r="A1562" t="str">
            <v>07/07/2020</v>
          </cell>
        </row>
        <row r="1563">
          <cell r="A1563" t="str">
            <v>07/07/2020</v>
          </cell>
        </row>
        <row r="1564">
          <cell r="A1564" t="str">
            <v>07/07/2020</v>
          </cell>
        </row>
        <row r="1565">
          <cell r="A1565" t="str">
            <v>07/07/2020</v>
          </cell>
        </row>
        <row r="1566">
          <cell r="A1566" t="str">
            <v>07/08/2020</v>
          </cell>
        </row>
        <row r="1567">
          <cell r="A1567" t="str">
            <v>07/08/2020</v>
          </cell>
        </row>
        <row r="1568">
          <cell r="A1568" t="str">
            <v>07/08/2020</v>
          </cell>
        </row>
        <row r="1569">
          <cell r="A1569" t="str">
            <v>07/08/2020</v>
          </cell>
        </row>
        <row r="1570">
          <cell r="A1570" t="str">
            <v>07/08/2020</v>
          </cell>
        </row>
        <row r="1571">
          <cell r="A1571" t="str">
            <v>07/08/2020</v>
          </cell>
        </row>
        <row r="1572">
          <cell r="A1572" t="str">
            <v>07/08/2020</v>
          </cell>
        </row>
        <row r="1573">
          <cell r="A1573" t="str">
            <v>07/08/2020</v>
          </cell>
        </row>
        <row r="1574">
          <cell r="A1574" t="str">
            <v>07/08/2020</v>
          </cell>
        </row>
        <row r="1575">
          <cell r="A1575" t="str">
            <v>07/08/2020</v>
          </cell>
        </row>
        <row r="1576">
          <cell r="A1576" t="str">
            <v>07/08/2020</v>
          </cell>
        </row>
        <row r="1577">
          <cell r="A1577" t="str">
            <v>07/08/2020</v>
          </cell>
        </row>
        <row r="1578">
          <cell r="A1578" t="str">
            <v>07/08/2020</v>
          </cell>
        </row>
        <row r="1579">
          <cell r="A1579" t="str">
            <v>07/09/2020</v>
          </cell>
        </row>
        <row r="1580">
          <cell r="A1580" t="str">
            <v>07/09/2020</v>
          </cell>
        </row>
        <row r="1581">
          <cell r="A1581" t="str">
            <v>07/09/2020</v>
          </cell>
        </row>
        <row r="1582">
          <cell r="A1582" t="str">
            <v>07/09/2020</v>
          </cell>
        </row>
        <row r="1583">
          <cell r="A1583" t="str">
            <v>07/09/2020</v>
          </cell>
        </row>
        <row r="1584">
          <cell r="A1584" t="str">
            <v>07/09/2020</v>
          </cell>
        </row>
        <row r="1585">
          <cell r="A1585" t="str">
            <v>07/09/2020</v>
          </cell>
        </row>
        <row r="1586">
          <cell r="A1586" t="str">
            <v>07/09/2020</v>
          </cell>
        </row>
        <row r="1587">
          <cell r="A1587" t="str">
            <v>07/09/2020</v>
          </cell>
        </row>
        <row r="1588">
          <cell r="A1588" t="str">
            <v>07/09/2020</v>
          </cell>
        </row>
        <row r="1589">
          <cell r="A1589" t="str">
            <v>07/10/2020</v>
          </cell>
        </row>
        <row r="1590">
          <cell r="A1590" t="str">
            <v>07/10/2020</v>
          </cell>
        </row>
        <row r="1591">
          <cell r="A1591" t="str">
            <v>07/10/2020</v>
          </cell>
        </row>
        <row r="1592">
          <cell r="A1592" t="str">
            <v>07/10/2020</v>
          </cell>
        </row>
        <row r="1593">
          <cell r="A1593" t="str">
            <v>07/10/2020</v>
          </cell>
        </row>
        <row r="1594">
          <cell r="A1594" t="str">
            <v>07/10/2020</v>
          </cell>
        </row>
        <row r="1595">
          <cell r="A1595" t="str">
            <v>07/10/2020</v>
          </cell>
        </row>
        <row r="1596">
          <cell r="A1596" t="str">
            <v>07/10/2020</v>
          </cell>
        </row>
        <row r="1597">
          <cell r="A1597" t="str">
            <v>07/10/2020</v>
          </cell>
        </row>
        <row r="1598">
          <cell r="A1598" t="str">
            <v>07/10/2020</v>
          </cell>
        </row>
        <row r="1599">
          <cell r="A1599" t="str">
            <v>07/10/2020</v>
          </cell>
        </row>
        <row r="1600">
          <cell r="A1600" t="str">
            <v>07/11/2020</v>
          </cell>
        </row>
        <row r="1601">
          <cell r="A1601" t="str">
            <v>07/11/2020</v>
          </cell>
        </row>
        <row r="1602">
          <cell r="A1602" t="str">
            <v>07/12/2020</v>
          </cell>
        </row>
        <row r="1603">
          <cell r="A1603" t="str">
            <v>07/13/2020</v>
          </cell>
        </row>
        <row r="1604">
          <cell r="A1604" t="str">
            <v>07/13/2020</v>
          </cell>
        </row>
        <row r="1605">
          <cell r="A1605" t="str">
            <v>07/13/2020</v>
          </cell>
        </row>
        <row r="1606">
          <cell r="A1606" t="str">
            <v>07/13/2020</v>
          </cell>
        </row>
        <row r="1607">
          <cell r="A1607" t="str">
            <v>07/13/2020</v>
          </cell>
        </row>
        <row r="1608">
          <cell r="A1608" t="str">
            <v>07/13/2020</v>
          </cell>
        </row>
        <row r="1609">
          <cell r="A1609" t="str">
            <v>07/13/2020</v>
          </cell>
        </row>
        <row r="1610">
          <cell r="A1610" t="str">
            <v>07/13/2020</v>
          </cell>
        </row>
        <row r="1611">
          <cell r="A1611" t="str">
            <v>07/13/2020</v>
          </cell>
        </row>
        <row r="1612">
          <cell r="A1612" t="str">
            <v>07/13/2020</v>
          </cell>
        </row>
        <row r="1613">
          <cell r="A1613" t="str">
            <v>07/14/2020</v>
          </cell>
        </row>
        <row r="1614">
          <cell r="A1614" t="str">
            <v>07/14/2020</v>
          </cell>
        </row>
        <row r="1615">
          <cell r="A1615" t="str">
            <v>07/14/2020</v>
          </cell>
        </row>
        <row r="1616">
          <cell r="A1616" t="str">
            <v>07/14/2020</v>
          </cell>
        </row>
        <row r="1617">
          <cell r="A1617" t="str">
            <v>07/14/2020</v>
          </cell>
        </row>
        <row r="1618">
          <cell r="A1618" t="str">
            <v>07/14/2020</v>
          </cell>
        </row>
        <row r="1619">
          <cell r="A1619" t="str">
            <v>07/14/2020</v>
          </cell>
        </row>
        <row r="1620">
          <cell r="A1620" t="str">
            <v>07/14/2020</v>
          </cell>
        </row>
        <row r="1621">
          <cell r="A1621" t="str">
            <v>07/14/2020</v>
          </cell>
        </row>
        <row r="1622">
          <cell r="A1622" t="str">
            <v>07/14/2020</v>
          </cell>
        </row>
        <row r="1623">
          <cell r="A1623" t="str">
            <v>07/15/2020</v>
          </cell>
        </row>
        <row r="1624">
          <cell r="A1624" t="str">
            <v>07/15/2020</v>
          </cell>
        </row>
        <row r="1625">
          <cell r="A1625" t="str">
            <v>07/15/2020</v>
          </cell>
        </row>
        <row r="1626">
          <cell r="A1626" t="str">
            <v>07/15/2020</v>
          </cell>
        </row>
        <row r="1627">
          <cell r="A1627" t="str">
            <v>07/15/2020</v>
          </cell>
        </row>
        <row r="1628">
          <cell r="A1628" t="str">
            <v>07/15/2020</v>
          </cell>
        </row>
        <row r="1629">
          <cell r="A1629" t="str">
            <v>07/15/2020</v>
          </cell>
        </row>
        <row r="1630">
          <cell r="A1630" t="str">
            <v>07/15/2020</v>
          </cell>
        </row>
        <row r="1631">
          <cell r="A1631" t="str">
            <v>07/15/2020</v>
          </cell>
        </row>
        <row r="1632">
          <cell r="A1632" t="str">
            <v>07/15/2020</v>
          </cell>
        </row>
        <row r="1633">
          <cell r="A1633" t="str">
            <v>07/16/2020</v>
          </cell>
        </row>
        <row r="1634">
          <cell r="A1634" t="str">
            <v>07/16/2020</v>
          </cell>
        </row>
        <row r="1635">
          <cell r="A1635" t="str">
            <v>07/16/2020</v>
          </cell>
        </row>
        <row r="1636">
          <cell r="A1636" t="str">
            <v>07/16/2020</v>
          </cell>
        </row>
        <row r="1637">
          <cell r="A1637" t="str">
            <v>07/16/2020</v>
          </cell>
        </row>
        <row r="1638">
          <cell r="A1638" t="str">
            <v>07/16/2020</v>
          </cell>
        </row>
        <row r="1639">
          <cell r="A1639" t="str">
            <v>07/16/2020</v>
          </cell>
        </row>
        <row r="1640">
          <cell r="A1640" t="str">
            <v>07/16/2020</v>
          </cell>
        </row>
        <row r="1641">
          <cell r="A1641" t="str">
            <v>07/16/2020</v>
          </cell>
        </row>
        <row r="1642">
          <cell r="A1642" t="str">
            <v>07/16/2020</v>
          </cell>
        </row>
        <row r="1643">
          <cell r="A1643" t="str">
            <v>07/16/2020</v>
          </cell>
        </row>
        <row r="1644">
          <cell r="A1644" t="str">
            <v>07/16/2020</v>
          </cell>
        </row>
        <row r="1645">
          <cell r="A1645" t="str">
            <v>07/16/2020</v>
          </cell>
        </row>
        <row r="1646">
          <cell r="A1646" t="str">
            <v>07/16/2020</v>
          </cell>
        </row>
        <row r="1647">
          <cell r="A1647" t="str">
            <v>07/17/2020</v>
          </cell>
        </row>
        <row r="1648">
          <cell r="A1648" t="str">
            <v>07/17/2020</v>
          </cell>
        </row>
        <row r="1649">
          <cell r="A1649" t="str">
            <v>07/17/2020</v>
          </cell>
        </row>
        <row r="1650">
          <cell r="A1650" t="str">
            <v>07/17/2020</v>
          </cell>
        </row>
        <row r="1651">
          <cell r="A1651" t="str">
            <v>07/17/2020</v>
          </cell>
        </row>
        <row r="1652">
          <cell r="A1652" t="str">
            <v>07/17/2020</v>
          </cell>
        </row>
        <row r="1653">
          <cell r="A1653" t="str">
            <v>07/17/2020</v>
          </cell>
        </row>
        <row r="1654">
          <cell r="A1654" t="str">
            <v>07/17/2020</v>
          </cell>
        </row>
        <row r="1655">
          <cell r="A1655" t="str">
            <v>07/17/2020</v>
          </cell>
        </row>
        <row r="1656">
          <cell r="A1656" t="str">
            <v>07/17/2020</v>
          </cell>
        </row>
        <row r="1657">
          <cell r="A1657" t="str">
            <v>07/17/2020</v>
          </cell>
        </row>
        <row r="1658">
          <cell r="A1658" t="str">
            <v>07/18/2020</v>
          </cell>
        </row>
        <row r="1659">
          <cell r="A1659" t="str">
            <v>07/18/2020</v>
          </cell>
        </row>
        <row r="1660">
          <cell r="A1660" t="str">
            <v>07/19/2020</v>
          </cell>
        </row>
        <row r="1661">
          <cell r="A1661" t="str">
            <v>07/20/2020</v>
          </cell>
        </row>
        <row r="1662">
          <cell r="A1662" t="str">
            <v>07/20/2020</v>
          </cell>
        </row>
        <row r="1663">
          <cell r="A1663" t="str">
            <v>07/20/2020</v>
          </cell>
        </row>
        <row r="1664">
          <cell r="A1664" t="str">
            <v>07/20/2020</v>
          </cell>
        </row>
        <row r="1665">
          <cell r="A1665" t="str">
            <v>07/20/2020</v>
          </cell>
        </row>
        <row r="1666">
          <cell r="A1666" t="str">
            <v>07/20/2020</v>
          </cell>
        </row>
        <row r="1667">
          <cell r="A1667" t="str">
            <v>07/20/2020</v>
          </cell>
        </row>
        <row r="1668">
          <cell r="A1668" t="str">
            <v>07/20/2020</v>
          </cell>
        </row>
        <row r="1669">
          <cell r="A1669" t="str">
            <v>07/20/2020</v>
          </cell>
        </row>
        <row r="1670">
          <cell r="A1670" t="str">
            <v>07/20/2020</v>
          </cell>
        </row>
        <row r="1671">
          <cell r="A1671" t="str">
            <v>07/21/2020</v>
          </cell>
        </row>
        <row r="1672">
          <cell r="A1672" t="str">
            <v>07/21/2020</v>
          </cell>
        </row>
        <row r="1673">
          <cell r="A1673" t="str">
            <v>07/21/2020</v>
          </cell>
        </row>
        <row r="1674">
          <cell r="A1674" t="str">
            <v>07/21/2020</v>
          </cell>
        </row>
        <row r="1675">
          <cell r="A1675" t="str">
            <v>07/21/2020</v>
          </cell>
        </row>
        <row r="1676">
          <cell r="A1676" t="str">
            <v>07/21/2020</v>
          </cell>
        </row>
        <row r="1677">
          <cell r="A1677" t="str">
            <v>07/21/2020</v>
          </cell>
        </row>
        <row r="1678">
          <cell r="A1678" t="str">
            <v>07/21/2020</v>
          </cell>
        </row>
        <row r="1679">
          <cell r="A1679" t="str">
            <v>07/21/2020</v>
          </cell>
        </row>
        <row r="1680">
          <cell r="A1680" t="str">
            <v>07/21/2020</v>
          </cell>
        </row>
        <row r="1681">
          <cell r="A1681" t="str">
            <v>07/22/2020</v>
          </cell>
        </row>
        <row r="1682">
          <cell r="A1682" t="str">
            <v>07/22/2020</v>
          </cell>
        </row>
        <row r="1683">
          <cell r="A1683" t="str">
            <v>07/22/2020</v>
          </cell>
        </row>
        <row r="1684">
          <cell r="A1684" t="str">
            <v>07/22/2020</v>
          </cell>
        </row>
        <row r="1685">
          <cell r="A1685" t="str">
            <v>07/22/2020</v>
          </cell>
        </row>
        <row r="1686">
          <cell r="A1686" t="str">
            <v>07/22/2020</v>
          </cell>
        </row>
        <row r="1687">
          <cell r="A1687" t="str">
            <v>07/22/2020</v>
          </cell>
        </row>
        <row r="1688">
          <cell r="A1688" t="str">
            <v>07/22/2020</v>
          </cell>
        </row>
        <row r="1689">
          <cell r="A1689" t="str">
            <v>07/22/2020</v>
          </cell>
        </row>
        <row r="1690">
          <cell r="A1690" t="str">
            <v>07/22/2020</v>
          </cell>
        </row>
        <row r="1691">
          <cell r="A1691" t="str">
            <v>07/22/2020</v>
          </cell>
        </row>
        <row r="1692">
          <cell r="A1692" t="str">
            <v>07/23/2020</v>
          </cell>
        </row>
        <row r="1693">
          <cell r="A1693" t="str">
            <v>07/23/2020</v>
          </cell>
        </row>
        <row r="1694">
          <cell r="A1694" t="str">
            <v>07/23/2020</v>
          </cell>
        </row>
        <row r="1695">
          <cell r="A1695" t="str">
            <v>07/23/2020</v>
          </cell>
        </row>
        <row r="1696">
          <cell r="A1696" t="str">
            <v>07/23/2020</v>
          </cell>
        </row>
        <row r="1697">
          <cell r="A1697" t="str">
            <v>07/23/2020</v>
          </cell>
        </row>
        <row r="1698">
          <cell r="A1698" t="str">
            <v>07/23/2020</v>
          </cell>
        </row>
        <row r="1699">
          <cell r="A1699" t="str">
            <v>07/23/2020</v>
          </cell>
        </row>
        <row r="1700">
          <cell r="A1700" t="str">
            <v>07/23/2020</v>
          </cell>
        </row>
        <row r="1701">
          <cell r="A1701" t="str">
            <v>07/23/2020</v>
          </cell>
        </row>
        <row r="1702">
          <cell r="A1702" t="str">
            <v>07/24/2020</v>
          </cell>
        </row>
        <row r="1703">
          <cell r="A1703" t="str">
            <v>07/24/2020</v>
          </cell>
        </row>
        <row r="1704">
          <cell r="A1704" t="str">
            <v>07/24/2020</v>
          </cell>
        </row>
        <row r="1705">
          <cell r="A1705" t="str">
            <v>07/24/2020</v>
          </cell>
        </row>
        <row r="1706">
          <cell r="A1706" t="str">
            <v>07/24/2020</v>
          </cell>
        </row>
        <row r="1707">
          <cell r="A1707" t="str">
            <v>07/24/2020</v>
          </cell>
        </row>
        <row r="1708">
          <cell r="A1708" t="str">
            <v>07/24/2020</v>
          </cell>
        </row>
        <row r="1709">
          <cell r="A1709" t="str">
            <v>07/24/2020</v>
          </cell>
        </row>
        <row r="1710">
          <cell r="A1710" t="str">
            <v>07/24/2020</v>
          </cell>
        </row>
        <row r="1711">
          <cell r="A1711" t="str">
            <v>07/24/2020</v>
          </cell>
        </row>
        <row r="1712">
          <cell r="A1712" t="str">
            <v>07/25/2020</v>
          </cell>
        </row>
        <row r="1713">
          <cell r="A1713" t="str">
            <v>07/25/2020</v>
          </cell>
        </row>
        <row r="1714">
          <cell r="A1714" t="str">
            <v>07/26/2020</v>
          </cell>
        </row>
        <row r="1715">
          <cell r="A1715" t="str">
            <v>07/27/2020</v>
          </cell>
        </row>
        <row r="1716">
          <cell r="A1716" t="str">
            <v>07/27/2020</v>
          </cell>
        </row>
        <row r="1717">
          <cell r="A1717" t="str">
            <v>07/27/2020</v>
          </cell>
        </row>
        <row r="1718">
          <cell r="A1718" t="str">
            <v>07/27/2020</v>
          </cell>
        </row>
        <row r="1719">
          <cell r="A1719" t="str">
            <v>07/27/2020</v>
          </cell>
        </row>
        <row r="1720">
          <cell r="A1720" t="str">
            <v>07/27/2020</v>
          </cell>
        </row>
        <row r="1721">
          <cell r="A1721" t="str">
            <v>07/27/2020</v>
          </cell>
        </row>
        <row r="1722">
          <cell r="A1722" t="str">
            <v>07/27/2020</v>
          </cell>
        </row>
        <row r="1723">
          <cell r="A1723" t="str">
            <v>07/27/2020</v>
          </cell>
        </row>
        <row r="1724">
          <cell r="A1724" t="str">
            <v>07/27/2020</v>
          </cell>
        </row>
        <row r="1725">
          <cell r="A1725" t="str">
            <v>07/28/2020</v>
          </cell>
        </row>
        <row r="1726">
          <cell r="A1726" t="str">
            <v>07/28/2020</v>
          </cell>
        </row>
        <row r="1727">
          <cell r="A1727" t="str">
            <v>07/28/2020</v>
          </cell>
        </row>
        <row r="1728">
          <cell r="A1728" t="str">
            <v>07/28/2020</v>
          </cell>
        </row>
        <row r="1729">
          <cell r="A1729" t="str">
            <v>07/28/2020</v>
          </cell>
        </row>
        <row r="1730">
          <cell r="A1730" t="str">
            <v>07/28/2020</v>
          </cell>
        </row>
        <row r="1731">
          <cell r="A1731" t="str">
            <v>07/28/2020</v>
          </cell>
        </row>
        <row r="1732">
          <cell r="A1732" t="str">
            <v>07/28/2020</v>
          </cell>
        </row>
        <row r="1733">
          <cell r="A1733" t="str">
            <v>07/28/2020</v>
          </cell>
        </row>
        <row r="1734">
          <cell r="A1734" t="str">
            <v>07/28/2020</v>
          </cell>
        </row>
        <row r="1735">
          <cell r="A1735" t="str">
            <v>07/29/2020</v>
          </cell>
        </row>
        <row r="1736">
          <cell r="A1736" t="str">
            <v>07/29/2020</v>
          </cell>
        </row>
        <row r="1737">
          <cell r="A1737" t="str">
            <v>07/29/2020</v>
          </cell>
        </row>
        <row r="1738">
          <cell r="A1738" t="str">
            <v>07/29/2020</v>
          </cell>
        </row>
        <row r="1739">
          <cell r="A1739" t="str">
            <v>07/29/2020</v>
          </cell>
        </row>
        <row r="1740">
          <cell r="A1740" t="str">
            <v>07/29/2020</v>
          </cell>
        </row>
        <row r="1741">
          <cell r="A1741" t="str">
            <v>07/29/2020</v>
          </cell>
        </row>
        <row r="1742">
          <cell r="A1742" t="str">
            <v>07/29/2020</v>
          </cell>
        </row>
        <row r="1743">
          <cell r="A1743" t="str">
            <v>07/29/2020</v>
          </cell>
        </row>
        <row r="1744">
          <cell r="A1744" t="str">
            <v>07/29/2020</v>
          </cell>
        </row>
        <row r="1745">
          <cell r="A1745" t="str">
            <v>07/29/2020</v>
          </cell>
        </row>
        <row r="1746">
          <cell r="A1746" t="str">
            <v>07/29/2020</v>
          </cell>
        </row>
        <row r="1747">
          <cell r="A1747" t="str">
            <v>07/29/2020</v>
          </cell>
        </row>
        <row r="1748">
          <cell r="A1748" t="str">
            <v>07/30/2020</v>
          </cell>
        </row>
        <row r="1749">
          <cell r="A1749" t="str">
            <v>07/30/2020</v>
          </cell>
        </row>
        <row r="1750">
          <cell r="A1750" t="str">
            <v>07/30/2020</v>
          </cell>
        </row>
        <row r="1751">
          <cell r="A1751" t="str">
            <v>07/30/2020</v>
          </cell>
        </row>
        <row r="1752">
          <cell r="A1752" t="str">
            <v>07/30/2020</v>
          </cell>
        </row>
        <row r="1753">
          <cell r="A1753" t="str">
            <v>07/30/2020</v>
          </cell>
        </row>
        <row r="1754">
          <cell r="A1754" t="str">
            <v>07/30/2020</v>
          </cell>
        </row>
        <row r="1755">
          <cell r="A1755" t="str">
            <v>07/30/2020</v>
          </cell>
        </row>
        <row r="1756">
          <cell r="A1756" t="str">
            <v>07/30/2020</v>
          </cell>
        </row>
        <row r="1757">
          <cell r="A1757" t="str">
            <v>07/30/2020</v>
          </cell>
        </row>
        <row r="1758">
          <cell r="A1758" t="str">
            <v>07/30/2020</v>
          </cell>
        </row>
        <row r="1759">
          <cell r="A1759" t="str">
            <v>07/30/2020</v>
          </cell>
        </row>
        <row r="1760">
          <cell r="A1760" t="str">
            <v>07/31/2020</v>
          </cell>
        </row>
        <row r="1761">
          <cell r="A1761" t="str">
            <v>07/31/2020</v>
          </cell>
        </row>
        <row r="1762">
          <cell r="A1762" t="str">
            <v>07/31/2020</v>
          </cell>
        </row>
        <row r="1763">
          <cell r="A1763" t="str">
            <v>07/31/2020</v>
          </cell>
        </row>
        <row r="1764">
          <cell r="A1764" t="str">
            <v>07/31/2020</v>
          </cell>
        </row>
        <row r="1765">
          <cell r="A1765" t="str">
            <v>07/31/2020</v>
          </cell>
        </row>
        <row r="1766">
          <cell r="A1766" t="str">
            <v>07/31/2020</v>
          </cell>
        </row>
        <row r="1767">
          <cell r="A1767" t="str">
            <v>07/31/2020</v>
          </cell>
        </row>
        <row r="1768">
          <cell r="A1768" t="str">
            <v>07/31/2020</v>
          </cell>
        </row>
        <row r="1769">
          <cell r="A1769" t="str">
            <v>07/31/2020</v>
          </cell>
        </row>
        <row r="1770">
          <cell r="A1770" t="str">
            <v>08/01/2020</v>
          </cell>
        </row>
        <row r="1771">
          <cell r="A1771" t="str">
            <v>08/01/2020</v>
          </cell>
        </row>
        <row r="1772">
          <cell r="A1772" t="str">
            <v>08/01/2020</v>
          </cell>
        </row>
        <row r="1773">
          <cell r="A1773" t="str">
            <v>08/02/2020</v>
          </cell>
        </row>
        <row r="1774">
          <cell r="A1774" t="str">
            <v>08/02/2020</v>
          </cell>
        </row>
        <row r="1775">
          <cell r="A1775" t="str">
            <v>08/03/2020</v>
          </cell>
        </row>
        <row r="1776">
          <cell r="A1776" t="str">
            <v>08/03/2020</v>
          </cell>
        </row>
        <row r="1777">
          <cell r="A1777" t="str">
            <v>08/03/2020</v>
          </cell>
        </row>
        <row r="1778">
          <cell r="A1778" t="str">
            <v>08/03/2020</v>
          </cell>
        </row>
        <row r="1779">
          <cell r="A1779" t="str">
            <v>08/03/2020</v>
          </cell>
        </row>
        <row r="1780">
          <cell r="A1780" t="str">
            <v>08/03/2020</v>
          </cell>
        </row>
        <row r="1781">
          <cell r="A1781" t="str">
            <v>08/03/2020</v>
          </cell>
        </row>
        <row r="1782">
          <cell r="A1782" t="str">
            <v>08/03/2020</v>
          </cell>
        </row>
        <row r="1783">
          <cell r="A1783" t="str">
            <v>08/03/2020</v>
          </cell>
        </row>
        <row r="1784">
          <cell r="A1784" t="str">
            <v>08/03/2020</v>
          </cell>
        </row>
        <row r="1785">
          <cell r="A1785" t="str">
            <v>08/03/2020</v>
          </cell>
        </row>
        <row r="1786">
          <cell r="A1786" t="str">
            <v>08/03/2020</v>
          </cell>
        </row>
        <row r="1787">
          <cell r="A1787" t="str">
            <v>08/04/2020</v>
          </cell>
        </row>
        <row r="1788">
          <cell r="A1788" t="str">
            <v>08/04/2020</v>
          </cell>
        </row>
        <row r="1789">
          <cell r="A1789" t="str">
            <v>08/04/2020</v>
          </cell>
        </row>
        <row r="1790">
          <cell r="A1790" t="str">
            <v>08/04/2020</v>
          </cell>
        </row>
        <row r="1791">
          <cell r="A1791" t="str">
            <v>08/04/2020</v>
          </cell>
        </row>
        <row r="1792">
          <cell r="A1792" t="str">
            <v>08/04/2020</v>
          </cell>
        </row>
        <row r="1793">
          <cell r="A1793" t="str">
            <v>08/04/2020</v>
          </cell>
        </row>
        <row r="1794">
          <cell r="A1794" t="str">
            <v>08/04/2020</v>
          </cell>
        </row>
        <row r="1795">
          <cell r="A1795" t="str">
            <v>08/04/2020</v>
          </cell>
        </row>
        <row r="1796">
          <cell r="A1796" t="str">
            <v>08/04/2020</v>
          </cell>
        </row>
        <row r="1797">
          <cell r="A1797" t="str">
            <v>08/04/2020</v>
          </cell>
        </row>
        <row r="1798">
          <cell r="A1798" t="str">
            <v>08/04/2020</v>
          </cell>
        </row>
        <row r="1799">
          <cell r="A1799" t="str">
            <v>08/04/2020</v>
          </cell>
        </row>
        <row r="1800">
          <cell r="A1800" t="str">
            <v>08/05/2020</v>
          </cell>
        </row>
        <row r="1801">
          <cell r="A1801" t="str">
            <v>08/05/2020</v>
          </cell>
        </row>
        <row r="1802">
          <cell r="A1802" t="str">
            <v>08/05/2020</v>
          </cell>
        </row>
        <row r="1803">
          <cell r="A1803" t="str">
            <v>08/05/2020</v>
          </cell>
        </row>
        <row r="1804">
          <cell r="A1804" t="str">
            <v>08/05/2020</v>
          </cell>
        </row>
        <row r="1805">
          <cell r="A1805" t="str">
            <v>08/05/2020</v>
          </cell>
        </row>
        <row r="1806">
          <cell r="A1806" t="str">
            <v>08/05/2020</v>
          </cell>
        </row>
        <row r="1807">
          <cell r="A1807" t="str">
            <v>08/05/2020</v>
          </cell>
        </row>
        <row r="1808">
          <cell r="A1808" t="str">
            <v>08/05/2020</v>
          </cell>
        </row>
        <row r="1809">
          <cell r="A1809" t="str">
            <v>08/05/2020</v>
          </cell>
        </row>
        <row r="1810">
          <cell r="A1810" t="str">
            <v>08/05/2020</v>
          </cell>
        </row>
        <row r="1811">
          <cell r="A1811" t="str">
            <v>08/05/2020</v>
          </cell>
        </row>
        <row r="1812">
          <cell r="A1812" t="str">
            <v>08/06/2020</v>
          </cell>
        </row>
        <row r="1813">
          <cell r="A1813" t="str">
            <v>08/06/2020</v>
          </cell>
        </row>
        <row r="1814">
          <cell r="A1814" t="str">
            <v>08/06/2020</v>
          </cell>
        </row>
        <row r="1815">
          <cell r="A1815" t="str">
            <v>08/06/2020</v>
          </cell>
        </row>
        <row r="1816">
          <cell r="A1816" t="str">
            <v>08/06/2020</v>
          </cell>
        </row>
        <row r="1817">
          <cell r="A1817" t="str">
            <v>08/06/2020</v>
          </cell>
        </row>
        <row r="1818">
          <cell r="A1818" t="str">
            <v>08/06/2020</v>
          </cell>
        </row>
        <row r="1819">
          <cell r="A1819" t="str">
            <v>08/06/2020</v>
          </cell>
        </row>
        <row r="1820">
          <cell r="A1820" t="str">
            <v>08/06/2020</v>
          </cell>
        </row>
        <row r="1821">
          <cell r="A1821" t="str">
            <v>08/06/2020</v>
          </cell>
        </row>
        <row r="1822">
          <cell r="A1822" t="str">
            <v>08/07/2020</v>
          </cell>
        </row>
        <row r="1823">
          <cell r="A1823" t="str">
            <v>08/07/2020</v>
          </cell>
        </row>
        <row r="1824">
          <cell r="A1824" t="str">
            <v>08/07/2020</v>
          </cell>
        </row>
        <row r="1825">
          <cell r="A1825" t="str">
            <v>08/07/2020</v>
          </cell>
        </row>
        <row r="1826">
          <cell r="A1826" t="str">
            <v>08/07/2020</v>
          </cell>
        </row>
        <row r="1827">
          <cell r="A1827" t="str">
            <v>08/07/2020</v>
          </cell>
        </row>
        <row r="1828">
          <cell r="A1828" t="str">
            <v>08/07/2020</v>
          </cell>
        </row>
        <row r="1829">
          <cell r="A1829" t="str">
            <v>08/07/2020</v>
          </cell>
        </row>
        <row r="1830">
          <cell r="A1830" t="str">
            <v>08/07/2020</v>
          </cell>
        </row>
        <row r="1831">
          <cell r="A1831" t="str">
            <v>08/07/2020</v>
          </cell>
        </row>
        <row r="1832">
          <cell r="A1832" t="str">
            <v>08/08/2020</v>
          </cell>
        </row>
        <row r="1833">
          <cell r="A1833" t="str">
            <v>08/08/2020</v>
          </cell>
        </row>
        <row r="1834">
          <cell r="A1834" t="str">
            <v>08/09/2020</v>
          </cell>
        </row>
        <row r="1835">
          <cell r="A1835" t="str">
            <v>08/10/2020</v>
          </cell>
        </row>
        <row r="1836">
          <cell r="A1836" t="str">
            <v>08/10/2020</v>
          </cell>
        </row>
        <row r="1837">
          <cell r="A1837" t="str">
            <v>08/10/2020</v>
          </cell>
        </row>
        <row r="1838">
          <cell r="A1838" t="str">
            <v>08/10/2020</v>
          </cell>
        </row>
        <row r="1839">
          <cell r="A1839" t="str">
            <v>08/10/2020</v>
          </cell>
        </row>
        <row r="1840">
          <cell r="A1840" t="str">
            <v>08/10/2020</v>
          </cell>
        </row>
        <row r="1841">
          <cell r="A1841" t="str">
            <v>08/10/2020</v>
          </cell>
        </row>
        <row r="1842">
          <cell r="A1842" t="str">
            <v>08/10/2020</v>
          </cell>
        </row>
        <row r="1843">
          <cell r="A1843" t="str">
            <v>08/10/2020</v>
          </cell>
        </row>
        <row r="1844">
          <cell r="A1844" t="str">
            <v>08/10/2020</v>
          </cell>
        </row>
        <row r="1845">
          <cell r="A1845" t="str">
            <v>08/11/2020</v>
          </cell>
        </row>
        <row r="1846">
          <cell r="A1846" t="str">
            <v>08/11/2020</v>
          </cell>
        </row>
        <row r="1847">
          <cell r="A1847" t="str">
            <v>08/11/2020</v>
          </cell>
        </row>
        <row r="1848">
          <cell r="A1848" t="str">
            <v>08/11/2020</v>
          </cell>
        </row>
        <row r="1849">
          <cell r="A1849" t="str">
            <v>08/11/2020</v>
          </cell>
        </row>
        <row r="1850">
          <cell r="A1850" t="str">
            <v>08/11/2020</v>
          </cell>
        </row>
        <row r="1851">
          <cell r="A1851" t="str">
            <v>08/11/2020</v>
          </cell>
        </row>
        <row r="1852">
          <cell r="A1852" t="str">
            <v>08/11/2020</v>
          </cell>
        </row>
        <row r="1853">
          <cell r="A1853" t="str">
            <v>08/11/2020</v>
          </cell>
        </row>
        <row r="1854">
          <cell r="A1854" t="str">
            <v>08/11/2020</v>
          </cell>
        </row>
        <row r="1855">
          <cell r="A1855" t="str">
            <v>08/12/2020</v>
          </cell>
        </row>
        <row r="1856">
          <cell r="A1856" t="str">
            <v>08/12/2020</v>
          </cell>
        </row>
        <row r="1857">
          <cell r="A1857" t="str">
            <v>08/12/2020</v>
          </cell>
        </row>
        <row r="1858">
          <cell r="A1858" t="str">
            <v>08/12/2020</v>
          </cell>
        </row>
        <row r="1859">
          <cell r="A1859" t="str">
            <v>08/12/2020</v>
          </cell>
        </row>
        <row r="1860">
          <cell r="A1860" t="str">
            <v>08/12/2020</v>
          </cell>
        </row>
        <row r="1861">
          <cell r="A1861" t="str">
            <v>08/12/2020</v>
          </cell>
        </row>
        <row r="1862">
          <cell r="A1862" t="str">
            <v>08/12/2020</v>
          </cell>
        </row>
        <row r="1863">
          <cell r="A1863" t="str">
            <v>08/12/2020</v>
          </cell>
        </row>
        <row r="1864">
          <cell r="A1864" t="str">
            <v>08/12/2020</v>
          </cell>
        </row>
        <row r="1865">
          <cell r="A1865" t="str">
            <v>08/12/2020</v>
          </cell>
        </row>
        <row r="1866">
          <cell r="A1866" t="str">
            <v>08/13/2020</v>
          </cell>
        </row>
        <row r="1867">
          <cell r="A1867" t="str">
            <v>08/13/2020</v>
          </cell>
        </row>
        <row r="1868">
          <cell r="A1868" t="str">
            <v>08/13/2020</v>
          </cell>
        </row>
        <row r="1869">
          <cell r="A1869" t="str">
            <v>08/13/2020</v>
          </cell>
        </row>
        <row r="1870">
          <cell r="A1870" t="str">
            <v>08/13/2020</v>
          </cell>
        </row>
        <row r="1871">
          <cell r="A1871" t="str">
            <v>08/13/2020</v>
          </cell>
        </row>
        <row r="1872">
          <cell r="A1872" t="str">
            <v>08/13/2020</v>
          </cell>
        </row>
        <row r="1873">
          <cell r="A1873" t="str">
            <v>08/13/2020</v>
          </cell>
        </row>
        <row r="1874">
          <cell r="A1874" t="str">
            <v>08/13/2020</v>
          </cell>
        </row>
        <row r="1875">
          <cell r="A1875" t="str">
            <v>08/13/2020</v>
          </cell>
        </row>
        <row r="1876">
          <cell r="A1876" t="str">
            <v>08/14/2020</v>
          </cell>
        </row>
        <row r="1877">
          <cell r="A1877" t="str">
            <v>08/14/2020</v>
          </cell>
        </row>
        <row r="1878">
          <cell r="A1878" t="str">
            <v>08/14/2020</v>
          </cell>
        </row>
        <row r="1879">
          <cell r="A1879" t="str">
            <v>08/14/2020</v>
          </cell>
        </row>
        <row r="1880">
          <cell r="A1880" t="str">
            <v>08/14/2020</v>
          </cell>
        </row>
        <row r="1881">
          <cell r="A1881" t="str">
            <v>08/14/2020</v>
          </cell>
        </row>
        <row r="1882">
          <cell r="A1882" t="str">
            <v>08/14/2020</v>
          </cell>
        </row>
        <row r="1883">
          <cell r="A1883" t="str">
            <v>08/14/2020</v>
          </cell>
        </row>
        <row r="1884">
          <cell r="A1884" t="str">
            <v>08/14/2020</v>
          </cell>
        </row>
        <row r="1885">
          <cell r="A1885" t="str">
            <v>08/14/2020</v>
          </cell>
        </row>
        <row r="1886">
          <cell r="A1886" t="str">
            <v>08/15/2020</v>
          </cell>
        </row>
        <row r="1887">
          <cell r="A1887" t="str">
            <v>08/15/2020</v>
          </cell>
        </row>
        <row r="1888">
          <cell r="A1888" t="str">
            <v>08/16/2020</v>
          </cell>
        </row>
        <row r="1889">
          <cell r="A1889" t="str">
            <v>08/17/2020</v>
          </cell>
        </row>
        <row r="1890">
          <cell r="A1890" t="str">
            <v>08/17/2020</v>
          </cell>
        </row>
        <row r="1891">
          <cell r="A1891" t="str">
            <v>08/17/2020</v>
          </cell>
        </row>
        <row r="1892">
          <cell r="A1892" t="str">
            <v>08/17/2020</v>
          </cell>
        </row>
        <row r="1893">
          <cell r="A1893" t="str">
            <v>08/17/2020</v>
          </cell>
        </row>
        <row r="1894">
          <cell r="A1894" t="str">
            <v>08/17/2020</v>
          </cell>
        </row>
        <row r="1895">
          <cell r="A1895" t="str">
            <v>08/17/2020</v>
          </cell>
        </row>
        <row r="1896">
          <cell r="A1896" t="str">
            <v>08/17/2020</v>
          </cell>
        </row>
        <row r="1897">
          <cell r="A1897" t="str">
            <v>08/17/2020</v>
          </cell>
        </row>
        <row r="1898">
          <cell r="A1898" t="str">
            <v>08/17/2020</v>
          </cell>
        </row>
        <row r="1899">
          <cell r="A1899" t="str">
            <v>08/18/2020</v>
          </cell>
        </row>
        <row r="1900">
          <cell r="A1900" t="str">
            <v>08/18/2020</v>
          </cell>
        </row>
        <row r="1901">
          <cell r="A1901" t="str">
            <v>08/18/2020</v>
          </cell>
        </row>
        <row r="1902">
          <cell r="A1902" t="str">
            <v>08/18/2020</v>
          </cell>
        </row>
        <row r="1903">
          <cell r="A1903" t="str">
            <v>08/18/2020</v>
          </cell>
        </row>
        <row r="1904">
          <cell r="A1904" t="str">
            <v>08/18/2020</v>
          </cell>
        </row>
        <row r="1905">
          <cell r="A1905" t="str">
            <v>08/18/2020</v>
          </cell>
        </row>
        <row r="1906">
          <cell r="A1906" t="str">
            <v>08/18/2020</v>
          </cell>
        </row>
        <row r="1907">
          <cell r="A1907" t="str">
            <v>08/18/2020</v>
          </cell>
        </row>
        <row r="1908">
          <cell r="A1908" t="str">
            <v>08/18/2020</v>
          </cell>
        </row>
        <row r="1909">
          <cell r="A1909" t="str">
            <v>08/18/2020</v>
          </cell>
        </row>
        <row r="1910">
          <cell r="A1910" t="str">
            <v>08/19/2020</v>
          </cell>
        </row>
        <row r="1911">
          <cell r="A1911" t="str">
            <v>08/19/2020</v>
          </cell>
        </row>
        <row r="1912">
          <cell r="A1912" t="str">
            <v>08/19/2020</v>
          </cell>
        </row>
        <row r="1913">
          <cell r="A1913" t="str">
            <v>08/19/2020</v>
          </cell>
        </row>
        <row r="1914">
          <cell r="A1914" t="str">
            <v>08/19/2020</v>
          </cell>
        </row>
        <row r="1915">
          <cell r="A1915" t="str">
            <v>08/19/2020</v>
          </cell>
        </row>
        <row r="1916">
          <cell r="A1916" t="str">
            <v>08/19/2020</v>
          </cell>
        </row>
        <row r="1917">
          <cell r="A1917" t="str">
            <v>08/19/2020</v>
          </cell>
        </row>
        <row r="1918">
          <cell r="A1918" t="str">
            <v>08/19/2020</v>
          </cell>
        </row>
        <row r="1919">
          <cell r="A1919" t="str">
            <v>08/19/2020</v>
          </cell>
        </row>
        <row r="1920">
          <cell r="A1920" t="str">
            <v>08/19/2020</v>
          </cell>
        </row>
        <row r="1921">
          <cell r="A1921" t="str">
            <v>08/20/2020</v>
          </cell>
        </row>
        <row r="1922">
          <cell r="A1922" t="str">
            <v>08/20/2020</v>
          </cell>
        </row>
        <row r="1923">
          <cell r="A1923" t="str">
            <v>08/20/2020</v>
          </cell>
        </row>
        <row r="1924">
          <cell r="A1924" t="str">
            <v>08/20/2020</v>
          </cell>
        </row>
        <row r="1925">
          <cell r="A1925" t="str">
            <v>08/20/2020</v>
          </cell>
        </row>
        <row r="1926">
          <cell r="A1926" t="str">
            <v>08/20/2020</v>
          </cell>
        </row>
        <row r="1927">
          <cell r="A1927" t="str">
            <v>08/20/2020</v>
          </cell>
        </row>
        <row r="1928">
          <cell r="A1928" t="str">
            <v>08/20/2020</v>
          </cell>
        </row>
        <row r="1929">
          <cell r="A1929" t="str">
            <v>08/20/2020</v>
          </cell>
        </row>
        <row r="1930">
          <cell r="A1930" t="str">
            <v>08/20/2020</v>
          </cell>
        </row>
        <row r="1931">
          <cell r="A1931" t="str">
            <v>08/20/2020</v>
          </cell>
        </row>
        <row r="1932">
          <cell r="A1932" t="str">
            <v>08/21/2020</v>
          </cell>
        </row>
        <row r="1933">
          <cell r="A1933" t="str">
            <v>08/21/2020</v>
          </cell>
        </row>
        <row r="1934">
          <cell r="A1934" t="str">
            <v>08/21/2020</v>
          </cell>
        </row>
        <row r="1935">
          <cell r="A1935" t="str">
            <v>08/21/2020</v>
          </cell>
        </row>
        <row r="1936">
          <cell r="A1936" t="str">
            <v>08/21/2020</v>
          </cell>
        </row>
        <row r="1937">
          <cell r="A1937" t="str">
            <v>08/21/2020</v>
          </cell>
        </row>
        <row r="1938">
          <cell r="A1938" t="str">
            <v>08/21/2020</v>
          </cell>
        </row>
        <row r="1939">
          <cell r="A1939" t="str">
            <v>08/21/2020</v>
          </cell>
        </row>
        <row r="1940">
          <cell r="A1940" t="str">
            <v>08/21/2020</v>
          </cell>
        </row>
        <row r="1941">
          <cell r="A1941" t="str">
            <v>08/21/2020</v>
          </cell>
        </row>
        <row r="1942">
          <cell r="A1942" t="str">
            <v>08/21/2020</v>
          </cell>
        </row>
        <row r="1943">
          <cell r="A1943" t="str">
            <v>08/22/2020</v>
          </cell>
        </row>
        <row r="1944">
          <cell r="A1944" t="str">
            <v>08/22/2020</v>
          </cell>
        </row>
        <row r="1945">
          <cell r="A1945" t="str">
            <v>08/22/2020</v>
          </cell>
        </row>
        <row r="1946">
          <cell r="A1946" t="str">
            <v>08/23/2020</v>
          </cell>
        </row>
        <row r="1947">
          <cell r="A1947" t="str">
            <v>08/24/2020</v>
          </cell>
        </row>
        <row r="1948">
          <cell r="A1948" t="str">
            <v>08/24/2020</v>
          </cell>
        </row>
        <row r="1949">
          <cell r="A1949" t="str">
            <v>08/24/2020</v>
          </cell>
        </row>
        <row r="1950">
          <cell r="A1950" t="str">
            <v>08/24/2020</v>
          </cell>
        </row>
        <row r="1951">
          <cell r="A1951" t="str">
            <v>08/24/2020</v>
          </cell>
        </row>
        <row r="1952">
          <cell r="A1952" t="str">
            <v>08/24/2020</v>
          </cell>
        </row>
        <row r="1953">
          <cell r="A1953" t="str">
            <v>08/24/2020</v>
          </cell>
        </row>
        <row r="1954">
          <cell r="A1954" t="str">
            <v>08/24/2020</v>
          </cell>
        </row>
        <row r="1955">
          <cell r="A1955" t="str">
            <v>08/24/2020</v>
          </cell>
        </row>
        <row r="1956">
          <cell r="A1956" t="str">
            <v>08/24/2020</v>
          </cell>
        </row>
        <row r="1957">
          <cell r="A1957" t="str">
            <v>08/25/2020</v>
          </cell>
        </row>
        <row r="1958">
          <cell r="A1958" t="str">
            <v>08/25/2020</v>
          </cell>
        </row>
        <row r="1959">
          <cell r="A1959" t="str">
            <v>08/25/2020</v>
          </cell>
        </row>
        <row r="1960">
          <cell r="A1960" t="str">
            <v>08/25/2020</v>
          </cell>
        </row>
        <row r="1961">
          <cell r="A1961" t="str">
            <v>08/25/2020</v>
          </cell>
        </row>
        <row r="1962">
          <cell r="A1962" t="str">
            <v>08/25/2020</v>
          </cell>
        </row>
        <row r="1963">
          <cell r="A1963" t="str">
            <v>08/25/2020</v>
          </cell>
        </row>
        <row r="1964">
          <cell r="A1964" t="str">
            <v>08/25/2020</v>
          </cell>
        </row>
        <row r="1965">
          <cell r="A1965" t="str">
            <v>08/25/2020</v>
          </cell>
        </row>
        <row r="1966">
          <cell r="A1966" t="str">
            <v>08/25/2020</v>
          </cell>
        </row>
        <row r="1967">
          <cell r="A1967" t="str">
            <v>08/25/2020</v>
          </cell>
        </row>
        <row r="1968">
          <cell r="A1968" t="str">
            <v>08/25/2020</v>
          </cell>
        </row>
        <row r="1969">
          <cell r="A1969" t="str">
            <v>08/26/2020</v>
          </cell>
        </row>
        <row r="1970">
          <cell r="A1970" t="str">
            <v>08/26/2020</v>
          </cell>
        </row>
        <row r="1971">
          <cell r="A1971" t="str">
            <v>08/26/2020</v>
          </cell>
        </row>
        <row r="1972">
          <cell r="A1972" t="str">
            <v>08/26/2020</v>
          </cell>
        </row>
        <row r="1973">
          <cell r="A1973" t="str">
            <v>08/26/2020</v>
          </cell>
        </row>
        <row r="1974">
          <cell r="A1974" t="str">
            <v>08/26/2020</v>
          </cell>
        </row>
        <row r="1975">
          <cell r="A1975" t="str">
            <v>08/26/2020</v>
          </cell>
        </row>
        <row r="1976">
          <cell r="A1976" t="str">
            <v>08/26/2020</v>
          </cell>
        </row>
        <row r="1977">
          <cell r="A1977" t="str">
            <v>08/26/2020</v>
          </cell>
        </row>
        <row r="1978">
          <cell r="A1978" t="str">
            <v>08/26/2020</v>
          </cell>
        </row>
        <row r="1979">
          <cell r="A1979" t="str">
            <v>08/27/2020</v>
          </cell>
        </row>
        <row r="1980">
          <cell r="A1980" t="str">
            <v>08/27/2020</v>
          </cell>
        </row>
        <row r="1981">
          <cell r="A1981" t="str">
            <v>08/27/2020</v>
          </cell>
        </row>
        <row r="1982">
          <cell r="A1982" t="str">
            <v>08/27/2020</v>
          </cell>
        </row>
        <row r="1983">
          <cell r="A1983" t="str">
            <v>08/27/2020</v>
          </cell>
        </row>
        <row r="1984">
          <cell r="A1984" t="str">
            <v>08/27/2020</v>
          </cell>
        </row>
        <row r="1985">
          <cell r="A1985" t="str">
            <v>08/27/2020</v>
          </cell>
        </row>
        <row r="1986">
          <cell r="A1986" t="str">
            <v>08/27/2020</v>
          </cell>
        </row>
        <row r="1987">
          <cell r="A1987" t="str">
            <v>08/27/2020</v>
          </cell>
        </row>
        <row r="1988">
          <cell r="A1988" t="str">
            <v>08/27/2020</v>
          </cell>
        </row>
        <row r="1989">
          <cell r="A1989" t="str">
            <v>08/27/2020</v>
          </cell>
        </row>
        <row r="1990">
          <cell r="A1990" t="str">
            <v>08/27/2020</v>
          </cell>
        </row>
        <row r="1991">
          <cell r="A1991" t="str">
            <v>08/28/2020</v>
          </cell>
        </row>
        <row r="1992">
          <cell r="A1992" t="str">
            <v>08/28/2020</v>
          </cell>
        </row>
        <row r="1993">
          <cell r="A1993" t="str">
            <v>08/28/2020</v>
          </cell>
        </row>
        <row r="1994">
          <cell r="A1994" t="str">
            <v>08/28/2020</v>
          </cell>
        </row>
        <row r="1995">
          <cell r="A1995" t="str">
            <v>08/28/2020</v>
          </cell>
        </row>
        <row r="1996">
          <cell r="A1996" t="str">
            <v>08/28/2020</v>
          </cell>
        </row>
        <row r="1997">
          <cell r="A1997" t="str">
            <v>08/28/2020</v>
          </cell>
        </row>
        <row r="1998">
          <cell r="A1998" t="str">
            <v>08/28/2020</v>
          </cell>
        </row>
        <row r="1999">
          <cell r="A1999" t="str">
            <v>08/28/2020</v>
          </cell>
        </row>
        <row r="2000">
          <cell r="A2000" t="str">
            <v>08/28/2020</v>
          </cell>
        </row>
        <row r="2001">
          <cell r="A2001" t="str">
            <v>08/29/2020</v>
          </cell>
        </row>
        <row r="2002">
          <cell r="A2002" t="str">
            <v>08/29/2020</v>
          </cell>
        </row>
        <row r="2003">
          <cell r="A2003" t="str">
            <v>08/30/2020</v>
          </cell>
        </row>
        <row r="2004">
          <cell r="A2004" t="str">
            <v>08/31/2020</v>
          </cell>
        </row>
        <row r="2005">
          <cell r="A2005" t="str">
            <v>08/31/2020</v>
          </cell>
        </row>
        <row r="2006">
          <cell r="A2006" t="str">
            <v>08/31/2020</v>
          </cell>
        </row>
        <row r="2007">
          <cell r="A2007" t="str">
            <v>08/31/2020</v>
          </cell>
        </row>
        <row r="2008">
          <cell r="A2008" t="str">
            <v>08/31/2020</v>
          </cell>
        </row>
        <row r="2009">
          <cell r="A2009" t="str">
            <v>08/31/2020</v>
          </cell>
        </row>
        <row r="2010">
          <cell r="A2010" t="str">
            <v>08/31/2020</v>
          </cell>
        </row>
        <row r="2011">
          <cell r="A2011" t="str">
            <v>08/31/2020</v>
          </cell>
        </row>
        <row r="2012">
          <cell r="A2012" t="str">
            <v>08/31/2020</v>
          </cell>
        </row>
        <row r="2013">
          <cell r="A2013" t="str">
            <v>08/31/2020</v>
          </cell>
        </row>
        <row r="2014">
          <cell r="A2014" t="str">
            <v>09/01/2020</v>
          </cell>
        </row>
        <row r="2015">
          <cell r="A2015" t="str">
            <v>09/01/2020</v>
          </cell>
        </row>
        <row r="2016">
          <cell r="A2016" t="str">
            <v>09/01/2020</v>
          </cell>
        </row>
        <row r="2017">
          <cell r="A2017" t="str">
            <v>09/01/2020</v>
          </cell>
        </row>
        <row r="2018">
          <cell r="A2018" t="str">
            <v>09/01/2020</v>
          </cell>
        </row>
        <row r="2019">
          <cell r="A2019" t="str">
            <v>09/01/2020</v>
          </cell>
        </row>
        <row r="2020">
          <cell r="A2020" t="str">
            <v>09/01/2020</v>
          </cell>
        </row>
        <row r="2021">
          <cell r="A2021" t="str">
            <v>09/01/2020</v>
          </cell>
        </row>
        <row r="2022">
          <cell r="A2022" t="str">
            <v>09/01/2020</v>
          </cell>
        </row>
        <row r="2023">
          <cell r="A2023" t="str">
            <v>09/01/2020</v>
          </cell>
        </row>
        <row r="2024">
          <cell r="A2024" t="str">
            <v>09/01/2020</v>
          </cell>
        </row>
        <row r="2025">
          <cell r="A2025" t="str">
            <v>09/02/2020</v>
          </cell>
        </row>
        <row r="2026">
          <cell r="A2026" t="str">
            <v>09/02/2020</v>
          </cell>
        </row>
        <row r="2027">
          <cell r="A2027" t="str">
            <v>09/02/2020</v>
          </cell>
        </row>
        <row r="2028">
          <cell r="A2028" t="str">
            <v>09/02/2020</v>
          </cell>
        </row>
        <row r="2029">
          <cell r="A2029" t="str">
            <v>09/02/2020</v>
          </cell>
        </row>
        <row r="2030">
          <cell r="A2030" t="str">
            <v>09/02/2020</v>
          </cell>
        </row>
        <row r="2031">
          <cell r="A2031" t="str">
            <v>09/02/2020</v>
          </cell>
        </row>
        <row r="2032">
          <cell r="A2032" t="str">
            <v>09/02/2020</v>
          </cell>
        </row>
        <row r="2033">
          <cell r="A2033" t="str">
            <v>09/02/2020</v>
          </cell>
        </row>
        <row r="2034">
          <cell r="A2034" t="str">
            <v>09/02/2020</v>
          </cell>
        </row>
        <row r="2035">
          <cell r="A2035" t="str">
            <v>09/03/2020</v>
          </cell>
        </row>
        <row r="2036">
          <cell r="A2036" t="str">
            <v>09/03/2020</v>
          </cell>
        </row>
        <row r="2037">
          <cell r="A2037" t="str">
            <v>09/03/2020</v>
          </cell>
        </row>
        <row r="2038">
          <cell r="A2038" t="str">
            <v>09/03/2020</v>
          </cell>
        </row>
        <row r="2039">
          <cell r="A2039" t="str">
            <v>09/03/2020</v>
          </cell>
        </row>
        <row r="2040">
          <cell r="A2040" t="str">
            <v>09/03/2020</v>
          </cell>
        </row>
        <row r="2041">
          <cell r="A2041" t="str">
            <v>09/03/2020</v>
          </cell>
        </row>
        <row r="2042">
          <cell r="A2042" t="str">
            <v>09/03/2020</v>
          </cell>
        </row>
        <row r="2043">
          <cell r="A2043" t="str">
            <v>09/03/2020</v>
          </cell>
        </row>
        <row r="2044">
          <cell r="A2044" t="str">
            <v>09/03/2020</v>
          </cell>
        </row>
        <row r="2045">
          <cell r="A2045" t="str">
            <v>09/03/2020</v>
          </cell>
        </row>
        <row r="2046">
          <cell r="A2046" t="str">
            <v>09/04/2020</v>
          </cell>
        </row>
        <row r="2047">
          <cell r="A2047" t="str">
            <v>09/04/2020</v>
          </cell>
        </row>
        <row r="2048">
          <cell r="A2048" t="str">
            <v>09/04/2020</v>
          </cell>
        </row>
        <row r="2049">
          <cell r="A2049" t="str">
            <v>09/04/2020</v>
          </cell>
        </row>
        <row r="2050">
          <cell r="A2050" t="str">
            <v>09/04/2020</v>
          </cell>
        </row>
        <row r="2051">
          <cell r="A2051" t="str">
            <v>09/04/2020</v>
          </cell>
        </row>
        <row r="2052">
          <cell r="A2052" t="str">
            <v>09/04/2020</v>
          </cell>
        </row>
        <row r="2053">
          <cell r="A2053" t="str">
            <v>09/04/2020</v>
          </cell>
        </row>
        <row r="2054">
          <cell r="A2054" t="str">
            <v>09/04/2020</v>
          </cell>
        </row>
        <row r="2055">
          <cell r="A2055" t="str">
            <v>09/04/2020</v>
          </cell>
        </row>
        <row r="2056">
          <cell r="A2056" t="str">
            <v>09/04/2020</v>
          </cell>
        </row>
        <row r="2057">
          <cell r="A2057" t="str">
            <v>09/04/2020</v>
          </cell>
        </row>
        <row r="2058">
          <cell r="A2058" t="str">
            <v>09/05/2020</v>
          </cell>
        </row>
        <row r="2059">
          <cell r="A2059" t="str">
            <v>09/05/2020</v>
          </cell>
        </row>
        <row r="2060">
          <cell r="A2060" t="str">
            <v>09/06/2020</v>
          </cell>
        </row>
        <row r="2061">
          <cell r="A2061" t="str">
            <v>09/07/2020</v>
          </cell>
        </row>
        <row r="2062">
          <cell r="A2062" t="str">
            <v>09/07/2020</v>
          </cell>
        </row>
        <row r="2063">
          <cell r="A2063" t="str">
            <v>09/07/2020</v>
          </cell>
        </row>
        <row r="2064">
          <cell r="A2064" t="str">
            <v>09/08/2020</v>
          </cell>
        </row>
        <row r="2065">
          <cell r="A2065" t="str">
            <v>09/08/2020</v>
          </cell>
        </row>
        <row r="2066">
          <cell r="A2066" t="str">
            <v>09/08/2020</v>
          </cell>
        </row>
        <row r="2067">
          <cell r="A2067" t="str">
            <v>09/08/2020</v>
          </cell>
        </row>
        <row r="2068">
          <cell r="A2068" t="str">
            <v>09/08/2020</v>
          </cell>
        </row>
        <row r="2069">
          <cell r="A2069" t="str">
            <v>09/08/2020</v>
          </cell>
        </row>
        <row r="2070">
          <cell r="A2070" t="str">
            <v>09/08/2020</v>
          </cell>
        </row>
        <row r="2071">
          <cell r="A2071" t="str">
            <v>09/08/2020</v>
          </cell>
        </row>
        <row r="2072">
          <cell r="A2072" t="str">
            <v>09/08/2020</v>
          </cell>
        </row>
        <row r="2073">
          <cell r="A2073" t="str">
            <v>09/08/2020</v>
          </cell>
        </row>
        <row r="2074">
          <cell r="A2074" t="str">
            <v>09/08/2020</v>
          </cell>
        </row>
        <row r="2075">
          <cell r="A2075" t="str">
            <v>09/09/2020</v>
          </cell>
        </row>
        <row r="2076">
          <cell r="A2076" t="str">
            <v>09/09/2020</v>
          </cell>
        </row>
        <row r="2077">
          <cell r="A2077" t="str">
            <v>09/09/2020</v>
          </cell>
        </row>
        <row r="2078">
          <cell r="A2078" t="str">
            <v>09/09/2020</v>
          </cell>
        </row>
        <row r="2079">
          <cell r="A2079" t="str">
            <v>09/09/2020</v>
          </cell>
        </row>
        <row r="2080">
          <cell r="A2080" t="str">
            <v>09/09/2020</v>
          </cell>
        </row>
        <row r="2081">
          <cell r="A2081" t="str">
            <v>09/09/2020</v>
          </cell>
        </row>
        <row r="2082">
          <cell r="A2082" t="str">
            <v>09/09/2020</v>
          </cell>
        </row>
        <row r="2083">
          <cell r="A2083" t="str">
            <v>09/09/2020</v>
          </cell>
        </row>
        <row r="2084">
          <cell r="A2084" t="str">
            <v>09/09/2020</v>
          </cell>
        </row>
        <row r="2085">
          <cell r="A2085" t="str">
            <v>09/10/2020</v>
          </cell>
        </row>
        <row r="2086">
          <cell r="A2086" t="str">
            <v>09/10/2020</v>
          </cell>
        </row>
        <row r="2087">
          <cell r="A2087" t="str">
            <v>09/10/2020</v>
          </cell>
        </row>
        <row r="2088">
          <cell r="A2088" t="str">
            <v>09/10/2020</v>
          </cell>
        </row>
        <row r="2089">
          <cell r="A2089" t="str">
            <v>09/10/2020</v>
          </cell>
        </row>
        <row r="2090">
          <cell r="A2090" t="str">
            <v>09/10/2020</v>
          </cell>
        </row>
        <row r="2091">
          <cell r="A2091" t="str">
            <v>09/10/2020</v>
          </cell>
        </row>
        <row r="2092">
          <cell r="A2092" t="str">
            <v>09/10/2020</v>
          </cell>
        </row>
        <row r="2093">
          <cell r="A2093" t="str">
            <v>09/10/2020</v>
          </cell>
        </row>
        <row r="2094">
          <cell r="A2094" t="str">
            <v>09/10/2020</v>
          </cell>
        </row>
        <row r="2095">
          <cell r="A2095" t="str">
            <v>09/10/2020</v>
          </cell>
        </row>
        <row r="2096">
          <cell r="A2096" t="str">
            <v>09/10/2020</v>
          </cell>
        </row>
        <row r="2097">
          <cell r="A2097" t="str">
            <v>09/11/2020</v>
          </cell>
        </row>
        <row r="2098">
          <cell r="A2098" t="str">
            <v>09/11/2020</v>
          </cell>
        </row>
        <row r="2099">
          <cell r="A2099" t="str">
            <v>09/11/2020</v>
          </cell>
        </row>
        <row r="2100">
          <cell r="A2100" t="str">
            <v>09/11/2020</v>
          </cell>
        </row>
        <row r="2101">
          <cell r="A2101" t="str">
            <v>09/11/2020</v>
          </cell>
        </row>
        <row r="2102">
          <cell r="A2102" t="str">
            <v>09/11/2020</v>
          </cell>
        </row>
        <row r="2103">
          <cell r="A2103" t="str">
            <v>09/11/2020</v>
          </cell>
        </row>
        <row r="2104">
          <cell r="A2104" t="str">
            <v>09/11/2020</v>
          </cell>
        </row>
        <row r="2105">
          <cell r="A2105" t="str">
            <v>09/11/2020</v>
          </cell>
        </row>
        <row r="2106">
          <cell r="A2106" t="str">
            <v>09/11/2020</v>
          </cell>
        </row>
        <row r="2107">
          <cell r="A2107" t="str">
            <v>09/12/2020</v>
          </cell>
        </row>
        <row r="2108">
          <cell r="A2108" t="str">
            <v>09/12/2020</v>
          </cell>
        </row>
        <row r="2109">
          <cell r="A2109" t="str">
            <v>09/13/2020</v>
          </cell>
        </row>
        <row r="2110">
          <cell r="A2110" t="str">
            <v>09/14/2020</v>
          </cell>
        </row>
        <row r="2111">
          <cell r="A2111" t="str">
            <v>09/14/2020</v>
          </cell>
        </row>
        <row r="2112">
          <cell r="A2112" t="str">
            <v>09/14/2020</v>
          </cell>
        </row>
        <row r="2113">
          <cell r="A2113" t="str">
            <v>09/14/2020</v>
          </cell>
        </row>
        <row r="2114">
          <cell r="A2114" t="str">
            <v>09/14/2020</v>
          </cell>
        </row>
        <row r="2115">
          <cell r="A2115" t="str">
            <v>09/14/2020</v>
          </cell>
        </row>
        <row r="2116">
          <cell r="A2116" t="str">
            <v>09/14/2020</v>
          </cell>
        </row>
        <row r="2117">
          <cell r="A2117" t="str">
            <v>09/14/2020</v>
          </cell>
        </row>
        <row r="2118">
          <cell r="A2118" t="str">
            <v>09/14/2020</v>
          </cell>
        </row>
        <row r="2119">
          <cell r="A2119" t="str">
            <v>09/14/2020</v>
          </cell>
        </row>
        <row r="2120">
          <cell r="A2120" t="str">
            <v>09/14/2020</v>
          </cell>
        </row>
        <row r="2121">
          <cell r="A2121" t="str">
            <v>09/15/2020</v>
          </cell>
        </row>
        <row r="2122">
          <cell r="A2122" t="str">
            <v>09/15/2020</v>
          </cell>
        </row>
        <row r="2123">
          <cell r="A2123" t="str">
            <v>09/15/2020</v>
          </cell>
        </row>
        <row r="2124">
          <cell r="A2124" t="str">
            <v>09/15/2020</v>
          </cell>
        </row>
        <row r="2125">
          <cell r="A2125" t="str">
            <v>09/15/2020</v>
          </cell>
        </row>
        <row r="2126">
          <cell r="A2126" t="str">
            <v>09/15/2020</v>
          </cell>
        </row>
        <row r="2127">
          <cell r="A2127" t="str">
            <v>09/15/2020</v>
          </cell>
        </row>
        <row r="2128">
          <cell r="A2128" t="str">
            <v>09/15/2020</v>
          </cell>
        </row>
        <row r="2129">
          <cell r="A2129" t="str">
            <v>09/15/2020</v>
          </cell>
        </row>
        <row r="2130">
          <cell r="A2130" t="str">
            <v>09/15/2020</v>
          </cell>
        </row>
        <row r="2131">
          <cell r="A2131" t="str">
            <v>09/16/2020</v>
          </cell>
        </row>
        <row r="2132">
          <cell r="A2132" t="str">
            <v>09/16/2020</v>
          </cell>
        </row>
        <row r="2133">
          <cell r="A2133" t="str">
            <v>09/16/2020</v>
          </cell>
        </row>
        <row r="2134">
          <cell r="A2134" t="str">
            <v>09/16/2020</v>
          </cell>
        </row>
        <row r="2135">
          <cell r="A2135" t="str">
            <v>09/16/2020</v>
          </cell>
        </row>
        <row r="2136">
          <cell r="A2136" t="str">
            <v>09/16/2020</v>
          </cell>
        </row>
        <row r="2137">
          <cell r="A2137" t="str">
            <v>09/16/2020</v>
          </cell>
        </row>
        <row r="2138">
          <cell r="A2138" t="str">
            <v>09/16/2020</v>
          </cell>
        </row>
        <row r="2139">
          <cell r="A2139" t="str">
            <v>09/16/2020</v>
          </cell>
        </row>
        <row r="2140">
          <cell r="A2140" t="str">
            <v>09/16/2020</v>
          </cell>
        </row>
        <row r="2141">
          <cell r="A2141" t="str">
            <v>09/16/2020</v>
          </cell>
        </row>
        <row r="2142">
          <cell r="A2142" t="str">
            <v>09/17/2020</v>
          </cell>
        </row>
        <row r="2143">
          <cell r="A2143" t="str">
            <v>09/17/2020</v>
          </cell>
        </row>
        <row r="2144">
          <cell r="A2144" t="str">
            <v>09/17/2020</v>
          </cell>
        </row>
        <row r="2145">
          <cell r="A2145" t="str">
            <v>09/17/2020</v>
          </cell>
        </row>
        <row r="2146">
          <cell r="A2146" t="str">
            <v>09/17/2020</v>
          </cell>
        </row>
        <row r="2147">
          <cell r="A2147" t="str">
            <v>09/17/2020</v>
          </cell>
        </row>
        <row r="2148">
          <cell r="A2148" t="str">
            <v>09/17/2020</v>
          </cell>
        </row>
        <row r="2149">
          <cell r="A2149" t="str">
            <v>09/17/2020</v>
          </cell>
        </row>
        <row r="2150">
          <cell r="A2150" t="str">
            <v>09/17/2020</v>
          </cell>
        </row>
        <row r="2151">
          <cell r="A2151" t="str">
            <v>09/18/2020</v>
          </cell>
        </row>
        <row r="2152">
          <cell r="A2152" t="str">
            <v>09/18/2020</v>
          </cell>
        </row>
        <row r="2153">
          <cell r="A2153" t="str">
            <v>09/18/2020</v>
          </cell>
        </row>
        <row r="2154">
          <cell r="A2154" t="str">
            <v>09/18/2020</v>
          </cell>
        </row>
        <row r="2155">
          <cell r="A2155" t="str">
            <v>09/18/2020</v>
          </cell>
        </row>
        <row r="2156">
          <cell r="A2156" t="str">
            <v>09/18/2020</v>
          </cell>
        </row>
        <row r="2157">
          <cell r="A2157" t="str">
            <v>09/18/2020</v>
          </cell>
        </row>
        <row r="2158">
          <cell r="A2158" t="str">
            <v>09/18/2020</v>
          </cell>
        </row>
        <row r="2159">
          <cell r="A2159" t="str">
            <v>09/18/2020</v>
          </cell>
        </row>
        <row r="2160">
          <cell r="A2160" t="str">
            <v>09/18/2020</v>
          </cell>
        </row>
        <row r="2161">
          <cell r="A2161" t="str">
            <v>09/18/2020</v>
          </cell>
        </row>
        <row r="2162">
          <cell r="A2162" t="str">
            <v>09/19/2020</v>
          </cell>
        </row>
        <row r="2163">
          <cell r="A2163" t="str">
            <v>09/19/2020</v>
          </cell>
        </row>
        <row r="2164">
          <cell r="A2164" t="str">
            <v>09/20/2020</v>
          </cell>
        </row>
        <row r="2165">
          <cell r="A2165" t="str">
            <v>09/21/2020</v>
          </cell>
        </row>
        <row r="2166">
          <cell r="A2166" t="str">
            <v>09/21/2020</v>
          </cell>
        </row>
        <row r="2167">
          <cell r="A2167" t="str">
            <v>09/21/2020</v>
          </cell>
        </row>
        <row r="2168">
          <cell r="A2168" t="str">
            <v>09/21/2020</v>
          </cell>
        </row>
        <row r="2169">
          <cell r="A2169" t="str">
            <v>09/21/2020</v>
          </cell>
        </row>
        <row r="2170">
          <cell r="A2170" t="str">
            <v>09/21/2020</v>
          </cell>
        </row>
        <row r="2171">
          <cell r="A2171" t="str">
            <v>09/21/2020</v>
          </cell>
        </row>
        <row r="2172">
          <cell r="A2172" t="str">
            <v>09/21/2020</v>
          </cell>
        </row>
        <row r="2173">
          <cell r="A2173" t="str">
            <v>09/21/2020</v>
          </cell>
        </row>
        <row r="2174">
          <cell r="A2174" t="str">
            <v>09/21/2020</v>
          </cell>
        </row>
        <row r="2175">
          <cell r="A2175" t="str">
            <v>09/22/2020</v>
          </cell>
        </row>
        <row r="2176">
          <cell r="A2176" t="str">
            <v>09/22/2020</v>
          </cell>
        </row>
        <row r="2177">
          <cell r="A2177" t="str">
            <v>09/22/2020</v>
          </cell>
        </row>
        <row r="2178">
          <cell r="A2178" t="str">
            <v>09/22/2020</v>
          </cell>
        </row>
        <row r="2179">
          <cell r="A2179" t="str">
            <v>09/22/2020</v>
          </cell>
        </row>
        <row r="2180">
          <cell r="A2180" t="str">
            <v>09/22/2020</v>
          </cell>
        </row>
        <row r="2181">
          <cell r="A2181" t="str">
            <v>09/22/2020</v>
          </cell>
        </row>
        <row r="2182">
          <cell r="A2182" t="str">
            <v>09/22/2020</v>
          </cell>
        </row>
        <row r="2183">
          <cell r="A2183" t="str">
            <v>09/22/2020</v>
          </cell>
        </row>
        <row r="2184">
          <cell r="A2184" t="str">
            <v>09/22/2020</v>
          </cell>
        </row>
        <row r="2185">
          <cell r="A2185" t="str">
            <v>09/23/2020</v>
          </cell>
        </row>
        <row r="2186">
          <cell r="A2186" t="str">
            <v>09/23/2020</v>
          </cell>
        </row>
        <row r="2187">
          <cell r="A2187" t="str">
            <v>09/23/2020</v>
          </cell>
        </row>
        <row r="2188">
          <cell r="A2188" t="str">
            <v>09/23/2020</v>
          </cell>
        </row>
        <row r="2189">
          <cell r="A2189" t="str">
            <v>09/23/2020</v>
          </cell>
        </row>
        <row r="2190">
          <cell r="A2190" t="str">
            <v>09/23/2020</v>
          </cell>
        </row>
        <row r="2191">
          <cell r="A2191" t="str">
            <v>09/23/2020</v>
          </cell>
        </row>
        <row r="2192">
          <cell r="A2192" t="str">
            <v>09/23/2020</v>
          </cell>
        </row>
        <row r="2193">
          <cell r="A2193" t="str">
            <v>09/23/2020</v>
          </cell>
        </row>
        <row r="2194">
          <cell r="A2194" t="str">
            <v>09/23/2020</v>
          </cell>
        </row>
        <row r="2195">
          <cell r="A2195" t="str">
            <v>09/24/2020</v>
          </cell>
        </row>
        <row r="2196">
          <cell r="A2196" t="str">
            <v>09/24/2020</v>
          </cell>
        </row>
        <row r="2197">
          <cell r="A2197" t="str">
            <v>09/24/2020</v>
          </cell>
        </row>
        <row r="2198">
          <cell r="A2198" t="str">
            <v>09/24/2020</v>
          </cell>
        </row>
        <row r="2199">
          <cell r="A2199" t="str">
            <v>09/24/2020</v>
          </cell>
        </row>
        <row r="2200">
          <cell r="A2200" t="str">
            <v>09/24/2020</v>
          </cell>
        </row>
        <row r="2201">
          <cell r="A2201" t="str">
            <v>09/24/2020</v>
          </cell>
        </row>
        <row r="2202">
          <cell r="A2202" t="str">
            <v>09/24/2020</v>
          </cell>
        </row>
        <row r="2203">
          <cell r="A2203" t="str">
            <v>09/24/2020</v>
          </cell>
        </row>
        <row r="2204">
          <cell r="A2204" t="str">
            <v>09/24/2020</v>
          </cell>
        </row>
        <row r="2205">
          <cell r="A2205" t="str">
            <v>09/25/2020</v>
          </cell>
        </row>
        <row r="2206">
          <cell r="A2206" t="str">
            <v>09/25/2020</v>
          </cell>
        </row>
        <row r="2207">
          <cell r="A2207" t="str">
            <v>09/25/2020</v>
          </cell>
        </row>
        <row r="2208">
          <cell r="A2208" t="str">
            <v>09/25/2020</v>
          </cell>
        </row>
        <row r="2209">
          <cell r="A2209" t="str">
            <v>09/25/2020</v>
          </cell>
        </row>
        <row r="2210">
          <cell r="A2210" t="str">
            <v>09/25/2020</v>
          </cell>
        </row>
        <row r="2211">
          <cell r="A2211" t="str">
            <v>09/25/2020</v>
          </cell>
        </row>
        <row r="2212">
          <cell r="A2212" t="str">
            <v>09/25/2020</v>
          </cell>
        </row>
        <row r="2213">
          <cell r="A2213" t="str">
            <v>09/25/2020</v>
          </cell>
        </row>
        <row r="2214">
          <cell r="A2214" t="str">
            <v>09/25/2020</v>
          </cell>
        </row>
        <row r="2215">
          <cell r="A2215" t="str">
            <v>09/26/2020</v>
          </cell>
        </row>
        <row r="2216">
          <cell r="A2216" t="str">
            <v>09/26/2020</v>
          </cell>
        </row>
        <row r="2217">
          <cell r="A2217" t="str">
            <v>09/27/2020</v>
          </cell>
        </row>
        <row r="2218">
          <cell r="A2218" t="str">
            <v>09/28/2020</v>
          </cell>
        </row>
        <row r="2219">
          <cell r="A2219" t="str">
            <v>09/28/2020</v>
          </cell>
        </row>
        <row r="2220">
          <cell r="A2220" t="str">
            <v>09/28/2020</v>
          </cell>
        </row>
        <row r="2221">
          <cell r="A2221" t="str">
            <v>09/28/2020</v>
          </cell>
        </row>
        <row r="2222">
          <cell r="A2222" t="str">
            <v>09/28/2020</v>
          </cell>
        </row>
        <row r="2223">
          <cell r="A2223" t="str">
            <v>09/28/2020</v>
          </cell>
        </row>
        <row r="2224">
          <cell r="A2224" t="str">
            <v>09/28/2020</v>
          </cell>
        </row>
        <row r="2225">
          <cell r="A2225" t="str">
            <v>09/28/2020</v>
          </cell>
        </row>
        <row r="2226">
          <cell r="A2226" t="str">
            <v>09/28/2020</v>
          </cell>
        </row>
        <row r="2227">
          <cell r="A2227" t="str">
            <v>09/28/2020</v>
          </cell>
        </row>
        <row r="2228">
          <cell r="A2228" t="str">
            <v>09/29/2020</v>
          </cell>
        </row>
        <row r="2229">
          <cell r="A2229" t="str">
            <v>09/29/2020</v>
          </cell>
        </row>
        <row r="2230">
          <cell r="A2230" t="str">
            <v>09/29/2020</v>
          </cell>
        </row>
        <row r="2231">
          <cell r="A2231" t="str">
            <v>09/29/2020</v>
          </cell>
        </row>
        <row r="2232">
          <cell r="A2232" t="str">
            <v>09/29/2020</v>
          </cell>
        </row>
        <row r="2233">
          <cell r="A2233" t="str">
            <v>09/29/2020</v>
          </cell>
        </row>
        <row r="2234">
          <cell r="A2234" t="str">
            <v>09/29/2020</v>
          </cell>
        </row>
        <row r="2235">
          <cell r="A2235" t="str">
            <v>09/29/2020</v>
          </cell>
        </row>
        <row r="2236">
          <cell r="A2236" t="str">
            <v>09/29/2020</v>
          </cell>
        </row>
        <row r="2237">
          <cell r="A2237" t="str">
            <v>09/29/2020</v>
          </cell>
        </row>
        <row r="2238">
          <cell r="A2238" t="str">
            <v>09/30/2020</v>
          </cell>
        </row>
        <row r="2239">
          <cell r="A2239" t="str">
            <v>09/30/2020</v>
          </cell>
        </row>
        <row r="2240">
          <cell r="A2240" t="str">
            <v>09/30/2020</v>
          </cell>
        </row>
        <row r="2241">
          <cell r="A2241" t="str">
            <v>09/30/2020</v>
          </cell>
        </row>
        <row r="2242">
          <cell r="A2242" t="str">
            <v>09/30/2020</v>
          </cell>
        </row>
        <row r="2243">
          <cell r="A2243" t="str">
            <v>09/30/2020</v>
          </cell>
        </row>
        <row r="2244">
          <cell r="A2244" t="str">
            <v>09/30/2020</v>
          </cell>
        </row>
        <row r="2245">
          <cell r="A2245" t="str">
            <v>09/30/2020</v>
          </cell>
        </row>
        <row r="2246">
          <cell r="A2246" t="str">
            <v>09/30/2020</v>
          </cell>
        </row>
        <row r="2247">
          <cell r="A2247" t="str">
            <v>09/30/2020</v>
          </cell>
        </row>
        <row r="2248">
          <cell r="A2248" t="str">
            <v>10/01/2020</v>
          </cell>
        </row>
        <row r="2249">
          <cell r="A2249" t="str">
            <v>10/01/2020</v>
          </cell>
        </row>
        <row r="2250">
          <cell r="A2250" t="str">
            <v>10/01/2020</v>
          </cell>
        </row>
        <row r="2251">
          <cell r="A2251" t="str">
            <v>10/01/2020</v>
          </cell>
        </row>
        <row r="2252">
          <cell r="A2252" t="str">
            <v>10/01/2020</v>
          </cell>
        </row>
        <row r="2253">
          <cell r="A2253" t="str">
            <v>10/01/2020</v>
          </cell>
        </row>
        <row r="2254">
          <cell r="A2254" t="str">
            <v>10/01/2020</v>
          </cell>
        </row>
        <row r="2255">
          <cell r="A2255" t="str">
            <v>10/01/2020</v>
          </cell>
        </row>
        <row r="2256">
          <cell r="A2256" t="str">
            <v>10/01/2020</v>
          </cell>
        </row>
        <row r="2257">
          <cell r="A2257" t="str">
            <v>10/01/2020</v>
          </cell>
        </row>
        <row r="2258">
          <cell r="A2258" t="str">
            <v>10/01/2020</v>
          </cell>
        </row>
        <row r="2259">
          <cell r="A2259" t="str">
            <v>10/01/2020</v>
          </cell>
        </row>
        <row r="2260">
          <cell r="A2260" t="str">
            <v>10/01/2020</v>
          </cell>
        </row>
        <row r="2261">
          <cell r="A2261" t="str">
            <v>10/01/2020</v>
          </cell>
        </row>
        <row r="2262">
          <cell r="A2262" t="str">
            <v>10/02/2020</v>
          </cell>
        </row>
        <row r="2263">
          <cell r="A2263" t="str">
            <v>10/02/2020</v>
          </cell>
        </row>
        <row r="2264">
          <cell r="A2264" t="str">
            <v>10/02/2020</v>
          </cell>
        </row>
        <row r="2265">
          <cell r="A2265" t="str">
            <v>10/02/2020</v>
          </cell>
        </row>
        <row r="2266">
          <cell r="A2266" t="str">
            <v>10/02/2020</v>
          </cell>
        </row>
        <row r="2267">
          <cell r="A2267" t="str">
            <v>10/02/2020</v>
          </cell>
        </row>
        <row r="2268">
          <cell r="A2268" t="str">
            <v>10/02/2020</v>
          </cell>
        </row>
        <row r="2269">
          <cell r="A2269" t="str">
            <v>10/02/2020</v>
          </cell>
        </row>
        <row r="2270">
          <cell r="A2270" t="str">
            <v>10/02/2020</v>
          </cell>
        </row>
        <row r="2271">
          <cell r="A2271" t="str">
            <v>10/02/2020</v>
          </cell>
        </row>
        <row r="2272">
          <cell r="A2272" t="str">
            <v>10/03/2020</v>
          </cell>
        </row>
        <row r="2273">
          <cell r="A2273" t="str">
            <v>10/03/2020</v>
          </cell>
        </row>
        <row r="2274">
          <cell r="A2274" t="str">
            <v>10/04/2020</v>
          </cell>
        </row>
        <row r="2275">
          <cell r="A2275" t="str">
            <v>10/05/2020</v>
          </cell>
        </row>
        <row r="2276">
          <cell r="A2276" t="str">
            <v>10/05/2020</v>
          </cell>
        </row>
        <row r="2277">
          <cell r="A2277" t="str">
            <v>10/05/2020</v>
          </cell>
        </row>
        <row r="2278">
          <cell r="A2278" t="str">
            <v>10/05/2020</v>
          </cell>
        </row>
        <row r="2279">
          <cell r="A2279" t="str">
            <v>10/05/2020</v>
          </cell>
        </row>
        <row r="2280">
          <cell r="A2280" t="str">
            <v>10/05/2020</v>
          </cell>
        </row>
        <row r="2281">
          <cell r="A2281" t="str">
            <v>10/05/2020</v>
          </cell>
        </row>
        <row r="2282">
          <cell r="A2282" t="str">
            <v>10/05/2020</v>
          </cell>
        </row>
        <row r="2283">
          <cell r="A2283" t="str">
            <v>10/05/2020</v>
          </cell>
        </row>
        <row r="2284">
          <cell r="A2284" t="str">
            <v>10/05/2020</v>
          </cell>
        </row>
        <row r="2285">
          <cell r="A2285" t="str">
            <v>10/05/2020</v>
          </cell>
        </row>
        <row r="2286">
          <cell r="A2286" t="str">
            <v>10/06/2020</v>
          </cell>
        </row>
        <row r="2287">
          <cell r="A2287" t="str">
            <v>10/06/2020</v>
          </cell>
        </row>
        <row r="2288">
          <cell r="A2288" t="str">
            <v>10/06/2020</v>
          </cell>
        </row>
        <row r="2289">
          <cell r="A2289" t="str">
            <v>10/06/2020</v>
          </cell>
        </row>
        <row r="2290">
          <cell r="A2290" t="str">
            <v>10/06/2020</v>
          </cell>
        </row>
        <row r="2291">
          <cell r="A2291" t="str">
            <v>10/06/2020</v>
          </cell>
        </row>
        <row r="2292">
          <cell r="A2292" t="str">
            <v>10/06/2020</v>
          </cell>
        </row>
        <row r="2293">
          <cell r="A2293" t="str">
            <v>10/06/2020</v>
          </cell>
        </row>
        <row r="2294">
          <cell r="A2294" t="str">
            <v>10/06/2020</v>
          </cell>
        </row>
        <row r="2295">
          <cell r="A2295" t="str">
            <v>10/06/2020</v>
          </cell>
        </row>
        <row r="2296">
          <cell r="A2296" t="str">
            <v>10/06/2020</v>
          </cell>
        </row>
        <row r="2297">
          <cell r="A2297" t="str">
            <v>10/07/2020</v>
          </cell>
        </row>
        <row r="2298">
          <cell r="A2298" t="str">
            <v>10/07/2020</v>
          </cell>
        </row>
        <row r="2299">
          <cell r="A2299" t="str">
            <v>10/07/2020</v>
          </cell>
        </row>
        <row r="2300">
          <cell r="A2300" t="str">
            <v>10/07/2020</v>
          </cell>
        </row>
        <row r="2301">
          <cell r="A2301" t="str">
            <v>10/07/2020</v>
          </cell>
        </row>
        <row r="2302">
          <cell r="A2302" t="str">
            <v>10/07/2020</v>
          </cell>
        </row>
        <row r="2303">
          <cell r="A2303" t="str">
            <v>10/07/2020</v>
          </cell>
        </row>
        <row r="2304">
          <cell r="A2304" t="str">
            <v>10/07/2020</v>
          </cell>
        </row>
        <row r="2305">
          <cell r="A2305" t="str">
            <v>10/07/2020</v>
          </cell>
        </row>
        <row r="2306">
          <cell r="A2306" t="str">
            <v>10/07/2020</v>
          </cell>
        </row>
        <row r="2307">
          <cell r="A2307" t="str">
            <v>10/07/2020</v>
          </cell>
        </row>
        <row r="2308">
          <cell r="A2308" t="str">
            <v>10/08/2020</v>
          </cell>
        </row>
        <row r="2309">
          <cell r="A2309" t="str">
            <v>10/08/2020</v>
          </cell>
        </row>
        <row r="2310">
          <cell r="A2310" t="str">
            <v>10/08/2020</v>
          </cell>
        </row>
        <row r="2311">
          <cell r="A2311" t="str">
            <v>10/08/2020</v>
          </cell>
        </row>
        <row r="2312">
          <cell r="A2312" t="str">
            <v>10/08/2020</v>
          </cell>
        </row>
        <row r="2313">
          <cell r="A2313" t="str">
            <v>10/08/2020</v>
          </cell>
        </row>
        <row r="2314">
          <cell r="A2314" t="str">
            <v>10/08/2020</v>
          </cell>
        </row>
        <row r="2315">
          <cell r="A2315" t="str">
            <v>10/08/2020</v>
          </cell>
        </row>
        <row r="2316">
          <cell r="A2316" t="str">
            <v>10/08/2020</v>
          </cell>
        </row>
        <row r="2317">
          <cell r="A2317" t="str">
            <v>10/08/2020</v>
          </cell>
        </row>
        <row r="2318">
          <cell r="A2318" t="str">
            <v>10/08/2020</v>
          </cell>
        </row>
        <row r="2319">
          <cell r="A2319" t="str">
            <v>10/08/2020</v>
          </cell>
        </row>
        <row r="2320">
          <cell r="A2320" t="str">
            <v>10/09/2020</v>
          </cell>
        </row>
        <row r="2321">
          <cell r="A2321" t="str">
            <v>10/09/2020</v>
          </cell>
        </row>
        <row r="2322">
          <cell r="A2322" t="str">
            <v>10/09/2020</v>
          </cell>
        </row>
        <row r="2323">
          <cell r="A2323" t="str">
            <v>10/09/2020</v>
          </cell>
        </row>
        <row r="2324">
          <cell r="A2324" t="str">
            <v>10/09/2020</v>
          </cell>
        </row>
        <row r="2325">
          <cell r="A2325" t="str">
            <v>10/09/2020</v>
          </cell>
        </row>
        <row r="2326">
          <cell r="A2326" t="str">
            <v>10/09/2020</v>
          </cell>
        </row>
        <row r="2327">
          <cell r="A2327" t="str">
            <v>10/09/2020</v>
          </cell>
        </row>
        <row r="2328">
          <cell r="A2328" t="str">
            <v>10/09/2020</v>
          </cell>
        </row>
        <row r="2329">
          <cell r="A2329" t="str">
            <v>10/09/2020</v>
          </cell>
        </row>
        <row r="2330">
          <cell r="A2330" t="str">
            <v>10/10/2020</v>
          </cell>
        </row>
        <row r="2331">
          <cell r="A2331" t="str">
            <v>10/10/2020</v>
          </cell>
        </row>
        <row r="2332">
          <cell r="A2332" t="str">
            <v>10/11/2020</v>
          </cell>
        </row>
        <row r="2333">
          <cell r="A2333" t="str">
            <v>10/12/2020</v>
          </cell>
        </row>
        <row r="2334">
          <cell r="A2334" t="str">
            <v>10/12/2020</v>
          </cell>
        </row>
        <row r="2335">
          <cell r="A2335" t="str">
            <v>10/12/2020</v>
          </cell>
        </row>
        <row r="2336">
          <cell r="A2336" t="str">
            <v>10/12/2020</v>
          </cell>
        </row>
        <row r="2337">
          <cell r="A2337" t="str">
            <v>10/12/2020</v>
          </cell>
        </row>
        <row r="2338">
          <cell r="A2338" t="str">
            <v>10/13/2020</v>
          </cell>
        </row>
        <row r="2339">
          <cell r="A2339" t="str">
            <v>10/13/2020</v>
          </cell>
        </row>
        <row r="2340">
          <cell r="A2340" t="str">
            <v>10/13/2020</v>
          </cell>
        </row>
        <row r="2341">
          <cell r="A2341" t="str">
            <v>10/13/2020</v>
          </cell>
        </row>
        <row r="2342">
          <cell r="A2342" t="str">
            <v>10/13/2020</v>
          </cell>
        </row>
        <row r="2343">
          <cell r="A2343" t="str">
            <v>10/13/2020</v>
          </cell>
        </row>
        <row r="2344">
          <cell r="A2344" t="str">
            <v>10/13/2020</v>
          </cell>
        </row>
        <row r="2345">
          <cell r="A2345" t="str">
            <v>10/13/2020</v>
          </cell>
        </row>
        <row r="2346">
          <cell r="A2346" t="str">
            <v>10/13/2020</v>
          </cell>
        </row>
        <row r="2347">
          <cell r="A2347" t="str">
            <v>10/14/2020</v>
          </cell>
        </row>
        <row r="2348">
          <cell r="A2348" t="str">
            <v>10/14/2020</v>
          </cell>
        </row>
        <row r="2349">
          <cell r="A2349" t="str">
            <v>10/14/2020</v>
          </cell>
        </row>
        <row r="2350">
          <cell r="A2350" t="str">
            <v>10/14/2020</v>
          </cell>
        </row>
        <row r="2351">
          <cell r="A2351" t="str">
            <v>10/14/2020</v>
          </cell>
        </row>
        <row r="2352">
          <cell r="A2352" t="str">
            <v>10/14/2020</v>
          </cell>
        </row>
        <row r="2353">
          <cell r="A2353" t="str">
            <v>10/14/2020</v>
          </cell>
        </row>
        <row r="2354">
          <cell r="A2354" t="str">
            <v>10/14/2020</v>
          </cell>
        </row>
        <row r="2355">
          <cell r="A2355" t="str">
            <v>10/14/2020</v>
          </cell>
        </row>
        <row r="2356">
          <cell r="A2356" t="str">
            <v>10/14/2020</v>
          </cell>
        </row>
        <row r="2357">
          <cell r="A2357" t="str">
            <v>10/14/2020</v>
          </cell>
        </row>
        <row r="2358">
          <cell r="A2358" t="str">
            <v>10/15/2020</v>
          </cell>
        </row>
        <row r="2359">
          <cell r="A2359" t="str">
            <v>10/15/2020</v>
          </cell>
        </row>
        <row r="2360">
          <cell r="A2360" t="str">
            <v>10/15/2020</v>
          </cell>
        </row>
        <row r="2361">
          <cell r="A2361" t="str">
            <v>10/15/2020</v>
          </cell>
        </row>
        <row r="2362">
          <cell r="A2362" t="str">
            <v>10/15/2020</v>
          </cell>
        </row>
        <row r="2363">
          <cell r="A2363" t="str">
            <v>10/15/2020</v>
          </cell>
        </row>
        <row r="2364">
          <cell r="A2364" t="str">
            <v>10/15/2020</v>
          </cell>
        </row>
        <row r="2365">
          <cell r="A2365" t="str">
            <v>10/15/2020</v>
          </cell>
        </row>
        <row r="2366">
          <cell r="A2366" t="str">
            <v>10/15/2020</v>
          </cell>
        </row>
        <row r="2367">
          <cell r="A2367" t="str">
            <v>10/15/2020</v>
          </cell>
        </row>
        <row r="2368">
          <cell r="A2368" t="str">
            <v>10/15/2020</v>
          </cell>
        </row>
        <row r="2369">
          <cell r="A2369" t="str">
            <v>10/15/2020</v>
          </cell>
        </row>
        <row r="2370">
          <cell r="A2370" t="str">
            <v>10/16/2020</v>
          </cell>
        </row>
        <row r="2371">
          <cell r="A2371" t="str">
            <v>10/16/2020</v>
          </cell>
        </row>
        <row r="2372">
          <cell r="A2372" t="str">
            <v>10/16/2020</v>
          </cell>
        </row>
        <row r="2373">
          <cell r="A2373" t="str">
            <v>10/16/2020</v>
          </cell>
        </row>
        <row r="2374">
          <cell r="A2374" t="str">
            <v>10/16/2020</v>
          </cell>
        </row>
        <row r="2375">
          <cell r="A2375" t="str">
            <v>10/16/2020</v>
          </cell>
        </row>
        <row r="2376">
          <cell r="A2376" t="str">
            <v>10/16/2020</v>
          </cell>
        </row>
        <row r="2377">
          <cell r="A2377" t="str">
            <v>10/16/2020</v>
          </cell>
        </row>
        <row r="2378">
          <cell r="A2378" t="str">
            <v>10/16/2020</v>
          </cell>
        </row>
        <row r="2379">
          <cell r="A2379" t="str">
            <v>10/16/2020</v>
          </cell>
        </row>
        <row r="2380">
          <cell r="A2380" t="str">
            <v>10/16/2020</v>
          </cell>
        </row>
        <row r="2381">
          <cell r="A2381" t="str">
            <v>10/16/2020</v>
          </cell>
        </row>
        <row r="2382">
          <cell r="A2382" t="str">
            <v>10/17/2020</v>
          </cell>
        </row>
        <row r="2383">
          <cell r="A2383" t="str">
            <v>10/17/2020</v>
          </cell>
        </row>
        <row r="2384">
          <cell r="A2384" t="str">
            <v>10/18/2020</v>
          </cell>
        </row>
        <row r="2385">
          <cell r="A2385" t="str">
            <v>10/19/2020</v>
          </cell>
        </row>
        <row r="2386">
          <cell r="A2386" t="str">
            <v>10/19/2020</v>
          </cell>
        </row>
        <row r="2387">
          <cell r="A2387" t="str">
            <v>10/19/2020</v>
          </cell>
        </row>
        <row r="2388">
          <cell r="A2388" t="str">
            <v>10/19/2020</v>
          </cell>
        </row>
        <row r="2389">
          <cell r="A2389" t="str">
            <v>10/19/2020</v>
          </cell>
        </row>
        <row r="2390">
          <cell r="A2390" t="str">
            <v>10/19/2020</v>
          </cell>
        </row>
        <row r="2391">
          <cell r="A2391" t="str">
            <v>10/19/2020</v>
          </cell>
        </row>
        <row r="2392">
          <cell r="A2392" t="str">
            <v>10/19/2020</v>
          </cell>
        </row>
        <row r="2393">
          <cell r="A2393" t="str">
            <v>10/19/2020</v>
          </cell>
        </row>
        <row r="2394">
          <cell r="A2394" t="str">
            <v>10/19/2020</v>
          </cell>
        </row>
        <row r="2395">
          <cell r="A2395" t="str">
            <v>10/19/2020</v>
          </cell>
        </row>
        <row r="2396">
          <cell r="A2396" t="str">
            <v>10/20/2020</v>
          </cell>
        </row>
        <row r="2397">
          <cell r="A2397" t="str">
            <v>10/20/2020</v>
          </cell>
        </row>
        <row r="2398">
          <cell r="A2398" t="str">
            <v>10/20/2020</v>
          </cell>
        </row>
        <row r="2399">
          <cell r="A2399" t="str">
            <v>10/20/2020</v>
          </cell>
        </row>
        <row r="2400">
          <cell r="A2400" t="str">
            <v>10/20/2020</v>
          </cell>
        </row>
        <row r="2401">
          <cell r="A2401" t="str">
            <v>10/20/2020</v>
          </cell>
        </row>
        <row r="2402">
          <cell r="A2402" t="str">
            <v>10/20/2020</v>
          </cell>
        </row>
        <row r="2403">
          <cell r="A2403" t="str">
            <v>10/20/2020</v>
          </cell>
        </row>
        <row r="2404">
          <cell r="A2404" t="str">
            <v>10/20/2020</v>
          </cell>
        </row>
        <row r="2405">
          <cell r="A2405" t="str">
            <v>10/20/2020</v>
          </cell>
        </row>
        <row r="2406">
          <cell r="A2406" t="str">
            <v>10/20/2020</v>
          </cell>
        </row>
        <row r="2407">
          <cell r="A2407" t="str">
            <v>10/21/2020</v>
          </cell>
        </row>
        <row r="2408">
          <cell r="A2408" t="str">
            <v>10/21/2020</v>
          </cell>
        </row>
        <row r="2409">
          <cell r="A2409" t="str">
            <v>10/21/2020</v>
          </cell>
        </row>
        <row r="2410">
          <cell r="A2410" t="str">
            <v>10/21/2020</v>
          </cell>
        </row>
        <row r="2411">
          <cell r="A2411" t="str">
            <v>10/21/2020</v>
          </cell>
        </row>
        <row r="2412">
          <cell r="A2412" t="str">
            <v>10/21/2020</v>
          </cell>
        </row>
        <row r="2413">
          <cell r="A2413" t="str">
            <v>10/21/2020</v>
          </cell>
        </row>
        <row r="2414">
          <cell r="A2414" t="str">
            <v>10/21/2020</v>
          </cell>
        </row>
        <row r="2415">
          <cell r="A2415" t="str">
            <v>10/21/2020</v>
          </cell>
        </row>
        <row r="2416">
          <cell r="A2416" t="str">
            <v>10/21/2020</v>
          </cell>
        </row>
        <row r="2417">
          <cell r="A2417" t="str">
            <v>10/22/2020</v>
          </cell>
        </row>
        <row r="2418">
          <cell r="A2418" t="str">
            <v>10/22/2020</v>
          </cell>
        </row>
        <row r="2419">
          <cell r="A2419" t="str">
            <v>10/22/2020</v>
          </cell>
        </row>
        <row r="2420">
          <cell r="A2420" t="str">
            <v>10/22/2020</v>
          </cell>
        </row>
        <row r="2421">
          <cell r="A2421" t="str">
            <v>10/22/2020</v>
          </cell>
        </row>
        <row r="2422">
          <cell r="A2422" t="str">
            <v>10/22/2020</v>
          </cell>
        </row>
        <row r="2423">
          <cell r="A2423" t="str">
            <v>10/22/2020</v>
          </cell>
        </row>
        <row r="2424">
          <cell r="A2424" t="str">
            <v>10/22/2020</v>
          </cell>
        </row>
        <row r="2425">
          <cell r="A2425" t="str">
            <v>10/22/2020</v>
          </cell>
        </row>
        <row r="2426">
          <cell r="A2426" t="str">
            <v>10/22/2020</v>
          </cell>
        </row>
        <row r="2427">
          <cell r="A2427" t="str">
            <v>10/22/2020</v>
          </cell>
        </row>
        <row r="2428">
          <cell r="A2428" t="str">
            <v>10/23/2020</v>
          </cell>
        </row>
        <row r="2429">
          <cell r="A2429" t="str">
            <v>10/23/2020</v>
          </cell>
        </row>
        <row r="2430">
          <cell r="A2430" t="str">
            <v>10/23/2020</v>
          </cell>
        </row>
        <row r="2431">
          <cell r="A2431" t="str">
            <v>10/23/2020</v>
          </cell>
        </row>
        <row r="2432">
          <cell r="A2432" t="str">
            <v>10/23/2020</v>
          </cell>
        </row>
        <row r="2433">
          <cell r="A2433" t="str">
            <v>10/23/2020</v>
          </cell>
        </row>
        <row r="2434">
          <cell r="A2434" t="str">
            <v>10/23/2020</v>
          </cell>
        </row>
        <row r="2435">
          <cell r="A2435" t="str">
            <v>10/23/2020</v>
          </cell>
        </row>
        <row r="2436">
          <cell r="A2436" t="str">
            <v>10/23/2020</v>
          </cell>
        </row>
        <row r="2437">
          <cell r="A2437" t="str">
            <v>10/23/2020</v>
          </cell>
        </row>
        <row r="2438">
          <cell r="A2438" t="str">
            <v>10/23/2020</v>
          </cell>
        </row>
        <row r="2439">
          <cell r="A2439" t="str">
            <v>10/24/2020</v>
          </cell>
        </row>
        <row r="2440">
          <cell r="A2440" t="str">
            <v>10/24/2020</v>
          </cell>
        </row>
        <row r="2441">
          <cell r="A2441" t="str">
            <v>10/25/2020</v>
          </cell>
        </row>
        <row r="2442">
          <cell r="A2442" t="str">
            <v>10/26/2020</v>
          </cell>
        </row>
        <row r="2443">
          <cell r="A2443" t="str">
            <v>10/26/2020</v>
          </cell>
        </row>
        <row r="2444">
          <cell r="A2444" t="str">
            <v>10/26/2020</v>
          </cell>
        </row>
        <row r="2445">
          <cell r="A2445" t="str">
            <v>10/26/2020</v>
          </cell>
        </row>
        <row r="2446">
          <cell r="A2446" t="str">
            <v>10/26/2020</v>
          </cell>
        </row>
        <row r="2447">
          <cell r="A2447" t="str">
            <v>10/26/2020</v>
          </cell>
        </row>
        <row r="2448">
          <cell r="A2448" t="str">
            <v>10/26/2020</v>
          </cell>
        </row>
        <row r="2449">
          <cell r="A2449" t="str">
            <v>10/26/2020</v>
          </cell>
        </row>
        <row r="2450">
          <cell r="A2450" t="str">
            <v>10/26/2020</v>
          </cell>
        </row>
        <row r="2451">
          <cell r="A2451" t="str">
            <v>10/26/2020</v>
          </cell>
        </row>
        <row r="2452">
          <cell r="A2452" t="str">
            <v>10/27/2020</v>
          </cell>
        </row>
        <row r="2453">
          <cell r="A2453" t="str">
            <v>10/27/2020</v>
          </cell>
        </row>
        <row r="2454">
          <cell r="A2454" t="str">
            <v>10/27/2020</v>
          </cell>
        </row>
        <row r="2455">
          <cell r="A2455" t="str">
            <v>10/27/2020</v>
          </cell>
        </row>
        <row r="2456">
          <cell r="A2456" t="str">
            <v>10/27/2020</v>
          </cell>
        </row>
        <row r="2457">
          <cell r="A2457" t="str">
            <v>10/27/2020</v>
          </cell>
        </row>
        <row r="2458">
          <cell r="A2458" t="str">
            <v>10/27/2020</v>
          </cell>
        </row>
        <row r="2459">
          <cell r="A2459" t="str">
            <v>10/27/2020</v>
          </cell>
        </row>
        <row r="2460">
          <cell r="A2460" t="str">
            <v>10/27/2020</v>
          </cell>
        </row>
        <row r="2461">
          <cell r="A2461" t="str">
            <v>10/27/2020</v>
          </cell>
        </row>
        <row r="2462">
          <cell r="A2462" t="str">
            <v>10/27/2020</v>
          </cell>
        </row>
        <row r="2463">
          <cell r="A2463" t="str">
            <v>10/28/2020</v>
          </cell>
        </row>
        <row r="2464">
          <cell r="A2464" t="str">
            <v>10/28/2020</v>
          </cell>
        </row>
        <row r="2465">
          <cell r="A2465" t="str">
            <v>10/28/2020</v>
          </cell>
        </row>
        <row r="2466">
          <cell r="A2466" t="str">
            <v>10/28/2020</v>
          </cell>
        </row>
        <row r="2467">
          <cell r="A2467" t="str">
            <v>10/28/2020</v>
          </cell>
        </row>
        <row r="2468">
          <cell r="A2468" t="str">
            <v>10/28/2020</v>
          </cell>
        </row>
        <row r="2469">
          <cell r="A2469" t="str">
            <v>10/28/2020</v>
          </cell>
        </row>
        <row r="2470">
          <cell r="A2470" t="str">
            <v>10/28/2020</v>
          </cell>
        </row>
        <row r="2471">
          <cell r="A2471" t="str">
            <v>10/28/2020</v>
          </cell>
        </row>
        <row r="2472">
          <cell r="A2472" t="str">
            <v>10/28/2020</v>
          </cell>
        </row>
        <row r="2473">
          <cell r="A2473" t="str">
            <v>10/28/2020</v>
          </cell>
        </row>
        <row r="2474">
          <cell r="A2474" t="str">
            <v>10/29/2020</v>
          </cell>
        </row>
        <row r="2475">
          <cell r="A2475" t="str">
            <v>10/29/2020</v>
          </cell>
        </row>
        <row r="2476">
          <cell r="A2476" t="str">
            <v>10/29/2020</v>
          </cell>
        </row>
        <row r="2477">
          <cell r="A2477" t="str">
            <v>10/29/2020</v>
          </cell>
        </row>
        <row r="2478">
          <cell r="A2478" t="str">
            <v>10/29/2020</v>
          </cell>
        </row>
        <row r="2479">
          <cell r="A2479" t="str">
            <v>10/29/2020</v>
          </cell>
        </row>
        <row r="2480">
          <cell r="A2480" t="str">
            <v>10/29/2020</v>
          </cell>
        </row>
        <row r="2481">
          <cell r="A2481" t="str">
            <v>10/29/2020</v>
          </cell>
        </row>
        <row r="2482">
          <cell r="A2482" t="str">
            <v>10/29/2020</v>
          </cell>
        </row>
        <row r="2483">
          <cell r="A2483" t="str">
            <v>10/30/2020</v>
          </cell>
        </row>
        <row r="2484">
          <cell r="A2484" t="str">
            <v>10/30/2020</v>
          </cell>
        </row>
        <row r="2485">
          <cell r="A2485" t="str">
            <v>10/30/2020</v>
          </cell>
        </row>
        <row r="2486">
          <cell r="A2486" t="str">
            <v>10/30/2020</v>
          </cell>
        </row>
        <row r="2487">
          <cell r="A2487" t="str">
            <v>10/30/2020</v>
          </cell>
        </row>
        <row r="2488">
          <cell r="A2488" t="str">
            <v>10/30/2020</v>
          </cell>
        </row>
        <row r="2489">
          <cell r="A2489" t="str">
            <v>10/30/2020</v>
          </cell>
        </row>
        <row r="2490">
          <cell r="A2490" t="str">
            <v>10/30/2020</v>
          </cell>
        </row>
        <row r="2491">
          <cell r="A2491" t="str">
            <v>10/30/2020</v>
          </cell>
        </row>
        <row r="2492">
          <cell r="A2492" t="str">
            <v>10/30/2020</v>
          </cell>
        </row>
        <row r="2493">
          <cell r="A2493" t="str">
            <v>10/31/2020</v>
          </cell>
        </row>
        <row r="2494">
          <cell r="A2494" t="str">
            <v>10/31/2020</v>
          </cell>
        </row>
        <row r="2495">
          <cell r="A2495" t="str">
            <v>11/01/2020</v>
          </cell>
        </row>
        <row r="2496">
          <cell r="A2496" t="str">
            <v>11/01/2020</v>
          </cell>
        </row>
        <row r="2497">
          <cell r="A2497" t="str">
            <v>11/02/2020</v>
          </cell>
        </row>
        <row r="2498">
          <cell r="A2498" t="str">
            <v>11/02/2020</v>
          </cell>
        </row>
        <row r="2499">
          <cell r="A2499" t="str">
            <v>11/02/2020</v>
          </cell>
        </row>
        <row r="2500">
          <cell r="A2500" t="str">
            <v>11/02/2020</v>
          </cell>
        </row>
        <row r="2501">
          <cell r="A2501" t="str">
            <v>11/02/2020</v>
          </cell>
        </row>
        <row r="2502">
          <cell r="A2502" t="str">
            <v>11/02/2020</v>
          </cell>
        </row>
        <row r="2503">
          <cell r="A2503" t="str">
            <v>11/02/2020</v>
          </cell>
        </row>
        <row r="2504">
          <cell r="A2504" t="str">
            <v>11/02/2020</v>
          </cell>
        </row>
        <row r="2505">
          <cell r="A2505" t="str">
            <v>11/02/2020</v>
          </cell>
        </row>
        <row r="2506">
          <cell r="A2506" t="str">
            <v>11/02/2020</v>
          </cell>
        </row>
        <row r="2507">
          <cell r="A2507" t="str">
            <v>11/02/2020</v>
          </cell>
        </row>
        <row r="2508">
          <cell r="A2508" t="str">
            <v>11/02/2020</v>
          </cell>
        </row>
        <row r="2509">
          <cell r="A2509" t="str">
            <v>11/03/2020</v>
          </cell>
        </row>
        <row r="2510">
          <cell r="A2510" t="str">
            <v>11/03/2020</v>
          </cell>
        </row>
        <row r="2511">
          <cell r="A2511" t="str">
            <v>11/03/2020</v>
          </cell>
        </row>
        <row r="2512">
          <cell r="A2512" t="str">
            <v>11/03/2020</v>
          </cell>
        </row>
        <row r="2513">
          <cell r="A2513" t="str">
            <v>11/03/2020</v>
          </cell>
        </row>
        <row r="2514">
          <cell r="A2514" t="str">
            <v>11/03/2020</v>
          </cell>
        </row>
        <row r="2515">
          <cell r="A2515" t="str">
            <v>11/03/2020</v>
          </cell>
        </row>
        <row r="2516">
          <cell r="A2516" t="str">
            <v>11/03/2020</v>
          </cell>
        </row>
        <row r="2517">
          <cell r="A2517" t="str">
            <v>11/03/2020</v>
          </cell>
        </row>
        <row r="2518">
          <cell r="A2518" t="str">
            <v>11/03/2020</v>
          </cell>
        </row>
        <row r="2519">
          <cell r="A2519" t="str">
            <v>11/03/2020</v>
          </cell>
        </row>
        <row r="2520">
          <cell r="A2520" t="str">
            <v>11/04/2020</v>
          </cell>
        </row>
        <row r="2521">
          <cell r="A2521" t="str">
            <v>11/04/2020</v>
          </cell>
        </row>
        <row r="2522">
          <cell r="A2522" t="str">
            <v>11/04/2020</v>
          </cell>
        </row>
        <row r="2523">
          <cell r="A2523" t="str">
            <v>11/04/2020</v>
          </cell>
        </row>
        <row r="2524">
          <cell r="A2524" t="str">
            <v>11/04/2020</v>
          </cell>
        </row>
        <row r="2525">
          <cell r="A2525" t="str">
            <v>11/04/2020</v>
          </cell>
        </row>
        <row r="2526">
          <cell r="A2526" t="str">
            <v>11/04/2020</v>
          </cell>
        </row>
        <row r="2527">
          <cell r="A2527" t="str">
            <v>11/04/2020</v>
          </cell>
        </row>
        <row r="2528">
          <cell r="A2528" t="str">
            <v>11/04/2020</v>
          </cell>
        </row>
        <row r="2529">
          <cell r="A2529" t="str">
            <v>11/04/2020</v>
          </cell>
        </row>
        <row r="2530">
          <cell r="A2530" t="str">
            <v>11/04/2020</v>
          </cell>
        </row>
        <row r="2531">
          <cell r="A2531" t="str">
            <v>11/05/2020</v>
          </cell>
        </row>
        <row r="2532">
          <cell r="A2532" t="str">
            <v>11/05/2020</v>
          </cell>
        </row>
        <row r="2533">
          <cell r="A2533" t="str">
            <v>11/05/2020</v>
          </cell>
        </row>
        <row r="2534">
          <cell r="A2534" t="str">
            <v>11/05/2020</v>
          </cell>
        </row>
        <row r="2535">
          <cell r="A2535" t="str">
            <v>11/05/2020</v>
          </cell>
        </row>
        <row r="2536">
          <cell r="A2536" t="str">
            <v>11/05/2020</v>
          </cell>
        </row>
        <row r="2537">
          <cell r="A2537" t="str">
            <v>11/05/2020</v>
          </cell>
        </row>
        <row r="2538">
          <cell r="A2538" t="str">
            <v>11/05/2020</v>
          </cell>
        </row>
        <row r="2539">
          <cell r="A2539" t="str">
            <v>11/05/2020</v>
          </cell>
        </row>
        <row r="2540">
          <cell r="A2540" t="str">
            <v>11/05/2020</v>
          </cell>
        </row>
        <row r="2541">
          <cell r="A2541" t="str">
            <v>11/05/2020</v>
          </cell>
        </row>
        <row r="2542">
          <cell r="A2542" t="str">
            <v>11/05/2020</v>
          </cell>
        </row>
        <row r="2543">
          <cell r="A2543" t="str">
            <v>11/05/2020</v>
          </cell>
        </row>
        <row r="2544">
          <cell r="A2544" t="str">
            <v>11/06/2020</v>
          </cell>
        </row>
        <row r="2545">
          <cell r="A2545" t="str">
            <v>11/06/2020</v>
          </cell>
        </row>
        <row r="2546">
          <cell r="A2546" t="str">
            <v>11/06/2020</v>
          </cell>
        </row>
        <row r="2547">
          <cell r="A2547" t="str">
            <v>11/06/2020</v>
          </cell>
        </row>
        <row r="2548">
          <cell r="A2548" t="str">
            <v>11/06/2020</v>
          </cell>
        </row>
        <row r="2549">
          <cell r="A2549" t="str">
            <v>11/06/2020</v>
          </cell>
        </row>
        <row r="2550">
          <cell r="A2550" t="str">
            <v>11/06/2020</v>
          </cell>
        </row>
        <row r="2551">
          <cell r="A2551" t="str">
            <v>11/06/2020</v>
          </cell>
        </row>
        <row r="2552">
          <cell r="A2552" t="str">
            <v>11/06/2020</v>
          </cell>
        </row>
        <row r="2553">
          <cell r="A2553" t="str">
            <v>11/06/2020</v>
          </cell>
        </row>
        <row r="2554">
          <cell r="A2554" t="str">
            <v>11/07/2020</v>
          </cell>
        </row>
        <row r="2555">
          <cell r="A2555" t="str">
            <v>11/07/2020</v>
          </cell>
        </row>
        <row r="2556">
          <cell r="A2556" t="str">
            <v>11/09/2020</v>
          </cell>
        </row>
        <row r="2557">
          <cell r="A2557" t="str">
            <v>11/09/2020</v>
          </cell>
        </row>
        <row r="2558">
          <cell r="A2558" t="str">
            <v>11/09/2020</v>
          </cell>
        </row>
        <row r="2559">
          <cell r="A2559" t="str">
            <v>11/09/2020</v>
          </cell>
        </row>
        <row r="2560">
          <cell r="A2560" t="str">
            <v>11/09/2020</v>
          </cell>
        </row>
        <row r="2561">
          <cell r="A2561" t="str">
            <v>11/09/2020</v>
          </cell>
        </row>
        <row r="2562">
          <cell r="A2562" t="str">
            <v>11/09/2020</v>
          </cell>
        </row>
        <row r="2563">
          <cell r="A2563" t="str">
            <v>11/09/2020</v>
          </cell>
        </row>
        <row r="2564">
          <cell r="A2564" t="str">
            <v>11/09/2020</v>
          </cell>
        </row>
        <row r="2565">
          <cell r="A2565" t="str">
            <v>11/09/2020</v>
          </cell>
        </row>
        <row r="2566">
          <cell r="A2566" t="str">
            <v>11/10/2020</v>
          </cell>
        </row>
        <row r="2567">
          <cell r="A2567" t="str">
            <v>11/10/2020</v>
          </cell>
        </row>
        <row r="2568">
          <cell r="A2568" t="str">
            <v>11/10/2020</v>
          </cell>
        </row>
        <row r="2569">
          <cell r="A2569" t="str">
            <v>11/10/2020</v>
          </cell>
        </row>
        <row r="2570">
          <cell r="A2570" t="str">
            <v>11/10/2020</v>
          </cell>
        </row>
        <row r="2571">
          <cell r="A2571" t="str">
            <v>11/10/2020</v>
          </cell>
        </row>
        <row r="2572">
          <cell r="A2572" t="str">
            <v>11/10/2020</v>
          </cell>
        </row>
        <row r="2573">
          <cell r="A2573" t="str">
            <v>11/10/2020</v>
          </cell>
        </row>
        <row r="2574">
          <cell r="A2574" t="str">
            <v>11/10/2020</v>
          </cell>
        </row>
        <row r="2575">
          <cell r="A2575" t="str">
            <v>11/10/2020</v>
          </cell>
        </row>
        <row r="2576">
          <cell r="A2576" t="str">
            <v>11/10/2020</v>
          </cell>
        </row>
        <row r="2577">
          <cell r="A2577" t="str">
            <v>11/11/2020</v>
          </cell>
        </row>
        <row r="2578">
          <cell r="A2578" t="str">
            <v>11/11/2020</v>
          </cell>
        </row>
        <row r="2579">
          <cell r="A2579" t="str">
            <v>11/11/2020</v>
          </cell>
        </row>
        <row r="2580">
          <cell r="A2580" t="str">
            <v>11/11/2020</v>
          </cell>
        </row>
        <row r="2581">
          <cell r="A2581" t="str">
            <v>11/11/2020</v>
          </cell>
        </row>
        <row r="2582">
          <cell r="A2582" t="str">
            <v>11/11/2020</v>
          </cell>
        </row>
        <row r="2583">
          <cell r="A2583" t="str">
            <v>11/11/2020</v>
          </cell>
        </row>
        <row r="2584">
          <cell r="A2584" t="str">
            <v>11/12/2020</v>
          </cell>
        </row>
        <row r="2585">
          <cell r="A2585" t="str">
            <v>11/12/2020</v>
          </cell>
        </row>
        <row r="2586">
          <cell r="A2586" t="str">
            <v>11/12/2020</v>
          </cell>
        </row>
        <row r="2587">
          <cell r="A2587" t="str">
            <v>11/12/2020</v>
          </cell>
        </row>
        <row r="2588">
          <cell r="A2588" t="str">
            <v>11/12/2020</v>
          </cell>
        </row>
        <row r="2589">
          <cell r="A2589" t="str">
            <v>11/12/2020</v>
          </cell>
        </row>
        <row r="2590">
          <cell r="A2590" t="str">
            <v>11/12/2020</v>
          </cell>
        </row>
        <row r="2591">
          <cell r="A2591" t="str">
            <v>11/12/2020</v>
          </cell>
        </row>
        <row r="2592">
          <cell r="A2592" t="str">
            <v>11/12/2020</v>
          </cell>
        </row>
        <row r="2593">
          <cell r="A2593" t="str">
            <v>11/12/2020</v>
          </cell>
        </row>
        <row r="2594">
          <cell r="A2594" t="str">
            <v>11/13/2020</v>
          </cell>
        </row>
        <row r="2595">
          <cell r="A2595" t="str">
            <v>11/13/2020</v>
          </cell>
        </row>
        <row r="2596">
          <cell r="A2596" t="str">
            <v>11/13/2020</v>
          </cell>
        </row>
        <row r="2597">
          <cell r="A2597" t="str">
            <v>11/13/2020</v>
          </cell>
        </row>
        <row r="2598">
          <cell r="A2598" t="str">
            <v>11/13/2020</v>
          </cell>
        </row>
        <row r="2599">
          <cell r="A2599" t="str">
            <v>11/13/2020</v>
          </cell>
        </row>
        <row r="2600">
          <cell r="A2600" t="str">
            <v>11/13/2020</v>
          </cell>
        </row>
        <row r="2601">
          <cell r="A2601" t="str">
            <v>11/13/2020</v>
          </cell>
        </row>
        <row r="2602">
          <cell r="A2602" t="str">
            <v>11/13/2020</v>
          </cell>
        </row>
        <row r="2603">
          <cell r="A2603" t="str">
            <v>11/13/2020</v>
          </cell>
        </row>
        <row r="2604">
          <cell r="A2604" t="str">
            <v>11/13/2020</v>
          </cell>
        </row>
        <row r="2605">
          <cell r="A2605" t="str">
            <v>11/14/2020</v>
          </cell>
        </row>
        <row r="2606">
          <cell r="A2606" t="str">
            <v>11/16/2020</v>
          </cell>
        </row>
        <row r="2607">
          <cell r="A2607" t="str">
            <v>11/16/2020</v>
          </cell>
        </row>
        <row r="2608">
          <cell r="A2608" t="str">
            <v>11/16/2020</v>
          </cell>
        </row>
        <row r="2609">
          <cell r="A2609" t="str">
            <v>11/16/2020</v>
          </cell>
        </row>
        <row r="2610">
          <cell r="A2610" t="str">
            <v>11/16/2020</v>
          </cell>
        </row>
        <row r="2611">
          <cell r="A2611" t="str">
            <v>11/16/2020</v>
          </cell>
        </row>
        <row r="2612">
          <cell r="A2612" t="str">
            <v>11/16/2020</v>
          </cell>
        </row>
        <row r="2613">
          <cell r="A2613" t="str">
            <v>11/16/2020</v>
          </cell>
        </row>
        <row r="2614">
          <cell r="A2614" t="str">
            <v>11/16/2020</v>
          </cell>
        </row>
        <row r="2615">
          <cell r="A2615" t="str">
            <v>11/16/2020</v>
          </cell>
        </row>
        <row r="2616">
          <cell r="A2616" t="str">
            <v>11/16/2020</v>
          </cell>
        </row>
        <row r="2617">
          <cell r="A2617" t="str">
            <v>11/17/2020</v>
          </cell>
        </row>
        <row r="2618">
          <cell r="A2618" t="str">
            <v>11/17/2020</v>
          </cell>
        </row>
        <row r="2619">
          <cell r="A2619" t="str">
            <v>11/17/2020</v>
          </cell>
        </row>
        <row r="2620">
          <cell r="A2620" t="str">
            <v>11/17/2020</v>
          </cell>
        </row>
        <row r="2621">
          <cell r="A2621" t="str">
            <v>11/17/2020</v>
          </cell>
        </row>
        <row r="2622">
          <cell r="A2622" t="str">
            <v>11/17/2020</v>
          </cell>
        </row>
        <row r="2623">
          <cell r="A2623" t="str">
            <v>11/17/2020</v>
          </cell>
        </row>
        <row r="2624">
          <cell r="A2624" t="str">
            <v>11/17/2020</v>
          </cell>
        </row>
        <row r="2625">
          <cell r="A2625" t="str">
            <v>11/17/2020</v>
          </cell>
        </row>
        <row r="2626">
          <cell r="A2626" t="str">
            <v>11/17/2020</v>
          </cell>
        </row>
        <row r="2627">
          <cell r="A2627" t="str">
            <v>11/17/2020</v>
          </cell>
        </row>
        <row r="2628">
          <cell r="A2628" t="str">
            <v>11/18/2020</v>
          </cell>
        </row>
        <row r="2629">
          <cell r="A2629" t="str">
            <v>11/18/2020</v>
          </cell>
        </row>
        <row r="2630">
          <cell r="A2630" t="str">
            <v>11/18/2020</v>
          </cell>
        </row>
        <row r="2631">
          <cell r="A2631" t="str">
            <v>11/18/2020</v>
          </cell>
        </row>
        <row r="2632">
          <cell r="A2632" t="str">
            <v>11/18/2020</v>
          </cell>
        </row>
        <row r="2633">
          <cell r="A2633" t="str">
            <v>11/18/2020</v>
          </cell>
        </row>
        <row r="2634">
          <cell r="A2634" t="str">
            <v>11/18/2020</v>
          </cell>
        </row>
        <row r="2635">
          <cell r="A2635" t="str">
            <v>11/18/2020</v>
          </cell>
        </row>
        <row r="2636">
          <cell r="A2636" t="str">
            <v>11/18/2020</v>
          </cell>
        </row>
        <row r="2637">
          <cell r="A2637" t="str">
            <v>11/18/2020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app.leg.wa.gov/wac/default.aspx?cite=173-441-040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ecfr.gov/current/title-40/chapter-I/subchapter-C/part-98/subpart-C/appendix-Table%20C-2%20to%20Subpart%20C%20of%20Part%2098" TargetMode="External"/><Relationship Id="rId1" Type="http://schemas.openxmlformats.org/officeDocument/2006/relationships/hyperlink" Target="https://www.ecfr.gov/current/title-40/chapter-I/subchapter-C/part-98/subpart-NN/appendix-Table%20NN-1%20to%20Subpart%20NN%20of%20Part%2098" TargetMode="External"/><Relationship Id="rId6" Type="http://schemas.openxmlformats.org/officeDocument/2006/relationships/customProperty" Target="../customProperty8.bin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app.leg.wa.gov/WAC/default.aspx?cite=173-441-030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tabSelected="1" workbookViewId="0">
      <selection activeCell="A20" sqref="A20"/>
    </sheetView>
  </sheetViews>
  <sheetFormatPr defaultColWidth="9.140625" defaultRowHeight="12"/>
  <cols>
    <col min="1" max="16384" width="9.140625" style="144"/>
  </cols>
  <sheetData>
    <row r="1" spans="1:17">
      <c r="A1" s="141"/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3"/>
    </row>
    <row r="2" spans="1:17">
      <c r="A2" s="145"/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7"/>
    </row>
    <row r="3" spans="1:17">
      <c r="A3" s="145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7"/>
    </row>
    <row r="4" spans="1:17">
      <c r="A4" s="145"/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7"/>
    </row>
    <row r="5" spans="1:17">
      <c r="A5" s="145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7"/>
    </row>
    <row r="6" spans="1:17">
      <c r="A6" s="145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7"/>
    </row>
    <row r="7" spans="1:17">
      <c r="A7" s="145"/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7"/>
    </row>
    <row r="8" spans="1:17">
      <c r="A8" s="145"/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7"/>
    </row>
    <row r="9" spans="1:17">
      <c r="A9" s="145"/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7"/>
    </row>
    <row r="10" spans="1:17">
      <c r="A10" s="145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7"/>
    </row>
    <row r="11" spans="1:17">
      <c r="A11" s="145"/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7"/>
    </row>
    <row r="12" spans="1:17">
      <c r="A12" s="145"/>
      <c r="B12" s="146"/>
      <c r="C12" s="146"/>
      <c r="D12" s="146"/>
      <c r="E12" s="146"/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7"/>
    </row>
    <row r="13" spans="1:17" ht="23.25">
      <c r="A13" s="145"/>
      <c r="B13" s="146"/>
      <c r="C13" s="148" t="s">
        <v>96</v>
      </c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7"/>
    </row>
    <row r="14" spans="1:17">
      <c r="A14" s="145"/>
      <c r="B14" s="146"/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7"/>
    </row>
    <row r="15" spans="1:17">
      <c r="A15" s="145"/>
      <c r="B15" s="146"/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7"/>
    </row>
    <row r="16" spans="1:17" ht="23.25">
      <c r="A16" s="145"/>
      <c r="B16" s="146"/>
      <c r="C16" s="389" t="s">
        <v>196</v>
      </c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146"/>
      <c r="O16" s="146"/>
      <c r="P16" s="146"/>
      <c r="Q16" s="147"/>
    </row>
    <row r="17" spans="1:17">
      <c r="A17" s="145"/>
      <c r="B17" s="146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7"/>
    </row>
    <row r="18" spans="1:17">
      <c r="A18" s="145"/>
      <c r="B18" s="146"/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7"/>
    </row>
    <row r="19" spans="1:17">
      <c r="A19" s="145"/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7"/>
    </row>
    <row r="20" spans="1:17">
      <c r="A20" s="145"/>
      <c r="B20" s="146"/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7"/>
    </row>
    <row r="21" spans="1:17">
      <c r="A21" s="145"/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7"/>
    </row>
    <row r="22" spans="1:17">
      <c r="A22" s="145"/>
      <c r="B22" s="146"/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7"/>
    </row>
    <row r="23" spans="1:17">
      <c r="A23" s="145"/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7"/>
    </row>
    <row r="24" spans="1:17">
      <c r="A24" s="145"/>
      <c r="B24" s="146"/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7"/>
    </row>
    <row r="25" spans="1:17">
      <c r="A25" s="145"/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7"/>
    </row>
    <row r="26" spans="1:17">
      <c r="A26" s="145"/>
      <c r="B26" s="146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7"/>
    </row>
    <row r="27" spans="1:17" ht="12.75" thickBot="1">
      <c r="A27" s="149"/>
      <c r="B27" s="150"/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1"/>
    </row>
  </sheetData>
  <mergeCells count="1">
    <mergeCell ref="C16:M16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topLeftCell="A10" workbookViewId="0">
      <selection activeCell="K20" sqref="K20"/>
    </sheetView>
  </sheetViews>
  <sheetFormatPr defaultRowHeight="15"/>
  <cols>
    <col min="2" max="2" width="41.7109375" bestFit="1" customWidth="1"/>
    <col min="3" max="3" width="11.5703125" bestFit="1" customWidth="1"/>
    <col min="4" max="4" width="6" bestFit="1" customWidth="1"/>
    <col min="5" max="5" width="10.42578125" bestFit="1" customWidth="1"/>
    <col min="8" max="8" width="67.5703125" bestFit="1" customWidth="1"/>
    <col min="9" max="9" width="2.140625" customWidth="1"/>
  </cols>
  <sheetData>
    <row r="1" spans="1:11">
      <c r="A1" s="10"/>
      <c r="B1" s="10"/>
      <c r="C1" s="10"/>
      <c r="D1" s="11" t="s">
        <v>12</v>
      </c>
      <c r="E1" s="12"/>
      <c r="G1" s="10"/>
      <c r="H1" s="10"/>
      <c r="I1" s="11" t="s">
        <v>31</v>
      </c>
      <c r="J1" s="51"/>
      <c r="K1" s="12"/>
    </row>
    <row r="2" spans="1:11">
      <c r="A2" s="13" t="s">
        <v>28</v>
      </c>
      <c r="B2" s="13"/>
      <c r="C2" s="13"/>
      <c r="D2" s="13"/>
      <c r="E2" s="13"/>
      <c r="G2" s="13" t="s">
        <v>36</v>
      </c>
      <c r="H2" s="13"/>
      <c r="I2" s="15"/>
      <c r="J2" s="15"/>
      <c r="K2" s="15"/>
    </row>
    <row r="3" spans="1:11">
      <c r="A3" s="13" t="s">
        <v>13</v>
      </c>
      <c r="B3" s="13"/>
      <c r="C3" s="13"/>
      <c r="D3" s="13"/>
      <c r="E3" s="13"/>
      <c r="G3" s="13" t="s">
        <v>13</v>
      </c>
      <c r="H3" s="13"/>
      <c r="I3" s="15"/>
      <c r="J3" s="15"/>
      <c r="K3" s="15"/>
    </row>
    <row r="4" spans="1:11">
      <c r="A4" s="13" t="s">
        <v>29</v>
      </c>
      <c r="B4" s="13"/>
      <c r="C4" s="13"/>
      <c r="D4" s="13"/>
      <c r="E4" s="13"/>
      <c r="G4" s="13" t="s">
        <v>42</v>
      </c>
      <c r="H4" s="13"/>
      <c r="I4" s="15"/>
      <c r="J4" s="15"/>
      <c r="K4" s="15"/>
    </row>
    <row r="5" spans="1:11">
      <c r="A5" s="13" t="s">
        <v>30</v>
      </c>
      <c r="B5" s="13"/>
      <c r="C5" s="13"/>
      <c r="D5" s="13"/>
      <c r="E5" s="13"/>
      <c r="G5" s="13" t="str">
        <f>$A$5</f>
        <v>12 MONTHS ENDED JUNE 30, 2021</v>
      </c>
      <c r="H5" s="13"/>
      <c r="I5" s="15"/>
      <c r="J5" s="15"/>
      <c r="K5" s="15"/>
    </row>
    <row r="6" spans="1:11">
      <c r="A6" s="14" t="s">
        <v>14</v>
      </c>
      <c r="B6" s="14"/>
      <c r="C6" s="14"/>
      <c r="D6" s="14"/>
      <c r="E6" s="14"/>
      <c r="G6" s="14" t="s">
        <v>32</v>
      </c>
      <c r="H6" s="14"/>
      <c r="I6" s="14"/>
      <c r="J6" s="14"/>
      <c r="K6" s="14"/>
    </row>
    <row r="7" spans="1:11">
      <c r="A7" s="10"/>
      <c r="B7" s="15"/>
      <c r="C7" s="15"/>
      <c r="D7" s="15"/>
      <c r="E7" s="15"/>
      <c r="G7" s="15"/>
      <c r="H7" s="15"/>
      <c r="I7" s="15"/>
      <c r="J7" s="15"/>
      <c r="K7" s="15"/>
    </row>
    <row r="8" spans="1:11">
      <c r="A8" s="10"/>
      <c r="B8" s="10"/>
      <c r="C8" s="10"/>
      <c r="D8" s="10"/>
      <c r="E8" s="10"/>
      <c r="G8" s="15"/>
      <c r="H8" s="15"/>
      <c r="I8" s="15"/>
      <c r="J8" s="15"/>
      <c r="K8" s="10"/>
    </row>
    <row r="9" spans="1:11">
      <c r="A9" s="16" t="s">
        <v>15</v>
      </c>
      <c r="B9" s="16"/>
      <c r="C9" s="17" t="s">
        <v>16</v>
      </c>
      <c r="D9" s="10"/>
      <c r="E9" s="17" t="s">
        <v>17</v>
      </c>
      <c r="G9" s="16" t="s">
        <v>15</v>
      </c>
      <c r="H9" s="16"/>
      <c r="I9" s="16"/>
      <c r="J9" s="10"/>
      <c r="K9" s="10"/>
    </row>
    <row r="10" spans="1:11">
      <c r="A10" s="18" t="s">
        <v>18</v>
      </c>
      <c r="B10" s="18" t="s">
        <v>19</v>
      </c>
      <c r="C10" s="19" t="s">
        <v>20</v>
      </c>
      <c r="D10" s="19" t="s">
        <v>21</v>
      </c>
      <c r="E10" s="19" t="s">
        <v>21</v>
      </c>
      <c r="G10" s="18" t="s">
        <v>18</v>
      </c>
      <c r="H10" s="18" t="s">
        <v>19</v>
      </c>
      <c r="I10" s="18"/>
      <c r="J10" s="52"/>
      <c r="K10" s="52"/>
    </row>
    <row r="11" spans="1:11">
      <c r="B11" s="1"/>
      <c r="C11" s="1"/>
      <c r="D11" s="1"/>
      <c r="E11" s="1"/>
      <c r="G11" s="76"/>
      <c r="H11" s="22"/>
      <c r="I11" s="22"/>
      <c r="J11" s="22"/>
      <c r="K11" s="23"/>
    </row>
    <row r="12" spans="1:11">
      <c r="A12" s="20">
        <v>12</v>
      </c>
      <c r="B12" s="21" t="s">
        <v>22</v>
      </c>
      <c r="C12" s="22"/>
      <c r="D12" s="22"/>
      <c r="E12" s="23"/>
      <c r="G12" s="77">
        <f>ROW()</f>
        <v>12</v>
      </c>
      <c r="H12" s="60" t="s">
        <v>33</v>
      </c>
      <c r="I12" s="61"/>
      <c r="J12" s="61"/>
      <c r="K12" s="62">
        <v>4.1980000000000003E-3</v>
      </c>
    </row>
    <row r="13" spans="1:11">
      <c r="A13" s="24">
        <v>13</v>
      </c>
      <c r="B13" s="25" t="s">
        <v>23</v>
      </c>
      <c r="C13" s="26">
        <v>0.51039999999999996</v>
      </c>
      <c r="D13" s="26">
        <v>5.1332288401253916E-2</v>
      </c>
      <c r="E13" s="27">
        <v>2.6200000000000001E-2</v>
      </c>
      <c r="G13" s="77">
        <f t="shared" ref="G13:G20" si="0">G12+1</f>
        <v>13</v>
      </c>
      <c r="H13" s="60" t="s">
        <v>34</v>
      </c>
      <c r="I13" s="61"/>
      <c r="J13" s="61"/>
      <c r="K13" s="63">
        <v>4.0000000000000001E-3</v>
      </c>
    </row>
    <row r="14" spans="1:11">
      <c r="A14" s="24">
        <v>14</v>
      </c>
      <c r="B14" s="25" t="s">
        <v>24</v>
      </c>
      <c r="C14" s="26">
        <v>0.48959999999999998</v>
      </c>
      <c r="D14" s="26">
        <v>9.4252054794520562E-2</v>
      </c>
      <c r="E14" s="27">
        <v>4.6100000000000002E-2</v>
      </c>
      <c r="G14" s="77">
        <f t="shared" si="0"/>
        <v>14</v>
      </c>
      <c r="H14" s="60" t="str">
        <f>"STATE UTILITY TAX ( "&amp;K14*100&amp;"% - ( LINE 1 * "&amp;K14*100&amp;"% )  )"</f>
        <v>STATE UTILITY TAX ( 3.8358% - ( LINE 1 * 3.8358% )  )</v>
      </c>
      <c r="I14" s="30"/>
      <c r="J14" s="53">
        <v>3.8519999999999999E-2</v>
      </c>
      <c r="K14" s="64">
        <v>3.8358000000000003E-2</v>
      </c>
    </row>
    <row r="15" spans="1:11">
      <c r="A15" s="24">
        <v>15</v>
      </c>
      <c r="B15" s="25" t="s">
        <v>25</v>
      </c>
      <c r="C15" s="28">
        <v>1</v>
      </c>
      <c r="D15" s="22"/>
      <c r="E15" s="29">
        <v>7.2300000000000003E-2</v>
      </c>
      <c r="G15" s="77">
        <f t="shared" si="0"/>
        <v>15</v>
      </c>
      <c r="H15" s="60"/>
      <c r="I15" s="61"/>
      <c r="J15" s="61"/>
      <c r="K15" s="62"/>
    </row>
    <row r="16" spans="1:11">
      <c r="A16" s="24">
        <v>16</v>
      </c>
      <c r="B16" s="25"/>
      <c r="C16" s="30"/>
      <c r="D16" s="30"/>
      <c r="E16" s="31"/>
      <c r="G16" s="77">
        <f t="shared" si="0"/>
        <v>16</v>
      </c>
      <c r="H16" s="60" t="s">
        <v>35</v>
      </c>
      <c r="I16" s="61"/>
      <c r="J16" s="61"/>
      <c r="K16" s="62">
        <f>ROUND(SUM(K12:K14),6)</f>
        <v>4.6556E-2</v>
      </c>
    </row>
    <row r="17" spans="1:11">
      <c r="A17" s="24">
        <v>17</v>
      </c>
      <c r="B17" s="25" t="s">
        <v>26</v>
      </c>
      <c r="C17" s="26">
        <v>0.51039999999999996</v>
      </c>
      <c r="D17" s="26">
        <v>4.0552507836990596E-2</v>
      </c>
      <c r="E17" s="27">
        <v>2.07E-2</v>
      </c>
      <c r="G17" s="77">
        <f t="shared" si="0"/>
        <v>17</v>
      </c>
      <c r="H17" s="61"/>
      <c r="I17" s="61"/>
      <c r="J17" s="61"/>
      <c r="K17" s="62"/>
    </row>
    <row r="18" spans="1:11">
      <c r="A18" s="24">
        <v>18</v>
      </c>
      <c r="B18" s="25" t="s">
        <v>24</v>
      </c>
      <c r="C18" s="26">
        <v>0.48959999999999998</v>
      </c>
      <c r="D18" s="26">
        <v>9.4252054794520562E-2</v>
      </c>
      <c r="E18" s="27">
        <v>4.6100000000000002E-2</v>
      </c>
      <c r="G18" s="77">
        <f t="shared" si="0"/>
        <v>18</v>
      </c>
      <c r="H18" s="61" t="str">
        <f>"CONVERSION FACTOR EXCLUDING FEDERAL INCOME TAX ( 1 - LINE "&amp;$K$17&amp;" )"</f>
        <v>CONVERSION FACTOR EXCLUDING FEDERAL INCOME TAX ( 1 - LINE  )</v>
      </c>
      <c r="I18" s="61"/>
      <c r="J18" s="61"/>
      <c r="K18" s="62">
        <f>ROUND(1-K16,6)</f>
        <v>0.95344399999999996</v>
      </c>
    </row>
    <row r="19" spans="1:11">
      <c r="A19" s="24">
        <v>19</v>
      </c>
      <c r="B19" s="32" t="s">
        <v>27</v>
      </c>
      <c r="C19" s="33">
        <v>1</v>
      </c>
      <c r="D19" s="34"/>
      <c r="E19" s="35">
        <v>6.6799999999999998E-2</v>
      </c>
      <c r="G19" s="77">
        <f t="shared" si="0"/>
        <v>19</v>
      </c>
      <c r="H19" s="60" t="s">
        <v>38</v>
      </c>
      <c r="I19" s="61"/>
      <c r="J19" s="65">
        <v>0.21</v>
      </c>
      <c r="K19" s="62">
        <v>0.20022300000000001</v>
      </c>
    </row>
    <row r="20" spans="1:11">
      <c r="A20" s="24">
        <v>20</v>
      </c>
      <c r="B20" s="30"/>
      <c r="C20" s="30"/>
      <c r="D20" s="30"/>
      <c r="E20" s="30"/>
      <c r="G20" s="78">
        <f t="shared" si="0"/>
        <v>20</v>
      </c>
      <c r="H20" s="79" t="str">
        <f>"CONVERSION FACTOR INCL FEDERAL INCOME TAX ( LINE "&amp;G18&amp;" - LINE "&amp;G19&amp;" ) "</f>
        <v xml:space="preserve">CONVERSION FACTOR INCL FEDERAL INCOME TAX ( LINE 18 - LINE 19 ) </v>
      </c>
      <c r="I20" s="80"/>
      <c r="J20" s="80"/>
      <c r="K20" s="81">
        <f>ROUND(1-K19-K16,6)</f>
        <v>0.75322100000000003</v>
      </c>
    </row>
    <row r="21" spans="1:11">
      <c r="A21" s="24">
        <v>21</v>
      </c>
      <c r="B21" s="37">
        <v>2023</v>
      </c>
      <c r="C21" s="38"/>
      <c r="D21" s="38"/>
      <c r="E21" s="39"/>
    </row>
    <row r="22" spans="1:11">
      <c r="A22" s="24">
        <v>22</v>
      </c>
      <c r="B22" s="40" t="s">
        <v>23</v>
      </c>
      <c r="C22" s="41">
        <v>0.51</v>
      </c>
      <c r="D22" s="41">
        <v>0.05</v>
      </c>
      <c r="E22" s="42">
        <v>2.5499999999999998E-2</v>
      </c>
    </row>
    <row r="23" spans="1:11">
      <c r="A23" s="24">
        <v>23</v>
      </c>
      <c r="B23" s="40" t="s">
        <v>24</v>
      </c>
      <c r="C23" s="41">
        <v>0.49</v>
      </c>
      <c r="D23" s="41">
        <v>9.4E-2</v>
      </c>
      <c r="E23" s="42">
        <v>4.6100000000000002E-2</v>
      </c>
    </row>
    <row r="24" spans="1:11">
      <c r="A24" s="24">
        <v>24</v>
      </c>
      <c r="B24" s="40" t="s">
        <v>25</v>
      </c>
      <c r="C24" s="43">
        <v>1</v>
      </c>
      <c r="D24" s="38"/>
      <c r="E24" s="50">
        <v>7.1599999999999997E-2</v>
      </c>
    </row>
    <row r="25" spans="1:11">
      <c r="A25" s="24">
        <v>25</v>
      </c>
      <c r="B25" s="40"/>
      <c r="C25" s="44"/>
      <c r="D25" s="44"/>
      <c r="E25" s="45"/>
    </row>
    <row r="26" spans="1:11">
      <c r="A26" s="24">
        <v>26</v>
      </c>
      <c r="B26" s="40" t="s">
        <v>26</v>
      </c>
      <c r="C26" s="41">
        <v>0.51</v>
      </c>
      <c r="D26" s="41">
        <v>3.9500000000000007E-2</v>
      </c>
      <c r="E26" s="42">
        <v>2.01E-2</v>
      </c>
    </row>
    <row r="27" spans="1:11">
      <c r="A27" s="24">
        <v>27</v>
      </c>
      <c r="B27" s="40" t="s">
        <v>24</v>
      </c>
      <c r="C27" s="41">
        <v>0.49</v>
      </c>
      <c r="D27" s="41">
        <v>9.4E-2</v>
      </c>
      <c r="E27" s="42">
        <v>4.6100000000000002E-2</v>
      </c>
    </row>
    <row r="28" spans="1:11">
      <c r="A28" s="24">
        <v>28</v>
      </c>
      <c r="B28" s="46" t="s">
        <v>27</v>
      </c>
      <c r="C28" s="47">
        <v>1</v>
      </c>
      <c r="D28" s="48"/>
      <c r="E28" s="49">
        <v>6.6200000000000009E-2</v>
      </c>
    </row>
    <row r="29" spans="1:11">
      <c r="A29" s="24">
        <v>29</v>
      </c>
      <c r="B29" s="44"/>
      <c r="C29" s="44"/>
      <c r="D29" s="44"/>
      <c r="E29" s="44"/>
    </row>
    <row r="30" spans="1:11">
      <c r="A30" s="24">
        <v>30</v>
      </c>
      <c r="B30" s="21">
        <v>2024</v>
      </c>
      <c r="C30" s="22"/>
      <c r="D30" s="22"/>
      <c r="E30" s="23"/>
    </row>
    <row r="31" spans="1:11">
      <c r="A31" s="24">
        <v>31</v>
      </c>
      <c r="B31" s="25" t="s">
        <v>23</v>
      </c>
      <c r="C31" s="26">
        <v>0.51</v>
      </c>
      <c r="D31" s="26">
        <v>0.05</v>
      </c>
      <c r="E31" s="27">
        <v>2.5499999999999998E-2</v>
      </c>
    </row>
    <row r="32" spans="1:11">
      <c r="A32" s="24">
        <v>32</v>
      </c>
      <c r="B32" s="25" t="s">
        <v>24</v>
      </c>
      <c r="C32" s="26">
        <v>0.49</v>
      </c>
      <c r="D32" s="26">
        <v>9.4E-2</v>
      </c>
      <c r="E32" s="27">
        <v>4.6100000000000002E-2</v>
      </c>
    </row>
    <row r="33" spans="1:5">
      <c r="A33" s="24">
        <v>33</v>
      </c>
      <c r="B33" s="25" t="s">
        <v>25</v>
      </c>
      <c r="C33" s="28">
        <v>1</v>
      </c>
      <c r="D33" s="22"/>
      <c r="E33" s="36">
        <v>7.1599999999999997E-2</v>
      </c>
    </row>
    <row r="34" spans="1:5">
      <c r="A34" s="24">
        <v>34</v>
      </c>
      <c r="B34" s="25"/>
      <c r="C34" s="30"/>
      <c r="D34" s="30"/>
      <c r="E34" s="31"/>
    </row>
    <row r="35" spans="1:5">
      <c r="A35" s="24">
        <v>35</v>
      </c>
      <c r="B35" s="25" t="s">
        <v>26</v>
      </c>
      <c r="C35" s="26">
        <v>0.51</v>
      </c>
      <c r="D35" s="26">
        <v>3.9500000000000007E-2</v>
      </c>
      <c r="E35" s="27">
        <v>2.01E-2</v>
      </c>
    </row>
    <row r="36" spans="1:5">
      <c r="A36" s="24">
        <v>36</v>
      </c>
      <c r="B36" s="25" t="s">
        <v>24</v>
      </c>
      <c r="C36" s="26">
        <v>0.49</v>
      </c>
      <c r="D36" s="26">
        <v>9.4E-2</v>
      </c>
      <c r="E36" s="27">
        <v>4.6100000000000002E-2</v>
      </c>
    </row>
    <row r="37" spans="1:5">
      <c r="A37" s="24">
        <v>37</v>
      </c>
      <c r="B37" s="32" t="s">
        <v>27</v>
      </c>
      <c r="C37" s="33">
        <v>1</v>
      </c>
      <c r="D37" s="34"/>
      <c r="E37" s="35">
        <v>6.6200000000000009E-2</v>
      </c>
    </row>
  </sheetData>
  <pageMargins left="0.7" right="0.7" top="0.75" bottom="0.75" header="0.3" footer="0.3"/>
  <customProperties>
    <customPr name="_pios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H42" sqref="H42"/>
    </sheetView>
  </sheetViews>
  <sheetFormatPr defaultRowHeight="15"/>
  <sheetData/>
  <pageMargins left="0.7" right="0.7" top="0.75" bottom="0.75" header="0.3" footer="0.3"/>
  <customProperties>
    <customPr name="_pios_id" r:id="rId1"/>
  </customPropertie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"/>
  <sheetViews>
    <sheetView workbookViewId="0">
      <selection activeCell="C39" sqref="C39"/>
    </sheetView>
  </sheetViews>
  <sheetFormatPr defaultColWidth="9.85546875" defaultRowHeight="12.75"/>
  <cols>
    <col min="1" max="1" width="3.28515625" style="182" customWidth="1"/>
    <col min="2" max="2" width="32" style="182" customWidth="1"/>
    <col min="3" max="3" width="15.5703125" style="182" customWidth="1"/>
    <col min="4" max="4" width="11.5703125" style="182" customWidth="1"/>
    <col min="5" max="5" width="11.28515625" style="182" customWidth="1"/>
    <col min="6" max="6" width="11.5703125" style="182" customWidth="1"/>
    <col min="7" max="7" width="9.85546875" style="182" customWidth="1"/>
    <col min="8" max="8" width="11.85546875" style="182" customWidth="1"/>
    <col min="9" max="9" width="15.140625" style="182" customWidth="1"/>
    <col min="10" max="10" width="7.28515625" style="182" customWidth="1"/>
    <col min="11" max="11" width="7.7109375" style="182" customWidth="1"/>
    <col min="12" max="12" width="7.42578125" style="182" customWidth="1"/>
    <col min="13" max="16384" width="9.85546875" style="182"/>
  </cols>
  <sheetData>
    <row r="1" spans="1:12" ht="15.75">
      <c r="B1" s="183" t="s">
        <v>136</v>
      </c>
      <c r="C1" s="183"/>
      <c r="D1" s="183"/>
      <c r="E1" s="183"/>
      <c r="F1" s="183"/>
    </row>
    <row r="2" spans="1:12">
      <c r="A2" s="184"/>
      <c r="B2" s="185"/>
      <c r="C2" s="185"/>
      <c r="D2" s="185"/>
      <c r="E2" s="185"/>
      <c r="F2" s="185"/>
    </row>
    <row r="3" spans="1:12" ht="15.75">
      <c r="B3" s="186" t="s">
        <v>137</v>
      </c>
      <c r="C3" s="186"/>
      <c r="D3" s="186"/>
      <c r="E3" s="186"/>
      <c r="F3" s="186"/>
    </row>
    <row r="4" spans="1:12" ht="15.75">
      <c r="B4" s="187" t="s">
        <v>138</v>
      </c>
      <c r="C4" s="187"/>
      <c r="D4" s="187"/>
      <c r="E4" s="187"/>
      <c r="F4" s="187"/>
      <c r="H4" s="188"/>
      <c r="L4" s="189"/>
    </row>
    <row r="5" spans="1:12">
      <c r="A5" s="190"/>
      <c r="B5" s="191" t="s">
        <v>139</v>
      </c>
      <c r="C5" s="191"/>
      <c r="D5" s="191"/>
      <c r="E5" s="191"/>
      <c r="F5" s="191"/>
      <c r="H5" s="188"/>
      <c r="L5" s="189"/>
    </row>
    <row r="6" spans="1:12">
      <c r="A6" s="192"/>
      <c r="C6" s="193"/>
      <c r="F6" s="194"/>
      <c r="H6" s="188"/>
      <c r="L6" s="189"/>
    </row>
    <row r="7" spans="1:12">
      <c r="A7" s="192"/>
      <c r="B7" s="190"/>
      <c r="C7" s="190"/>
      <c r="D7" s="190"/>
      <c r="E7" s="190"/>
      <c r="F7" s="190"/>
      <c r="H7" s="188"/>
      <c r="L7" s="189"/>
    </row>
    <row r="8" spans="1:12">
      <c r="A8" s="195">
        <v>1</v>
      </c>
      <c r="B8" s="196" t="s">
        <v>140</v>
      </c>
      <c r="C8" s="196" t="s">
        <v>141</v>
      </c>
      <c r="D8" s="196" t="s">
        <v>142</v>
      </c>
      <c r="E8" s="196" t="s">
        <v>143</v>
      </c>
      <c r="F8" s="196" t="s">
        <v>144</v>
      </c>
      <c r="H8" s="188"/>
      <c r="L8" s="189"/>
    </row>
    <row r="9" spans="1:12">
      <c r="A9" s="195">
        <f>+A8+1</f>
        <v>2</v>
      </c>
      <c r="B9" s="190"/>
      <c r="C9" s="190"/>
      <c r="D9" s="190"/>
      <c r="E9" s="190"/>
      <c r="F9" s="190"/>
      <c r="H9" s="188"/>
      <c r="L9" s="189"/>
    </row>
    <row r="10" spans="1:12">
      <c r="A10" s="195">
        <f t="shared" ref="A10:A17" si="0">+A9+1</f>
        <v>3</v>
      </c>
      <c r="B10" s="197" t="s">
        <v>145</v>
      </c>
      <c r="C10" s="198"/>
      <c r="D10" s="198"/>
      <c r="E10" s="198"/>
      <c r="F10" s="198" t="s">
        <v>146</v>
      </c>
      <c r="H10" s="188"/>
      <c r="L10" s="189"/>
    </row>
    <row r="11" spans="1:12">
      <c r="A11" s="195">
        <f t="shared" si="0"/>
        <v>4</v>
      </c>
      <c r="B11" s="198"/>
      <c r="C11" s="199"/>
      <c r="D11" s="198"/>
      <c r="E11" s="198"/>
      <c r="F11" s="199" t="s">
        <v>147</v>
      </c>
      <c r="H11" s="188"/>
      <c r="L11" s="189"/>
    </row>
    <row r="12" spans="1:12">
      <c r="A12" s="195">
        <f t="shared" si="0"/>
        <v>5</v>
      </c>
      <c r="B12" s="200" t="s">
        <v>87</v>
      </c>
      <c r="C12" s="200" t="s">
        <v>148</v>
      </c>
      <c r="D12" s="200" t="s">
        <v>149</v>
      </c>
      <c r="E12" s="200" t="s">
        <v>150</v>
      </c>
      <c r="F12" s="200" t="s">
        <v>151</v>
      </c>
      <c r="H12" s="188"/>
      <c r="L12" s="189"/>
    </row>
    <row r="13" spans="1:12">
      <c r="A13" s="195">
        <f t="shared" si="0"/>
        <v>6</v>
      </c>
      <c r="B13" s="201"/>
      <c r="C13" s="201"/>
      <c r="D13" s="201"/>
      <c r="E13" s="201"/>
      <c r="F13" s="201"/>
      <c r="H13" s="188"/>
      <c r="L13" s="189"/>
    </row>
    <row r="14" spans="1:12">
      <c r="A14" s="195">
        <f t="shared" si="0"/>
        <v>7</v>
      </c>
      <c r="B14" s="201" t="s">
        <v>152</v>
      </c>
      <c r="C14" s="202">
        <v>97854167</v>
      </c>
      <c r="D14" s="203">
        <f>ROUND(C14/$C$30,4)</f>
        <v>1.03E-2</v>
      </c>
      <c r="E14" s="204">
        <v>3.3099999999999997E-2</v>
      </c>
      <c r="F14" s="205">
        <f>ROUND(D14*E14,4)</f>
        <v>2.9999999999999997E-4</v>
      </c>
      <c r="L14" s="188"/>
    </row>
    <row r="15" spans="1:12">
      <c r="A15" s="195">
        <f t="shared" si="0"/>
        <v>8</v>
      </c>
      <c r="B15" s="201"/>
      <c r="C15" s="206"/>
      <c r="D15" s="205"/>
      <c r="E15" s="207"/>
      <c r="F15" s="205"/>
      <c r="L15" s="188"/>
    </row>
    <row r="16" spans="1:12">
      <c r="A16" s="195">
        <f t="shared" si="0"/>
        <v>9</v>
      </c>
      <c r="B16" s="201" t="s">
        <v>153</v>
      </c>
      <c r="C16" s="206">
        <v>4785750642</v>
      </c>
      <c r="D16" s="208">
        <f>ROUND(C16/$C$30,4)</f>
        <v>0.50290000000000001</v>
      </c>
      <c r="E16" s="209">
        <v>5.0700000000000002E-2</v>
      </c>
      <c r="F16" s="205">
        <f>ROUND(D16*E16,4)</f>
        <v>2.5499999999999998E-2</v>
      </c>
      <c r="L16" s="188"/>
    </row>
    <row r="17" spans="1:12">
      <c r="A17" s="195">
        <f t="shared" si="0"/>
        <v>10</v>
      </c>
      <c r="B17" s="210"/>
      <c r="C17" s="211"/>
      <c r="D17" s="205"/>
      <c r="E17" s="209"/>
      <c r="F17" s="212"/>
      <c r="H17" s="213"/>
      <c r="I17" s="214"/>
      <c r="J17" s="214"/>
      <c r="K17" s="214"/>
      <c r="L17" s="215"/>
    </row>
    <row r="18" spans="1:12">
      <c r="A18" s="195">
        <v>11</v>
      </c>
      <c r="B18" s="190" t="s">
        <v>154</v>
      </c>
      <c r="C18" s="211"/>
      <c r="D18" s="205">
        <f>ROUND((C14+C16)/C30,4)</f>
        <v>0.51319999999999999</v>
      </c>
      <c r="E18" s="209">
        <v>5.04E-2</v>
      </c>
      <c r="F18" s="212">
        <f>F16+F14</f>
        <v>2.58E-2</v>
      </c>
      <c r="H18" s="216"/>
      <c r="I18" s="214"/>
      <c r="J18" s="214"/>
      <c r="K18" s="214"/>
      <c r="L18" s="215"/>
    </row>
    <row r="19" spans="1:12">
      <c r="A19" s="195">
        <v>12</v>
      </c>
      <c r="B19" s="210"/>
      <c r="C19" s="211"/>
      <c r="D19" s="205"/>
      <c r="E19" s="209"/>
      <c r="F19" s="212"/>
      <c r="H19" s="213"/>
      <c r="I19" s="214"/>
      <c r="J19" s="214"/>
      <c r="K19" s="214"/>
      <c r="L19" s="215"/>
    </row>
    <row r="20" spans="1:12">
      <c r="A20" s="195">
        <v>13</v>
      </c>
      <c r="B20" s="190" t="s">
        <v>155</v>
      </c>
      <c r="C20" s="211"/>
      <c r="D20" s="205"/>
      <c r="E20" s="209"/>
      <c r="F20" s="212">
        <v>2.0000000000000001E-4</v>
      </c>
      <c r="H20" s="213"/>
      <c r="I20" s="214"/>
      <c r="J20" s="214"/>
      <c r="K20" s="214"/>
      <c r="L20" s="215"/>
    </row>
    <row r="21" spans="1:12">
      <c r="A21" s="195">
        <v>14</v>
      </c>
      <c r="B21" s="210"/>
      <c r="C21" s="211"/>
      <c r="D21" s="205"/>
      <c r="E21" s="209"/>
      <c r="F21" s="212"/>
      <c r="H21" s="213"/>
      <c r="I21" s="214"/>
      <c r="J21" s="214"/>
      <c r="K21" s="214"/>
      <c r="L21" s="215"/>
    </row>
    <row r="22" spans="1:12">
      <c r="A22" s="195">
        <v>15</v>
      </c>
      <c r="B22" s="190" t="s">
        <v>156</v>
      </c>
      <c r="C22" s="211"/>
      <c r="D22" s="205"/>
      <c r="E22" s="209"/>
      <c r="F22" s="212">
        <v>1E-4</v>
      </c>
      <c r="H22" s="213"/>
      <c r="I22" s="214"/>
      <c r="J22" s="214"/>
      <c r="K22" s="214"/>
      <c r="L22" s="215"/>
    </row>
    <row r="23" spans="1:12">
      <c r="A23" s="195">
        <v>16</v>
      </c>
      <c r="B23" s="210"/>
      <c r="C23" s="211"/>
      <c r="D23" s="205"/>
      <c r="E23" s="209"/>
      <c r="F23" s="212"/>
      <c r="H23" s="213"/>
      <c r="I23" s="214"/>
      <c r="J23" s="214"/>
      <c r="K23" s="214"/>
      <c r="L23" s="215"/>
    </row>
    <row r="24" spans="1:12">
      <c r="A24" s="195">
        <v>17</v>
      </c>
      <c r="B24" s="190" t="s">
        <v>157</v>
      </c>
      <c r="C24" s="211"/>
      <c r="D24" s="205"/>
      <c r="E24" s="209"/>
      <c r="F24" s="212">
        <v>2.0000000000000001E-4</v>
      </c>
      <c r="H24" s="213"/>
      <c r="I24" s="214"/>
      <c r="J24" s="214"/>
      <c r="K24" s="214"/>
      <c r="L24" s="215"/>
    </row>
    <row r="25" spans="1:12">
      <c r="A25" s="195">
        <v>18</v>
      </c>
      <c r="B25" s="210"/>
      <c r="C25" s="211"/>
      <c r="D25" s="205"/>
      <c r="E25" s="209"/>
      <c r="F25" s="212"/>
      <c r="H25" s="213"/>
      <c r="I25" s="214"/>
      <c r="J25" s="214"/>
      <c r="K25" s="214"/>
      <c r="L25" s="215"/>
    </row>
    <row r="26" spans="1:12">
      <c r="A26" s="195">
        <v>19</v>
      </c>
      <c r="B26" s="210" t="s">
        <v>158</v>
      </c>
      <c r="C26" s="217">
        <f>C16+C14</f>
        <v>4883604809</v>
      </c>
      <c r="D26" s="218">
        <f>D18</f>
        <v>0.51319999999999999</v>
      </c>
      <c r="E26" s="219"/>
      <c r="F26" s="220">
        <f>SUM(F18:F25)</f>
        <v>2.6299999999999997E-2</v>
      </c>
      <c r="G26" s="221"/>
      <c r="H26" s="213"/>
      <c r="I26" s="214"/>
      <c r="J26" s="214"/>
      <c r="K26" s="214"/>
      <c r="L26" s="215"/>
    </row>
    <row r="27" spans="1:12">
      <c r="A27" s="195">
        <v>20</v>
      </c>
      <c r="B27" s="210"/>
      <c r="C27" s="211"/>
      <c r="D27" s="205"/>
      <c r="E27" s="209"/>
      <c r="F27" s="212"/>
      <c r="H27" s="213"/>
      <c r="I27" s="214"/>
      <c r="J27" s="214"/>
      <c r="K27" s="214"/>
      <c r="L27" s="215"/>
    </row>
    <row r="28" spans="1:12">
      <c r="A28" s="195">
        <v>21</v>
      </c>
      <c r="B28" s="222" t="s">
        <v>159</v>
      </c>
      <c r="C28" s="223">
        <v>4632159583</v>
      </c>
      <c r="D28" s="224">
        <f>ROUND(C28/$C$30,4)</f>
        <v>0.48680000000000001</v>
      </c>
      <c r="E28" s="225">
        <v>9.4E-2</v>
      </c>
      <c r="F28" s="226">
        <f>ROUND(D28*E28,4)</f>
        <v>4.58E-2</v>
      </c>
      <c r="H28" s="227"/>
      <c r="I28" s="225"/>
      <c r="J28" s="228"/>
      <c r="K28" s="229"/>
      <c r="L28" s="209"/>
    </row>
    <row r="29" spans="1:12">
      <c r="A29" s="195">
        <v>22</v>
      </c>
      <c r="B29" s="210"/>
      <c r="C29" s="209"/>
      <c r="D29" s="230"/>
      <c r="E29" s="231"/>
      <c r="F29" s="209"/>
      <c r="H29" s="227"/>
      <c r="I29" s="225"/>
      <c r="J29" s="228"/>
      <c r="K29" s="229"/>
      <c r="L29" s="209"/>
    </row>
    <row r="30" spans="1:12">
      <c r="A30" s="195">
        <v>23</v>
      </c>
      <c r="B30" s="222" t="s">
        <v>90</v>
      </c>
      <c r="C30" s="232">
        <f>C28+C26</f>
        <v>9515764392</v>
      </c>
      <c r="D30" s="233">
        <f>D28+D18</f>
        <v>1</v>
      </c>
      <c r="E30" s="234"/>
      <c r="F30" s="235">
        <f>F28+F26</f>
        <v>7.2099999999999997E-2</v>
      </c>
      <c r="H30" s="236"/>
      <c r="I30" s="236"/>
      <c r="J30" s="228"/>
      <c r="K30" s="209"/>
      <c r="L30" s="237"/>
    </row>
    <row r="31" spans="1:12">
      <c r="A31" s="195">
        <v>24</v>
      </c>
      <c r="B31" s="190"/>
      <c r="C31" s="236"/>
      <c r="D31" s="236"/>
      <c r="E31" s="238"/>
      <c r="F31" s="236"/>
      <c r="H31" s="190"/>
      <c r="I31" s="190"/>
      <c r="J31" s="190"/>
    </row>
    <row r="32" spans="1:12">
      <c r="A32" s="195">
        <v>25</v>
      </c>
      <c r="B32" s="190"/>
      <c r="C32" s="190"/>
      <c r="D32" s="190"/>
      <c r="E32" s="236"/>
      <c r="F32" s="190"/>
    </row>
    <row r="33" spans="1:7">
      <c r="A33" s="195">
        <v>26</v>
      </c>
      <c r="B33" s="239" t="s">
        <v>160</v>
      </c>
      <c r="C33" s="190"/>
      <c r="D33" s="190"/>
      <c r="E33" s="240"/>
      <c r="F33" s="190"/>
      <c r="G33" s="241"/>
    </row>
    <row r="34" spans="1:7">
      <c r="A34" s="242"/>
      <c r="B34" s="190"/>
      <c r="C34" s="190"/>
      <c r="D34" s="190"/>
      <c r="E34" s="190"/>
      <c r="F34" s="190"/>
    </row>
    <row r="35" spans="1:7">
      <c r="A35" s="242"/>
      <c r="B35" s="190"/>
      <c r="C35" s="206"/>
      <c r="D35" s="190"/>
      <c r="E35" s="190"/>
      <c r="F35" s="190"/>
    </row>
    <row r="36" spans="1:7">
      <c r="A36" s="242"/>
      <c r="B36" s="190"/>
      <c r="C36" s="206"/>
      <c r="D36" s="190"/>
      <c r="E36" s="190"/>
      <c r="F36" s="190"/>
    </row>
    <row r="37" spans="1:7">
      <c r="A37" s="242"/>
      <c r="B37" s="190"/>
      <c r="C37" s="206"/>
      <c r="D37" s="190"/>
      <c r="E37" s="190"/>
      <c r="F37" s="190"/>
    </row>
    <row r="38" spans="1:7">
      <c r="A38" s="242"/>
      <c r="B38" s="190"/>
      <c r="D38" s="190"/>
      <c r="E38" s="190"/>
      <c r="F38" s="190"/>
    </row>
    <row r="39" spans="1:7">
      <c r="A39" s="242"/>
      <c r="B39" s="190"/>
      <c r="C39" s="243"/>
      <c r="D39" s="190"/>
      <c r="E39" s="190"/>
      <c r="F39" s="190"/>
    </row>
    <row r="40" spans="1:7">
      <c r="A40" s="242"/>
      <c r="B40" s="190"/>
      <c r="C40" s="190"/>
      <c r="D40" s="190"/>
      <c r="E40" s="190"/>
      <c r="F40" s="190"/>
    </row>
    <row r="41" spans="1:7">
      <c r="A41" s="242"/>
      <c r="B41" s="190"/>
      <c r="C41" s="190"/>
      <c r="D41" s="190"/>
      <c r="E41" s="190"/>
      <c r="F41" s="190"/>
    </row>
    <row r="42" spans="1:7">
      <c r="B42" s="190"/>
      <c r="C42" s="190"/>
      <c r="D42" s="190"/>
      <c r="E42" s="190"/>
      <c r="F42" s="190"/>
    </row>
    <row r="43" spans="1:7">
      <c r="B43" s="190"/>
      <c r="C43" s="190"/>
      <c r="D43" s="190"/>
      <c r="E43" s="190"/>
      <c r="F43" s="190"/>
    </row>
    <row r="44" spans="1:7">
      <c r="E44" s="190"/>
    </row>
    <row r="46" spans="1:7">
      <c r="C46" s="244"/>
      <c r="D46" s="245"/>
    </row>
    <row r="47" spans="1:7">
      <c r="D47" s="245"/>
    </row>
    <row r="48" spans="1:7">
      <c r="C48" s="244"/>
      <c r="D48" s="245"/>
    </row>
    <row r="49" spans="3:4">
      <c r="C49" s="244"/>
      <c r="D49" s="245"/>
    </row>
    <row r="50" spans="3:4">
      <c r="C50" s="244"/>
      <c r="D50" s="245"/>
    </row>
    <row r="51" spans="3:4">
      <c r="C51" s="244"/>
      <c r="D51" s="245"/>
    </row>
    <row r="52" spans="3:4">
      <c r="D52" s="245"/>
    </row>
    <row r="53" spans="3:4">
      <c r="C53" s="244"/>
      <c r="D53" s="245"/>
    </row>
    <row r="54" spans="3:4">
      <c r="D54" s="246"/>
    </row>
  </sheetData>
  <pageMargins left="0.7" right="0.7" top="0.75" bottom="0.75" header="0.3" footer="0.3"/>
  <pageSetup orientation="portrait" r:id="rId1"/>
  <headerFooter>
    <oddFooter>&amp;CPg 1 Cost of Capital&amp;R&amp;F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zoomScaleNormal="100" workbookViewId="0">
      <selection activeCell="H44" sqref="H44"/>
    </sheetView>
  </sheetViews>
  <sheetFormatPr defaultColWidth="9.140625" defaultRowHeight="15"/>
  <cols>
    <col min="1" max="1" width="9.140625" style="55"/>
    <col min="2" max="2" width="5.140625" style="55" customWidth="1"/>
    <col min="3" max="3" width="37" style="55" customWidth="1"/>
    <col min="4" max="4" width="6" style="55" customWidth="1"/>
    <col min="5" max="5" width="14.85546875" style="55" bestFit="1" customWidth="1"/>
    <col min="6" max="6" width="9.140625" style="55" customWidth="1"/>
    <col min="7" max="16384" width="9.140625" style="55"/>
  </cols>
  <sheetData>
    <row r="1" spans="1:5" ht="18.75">
      <c r="A1" s="253" t="s">
        <v>177</v>
      </c>
    </row>
    <row r="2" spans="1:5" ht="15.75">
      <c r="A2" s="254" t="s">
        <v>178</v>
      </c>
    </row>
    <row r="4" spans="1:5" ht="18.75">
      <c r="C4" s="152"/>
    </row>
    <row r="5" spans="1:5" ht="18.75">
      <c r="B5" s="84" t="s">
        <v>52</v>
      </c>
      <c r="C5" s="85"/>
      <c r="D5" s="86"/>
      <c r="E5" s="86"/>
    </row>
    <row r="6" spans="1:5" s="72" customFormat="1" ht="18.75">
      <c r="B6" s="70"/>
      <c r="C6" s="71"/>
    </row>
    <row r="7" spans="1:5" ht="15.75">
      <c r="B7" s="56">
        <f t="shared" ref="B7:B14" si="0">+ROW()</f>
        <v>7</v>
      </c>
      <c r="C7" s="58" t="s">
        <v>175</v>
      </c>
      <c r="D7" s="58"/>
      <c r="E7" s="58"/>
    </row>
    <row r="8" spans="1:5">
      <c r="B8" s="56">
        <f t="shared" si="0"/>
        <v>8</v>
      </c>
      <c r="E8" s="138" t="s">
        <v>133</v>
      </c>
    </row>
    <row r="9" spans="1:5">
      <c r="B9" s="56">
        <f t="shared" si="0"/>
        <v>9</v>
      </c>
      <c r="C9" s="55" t="s">
        <v>95</v>
      </c>
      <c r="E9" s="300" t="s">
        <v>168</v>
      </c>
    </row>
    <row r="10" spans="1:5">
      <c r="B10" s="56">
        <f t="shared" si="0"/>
        <v>10</v>
      </c>
      <c r="C10" s="55" t="s">
        <v>63</v>
      </c>
      <c r="E10" s="301">
        <f>SUM('Detail (R)'!C35:K35)</f>
        <v>0</v>
      </c>
    </row>
    <row r="11" spans="1:5">
      <c r="B11" s="56">
        <f t="shared" si="0"/>
        <v>11</v>
      </c>
      <c r="C11" s="83" t="s">
        <v>37</v>
      </c>
      <c r="D11" s="54">
        <f>+'Debt%, Conv Fctr'!$J$19</f>
        <v>0.21</v>
      </c>
      <c r="E11" s="302">
        <f>-E10*$D11</f>
        <v>0</v>
      </c>
    </row>
    <row r="12" spans="1:5">
      <c r="B12" s="56">
        <f t="shared" si="0"/>
        <v>12</v>
      </c>
      <c r="C12" s="83" t="s">
        <v>41</v>
      </c>
      <c r="D12" s="57"/>
      <c r="E12" s="301">
        <f>-E10-E11</f>
        <v>0</v>
      </c>
    </row>
    <row r="13" spans="1:5" ht="15.75" customHeight="1">
      <c r="B13" s="56">
        <f t="shared" si="0"/>
        <v>13</v>
      </c>
      <c r="C13" s="55" t="s">
        <v>39</v>
      </c>
      <c r="E13" s="72">
        <f>+'Debt%, Conv Fctr'!$K$20</f>
        <v>0.75322100000000003</v>
      </c>
    </row>
    <row r="14" spans="1:5" ht="15.75" thickBot="1">
      <c r="B14" s="56">
        <f t="shared" si="0"/>
        <v>14</v>
      </c>
      <c r="C14" s="55" t="s">
        <v>40</v>
      </c>
      <c r="E14" s="303">
        <f>-E12/E13</f>
        <v>0</v>
      </c>
    </row>
    <row r="15" spans="1:5" ht="15.75" thickTop="1">
      <c r="D15" s="252" t="s">
        <v>172</v>
      </c>
      <c r="E15" s="251">
        <f>SUM('Detail (R)'!C35:K35)-E10</f>
        <v>0</v>
      </c>
    </row>
    <row r="16" spans="1:5" ht="18.75">
      <c r="B16" s="84" t="s">
        <v>53</v>
      </c>
      <c r="C16" s="86"/>
      <c r="D16" s="86"/>
      <c r="E16" s="86"/>
    </row>
    <row r="17" spans="2:5" s="72" customFormat="1" ht="18.75">
      <c r="B17" s="70"/>
    </row>
    <row r="18" spans="2:5" ht="15.75">
      <c r="B18" s="56">
        <f t="shared" ref="B18:B25" si="1">+ROW()</f>
        <v>18</v>
      </c>
      <c r="C18" s="58" t="s">
        <v>176</v>
      </c>
      <c r="D18" s="58"/>
      <c r="E18" s="58"/>
    </row>
    <row r="19" spans="2:5">
      <c r="B19" s="56">
        <f t="shared" si="1"/>
        <v>19</v>
      </c>
      <c r="E19" s="138" t="s">
        <v>134</v>
      </c>
    </row>
    <row r="20" spans="2:5">
      <c r="B20" s="56">
        <f t="shared" si="1"/>
        <v>20</v>
      </c>
      <c r="C20" s="55" t="s">
        <v>95</v>
      </c>
      <c r="E20" s="300" t="str">
        <f>+E9</f>
        <v>Jan-Sept 2023</v>
      </c>
    </row>
    <row r="21" spans="2:5">
      <c r="B21" s="56">
        <f t="shared" si="1"/>
        <v>21</v>
      </c>
      <c r="C21" s="55" t="s">
        <v>64</v>
      </c>
      <c r="E21" s="301">
        <f>+'Detail (R)'!P47</f>
        <v>0</v>
      </c>
    </row>
    <row r="22" spans="2:5">
      <c r="B22" s="56">
        <f t="shared" si="1"/>
        <v>22</v>
      </c>
      <c r="C22" s="83" t="s">
        <v>37</v>
      </c>
      <c r="D22" s="54">
        <f>+'Debt%, Conv Fctr'!$J$19</f>
        <v>0.21</v>
      </c>
      <c r="E22" s="302">
        <f t="shared" ref="E22" si="2">-E21*$D22</f>
        <v>0</v>
      </c>
    </row>
    <row r="23" spans="2:5">
      <c r="B23" s="56">
        <f t="shared" si="1"/>
        <v>23</v>
      </c>
      <c r="C23" s="83" t="s">
        <v>41</v>
      </c>
      <c r="D23" s="57"/>
      <c r="E23" s="301">
        <f t="shared" ref="E23" si="3">-E21-E22</f>
        <v>0</v>
      </c>
    </row>
    <row r="24" spans="2:5">
      <c r="B24" s="56">
        <f t="shared" si="1"/>
        <v>24</v>
      </c>
      <c r="C24" s="55" t="s">
        <v>39</v>
      </c>
      <c r="E24" s="72">
        <f>+'Debt%, Conv Fctr'!$K$20</f>
        <v>0.75322100000000003</v>
      </c>
    </row>
    <row r="25" spans="2:5" ht="15.75" thickBot="1">
      <c r="B25" s="56">
        <f t="shared" si="1"/>
        <v>25</v>
      </c>
      <c r="C25" s="55" t="s">
        <v>40</v>
      </c>
      <c r="E25" s="303">
        <f t="shared" ref="E25" si="4">-E23/E24</f>
        <v>0</v>
      </c>
    </row>
    <row r="26" spans="2:5" ht="15.75" thickTop="1">
      <c r="D26" s="252" t="s">
        <v>172</v>
      </c>
      <c r="E26" s="251">
        <f>+'Detail (R)'!P47-E21</f>
        <v>0</v>
      </c>
    </row>
    <row r="27" spans="2:5" ht="18.75">
      <c r="B27" s="84" t="s">
        <v>61</v>
      </c>
      <c r="C27" s="86"/>
      <c r="D27" s="86"/>
      <c r="E27" s="86"/>
    </row>
    <row r="29" spans="2:5" ht="15.75">
      <c r="B29" s="56">
        <f t="shared" ref="B29:B36" si="5">+ROW()</f>
        <v>29</v>
      </c>
      <c r="C29" s="58" t="s">
        <v>163</v>
      </c>
      <c r="D29" s="58"/>
      <c r="E29" s="59"/>
    </row>
    <row r="30" spans="2:5">
      <c r="B30" s="56">
        <f t="shared" si="5"/>
        <v>30</v>
      </c>
      <c r="E30" s="138" t="s">
        <v>135</v>
      </c>
    </row>
    <row r="31" spans="2:5">
      <c r="B31" s="56">
        <f t="shared" si="5"/>
        <v>31</v>
      </c>
      <c r="C31" s="55" t="s">
        <v>95</v>
      </c>
      <c r="E31" s="300" t="str">
        <f>+E9</f>
        <v>Jan-Sept 2023</v>
      </c>
    </row>
    <row r="32" spans="2:5">
      <c r="B32" s="56">
        <f t="shared" si="5"/>
        <v>32</v>
      </c>
      <c r="C32" s="55" t="s">
        <v>60</v>
      </c>
      <c r="E32" s="301">
        <f>+E10+E21</f>
        <v>0</v>
      </c>
    </row>
    <row r="33" spans="2:5">
      <c r="B33" s="56">
        <f t="shared" si="5"/>
        <v>33</v>
      </c>
      <c r="C33" s="83" t="s">
        <v>37</v>
      </c>
      <c r="D33" s="54">
        <f>+'Debt%, Conv Fctr'!$J$19</f>
        <v>0.21</v>
      </c>
      <c r="E33" s="302">
        <f>-E32*$D33</f>
        <v>0</v>
      </c>
    </row>
    <row r="34" spans="2:5">
      <c r="B34" s="56">
        <f t="shared" si="5"/>
        <v>34</v>
      </c>
      <c r="C34" s="83" t="s">
        <v>41</v>
      </c>
      <c r="D34" s="57"/>
      <c r="E34" s="301">
        <f>-E32-E33</f>
        <v>0</v>
      </c>
    </row>
    <row r="35" spans="2:5">
      <c r="B35" s="56">
        <f t="shared" si="5"/>
        <v>35</v>
      </c>
      <c r="C35" s="55" t="s">
        <v>39</v>
      </c>
      <c r="E35" s="72">
        <f>+'Debt%, Conv Fctr'!$K$20</f>
        <v>0.75322100000000003</v>
      </c>
    </row>
    <row r="36" spans="2:5" ht="15.75" thickBot="1">
      <c r="B36" s="56">
        <f t="shared" si="5"/>
        <v>36</v>
      </c>
      <c r="C36" s="55" t="s">
        <v>40</v>
      </c>
      <c r="E36" s="303">
        <f>-E34/E35</f>
        <v>0</v>
      </c>
    </row>
    <row r="37" spans="2:5" ht="15.75" thickTop="1">
      <c r="E37"/>
    </row>
    <row r="38" spans="2:5">
      <c r="E38"/>
    </row>
    <row r="39" spans="2:5">
      <c r="E39"/>
    </row>
    <row r="40" spans="2:5">
      <c r="E40"/>
    </row>
    <row r="41" spans="2:5">
      <c r="E41"/>
    </row>
  </sheetData>
  <pageMargins left="0.7" right="0.7" top="0.75" bottom="0.75" header="0.3" footer="0.3"/>
  <pageSetup orientation="portrait" horizontalDpi="90" verticalDpi="90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39"/>
  <sheetViews>
    <sheetView zoomScale="85" zoomScaleNormal="85" workbookViewId="0">
      <pane xSplit="2" ySplit="5" topLeftCell="C6" activePane="bottomRight" state="frozen"/>
      <selection activeCell="C41" sqref="C41"/>
      <selection pane="topRight" activeCell="C41" sqref="C41"/>
      <selection pane="bottomLeft" activeCell="C41" sqref="C41"/>
      <selection pane="bottomRight" activeCell="A2" sqref="A2"/>
    </sheetView>
  </sheetViews>
  <sheetFormatPr defaultRowHeight="15" outlineLevelRow="1"/>
  <cols>
    <col min="1" max="1" width="74.5703125" style="3" customWidth="1"/>
    <col min="2" max="2" width="10.28515625" customWidth="1"/>
    <col min="3" max="7" width="14.28515625" customWidth="1"/>
    <col min="8" max="8" width="15.140625" bestFit="1" customWidth="1"/>
    <col min="9" max="9" width="14.28515625" customWidth="1"/>
    <col min="10" max="10" width="17" bestFit="1" customWidth="1"/>
    <col min="11" max="11" width="14.7109375" bestFit="1" customWidth="1"/>
    <col min="12" max="13" width="14" bestFit="1" customWidth="1"/>
    <col min="14" max="14" width="17" bestFit="1" customWidth="1"/>
    <col min="15" max="15" width="17" style="87" bestFit="1" customWidth="1"/>
    <col min="16" max="16" width="13.42578125" style="157" bestFit="1" customWidth="1"/>
    <col min="17" max="17" width="12.28515625" bestFit="1" customWidth="1"/>
    <col min="18" max="18" width="15.7109375" customWidth="1"/>
    <col min="19" max="19" width="13.7109375" bestFit="1" customWidth="1"/>
    <col min="20" max="21" width="12" bestFit="1" customWidth="1"/>
    <col min="23" max="24" width="14.28515625" bestFit="1" customWidth="1"/>
    <col min="25" max="25" width="13" bestFit="1" customWidth="1"/>
  </cols>
  <sheetData>
    <row r="1" spans="1:19" ht="17.25" thickTop="1" thickBot="1">
      <c r="D1" s="267" t="s">
        <v>190</v>
      </c>
      <c r="E1" s="268"/>
      <c r="F1" s="269"/>
      <c r="G1" s="269"/>
      <c r="H1" s="269"/>
      <c r="I1" s="270"/>
    </row>
    <row r="2" spans="1:19" ht="23.25" thickTop="1">
      <c r="D2" s="390" t="s">
        <v>196</v>
      </c>
      <c r="E2" s="390"/>
      <c r="F2" s="390"/>
      <c r="G2" s="390"/>
      <c r="H2" s="390"/>
      <c r="I2" s="390"/>
    </row>
    <row r="4" spans="1:19" s="1" customFormat="1">
      <c r="A4" s="5"/>
      <c r="C4" s="163" t="s">
        <v>102</v>
      </c>
      <c r="D4" s="163" t="s">
        <v>102</v>
      </c>
      <c r="E4" s="163" t="s">
        <v>102</v>
      </c>
      <c r="F4" s="163" t="s">
        <v>102</v>
      </c>
      <c r="G4" s="163" t="s">
        <v>102</v>
      </c>
      <c r="H4" s="163" t="s">
        <v>102</v>
      </c>
      <c r="I4" s="163" t="s">
        <v>102</v>
      </c>
      <c r="J4" s="163" t="s">
        <v>102</v>
      </c>
      <c r="K4" s="164" t="s">
        <v>103</v>
      </c>
      <c r="L4" s="164" t="s">
        <v>103</v>
      </c>
      <c r="M4" s="164" t="s">
        <v>103</v>
      </c>
      <c r="N4" s="181" t="s">
        <v>103</v>
      </c>
      <c r="O4" s="162"/>
      <c r="P4" s="165"/>
      <c r="Q4"/>
    </row>
    <row r="5" spans="1:19" ht="29.25" customHeight="1" thickBot="1">
      <c r="A5" s="2" t="s">
        <v>4</v>
      </c>
      <c r="B5" s="73"/>
      <c r="C5" s="297">
        <v>44927</v>
      </c>
      <c r="D5" s="297">
        <v>44958</v>
      </c>
      <c r="E5" s="297">
        <v>44986</v>
      </c>
      <c r="F5" s="297">
        <v>45017</v>
      </c>
      <c r="G5" s="297">
        <v>45047</v>
      </c>
      <c r="H5" s="297">
        <v>45078</v>
      </c>
      <c r="I5" s="297">
        <v>45108</v>
      </c>
      <c r="J5" s="297">
        <v>45139</v>
      </c>
      <c r="K5" s="297">
        <v>45170</v>
      </c>
      <c r="L5" s="286">
        <v>45200</v>
      </c>
      <c r="M5" s="286">
        <v>45231</v>
      </c>
      <c r="N5" s="287">
        <v>45261</v>
      </c>
      <c r="O5" s="295" t="s">
        <v>3</v>
      </c>
      <c r="P5" s="161"/>
      <c r="R5" s="130"/>
    </row>
    <row r="6" spans="1:19" ht="15.75" thickTop="1">
      <c r="A6" s="3" t="s">
        <v>116</v>
      </c>
      <c r="B6" s="74" t="s">
        <v>54</v>
      </c>
      <c r="C6" s="305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7"/>
      <c r="P6" s="160"/>
    </row>
    <row r="7" spans="1:19">
      <c r="A7" s="6" t="s">
        <v>97</v>
      </c>
      <c r="B7" s="74" t="s">
        <v>54</v>
      </c>
      <c r="C7" s="308"/>
      <c r="D7" s="309"/>
      <c r="E7" s="309"/>
      <c r="F7" s="309"/>
      <c r="G7" s="309"/>
      <c r="H7" s="309"/>
      <c r="I7" s="309"/>
      <c r="J7" s="309"/>
      <c r="K7" s="309"/>
      <c r="L7" s="309"/>
      <c r="M7" s="309"/>
      <c r="N7" s="309"/>
      <c r="O7" s="310"/>
      <c r="P7" s="160"/>
    </row>
    <row r="8" spans="1:19">
      <c r="A8" s="4" t="s">
        <v>0</v>
      </c>
      <c r="B8" s="74" t="s">
        <v>54</v>
      </c>
      <c r="C8" s="311"/>
      <c r="D8" s="312"/>
      <c r="E8" s="312"/>
      <c r="F8" s="312"/>
      <c r="G8" s="312"/>
      <c r="H8" s="312"/>
      <c r="I8" s="312"/>
      <c r="J8" s="312"/>
      <c r="K8" s="312"/>
      <c r="L8" s="312"/>
      <c r="M8" s="312"/>
      <c r="N8" s="312"/>
      <c r="O8" s="313"/>
      <c r="P8" s="160"/>
    </row>
    <row r="9" spans="1:19" ht="15.75" thickBot="1">
      <c r="A9" s="137" t="s">
        <v>1</v>
      </c>
      <c r="B9" s="74" t="s">
        <v>55</v>
      </c>
      <c r="C9" s="314"/>
      <c r="D9" s="315"/>
      <c r="E9" s="315"/>
      <c r="F9" s="315"/>
      <c r="G9" s="315"/>
      <c r="H9" s="312"/>
      <c r="I9" s="315"/>
      <c r="J9" s="315"/>
      <c r="K9" s="312"/>
      <c r="L9" s="315"/>
      <c r="M9" s="315"/>
      <c r="N9" s="315"/>
      <c r="O9" s="316"/>
      <c r="P9" s="160"/>
    </row>
    <row r="10" spans="1:19" ht="16.5" thickTop="1" thickBot="1">
      <c r="A10" s="5" t="s">
        <v>99</v>
      </c>
      <c r="B10" s="74" t="s">
        <v>55</v>
      </c>
      <c r="C10" s="266"/>
      <c r="D10" s="266"/>
      <c r="E10" s="266"/>
      <c r="F10" s="266"/>
      <c r="G10" s="266"/>
      <c r="H10" s="318"/>
      <c r="I10" s="266"/>
      <c r="J10" s="266"/>
      <c r="K10" s="318"/>
      <c r="L10" s="266"/>
      <c r="M10" s="266"/>
      <c r="N10" s="266"/>
      <c r="O10" s="310"/>
      <c r="P10" s="160"/>
    </row>
    <row r="11" spans="1:19" ht="15.75" thickTop="1">
      <c r="A11" s="5" t="s">
        <v>180</v>
      </c>
      <c r="B11" s="74" t="s">
        <v>55</v>
      </c>
      <c r="C11" s="305"/>
      <c r="D11" s="306"/>
      <c r="E11" s="306"/>
      <c r="F11" s="306"/>
      <c r="G11" s="306"/>
      <c r="H11" s="309"/>
      <c r="I11" s="306"/>
      <c r="J11" s="306"/>
      <c r="K11" s="309"/>
      <c r="L11" s="306"/>
      <c r="M11" s="306"/>
      <c r="N11" s="306"/>
      <c r="O11" s="310"/>
      <c r="P11" s="160"/>
      <c r="Q11" s="135"/>
      <c r="R11" s="256"/>
    </row>
    <row r="12" spans="1:19" s="1" customFormat="1">
      <c r="A12" s="5" t="s">
        <v>100</v>
      </c>
      <c r="B12" s="74" t="s">
        <v>55</v>
      </c>
      <c r="C12" s="308"/>
      <c r="D12" s="309"/>
      <c r="E12" s="309"/>
      <c r="F12" s="309"/>
      <c r="G12" s="309"/>
      <c r="H12" s="309"/>
      <c r="I12" s="309"/>
      <c r="J12" s="309"/>
      <c r="K12" s="309"/>
      <c r="L12" s="309"/>
      <c r="M12" s="309"/>
      <c r="N12" s="309"/>
      <c r="O12" s="310"/>
      <c r="P12" s="160"/>
      <c r="Q12"/>
      <c r="R12"/>
      <c r="S12"/>
    </row>
    <row r="13" spans="1:19" ht="15.75" thickBot="1">
      <c r="A13" s="4" t="s">
        <v>2</v>
      </c>
      <c r="B13" s="74" t="s">
        <v>55</v>
      </c>
      <c r="C13" s="314"/>
      <c r="D13" s="315"/>
      <c r="E13" s="315"/>
      <c r="F13" s="315"/>
      <c r="G13" s="315"/>
      <c r="H13" s="315"/>
      <c r="I13" s="315"/>
      <c r="J13" s="315"/>
      <c r="K13" s="315"/>
      <c r="L13" s="315"/>
      <c r="M13" s="315"/>
      <c r="N13" s="315"/>
      <c r="O13" s="317"/>
      <c r="P13" s="160"/>
      <c r="R13" s="132"/>
    </row>
    <row r="14" spans="1:19" ht="14.25" customHeight="1" thickTop="1">
      <c r="B14" s="133"/>
      <c r="C14" s="296">
        <v>-5.3114800000000004E-2</v>
      </c>
      <c r="D14" s="296">
        <v>-5.3114800000000004E-2</v>
      </c>
      <c r="E14" s="296">
        <v>-5.3114800000000004E-2</v>
      </c>
      <c r="F14" s="296">
        <v>-5.3114800000000004E-2</v>
      </c>
      <c r="G14" s="296">
        <v>-5.3114800000000004E-2</v>
      </c>
      <c r="H14" s="296">
        <v>-5.3114800000000004E-2</v>
      </c>
      <c r="I14" s="296">
        <v>-5.3114800000000004E-2</v>
      </c>
      <c r="J14" s="296">
        <v>-5.3114800000000004E-2</v>
      </c>
      <c r="K14" s="296">
        <v>-5.3114800000000004E-2</v>
      </c>
      <c r="L14" s="296">
        <v>-5.3114800000000004E-2</v>
      </c>
      <c r="M14" s="296">
        <v>-5.3114800000000004E-2</v>
      </c>
      <c r="N14" s="296">
        <v>-5.3114800000000004E-2</v>
      </c>
      <c r="O14" s="156"/>
      <c r="P14" s="158"/>
      <c r="R14" s="257"/>
    </row>
    <row r="15" spans="1:19" s="1" customFormat="1" ht="18.75">
      <c r="A15" s="178" t="s">
        <v>98</v>
      </c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80"/>
      <c r="M15" s="180"/>
      <c r="N15" s="179"/>
      <c r="O15" s="179"/>
      <c r="P15" s="159"/>
      <c r="Q15"/>
      <c r="R15" s="257"/>
    </row>
    <row r="16" spans="1:19" ht="15.75" thickBot="1">
      <c r="A16" s="75" t="s">
        <v>57</v>
      </c>
      <c r="B16" s="73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79"/>
      <c r="O16" s="285"/>
      <c r="P16" s="158"/>
      <c r="R16" s="257"/>
    </row>
    <row r="17" spans="1:18" ht="15.75" thickTop="1">
      <c r="A17" s="5" t="s">
        <v>1</v>
      </c>
      <c r="B17" s="289" t="s">
        <v>55</v>
      </c>
      <c r="C17" s="319"/>
      <c r="D17" s="320"/>
      <c r="E17" s="320"/>
      <c r="F17" s="320"/>
      <c r="G17" s="320"/>
      <c r="H17" s="320"/>
      <c r="I17" s="320"/>
      <c r="J17" s="320"/>
      <c r="K17" s="320"/>
      <c r="L17" s="320"/>
      <c r="M17" s="320"/>
      <c r="N17" s="320"/>
      <c r="O17" s="307"/>
      <c r="P17" s="264"/>
      <c r="R17" s="256"/>
    </row>
    <row r="18" spans="1:18" ht="15.75" outlineLevel="1" thickBot="1">
      <c r="A18" s="5" t="s">
        <v>101</v>
      </c>
      <c r="B18" s="289" t="s">
        <v>55</v>
      </c>
      <c r="C18" s="321"/>
      <c r="D18" s="322"/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3"/>
      <c r="P18" s="264"/>
      <c r="R18" s="256"/>
    </row>
    <row r="19" spans="1:18" ht="16.5" outlineLevel="1" thickTop="1" thickBot="1">
      <c r="A19" s="5" t="s">
        <v>162</v>
      </c>
      <c r="B19" s="289"/>
      <c r="C19" s="298">
        <v>0.35</v>
      </c>
      <c r="D19" s="298">
        <v>0.35</v>
      </c>
      <c r="E19" s="298">
        <v>0.35</v>
      </c>
      <c r="F19" s="298">
        <v>0.35</v>
      </c>
      <c r="G19" s="298">
        <v>0.35</v>
      </c>
      <c r="H19" s="298">
        <v>0.35</v>
      </c>
      <c r="I19" s="298">
        <v>0.35</v>
      </c>
      <c r="J19" s="298">
        <v>0.35</v>
      </c>
      <c r="K19" s="298">
        <v>0.35</v>
      </c>
      <c r="L19" s="298">
        <v>0.35</v>
      </c>
      <c r="M19" s="298">
        <v>0.35</v>
      </c>
      <c r="N19" s="298">
        <v>0.35</v>
      </c>
      <c r="O19" s="299">
        <v>0.35</v>
      </c>
      <c r="P19" s="264"/>
    </row>
    <row r="20" spans="1:18" ht="15.75" thickTop="1">
      <c r="A20" t="s">
        <v>161</v>
      </c>
      <c r="B20" s="288" t="s">
        <v>55</v>
      </c>
      <c r="C20" s="305"/>
      <c r="D20" s="306"/>
      <c r="E20" s="306"/>
      <c r="F20" s="306"/>
      <c r="G20" s="306"/>
      <c r="H20" s="306"/>
      <c r="I20" s="306"/>
      <c r="J20" s="306"/>
      <c r="K20" s="306"/>
      <c r="L20" s="306"/>
      <c r="M20" s="306"/>
      <c r="N20" s="324"/>
      <c r="O20" s="325"/>
      <c r="P20" s="264"/>
      <c r="Q20" s="258"/>
    </row>
    <row r="21" spans="1:18" ht="15.75" thickBot="1">
      <c r="A21" t="s">
        <v>91</v>
      </c>
      <c r="B21" s="288" t="s">
        <v>55</v>
      </c>
      <c r="C21" s="314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26"/>
      <c r="P21" s="264"/>
      <c r="Q21" s="259"/>
    </row>
    <row r="22" spans="1:18" ht="16.5" thickTop="1" thickBot="1">
      <c r="A22" s="5"/>
      <c r="B22" s="73"/>
      <c r="C22" s="282"/>
      <c r="D22" s="282"/>
      <c r="E22" s="282"/>
      <c r="F22" s="282"/>
      <c r="G22" s="282"/>
      <c r="H22" s="282"/>
      <c r="I22" s="282"/>
      <c r="J22" s="282"/>
      <c r="K22" s="282"/>
      <c r="L22" s="282"/>
      <c r="M22" s="282"/>
      <c r="N22" s="282"/>
      <c r="O22" s="283"/>
      <c r="P22" s="264"/>
    </row>
    <row r="23" spans="1:18" ht="15.75" thickTop="1">
      <c r="A23" s="5" t="s">
        <v>117</v>
      </c>
      <c r="B23" s="74" t="s">
        <v>55</v>
      </c>
      <c r="C23" s="319"/>
      <c r="D23" s="320"/>
      <c r="E23" s="320"/>
      <c r="F23" s="320"/>
      <c r="G23" s="306"/>
      <c r="H23" s="320"/>
      <c r="I23" s="306"/>
      <c r="J23" s="306"/>
      <c r="K23" s="320"/>
      <c r="L23" s="306"/>
      <c r="M23" s="306"/>
      <c r="N23" s="306"/>
      <c r="O23" s="325"/>
      <c r="P23" s="264"/>
    </row>
    <row r="24" spans="1:18">
      <c r="A24" s="5" t="s">
        <v>164</v>
      </c>
      <c r="B24" s="74" t="s">
        <v>55</v>
      </c>
      <c r="C24" s="327"/>
      <c r="D24" s="328"/>
      <c r="E24" s="328"/>
      <c r="F24" s="328"/>
      <c r="G24" s="309"/>
      <c r="H24" s="328"/>
      <c r="I24" s="309"/>
      <c r="J24" s="309"/>
      <c r="K24" s="328"/>
      <c r="L24" s="309"/>
      <c r="M24" s="309"/>
      <c r="N24" s="309"/>
      <c r="O24" s="329"/>
      <c r="P24" s="264"/>
    </row>
    <row r="25" spans="1:18">
      <c r="A25" s="5" t="s">
        <v>126</v>
      </c>
      <c r="B25" s="74" t="s">
        <v>55</v>
      </c>
      <c r="C25" s="308"/>
      <c r="D25" s="309"/>
      <c r="E25" s="330"/>
      <c r="F25" s="309"/>
      <c r="G25" s="309"/>
      <c r="H25" s="309"/>
      <c r="I25" s="309"/>
      <c r="J25" s="309"/>
      <c r="K25" s="309"/>
      <c r="L25" s="309"/>
      <c r="M25" s="309"/>
      <c r="N25" s="309"/>
      <c r="O25" s="329"/>
      <c r="P25" s="264"/>
    </row>
    <row r="26" spans="1:18" ht="15.75" thickBot="1">
      <c r="A26" s="3" t="s">
        <v>115</v>
      </c>
      <c r="B26" s="74" t="s">
        <v>55</v>
      </c>
      <c r="C26" s="331"/>
      <c r="D26" s="332"/>
      <c r="E26" s="333"/>
      <c r="F26" s="332"/>
      <c r="G26" s="332"/>
      <c r="H26" s="332"/>
      <c r="I26" s="332"/>
      <c r="J26" s="332"/>
      <c r="K26" s="332"/>
      <c r="L26" s="332"/>
      <c r="M26" s="332"/>
      <c r="N26" s="332"/>
      <c r="O26" s="334"/>
      <c r="P26" s="264"/>
    </row>
    <row r="27" spans="1:18" ht="15.75" thickTop="1">
      <c r="B27" s="177" t="s">
        <v>114</v>
      </c>
      <c r="C27" s="281">
        <v>0</v>
      </c>
      <c r="D27" s="281">
        <v>0</v>
      </c>
      <c r="E27" s="281">
        <v>0</v>
      </c>
      <c r="F27" s="281">
        <v>0</v>
      </c>
      <c r="G27" s="281">
        <v>0</v>
      </c>
      <c r="H27" s="281">
        <v>0</v>
      </c>
      <c r="I27" s="281">
        <v>0</v>
      </c>
      <c r="J27" s="281">
        <v>0</v>
      </c>
      <c r="K27" s="281">
        <v>0</v>
      </c>
      <c r="L27" s="281">
        <v>0</v>
      </c>
      <c r="M27" s="281">
        <v>0</v>
      </c>
      <c r="N27" s="281">
        <v>0</v>
      </c>
      <c r="O27" s="276">
        <v>0</v>
      </c>
      <c r="P27" s="264"/>
    </row>
    <row r="28" spans="1:18" ht="15.75" thickBot="1">
      <c r="B28" s="177"/>
      <c r="C28" s="281"/>
      <c r="D28" s="281"/>
      <c r="E28" s="281"/>
      <c r="F28" s="281"/>
      <c r="G28" s="281"/>
      <c r="H28" s="281"/>
      <c r="I28" s="281"/>
      <c r="J28" s="281"/>
      <c r="K28" s="281"/>
      <c r="L28" s="281"/>
      <c r="M28" s="281"/>
      <c r="N28" s="281"/>
      <c r="O28" s="279"/>
      <c r="P28" s="264"/>
    </row>
    <row r="29" spans="1:18" ht="15.75" thickTop="1">
      <c r="A29" s="3" t="s">
        <v>118</v>
      </c>
      <c r="B29" s="73" t="s">
        <v>62</v>
      </c>
      <c r="C29" s="335"/>
      <c r="D29" s="336"/>
      <c r="E29" s="336"/>
      <c r="F29" s="336"/>
      <c r="G29" s="337"/>
      <c r="H29" s="336"/>
      <c r="I29" s="336"/>
      <c r="J29" s="336"/>
      <c r="K29" s="336"/>
      <c r="L29" s="336"/>
      <c r="M29" s="336"/>
      <c r="N29" s="336"/>
      <c r="O29" s="338"/>
      <c r="P29" s="264"/>
    </row>
    <row r="30" spans="1:18">
      <c r="A30" s="3" t="s">
        <v>165</v>
      </c>
      <c r="B30" s="73" t="s">
        <v>62</v>
      </c>
      <c r="C30" s="339"/>
      <c r="D30" s="340"/>
      <c r="E30" s="340"/>
      <c r="F30" s="340"/>
      <c r="G30" s="341"/>
      <c r="H30" s="340"/>
      <c r="I30" s="340"/>
      <c r="J30" s="340"/>
      <c r="K30" s="340"/>
      <c r="L30" s="340"/>
      <c r="M30" s="340"/>
      <c r="N30" s="340"/>
      <c r="O30" s="342"/>
      <c r="P30" s="264"/>
    </row>
    <row r="31" spans="1:18">
      <c r="A31" s="3" t="s">
        <v>119</v>
      </c>
      <c r="B31" s="73" t="s">
        <v>62</v>
      </c>
      <c r="C31" s="343"/>
      <c r="D31" s="344"/>
      <c r="E31" s="344"/>
      <c r="F31" s="344"/>
      <c r="G31" s="344"/>
      <c r="H31" s="344"/>
      <c r="I31" s="344"/>
      <c r="J31" s="344"/>
      <c r="K31" s="345"/>
      <c r="L31" s="344"/>
      <c r="M31" s="344"/>
      <c r="N31" s="345"/>
      <c r="O31" s="346"/>
      <c r="P31" s="264"/>
    </row>
    <row r="32" spans="1:18">
      <c r="A32" s="3" t="s">
        <v>120</v>
      </c>
      <c r="B32" s="73" t="s">
        <v>56</v>
      </c>
      <c r="C32" s="347"/>
      <c r="D32" s="348"/>
      <c r="E32" s="348"/>
      <c r="F32" s="348"/>
      <c r="G32" s="348"/>
      <c r="H32" s="348"/>
      <c r="I32" s="348"/>
      <c r="J32" s="348"/>
      <c r="K32" s="348"/>
      <c r="L32" s="348"/>
      <c r="M32" s="348"/>
      <c r="N32" s="348"/>
      <c r="O32" s="342"/>
      <c r="P32" s="264"/>
    </row>
    <row r="33" spans="1:17">
      <c r="A33" s="3" t="s">
        <v>166</v>
      </c>
      <c r="B33" s="73" t="s">
        <v>56</v>
      </c>
      <c r="C33" s="347"/>
      <c r="D33" s="348"/>
      <c r="E33" s="348"/>
      <c r="F33" s="348"/>
      <c r="G33" s="348"/>
      <c r="H33" s="348"/>
      <c r="I33" s="348"/>
      <c r="J33" s="348"/>
      <c r="K33" s="348"/>
      <c r="L33" s="348"/>
      <c r="M33" s="348"/>
      <c r="N33" s="348"/>
      <c r="O33" s="342"/>
      <c r="P33" s="264"/>
    </row>
    <row r="34" spans="1:17">
      <c r="A34" s="3" t="s">
        <v>121</v>
      </c>
      <c r="B34" s="73" t="s">
        <v>56</v>
      </c>
      <c r="C34" s="349"/>
      <c r="D34" s="350"/>
      <c r="E34" s="350"/>
      <c r="F34" s="350"/>
      <c r="G34" s="350"/>
      <c r="H34" s="350"/>
      <c r="I34" s="350"/>
      <c r="J34" s="350"/>
      <c r="K34" s="350"/>
      <c r="L34" s="350"/>
      <c r="M34" s="350"/>
      <c r="N34" s="350"/>
      <c r="O34" s="342"/>
      <c r="P34" s="264"/>
    </row>
    <row r="35" spans="1:17" ht="15.75" thickBot="1">
      <c r="A35" s="2" t="s">
        <v>124</v>
      </c>
      <c r="B35" s="73" t="s">
        <v>56</v>
      </c>
      <c r="C35" s="351"/>
      <c r="D35" s="352"/>
      <c r="E35" s="352"/>
      <c r="F35" s="352"/>
      <c r="G35" s="352"/>
      <c r="H35" s="352"/>
      <c r="I35" s="352"/>
      <c r="J35" s="352"/>
      <c r="K35" s="352"/>
      <c r="L35" s="352"/>
      <c r="M35" s="352"/>
      <c r="N35" s="352"/>
      <c r="O35" s="353"/>
      <c r="P35" s="264"/>
    </row>
    <row r="36" spans="1:17" ht="15.75" thickTop="1">
      <c r="B36" s="73"/>
      <c r="C36" s="275"/>
      <c r="D36" s="275"/>
      <c r="E36" s="275"/>
      <c r="F36" s="275"/>
      <c r="G36" s="275"/>
      <c r="H36" s="275"/>
      <c r="I36" s="275"/>
      <c r="J36" s="275"/>
      <c r="K36" s="275"/>
      <c r="L36" s="275"/>
      <c r="M36" s="275"/>
      <c r="N36" s="275"/>
      <c r="O36" s="276">
        <v>0</v>
      </c>
      <c r="P36" s="264"/>
    </row>
    <row r="37" spans="1:17">
      <c r="B37" s="73"/>
      <c r="C37" s="277"/>
      <c r="D37" s="277"/>
      <c r="E37" s="277"/>
      <c r="F37" s="277"/>
      <c r="G37" s="277"/>
      <c r="H37" s="277"/>
      <c r="I37" s="277"/>
      <c r="J37" s="277"/>
      <c r="K37" s="277"/>
      <c r="L37" s="275"/>
      <c r="M37" s="275"/>
      <c r="N37" s="275"/>
      <c r="O37" s="278"/>
      <c r="P37" s="264"/>
    </row>
    <row r="38" spans="1:17" ht="15.75" thickBot="1">
      <c r="A38" s="75" t="s">
        <v>58</v>
      </c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80"/>
      <c r="P38" s="264"/>
    </row>
    <row r="39" spans="1:17" ht="15.75" thickTop="1">
      <c r="A39" s="3" t="s">
        <v>122</v>
      </c>
      <c r="B39" s="74" t="s">
        <v>55</v>
      </c>
      <c r="C39" s="319"/>
      <c r="D39" s="320"/>
      <c r="E39" s="320"/>
      <c r="F39" s="320"/>
      <c r="G39" s="320"/>
      <c r="H39" s="320"/>
      <c r="I39" s="320"/>
      <c r="J39" s="320"/>
      <c r="K39" s="320"/>
      <c r="L39" s="320"/>
      <c r="M39" s="320"/>
      <c r="N39" s="320"/>
      <c r="O39" s="325"/>
      <c r="P39" s="264"/>
    </row>
    <row r="40" spans="1:17">
      <c r="A40" s="3" t="s">
        <v>59</v>
      </c>
      <c r="B40" s="73" t="s">
        <v>62</v>
      </c>
      <c r="C40" s="343"/>
      <c r="D40" s="344"/>
      <c r="E40" s="344"/>
      <c r="F40" s="344"/>
      <c r="G40" s="344"/>
      <c r="H40" s="344"/>
      <c r="I40" s="344"/>
      <c r="J40" s="344"/>
      <c r="K40" s="344"/>
      <c r="L40" s="344"/>
      <c r="M40" s="344"/>
      <c r="N40" s="345"/>
      <c r="O40" s="354"/>
      <c r="P40" s="264"/>
    </row>
    <row r="41" spans="1:17">
      <c r="A41" s="3" t="s">
        <v>169</v>
      </c>
      <c r="B41" s="73" t="s">
        <v>56</v>
      </c>
      <c r="C41" s="355"/>
      <c r="D41" s="356"/>
      <c r="E41" s="356"/>
      <c r="F41" s="356"/>
      <c r="G41" s="356"/>
      <c r="H41" s="356"/>
      <c r="I41" s="356"/>
      <c r="J41" s="357"/>
      <c r="K41" s="358"/>
      <c r="L41" s="358"/>
      <c r="M41" s="358"/>
      <c r="N41" s="358"/>
      <c r="O41" s="359"/>
      <c r="P41" s="264"/>
    </row>
    <row r="42" spans="1:17" s="167" customFormat="1">
      <c r="A42" s="166" t="s">
        <v>123</v>
      </c>
      <c r="B42" s="73" t="s">
        <v>56</v>
      </c>
      <c r="C42" s="360"/>
      <c r="D42" s="361"/>
      <c r="E42" s="361"/>
      <c r="F42" s="361"/>
      <c r="G42" s="361"/>
      <c r="H42" s="361"/>
      <c r="I42" s="361"/>
      <c r="J42" s="361"/>
      <c r="K42" s="361"/>
      <c r="L42" s="361"/>
      <c r="M42" s="361"/>
      <c r="N42" s="361"/>
      <c r="O42" s="362"/>
      <c r="P42" s="264"/>
      <c r="Q42"/>
    </row>
    <row r="43" spans="1:17" ht="15.75" thickBot="1">
      <c r="A43" s="2" t="s">
        <v>125</v>
      </c>
      <c r="B43" s="73" t="s">
        <v>56</v>
      </c>
      <c r="C43" s="363"/>
      <c r="D43" s="363"/>
      <c r="E43" s="363"/>
      <c r="F43" s="363"/>
      <c r="G43" s="363"/>
      <c r="H43" s="363"/>
      <c r="I43" s="363"/>
      <c r="J43" s="364"/>
      <c r="K43" s="365"/>
      <c r="L43" s="365"/>
      <c r="M43" s="365"/>
      <c r="N43" s="365"/>
      <c r="O43" s="366"/>
      <c r="P43" s="264"/>
    </row>
    <row r="44" spans="1:17" ht="16.5" thickTop="1" thickBot="1">
      <c r="B44" s="73"/>
      <c r="C44" s="297" t="s">
        <v>191</v>
      </c>
      <c r="D44" s="297" t="s">
        <v>191</v>
      </c>
      <c r="E44" s="297" t="s">
        <v>191</v>
      </c>
      <c r="F44" s="297" t="s">
        <v>191</v>
      </c>
      <c r="G44" s="297" t="s">
        <v>191</v>
      </c>
      <c r="H44" s="297" t="s">
        <v>191</v>
      </c>
      <c r="I44" s="297" t="s">
        <v>191</v>
      </c>
      <c r="J44" s="297" t="s">
        <v>191</v>
      </c>
      <c r="K44" s="297" t="s">
        <v>191</v>
      </c>
      <c r="L44" s="154"/>
      <c r="M44" s="154"/>
      <c r="N44" s="154"/>
      <c r="O44" s="247"/>
      <c r="P44" s="255" t="s">
        <v>170</v>
      </c>
      <c r="Q44" s="255" t="s">
        <v>171</v>
      </c>
    </row>
    <row r="45" spans="1:17" ht="15.75" thickTop="1">
      <c r="G45" s="7"/>
      <c r="H45" s="7"/>
      <c r="I45" s="7"/>
      <c r="J45" s="7"/>
      <c r="K45" s="7"/>
      <c r="L45" s="304" t="s">
        <v>189</v>
      </c>
      <c r="M45" s="7"/>
      <c r="N45" s="249" t="s">
        <v>173</v>
      </c>
      <c r="O45" s="367"/>
      <c r="P45" s="368"/>
      <c r="Q45" s="369"/>
    </row>
    <row r="46" spans="1:17">
      <c r="G46" s="7"/>
      <c r="H46" s="7"/>
      <c r="I46" s="7"/>
      <c r="J46" s="248"/>
      <c r="K46" s="7"/>
      <c r="L46" s="7"/>
      <c r="M46" s="7"/>
      <c r="N46" s="249" t="s">
        <v>174</v>
      </c>
      <c r="O46" s="370"/>
      <c r="P46" s="371"/>
      <c r="Q46" s="372"/>
    </row>
    <row r="47" spans="1:17" ht="15.75" thickBot="1">
      <c r="G47" s="7"/>
      <c r="H47" s="7"/>
      <c r="I47" s="7"/>
      <c r="J47" s="7"/>
      <c r="K47" s="7"/>
      <c r="L47" s="7"/>
      <c r="M47" s="7"/>
      <c r="N47" s="7"/>
      <c r="O47" s="373"/>
      <c r="P47" s="374"/>
      <c r="Q47" s="375"/>
    </row>
    <row r="48" spans="1:17" ht="15.75" thickTop="1">
      <c r="G48" s="7"/>
      <c r="H48" s="7"/>
      <c r="I48" s="7"/>
      <c r="J48" s="7"/>
      <c r="K48" s="7"/>
      <c r="L48" s="7"/>
      <c r="M48" s="7"/>
      <c r="N48" s="7"/>
      <c r="O48" s="87" t="s">
        <v>179</v>
      </c>
    </row>
    <row r="49" spans="1:17">
      <c r="G49" s="7"/>
      <c r="H49" s="7"/>
      <c r="I49" s="7"/>
      <c r="J49" s="7"/>
      <c r="K49" s="7"/>
      <c r="L49" s="7"/>
      <c r="M49" s="7"/>
      <c r="N49" s="7"/>
    </row>
    <row r="50" spans="1:17">
      <c r="G50" s="7"/>
      <c r="H50" s="7"/>
      <c r="I50" s="7"/>
      <c r="J50" s="7"/>
      <c r="K50" s="7"/>
      <c r="L50" s="260" t="s">
        <v>192</v>
      </c>
      <c r="M50" s="7"/>
      <c r="N50" s="7"/>
      <c r="O50" s="7"/>
      <c r="P50" s="7"/>
      <c r="Q50" s="255"/>
    </row>
    <row r="51" spans="1:17">
      <c r="G51" s="7"/>
      <c r="H51" s="7"/>
      <c r="I51" s="7"/>
      <c r="J51" s="7"/>
      <c r="K51" s="7"/>
      <c r="L51" s="260" t="s">
        <v>193</v>
      </c>
      <c r="M51" s="7"/>
      <c r="N51" s="7"/>
      <c r="O51" s="7"/>
      <c r="P51" s="7"/>
      <c r="Q51" s="255"/>
    </row>
    <row r="52" spans="1:17">
      <c r="G52" s="7"/>
      <c r="H52" s="7"/>
      <c r="I52" s="7"/>
      <c r="L52" s="260" t="s">
        <v>194</v>
      </c>
      <c r="M52" s="260"/>
      <c r="N52" s="260"/>
      <c r="O52" s="260"/>
      <c r="P52" s="260"/>
      <c r="Q52" s="250"/>
    </row>
    <row r="53" spans="1:17">
      <c r="G53" s="7"/>
      <c r="H53" s="7"/>
      <c r="I53" s="7"/>
      <c r="L53" s="260" t="s">
        <v>195</v>
      </c>
      <c r="M53" s="260"/>
      <c r="N53" s="260"/>
      <c r="O53" s="260"/>
      <c r="P53" s="260"/>
      <c r="Q53" s="291"/>
    </row>
    <row r="54" spans="1:17">
      <c r="G54" s="7"/>
      <c r="H54" s="7"/>
      <c r="I54" s="7"/>
      <c r="O54" s="290"/>
      <c r="P54" s="290"/>
      <c r="Q54" s="290"/>
    </row>
    <row r="55" spans="1:17">
      <c r="G55" s="7"/>
      <c r="H55" s="7"/>
      <c r="I55" s="7"/>
      <c r="J55" s="7"/>
      <c r="K55" s="7"/>
      <c r="L55" s="7"/>
      <c r="M55" s="7"/>
      <c r="N55" s="7"/>
      <c r="O55" s="292"/>
      <c r="P55" s="292"/>
      <c r="Q55" s="292"/>
    </row>
    <row r="56" spans="1:17">
      <c r="G56" s="7"/>
      <c r="H56" s="7"/>
      <c r="I56" s="7"/>
      <c r="J56" s="7"/>
      <c r="K56" s="7"/>
      <c r="L56" s="7"/>
      <c r="M56" s="7"/>
      <c r="N56" s="7"/>
      <c r="O56" s="126"/>
      <c r="P56" s="293"/>
      <c r="Q56" s="292"/>
    </row>
    <row r="57" spans="1:17">
      <c r="G57" s="7"/>
      <c r="H57" s="7"/>
      <c r="I57" s="7"/>
      <c r="J57" s="7"/>
      <c r="K57" s="7"/>
      <c r="L57" s="7"/>
      <c r="M57" s="7"/>
      <c r="N57" s="7"/>
      <c r="O57" s="247"/>
      <c r="P57" s="294"/>
      <c r="Q57" s="294"/>
    </row>
    <row r="58" spans="1:17">
      <c r="G58" s="7"/>
      <c r="H58" s="7"/>
      <c r="I58" s="7"/>
      <c r="J58" s="7"/>
      <c r="K58" s="7"/>
      <c r="L58" s="7"/>
      <c r="M58" s="7"/>
      <c r="N58" s="7"/>
      <c r="O58" s="291"/>
      <c r="P58" s="291"/>
      <c r="Q58" s="291"/>
    </row>
    <row r="59" spans="1:17">
      <c r="G59" s="7"/>
      <c r="H59" s="7"/>
      <c r="I59" s="7"/>
      <c r="J59" s="7"/>
      <c r="K59" s="7"/>
      <c r="L59" s="7"/>
      <c r="M59" s="7"/>
      <c r="N59" s="7"/>
      <c r="O59" s="291"/>
      <c r="P59" s="291"/>
      <c r="Q59" s="291"/>
    </row>
    <row r="60" spans="1:17">
      <c r="G60" s="7"/>
      <c r="H60" s="7"/>
      <c r="I60" s="7"/>
      <c r="J60" s="7"/>
      <c r="K60" s="7"/>
      <c r="L60" s="7"/>
      <c r="M60" s="7"/>
      <c r="N60" s="7"/>
      <c r="O60" s="290"/>
      <c r="P60" s="290"/>
      <c r="Q60" s="290"/>
    </row>
    <row r="61" spans="1:17">
      <c r="A61" s="265"/>
      <c r="G61" s="7"/>
      <c r="H61" s="7"/>
      <c r="I61" s="7"/>
      <c r="J61" s="7"/>
      <c r="K61" s="7"/>
      <c r="L61" s="7"/>
      <c r="M61" s="7"/>
      <c r="N61" s="7"/>
      <c r="O61"/>
      <c r="P61"/>
    </row>
    <row r="62" spans="1:17">
      <c r="G62" s="7"/>
      <c r="H62" s="7"/>
      <c r="I62" s="7"/>
      <c r="J62" s="7"/>
      <c r="K62" s="7"/>
      <c r="L62" s="7"/>
      <c r="M62" s="7"/>
      <c r="N62" s="7"/>
    </row>
    <row r="63" spans="1:17">
      <c r="G63" s="7"/>
      <c r="H63" s="7"/>
      <c r="I63" s="7"/>
      <c r="J63" s="7"/>
      <c r="K63" s="7"/>
      <c r="L63" s="7"/>
      <c r="M63" s="7"/>
      <c r="N63" s="7"/>
    </row>
    <row r="64" spans="1:17">
      <c r="G64" s="7"/>
      <c r="H64" s="7"/>
      <c r="I64" s="7"/>
      <c r="J64" s="7"/>
      <c r="K64" s="7"/>
      <c r="L64" s="7"/>
      <c r="M64" s="7"/>
      <c r="N64" s="7"/>
    </row>
    <row r="65" spans="3:14">
      <c r="G65" s="7"/>
      <c r="H65" s="7"/>
      <c r="I65" s="7"/>
      <c r="J65" s="7"/>
      <c r="K65" s="7"/>
      <c r="L65" s="7"/>
      <c r="M65" s="7"/>
      <c r="N65" s="7"/>
    </row>
    <row r="66" spans="3:14">
      <c r="G66" s="7"/>
      <c r="H66" s="7"/>
      <c r="I66" s="7"/>
      <c r="J66" s="7"/>
      <c r="K66" s="7"/>
      <c r="L66" s="7"/>
      <c r="M66" s="7"/>
      <c r="N66" s="7"/>
    </row>
    <row r="67" spans="3:14">
      <c r="G67" s="7"/>
      <c r="H67" s="7"/>
      <c r="I67" s="7"/>
      <c r="J67" s="7"/>
      <c r="K67" s="7"/>
      <c r="L67" s="7"/>
      <c r="M67" s="7"/>
      <c r="N67" s="7"/>
    </row>
    <row r="68" spans="3:14"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</row>
    <row r="69" spans="3:14"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</row>
    <row r="70" spans="3:14"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</row>
    <row r="71" spans="3:14"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</row>
    <row r="72" spans="3:14"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</row>
    <row r="73" spans="3:14"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</row>
    <row r="74" spans="3:14"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</row>
    <row r="75" spans="3:14"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</row>
    <row r="76" spans="3:14"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</row>
    <row r="77" spans="3:14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</row>
    <row r="78" spans="3:14"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</row>
    <row r="79" spans="3:14"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</row>
    <row r="80" spans="3:14"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</row>
    <row r="81" spans="3:14"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</row>
    <row r="82" spans="3:14"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</row>
    <row r="83" spans="3:14"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</row>
    <row r="84" spans="3:14"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</row>
    <row r="85" spans="3:14"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</row>
    <row r="86" spans="3:14"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</row>
    <row r="87" spans="3:14"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</row>
    <row r="88" spans="3:14"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</row>
    <row r="89" spans="3:14"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</row>
    <row r="90" spans="3:14"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3:14"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</row>
    <row r="92" spans="3:14"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</row>
    <row r="93" spans="3:14"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</row>
    <row r="94" spans="3:14"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</row>
    <row r="95" spans="3:14"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</row>
    <row r="96" spans="3:14"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</row>
    <row r="97" spans="3:14"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</row>
    <row r="98" spans="3:14"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</row>
    <row r="99" spans="3:14"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</row>
    <row r="100" spans="3:14"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</row>
    <row r="101" spans="3:14"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</row>
    <row r="102" spans="3:14"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</row>
    <row r="103" spans="3:14"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</row>
    <row r="104" spans="3:1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</row>
    <row r="105" spans="3:14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</row>
    <row r="106" spans="3:14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</row>
    <row r="107" spans="3:14"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</row>
    <row r="108" spans="3:14"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</row>
    <row r="109" spans="3:14"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</row>
    <row r="110" spans="3:14"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</row>
    <row r="111" spans="3:14"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</row>
    <row r="112" spans="3:14"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</row>
    <row r="113" spans="3:14"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</row>
    <row r="114" spans="3:14"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</row>
    <row r="115" spans="3:14"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</row>
    <row r="116" spans="3:14"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</row>
    <row r="117" spans="3:14"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3:14"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</row>
    <row r="119" spans="3:14"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</row>
    <row r="120" spans="3:14"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</row>
    <row r="121" spans="3:14"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</row>
    <row r="122" spans="3:14"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</row>
    <row r="123" spans="3:14"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</row>
    <row r="124" spans="3:14"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</row>
    <row r="125" spans="3:14"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</row>
    <row r="126" spans="3:14"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</row>
    <row r="127" spans="3:14"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</row>
    <row r="128" spans="3:14"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</row>
    <row r="129" spans="2:15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155"/>
    </row>
    <row r="130" spans="2:15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155"/>
    </row>
    <row r="131" spans="2:15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155"/>
    </row>
    <row r="132" spans="2:15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155"/>
    </row>
    <row r="133" spans="2:15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155"/>
    </row>
    <row r="134" spans="2:15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155"/>
    </row>
    <row r="135" spans="2:15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155"/>
    </row>
    <row r="136" spans="2:15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155"/>
    </row>
    <row r="137" spans="2:15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155"/>
    </row>
    <row r="138" spans="2:15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155"/>
    </row>
    <row r="139" spans="2:15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155"/>
    </row>
    <row r="140" spans="2:15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155"/>
    </row>
    <row r="141" spans="2:15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155"/>
    </row>
    <row r="142" spans="2:15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155"/>
    </row>
    <row r="143" spans="2:15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155"/>
    </row>
    <row r="144" spans="2:15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155"/>
    </row>
    <row r="145" spans="2:15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155"/>
    </row>
    <row r="146" spans="2:15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155"/>
    </row>
    <row r="147" spans="2:15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155"/>
    </row>
    <row r="148" spans="2:15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155"/>
    </row>
    <row r="149" spans="2:15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155"/>
    </row>
    <row r="150" spans="2:15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155"/>
    </row>
    <row r="151" spans="2:15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155"/>
    </row>
    <row r="152" spans="2:15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155"/>
    </row>
    <row r="153" spans="2:15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155"/>
    </row>
    <row r="154" spans="2:15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155"/>
    </row>
    <row r="155" spans="2:15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155"/>
    </row>
    <row r="156" spans="2:15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155"/>
    </row>
    <row r="157" spans="2:15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155"/>
    </row>
    <row r="158" spans="2:15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155"/>
    </row>
    <row r="159" spans="2:15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155"/>
    </row>
    <row r="160" spans="2:15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155"/>
    </row>
    <row r="161" spans="2:15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155"/>
    </row>
    <row r="162" spans="2:15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155"/>
    </row>
    <row r="163" spans="2:15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155"/>
    </row>
    <row r="164" spans="2:15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155"/>
    </row>
    <row r="165" spans="2:15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155"/>
    </row>
    <row r="166" spans="2:15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155"/>
    </row>
    <row r="167" spans="2:15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155"/>
    </row>
    <row r="168" spans="2:15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155"/>
    </row>
    <row r="169" spans="2:15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155"/>
    </row>
    <row r="170" spans="2:15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155"/>
    </row>
    <row r="171" spans="2:15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155"/>
    </row>
    <row r="172" spans="2:15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155"/>
    </row>
    <row r="173" spans="2:15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155"/>
    </row>
    <row r="174" spans="2:15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155"/>
    </row>
    <row r="175" spans="2:15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155"/>
    </row>
    <row r="176" spans="2:15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155"/>
    </row>
    <row r="177" spans="2:15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155"/>
    </row>
    <row r="178" spans="2:15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155"/>
    </row>
    <row r="179" spans="2:15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155"/>
    </row>
    <row r="180" spans="2:15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155"/>
    </row>
    <row r="181" spans="2:15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155"/>
    </row>
    <row r="182" spans="2:15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155"/>
    </row>
    <row r="183" spans="2:15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155"/>
    </row>
    <row r="184" spans="2:15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155"/>
    </row>
    <row r="185" spans="2:15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155"/>
    </row>
    <row r="186" spans="2:15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155"/>
    </row>
    <row r="187" spans="2:15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155"/>
    </row>
    <row r="188" spans="2:15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155"/>
    </row>
    <row r="189" spans="2:15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155"/>
    </row>
    <row r="190" spans="2:15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155"/>
    </row>
    <row r="191" spans="2:15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155"/>
    </row>
    <row r="192" spans="2:15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155"/>
    </row>
    <row r="193" spans="2:15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155"/>
    </row>
    <row r="194" spans="2:15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155"/>
    </row>
    <row r="195" spans="2:15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155"/>
    </row>
    <row r="196" spans="2:15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155"/>
    </row>
    <row r="197" spans="2:15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155"/>
    </row>
    <row r="198" spans="2:15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155"/>
    </row>
    <row r="199" spans="2:15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155"/>
    </row>
    <row r="200" spans="2:15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155"/>
    </row>
    <row r="201" spans="2:15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155"/>
    </row>
    <row r="202" spans="2:15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155"/>
    </row>
    <row r="203" spans="2:15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155"/>
    </row>
    <row r="204" spans="2:15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155"/>
    </row>
    <row r="205" spans="2:15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155"/>
    </row>
    <row r="206" spans="2:15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155"/>
    </row>
    <row r="207" spans="2:15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155"/>
    </row>
    <row r="208" spans="2:15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155"/>
    </row>
    <row r="209" spans="2:15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155"/>
    </row>
    <row r="210" spans="2:15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155"/>
    </row>
    <row r="211" spans="2:15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155"/>
    </row>
    <row r="212" spans="2:15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155"/>
    </row>
    <row r="213" spans="2:15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155"/>
    </row>
    <row r="214" spans="2:15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155"/>
    </row>
    <row r="215" spans="2:15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155"/>
    </row>
    <row r="216" spans="2:15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155"/>
    </row>
    <row r="217" spans="2:15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155"/>
    </row>
    <row r="218" spans="2:15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155"/>
    </row>
    <row r="219" spans="2:15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155"/>
    </row>
    <row r="220" spans="2:15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155"/>
    </row>
    <row r="221" spans="2:15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155"/>
    </row>
    <row r="222" spans="2:15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155"/>
    </row>
    <row r="223" spans="2:15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155"/>
    </row>
    <row r="224" spans="2:15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155"/>
    </row>
    <row r="225" spans="2:15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155"/>
    </row>
    <row r="226" spans="2:15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155"/>
    </row>
    <row r="227" spans="2:15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155"/>
    </row>
    <row r="228" spans="2:15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155"/>
    </row>
    <row r="229" spans="2:15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155"/>
    </row>
    <row r="230" spans="2:15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155"/>
    </row>
    <row r="231" spans="2:15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155"/>
    </row>
    <row r="232" spans="2:15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155"/>
    </row>
    <row r="233" spans="2:15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155"/>
    </row>
    <row r="234" spans="2:15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155"/>
    </row>
    <row r="235" spans="2:15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155"/>
    </row>
    <row r="236" spans="2:15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155"/>
    </row>
    <row r="237" spans="2:15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155"/>
    </row>
    <row r="238" spans="2:15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155"/>
    </row>
    <row r="239" spans="2:15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155"/>
    </row>
  </sheetData>
  <mergeCells count="1">
    <mergeCell ref="D2:I2"/>
  </mergeCells>
  <pageMargins left="0.2" right="0.2" top="0.75" bottom="0.75" header="0.3" footer="0.3"/>
  <pageSetup scale="42" orientation="landscape" horizontalDpi="90" verticalDpi="90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7"/>
  <sheetViews>
    <sheetView zoomScale="120" zoomScaleNormal="120" workbookViewId="0">
      <selection activeCell="G27" sqref="G27"/>
    </sheetView>
  </sheetViews>
  <sheetFormatPr defaultRowHeight="15"/>
  <cols>
    <col min="1" max="1" width="27.85546875" customWidth="1"/>
    <col min="2" max="2" width="9.42578125" customWidth="1"/>
    <col min="3" max="3" width="15.28515625" bestFit="1" customWidth="1"/>
    <col min="4" max="4" width="9.42578125" customWidth="1"/>
    <col min="5" max="5" width="13.42578125" customWidth="1"/>
    <col min="6" max="6" width="9.42578125" customWidth="1"/>
  </cols>
  <sheetData>
    <row r="1" spans="1:6" ht="17.25" thickTop="1" thickBot="1">
      <c r="A1" s="267" t="s">
        <v>190</v>
      </c>
      <c r="B1" s="268"/>
      <c r="C1" s="269"/>
      <c r="D1" s="269"/>
      <c r="E1" s="270"/>
    </row>
    <row r="2" spans="1:6" ht="23.25" thickTop="1">
      <c r="A2" s="390" t="s">
        <v>196</v>
      </c>
      <c r="B2" s="390"/>
      <c r="C2" s="390"/>
      <c r="D2" s="390"/>
      <c r="E2" s="390"/>
      <c r="F2" s="390"/>
    </row>
    <row r="4" spans="1:6" ht="14.25" customHeight="1">
      <c r="A4" s="274" t="s">
        <v>11</v>
      </c>
      <c r="B4" s="274" t="s">
        <v>10</v>
      </c>
      <c r="C4" s="274" t="s">
        <v>9</v>
      </c>
      <c r="D4" s="274" t="s">
        <v>8</v>
      </c>
      <c r="E4" s="274" t="s">
        <v>7</v>
      </c>
    </row>
    <row r="5" spans="1:6" ht="14.25" customHeight="1">
      <c r="A5" t="s">
        <v>6</v>
      </c>
      <c r="B5" t="s">
        <v>5</v>
      </c>
      <c r="C5" s="376"/>
      <c r="D5" s="377"/>
      <c r="E5" s="9">
        <v>45175</v>
      </c>
    </row>
    <row r="6" spans="1:6">
      <c r="A6" t="s">
        <v>6</v>
      </c>
      <c r="B6" t="s">
        <v>5</v>
      </c>
      <c r="C6" s="376"/>
      <c r="D6" s="377"/>
      <c r="E6" s="9">
        <v>45175</v>
      </c>
    </row>
    <row r="7" spans="1:6">
      <c r="A7" t="s">
        <v>6</v>
      </c>
      <c r="B7" t="s">
        <v>5</v>
      </c>
      <c r="C7" s="376"/>
      <c r="D7" s="377"/>
      <c r="E7" s="9">
        <v>45175</v>
      </c>
    </row>
    <row r="8" spans="1:6">
      <c r="A8" t="s">
        <v>6</v>
      </c>
      <c r="B8" t="s">
        <v>5</v>
      </c>
      <c r="C8" s="376"/>
      <c r="D8" s="377"/>
      <c r="E8" s="9">
        <v>45175</v>
      </c>
    </row>
    <row r="9" spans="1:6">
      <c r="A9" t="s">
        <v>6</v>
      </c>
      <c r="B9" t="s">
        <v>5</v>
      </c>
      <c r="C9" s="376"/>
      <c r="D9" s="377"/>
      <c r="E9" s="9">
        <v>45175</v>
      </c>
    </row>
    <row r="10" spans="1:6">
      <c r="A10" t="s">
        <v>6</v>
      </c>
      <c r="B10" t="s">
        <v>5</v>
      </c>
      <c r="C10" s="376"/>
      <c r="D10" s="377"/>
      <c r="E10" s="9">
        <v>45175</v>
      </c>
    </row>
    <row r="11" spans="1:6">
      <c r="A11" t="s">
        <v>6</v>
      </c>
      <c r="B11" t="s">
        <v>5</v>
      </c>
      <c r="C11" s="376"/>
      <c r="D11" s="377"/>
      <c r="E11" s="9">
        <v>45175</v>
      </c>
    </row>
    <row r="12" spans="1:6">
      <c r="A12" t="s">
        <v>6</v>
      </c>
      <c r="B12" t="s">
        <v>5</v>
      </c>
      <c r="C12" s="376"/>
      <c r="D12" s="377"/>
      <c r="E12" s="9">
        <v>45175</v>
      </c>
    </row>
    <row r="13" spans="1:6">
      <c r="A13" t="s">
        <v>6</v>
      </c>
      <c r="B13" t="s">
        <v>5</v>
      </c>
      <c r="C13" s="376"/>
      <c r="D13" s="377"/>
      <c r="E13" s="9">
        <v>45175</v>
      </c>
    </row>
    <row r="14" spans="1:6">
      <c r="A14" t="s">
        <v>6</v>
      </c>
      <c r="B14" t="s">
        <v>5</v>
      </c>
      <c r="C14" s="376"/>
      <c r="D14" s="377"/>
      <c r="E14" s="9">
        <v>45175</v>
      </c>
    </row>
    <row r="15" spans="1:6">
      <c r="A15" t="s">
        <v>6</v>
      </c>
      <c r="B15" t="s">
        <v>5</v>
      </c>
      <c r="C15" s="376"/>
      <c r="D15" s="377"/>
      <c r="E15" s="9">
        <v>45175</v>
      </c>
    </row>
    <row r="16" spans="1:6">
      <c r="A16" t="s">
        <v>6</v>
      </c>
      <c r="B16" t="s">
        <v>5</v>
      </c>
      <c r="C16" s="376"/>
      <c r="D16" s="377"/>
      <c r="E16" s="9">
        <v>45175</v>
      </c>
    </row>
    <row r="17" spans="1:5">
      <c r="A17" t="s">
        <v>6</v>
      </c>
      <c r="B17" t="s">
        <v>5</v>
      </c>
      <c r="C17" s="376"/>
      <c r="D17" s="377"/>
      <c r="E17" s="9">
        <v>45175</v>
      </c>
    </row>
    <row r="18" spans="1:5">
      <c r="A18" t="s">
        <v>127</v>
      </c>
      <c r="B18" t="s">
        <v>128</v>
      </c>
      <c r="C18" s="376"/>
      <c r="D18" s="377"/>
      <c r="E18" s="9">
        <v>45175</v>
      </c>
    </row>
    <row r="19" spans="1:5">
      <c r="A19" t="s">
        <v>127</v>
      </c>
      <c r="B19" t="s">
        <v>128</v>
      </c>
      <c r="C19" s="376"/>
      <c r="D19" s="377"/>
      <c r="E19" s="9">
        <v>45175</v>
      </c>
    </row>
    <row r="20" spans="1:5">
      <c r="A20" t="s">
        <v>127</v>
      </c>
      <c r="B20" t="s">
        <v>128</v>
      </c>
      <c r="C20" s="376"/>
      <c r="D20" s="377"/>
      <c r="E20" s="9">
        <v>45175</v>
      </c>
    </row>
    <row r="21" spans="1:5">
      <c r="A21" t="s">
        <v>127</v>
      </c>
      <c r="B21" t="s">
        <v>128</v>
      </c>
      <c r="C21" s="376"/>
      <c r="D21" s="377"/>
      <c r="E21" s="9">
        <v>45175</v>
      </c>
    </row>
    <row r="22" spans="1:5">
      <c r="A22" t="s">
        <v>127</v>
      </c>
      <c r="B22" t="s">
        <v>128</v>
      </c>
      <c r="C22" s="376"/>
      <c r="D22" s="377"/>
      <c r="E22" s="9">
        <v>45175</v>
      </c>
    </row>
    <row r="23" spans="1:5">
      <c r="A23" t="s">
        <v>127</v>
      </c>
      <c r="B23" t="s">
        <v>128</v>
      </c>
      <c r="C23" s="376"/>
      <c r="D23" s="377"/>
      <c r="E23" s="9">
        <v>45175</v>
      </c>
    </row>
    <row r="24" spans="1:5">
      <c r="A24" t="s">
        <v>127</v>
      </c>
      <c r="B24" t="s">
        <v>128</v>
      </c>
      <c r="C24" s="376"/>
      <c r="D24" s="377"/>
      <c r="E24" s="9">
        <v>45175</v>
      </c>
    </row>
    <row r="25" spans="1:5">
      <c r="A25" t="s">
        <v>127</v>
      </c>
      <c r="B25" t="s">
        <v>128</v>
      </c>
      <c r="C25" s="376"/>
      <c r="D25" s="377"/>
      <c r="E25" s="9">
        <v>45175</v>
      </c>
    </row>
    <row r="26" spans="1:5">
      <c r="A26" t="s">
        <v>127</v>
      </c>
      <c r="B26" t="s">
        <v>128</v>
      </c>
      <c r="C26" s="376"/>
      <c r="D26" s="377"/>
      <c r="E26" s="9">
        <v>45175</v>
      </c>
    </row>
    <row r="27" spans="1:5">
      <c r="A27" t="s">
        <v>127</v>
      </c>
      <c r="B27" t="s">
        <v>128</v>
      </c>
      <c r="C27" s="376"/>
      <c r="D27" s="377"/>
      <c r="E27" s="9">
        <v>45175</v>
      </c>
    </row>
    <row r="28" spans="1:5">
      <c r="A28" t="s">
        <v>127</v>
      </c>
      <c r="B28" t="s">
        <v>128</v>
      </c>
      <c r="C28" s="376"/>
      <c r="D28" s="377"/>
      <c r="E28" s="9">
        <v>45175</v>
      </c>
    </row>
    <row r="29" spans="1:5">
      <c r="A29" t="s">
        <v>127</v>
      </c>
      <c r="B29" t="s">
        <v>128</v>
      </c>
      <c r="C29" s="376"/>
      <c r="D29" s="377"/>
      <c r="E29" s="9">
        <v>45175</v>
      </c>
    </row>
    <row r="30" spans="1:5">
      <c r="A30" t="s">
        <v>127</v>
      </c>
      <c r="B30" t="s">
        <v>128</v>
      </c>
      <c r="C30" s="376"/>
      <c r="D30" s="377"/>
      <c r="E30" s="9">
        <v>45175</v>
      </c>
    </row>
    <row r="31" spans="1:5">
      <c r="A31" t="s">
        <v>129</v>
      </c>
      <c r="B31" t="s">
        <v>130</v>
      </c>
      <c r="C31" s="376"/>
      <c r="D31" s="377"/>
      <c r="E31" s="9">
        <v>45175</v>
      </c>
    </row>
    <row r="32" spans="1:5">
      <c r="A32" t="s">
        <v>129</v>
      </c>
      <c r="B32" t="s">
        <v>130</v>
      </c>
      <c r="C32" s="376"/>
      <c r="D32" s="377"/>
      <c r="E32" s="9">
        <v>45175</v>
      </c>
    </row>
    <row r="33" spans="1:5">
      <c r="A33" t="s">
        <v>129</v>
      </c>
      <c r="B33" t="s">
        <v>130</v>
      </c>
      <c r="C33" s="376"/>
      <c r="D33" s="377"/>
      <c r="E33" s="9">
        <v>45175</v>
      </c>
    </row>
    <row r="34" spans="1:5">
      <c r="A34" t="s">
        <v>129</v>
      </c>
      <c r="B34" t="s">
        <v>130</v>
      </c>
      <c r="C34" s="376"/>
      <c r="D34" s="377"/>
      <c r="E34" s="9">
        <v>45175</v>
      </c>
    </row>
    <row r="35" spans="1:5">
      <c r="A35" t="s">
        <v>129</v>
      </c>
      <c r="B35" t="s">
        <v>130</v>
      </c>
      <c r="C35" s="376"/>
      <c r="D35" s="377"/>
      <c r="E35" s="9">
        <v>45175</v>
      </c>
    </row>
    <row r="36" spans="1:5">
      <c r="A36" t="s">
        <v>129</v>
      </c>
      <c r="B36" t="s">
        <v>130</v>
      </c>
      <c r="C36" s="376"/>
      <c r="D36" s="377"/>
      <c r="E36" s="9">
        <v>45175</v>
      </c>
    </row>
    <row r="37" spans="1:5">
      <c r="A37" t="s">
        <v>129</v>
      </c>
      <c r="B37" t="s">
        <v>130</v>
      </c>
      <c r="C37" s="376"/>
      <c r="D37" s="377"/>
      <c r="E37" s="9">
        <v>45175</v>
      </c>
    </row>
    <row r="38" spans="1:5">
      <c r="A38" t="s">
        <v>129</v>
      </c>
      <c r="B38" t="s">
        <v>130</v>
      </c>
      <c r="C38" s="376"/>
      <c r="D38" s="377"/>
      <c r="E38" s="9">
        <v>45175</v>
      </c>
    </row>
    <row r="39" spans="1:5">
      <c r="A39" t="s">
        <v>129</v>
      </c>
      <c r="B39" t="s">
        <v>130</v>
      </c>
      <c r="C39" s="376"/>
      <c r="D39" s="377"/>
      <c r="E39" s="9">
        <v>45175</v>
      </c>
    </row>
    <row r="40" spans="1:5">
      <c r="A40" t="s">
        <v>129</v>
      </c>
      <c r="B40" t="s">
        <v>130</v>
      </c>
      <c r="C40" s="376"/>
      <c r="D40" s="377"/>
      <c r="E40" s="9">
        <v>45175</v>
      </c>
    </row>
    <row r="41" spans="1:5">
      <c r="A41" t="s">
        <v>129</v>
      </c>
      <c r="B41" t="s">
        <v>130</v>
      </c>
      <c r="C41" s="376"/>
      <c r="D41" s="377"/>
      <c r="E41" s="9">
        <v>45175</v>
      </c>
    </row>
    <row r="42" spans="1:5">
      <c r="A42" t="s">
        <v>129</v>
      </c>
      <c r="B42" t="s">
        <v>130</v>
      </c>
      <c r="C42" s="376"/>
      <c r="D42" s="377"/>
      <c r="E42" s="9">
        <v>45175</v>
      </c>
    </row>
    <row r="43" spans="1:5">
      <c r="A43" t="s">
        <v>129</v>
      </c>
      <c r="B43" t="s">
        <v>130</v>
      </c>
      <c r="C43" s="376"/>
      <c r="D43" s="377"/>
      <c r="E43" s="9">
        <v>45175</v>
      </c>
    </row>
    <row r="44" spans="1:5">
      <c r="A44" t="s">
        <v>131</v>
      </c>
      <c r="B44" t="s">
        <v>132</v>
      </c>
      <c r="C44" s="376"/>
      <c r="D44" s="377"/>
      <c r="E44" s="9">
        <v>45175</v>
      </c>
    </row>
    <row r="45" spans="1:5">
      <c r="A45" t="s">
        <v>131</v>
      </c>
      <c r="B45" t="s">
        <v>132</v>
      </c>
      <c r="C45" s="376"/>
      <c r="D45" s="377"/>
      <c r="E45" s="9">
        <v>45175</v>
      </c>
    </row>
    <row r="46" spans="1:5">
      <c r="A46" t="s">
        <v>131</v>
      </c>
      <c r="B46" t="s">
        <v>132</v>
      </c>
      <c r="C46" s="376"/>
      <c r="D46" s="377"/>
      <c r="E46" s="9">
        <v>45175</v>
      </c>
    </row>
    <row r="47" spans="1:5">
      <c r="A47" t="s">
        <v>131</v>
      </c>
      <c r="B47" t="s">
        <v>132</v>
      </c>
      <c r="C47" s="376"/>
      <c r="D47" s="377"/>
      <c r="E47" s="9">
        <v>45175</v>
      </c>
    </row>
    <row r="48" spans="1:5">
      <c r="A48" t="s">
        <v>131</v>
      </c>
      <c r="B48" t="s">
        <v>132</v>
      </c>
      <c r="C48" s="376"/>
      <c r="D48" s="377"/>
      <c r="E48" s="9">
        <v>45175</v>
      </c>
    </row>
    <row r="49" spans="1:5">
      <c r="A49" t="s">
        <v>131</v>
      </c>
      <c r="B49" t="s">
        <v>132</v>
      </c>
      <c r="C49" s="376"/>
      <c r="D49" s="377"/>
      <c r="E49" s="9">
        <v>45175</v>
      </c>
    </row>
    <row r="50" spans="1:5">
      <c r="A50" t="s">
        <v>131</v>
      </c>
      <c r="B50" t="s">
        <v>132</v>
      </c>
      <c r="C50" s="376"/>
      <c r="D50" s="377"/>
      <c r="E50" s="9">
        <v>45175</v>
      </c>
    </row>
    <row r="51" spans="1:5">
      <c r="A51" t="s">
        <v>131</v>
      </c>
      <c r="B51" t="s">
        <v>132</v>
      </c>
      <c r="C51" s="376"/>
      <c r="D51" s="377"/>
      <c r="E51" s="9">
        <v>45175</v>
      </c>
    </row>
    <row r="52" spans="1:5">
      <c r="A52" t="s">
        <v>131</v>
      </c>
      <c r="B52" t="s">
        <v>132</v>
      </c>
      <c r="C52" s="376"/>
      <c r="D52" s="377"/>
      <c r="E52" s="9">
        <v>45175</v>
      </c>
    </row>
    <row r="53" spans="1:5">
      <c r="A53" t="s">
        <v>131</v>
      </c>
      <c r="B53" t="s">
        <v>132</v>
      </c>
      <c r="C53" s="376"/>
      <c r="D53" s="377"/>
      <c r="E53" s="9">
        <v>45175</v>
      </c>
    </row>
    <row r="54" spans="1:5">
      <c r="A54" t="s">
        <v>131</v>
      </c>
      <c r="B54" t="s">
        <v>132</v>
      </c>
      <c r="C54" s="376"/>
      <c r="D54" s="377"/>
      <c r="E54" s="9">
        <v>45175</v>
      </c>
    </row>
    <row r="55" spans="1:5">
      <c r="A55" t="s">
        <v>131</v>
      </c>
      <c r="B55" t="s">
        <v>132</v>
      </c>
      <c r="C55" s="376"/>
      <c r="D55" s="377"/>
      <c r="E55" s="9">
        <v>45175</v>
      </c>
    </row>
    <row r="56" spans="1:5" ht="15.75" thickBot="1">
      <c r="A56" t="s">
        <v>131</v>
      </c>
      <c r="B56" t="s">
        <v>132</v>
      </c>
      <c r="C56" s="378"/>
      <c r="D56" s="379"/>
      <c r="E56" s="9">
        <v>45175</v>
      </c>
    </row>
    <row r="57" spans="1:5" ht="15.75" thickTop="1"/>
  </sheetData>
  <autoFilter ref="A4:E56"/>
  <mergeCells count="1">
    <mergeCell ref="A2:F2"/>
  </mergeCells>
  <pageMargins left="0.7" right="0.7" top="0.75" bottom="0.75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8"/>
  <sheetViews>
    <sheetView workbookViewId="0">
      <pane xSplit="2" ySplit="4" topLeftCell="C5" activePane="bottomRight" state="frozen"/>
      <selection activeCell="C41" sqref="C41"/>
      <selection pane="topRight" activeCell="C41" sqref="C41"/>
      <selection pane="bottomLeft" activeCell="C41" sqref="C41"/>
      <selection pane="bottomRight" activeCell="F28" sqref="F28"/>
    </sheetView>
  </sheetViews>
  <sheetFormatPr defaultRowHeight="15" outlineLevelRow="1"/>
  <cols>
    <col min="1" max="1" width="17" style="1" customWidth="1"/>
    <col min="2" max="2" width="9.140625" style="82"/>
    <col min="3" max="3" width="10.5703125" style="82" bestFit="1" customWidth="1"/>
    <col min="4" max="5" width="11.5703125" style="82" bestFit="1" customWidth="1"/>
    <col min="6" max="6" width="9.7109375" bestFit="1" customWidth="1"/>
    <col min="7" max="7" width="10.140625" bestFit="1" customWidth="1"/>
    <col min="8" max="8" width="7.42578125" bestFit="1" customWidth="1"/>
    <col min="9" max="9" width="7.28515625" bestFit="1" customWidth="1"/>
  </cols>
  <sheetData>
    <row r="1" spans="1:7" ht="17.25" thickTop="1" thickBot="1">
      <c r="A1" s="391" t="s">
        <v>190</v>
      </c>
      <c r="B1" s="392"/>
      <c r="C1" s="392"/>
      <c r="D1" s="392"/>
      <c r="E1" s="392"/>
      <c r="F1" s="392"/>
      <c r="G1" s="393"/>
    </row>
    <row r="2" spans="1:7" ht="23.25" thickTop="1">
      <c r="A2" s="390" t="s">
        <v>196</v>
      </c>
      <c r="B2" s="390"/>
      <c r="C2" s="390"/>
      <c r="D2" s="390"/>
      <c r="E2" s="390"/>
      <c r="F2" s="390"/>
    </row>
    <row r="4" spans="1:7" ht="15.75" thickBot="1">
      <c r="A4" s="271" t="s">
        <v>93</v>
      </c>
      <c r="B4" s="134" t="s">
        <v>92</v>
      </c>
      <c r="C4" s="134"/>
      <c r="D4" s="134"/>
      <c r="E4" s="134"/>
    </row>
    <row r="5" spans="1:7" ht="15.75" outlineLevel="1" thickTop="1">
      <c r="A5" s="272">
        <v>44900</v>
      </c>
      <c r="B5" s="380"/>
    </row>
    <row r="6" spans="1:7" outlineLevel="1">
      <c r="A6" s="272">
        <v>44901</v>
      </c>
      <c r="B6" s="381"/>
    </row>
    <row r="7" spans="1:7" outlineLevel="1">
      <c r="A7" s="272">
        <v>44902</v>
      </c>
      <c r="B7" s="381"/>
    </row>
    <row r="8" spans="1:7" outlineLevel="1">
      <c r="A8" s="272">
        <v>44903</v>
      </c>
      <c r="B8" s="381"/>
    </row>
    <row r="9" spans="1:7" outlineLevel="1">
      <c r="A9" s="272">
        <v>44904</v>
      </c>
      <c r="B9" s="381"/>
    </row>
    <row r="10" spans="1:7" outlineLevel="1">
      <c r="A10" s="272">
        <v>44907</v>
      </c>
      <c r="B10" s="381"/>
    </row>
    <row r="11" spans="1:7" outlineLevel="1">
      <c r="A11" s="272">
        <v>44908</v>
      </c>
      <c r="B11" s="381"/>
    </row>
    <row r="12" spans="1:7" outlineLevel="1">
      <c r="A12" s="272">
        <v>44909</v>
      </c>
      <c r="B12" s="381"/>
    </row>
    <row r="13" spans="1:7" outlineLevel="1">
      <c r="A13" s="272">
        <v>44910</v>
      </c>
      <c r="B13" s="381"/>
    </row>
    <row r="14" spans="1:7" outlineLevel="1">
      <c r="A14" s="272">
        <v>44911</v>
      </c>
      <c r="B14" s="381"/>
    </row>
    <row r="15" spans="1:7" outlineLevel="1">
      <c r="A15" s="272">
        <v>44914</v>
      </c>
      <c r="B15" s="381"/>
    </row>
    <row r="16" spans="1:7" outlineLevel="1">
      <c r="A16" s="272">
        <v>44915</v>
      </c>
      <c r="B16" s="381"/>
    </row>
    <row r="17" spans="1:2" outlineLevel="1">
      <c r="A17" s="272">
        <v>44916</v>
      </c>
      <c r="B17" s="381"/>
    </row>
    <row r="18" spans="1:2" outlineLevel="1">
      <c r="A18" s="272">
        <v>44917</v>
      </c>
      <c r="B18" s="381"/>
    </row>
    <row r="19" spans="1:2" outlineLevel="1">
      <c r="A19" s="272">
        <v>44918</v>
      </c>
      <c r="B19" s="381"/>
    </row>
    <row r="20" spans="1:2" outlineLevel="1">
      <c r="A20" s="272">
        <v>44922</v>
      </c>
      <c r="B20" s="381"/>
    </row>
    <row r="21" spans="1:2" outlineLevel="1">
      <c r="A21" s="272">
        <v>44923</v>
      </c>
      <c r="B21" s="381"/>
    </row>
    <row r="22" spans="1:2" outlineLevel="1">
      <c r="A22" s="272">
        <v>44924</v>
      </c>
      <c r="B22" s="381"/>
    </row>
    <row r="23" spans="1:2" outlineLevel="1">
      <c r="A23" s="272">
        <v>44925</v>
      </c>
      <c r="B23" s="381"/>
    </row>
    <row r="24" spans="1:2" outlineLevel="1">
      <c r="A24" s="272">
        <v>44929</v>
      </c>
      <c r="B24" s="381"/>
    </row>
    <row r="25" spans="1:2" outlineLevel="1">
      <c r="A25" s="272">
        <v>44930</v>
      </c>
      <c r="B25" s="381"/>
    </row>
    <row r="26" spans="1:2" outlineLevel="1">
      <c r="A26" s="272">
        <v>44931</v>
      </c>
      <c r="B26" s="381"/>
    </row>
    <row r="27" spans="1:2" outlineLevel="1">
      <c r="A27" s="272">
        <v>44932</v>
      </c>
      <c r="B27" s="381"/>
    </row>
    <row r="28" spans="1:2" outlineLevel="1">
      <c r="A28" s="272">
        <v>44935</v>
      </c>
      <c r="B28" s="381"/>
    </row>
    <row r="29" spans="1:2" outlineLevel="1">
      <c r="A29" s="272">
        <v>44936</v>
      </c>
      <c r="B29" s="381"/>
    </row>
    <row r="30" spans="1:2" outlineLevel="1">
      <c r="A30" s="272">
        <v>44937</v>
      </c>
      <c r="B30" s="381"/>
    </row>
    <row r="31" spans="1:2" outlineLevel="1">
      <c r="A31" s="272">
        <v>44938</v>
      </c>
      <c r="B31" s="381"/>
    </row>
    <row r="32" spans="1:2" outlineLevel="1">
      <c r="A32" s="272">
        <v>44939</v>
      </c>
      <c r="B32" s="381"/>
    </row>
    <row r="33" spans="1:2" outlineLevel="1">
      <c r="A33" s="272">
        <v>44943</v>
      </c>
      <c r="B33" s="381"/>
    </row>
    <row r="34" spans="1:2" outlineLevel="1">
      <c r="A34" s="272">
        <v>44944</v>
      </c>
      <c r="B34" s="381"/>
    </row>
    <row r="35" spans="1:2" outlineLevel="1">
      <c r="A35" s="272">
        <v>44945</v>
      </c>
      <c r="B35" s="381"/>
    </row>
    <row r="36" spans="1:2" outlineLevel="1">
      <c r="A36" s="272">
        <v>44946</v>
      </c>
      <c r="B36" s="381"/>
    </row>
    <row r="37" spans="1:2" outlineLevel="1">
      <c r="A37" s="272">
        <v>44949</v>
      </c>
      <c r="B37" s="381"/>
    </row>
    <row r="38" spans="1:2" outlineLevel="1">
      <c r="A38" s="272">
        <v>44950</v>
      </c>
      <c r="B38" s="381"/>
    </row>
    <row r="39" spans="1:2" outlineLevel="1">
      <c r="A39" s="272">
        <v>44951</v>
      </c>
      <c r="B39" s="381"/>
    </row>
    <row r="40" spans="1:2" outlineLevel="1">
      <c r="A40" s="272">
        <v>44952</v>
      </c>
      <c r="B40" s="381"/>
    </row>
    <row r="41" spans="1:2" outlineLevel="1">
      <c r="A41" s="272">
        <v>44953</v>
      </c>
      <c r="B41" s="381"/>
    </row>
    <row r="42" spans="1:2" outlineLevel="1">
      <c r="A42" s="272">
        <v>44956</v>
      </c>
      <c r="B42" s="381"/>
    </row>
    <row r="43" spans="1:2" outlineLevel="1">
      <c r="A43" s="272">
        <v>44957</v>
      </c>
      <c r="B43" s="381"/>
    </row>
    <row r="44" spans="1:2" outlineLevel="1">
      <c r="A44" s="272">
        <v>44958</v>
      </c>
      <c r="B44" s="381"/>
    </row>
    <row r="45" spans="1:2" outlineLevel="1">
      <c r="A45" s="272">
        <v>44959</v>
      </c>
      <c r="B45" s="381"/>
    </row>
    <row r="46" spans="1:2" outlineLevel="1">
      <c r="A46" s="272">
        <v>44960</v>
      </c>
      <c r="B46" s="381"/>
    </row>
    <row r="47" spans="1:2" outlineLevel="1">
      <c r="A47" s="272">
        <v>44963</v>
      </c>
      <c r="B47" s="381"/>
    </row>
    <row r="48" spans="1:2" outlineLevel="1">
      <c r="A48" s="272">
        <v>44964</v>
      </c>
      <c r="B48" s="381"/>
    </row>
    <row r="49" spans="1:2" outlineLevel="1">
      <c r="A49" s="272">
        <v>44965</v>
      </c>
      <c r="B49" s="381"/>
    </row>
    <row r="50" spans="1:2" outlineLevel="1">
      <c r="A50" s="272">
        <v>44966</v>
      </c>
      <c r="B50" s="381"/>
    </row>
    <row r="51" spans="1:2" outlineLevel="1">
      <c r="A51" s="272">
        <v>44967</v>
      </c>
      <c r="B51" s="381"/>
    </row>
    <row r="52" spans="1:2" outlineLevel="1">
      <c r="A52" s="272">
        <v>44970</v>
      </c>
      <c r="B52" s="381"/>
    </row>
    <row r="53" spans="1:2" outlineLevel="1">
      <c r="A53" s="272">
        <v>44971</v>
      </c>
      <c r="B53" s="381"/>
    </row>
    <row r="54" spans="1:2" outlineLevel="1">
      <c r="A54" s="272">
        <v>44972</v>
      </c>
      <c r="B54" s="381"/>
    </row>
    <row r="55" spans="1:2" outlineLevel="1">
      <c r="A55" s="272">
        <v>44973</v>
      </c>
      <c r="B55" s="381"/>
    </row>
    <row r="56" spans="1:2" outlineLevel="1">
      <c r="A56" s="272">
        <v>44974</v>
      </c>
      <c r="B56" s="381"/>
    </row>
    <row r="57" spans="1:2" outlineLevel="1">
      <c r="A57" s="272">
        <v>44978</v>
      </c>
      <c r="B57" s="381"/>
    </row>
    <row r="58" spans="1:2" outlineLevel="1">
      <c r="A58" s="272">
        <v>44979</v>
      </c>
      <c r="B58" s="381"/>
    </row>
    <row r="59" spans="1:2" outlineLevel="1">
      <c r="A59" s="272">
        <v>44980</v>
      </c>
      <c r="B59" s="381"/>
    </row>
    <row r="60" spans="1:2" outlineLevel="1">
      <c r="A60" s="272">
        <v>44981</v>
      </c>
      <c r="B60" s="381"/>
    </row>
    <row r="61" spans="1:2" outlineLevel="1">
      <c r="A61" s="272">
        <v>44984</v>
      </c>
      <c r="B61" s="381"/>
    </row>
    <row r="62" spans="1:2" outlineLevel="1">
      <c r="A62" s="272">
        <v>44985</v>
      </c>
      <c r="B62" s="381"/>
    </row>
    <row r="63" spans="1:2" outlineLevel="1">
      <c r="A63" s="272">
        <v>44986</v>
      </c>
      <c r="B63" s="381"/>
    </row>
    <row r="64" spans="1:2">
      <c r="A64" s="272">
        <v>44987</v>
      </c>
      <c r="B64" s="381"/>
    </row>
    <row r="65" spans="1:8">
      <c r="A65" s="272">
        <v>44988</v>
      </c>
      <c r="B65" s="381"/>
    </row>
    <row r="66" spans="1:8">
      <c r="A66" s="272">
        <v>44991</v>
      </c>
      <c r="B66" s="381"/>
    </row>
    <row r="67" spans="1:8">
      <c r="A67" s="272">
        <v>44992</v>
      </c>
      <c r="B67" s="381"/>
      <c r="F67" s="82"/>
      <c r="G67" s="82"/>
      <c r="H67" s="82"/>
    </row>
    <row r="68" spans="1:8">
      <c r="A68" s="272">
        <v>44993</v>
      </c>
      <c r="B68" s="381"/>
    </row>
    <row r="69" spans="1:8">
      <c r="A69" s="272">
        <v>44994</v>
      </c>
      <c r="B69" s="381"/>
    </row>
    <row r="70" spans="1:8">
      <c r="A70" s="272">
        <v>44995</v>
      </c>
      <c r="B70" s="381"/>
    </row>
    <row r="71" spans="1:8">
      <c r="A71" s="272">
        <v>44998</v>
      </c>
      <c r="B71" s="381"/>
    </row>
    <row r="72" spans="1:8">
      <c r="A72" s="272">
        <v>44999</v>
      </c>
      <c r="B72" s="381"/>
    </row>
    <row r="73" spans="1:8">
      <c r="A73" s="272">
        <v>45000</v>
      </c>
      <c r="B73" s="381"/>
    </row>
    <row r="74" spans="1:8">
      <c r="A74" s="272">
        <v>45001</v>
      </c>
      <c r="B74" s="381"/>
    </row>
    <row r="75" spans="1:8">
      <c r="A75" s="272">
        <v>45002</v>
      </c>
      <c r="B75" s="381"/>
    </row>
    <row r="76" spans="1:8">
      <c r="A76" s="272">
        <v>45005</v>
      </c>
      <c r="B76" s="381"/>
    </row>
    <row r="77" spans="1:8">
      <c r="A77" s="272">
        <v>45006</v>
      </c>
      <c r="B77" s="381"/>
    </row>
    <row r="78" spans="1:8">
      <c r="A78" s="272">
        <v>45007</v>
      </c>
      <c r="B78" s="381"/>
    </row>
    <row r="79" spans="1:8">
      <c r="A79" s="272">
        <v>45008</v>
      </c>
      <c r="B79" s="381"/>
    </row>
    <row r="80" spans="1:8">
      <c r="A80" s="272">
        <v>45009</v>
      </c>
      <c r="B80" s="381"/>
    </row>
    <row r="81" spans="1:2">
      <c r="A81" s="272">
        <v>45012</v>
      </c>
      <c r="B81" s="381"/>
    </row>
    <row r="82" spans="1:2">
      <c r="A82" s="272">
        <v>45013</v>
      </c>
      <c r="B82" s="381"/>
    </row>
    <row r="83" spans="1:2">
      <c r="A83" s="272">
        <v>45014</v>
      </c>
      <c r="B83" s="381"/>
    </row>
    <row r="84" spans="1:2">
      <c r="A84" s="272">
        <v>45015</v>
      </c>
      <c r="B84" s="381"/>
    </row>
    <row r="85" spans="1:2">
      <c r="A85" s="272">
        <v>45016</v>
      </c>
      <c r="B85" s="381"/>
    </row>
    <row r="86" spans="1:2">
      <c r="A86" s="272">
        <v>45019</v>
      </c>
      <c r="B86" s="381"/>
    </row>
    <row r="87" spans="1:2">
      <c r="A87" s="272">
        <v>45020</v>
      </c>
      <c r="B87" s="381"/>
    </row>
    <row r="88" spans="1:2">
      <c r="A88" s="272">
        <v>45021</v>
      </c>
      <c r="B88" s="381"/>
    </row>
    <row r="89" spans="1:2">
      <c r="A89" s="272">
        <v>45022</v>
      </c>
      <c r="B89" s="381"/>
    </row>
    <row r="90" spans="1:2">
      <c r="A90" s="272">
        <v>45026</v>
      </c>
      <c r="B90" s="381"/>
    </row>
    <row r="91" spans="1:2">
      <c r="A91" s="272">
        <v>45027</v>
      </c>
      <c r="B91" s="381"/>
    </row>
    <row r="92" spans="1:2">
      <c r="A92" s="272">
        <v>45028</v>
      </c>
      <c r="B92" s="381"/>
    </row>
    <row r="93" spans="1:2">
      <c r="A93" s="272">
        <v>45029</v>
      </c>
      <c r="B93" s="381"/>
    </row>
    <row r="94" spans="1:2">
      <c r="A94" s="272">
        <v>45030</v>
      </c>
      <c r="B94" s="381"/>
    </row>
    <row r="95" spans="1:2">
      <c r="A95" s="272">
        <v>45033</v>
      </c>
      <c r="B95" s="381"/>
    </row>
    <row r="96" spans="1:2">
      <c r="A96" s="272">
        <v>45034</v>
      </c>
      <c r="B96" s="381"/>
    </row>
    <row r="97" spans="1:13">
      <c r="A97" s="272">
        <v>45035</v>
      </c>
      <c r="B97" s="381"/>
    </row>
    <row r="98" spans="1:13">
      <c r="A98" s="272">
        <v>45036</v>
      </c>
      <c r="B98" s="381"/>
    </row>
    <row r="99" spans="1:13">
      <c r="A99" s="272">
        <v>45037</v>
      </c>
      <c r="B99" s="381"/>
    </row>
    <row r="100" spans="1:13">
      <c r="A100" s="272">
        <v>45040</v>
      </c>
      <c r="B100" s="381"/>
    </row>
    <row r="101" spans="1:13">
      <c r="A101" s="272">
        <v>45041</v>
      </c>
      <c r="B101" s="381"/>
    </row>
    <row r="102" spans="1:13">
      <c r="A102" s="272">
        <v>45042</v>
      </c>
      <c r="B102" s="381"/>
    </row>
    <row r="103" spans="1:13">
      <c r="A103" s="272">
        <v>45043</v>
      </c>
      <c r="B103" s="381"/>
    </row>
    <row r="104" spans="1:13">
      <c r="A104" s="272">
        <v>45044</v>
      </c>
      <c r="B104" s="381"/>
    </row>
    <row r="105" spans="1:13">
      <c r="A105" s="272">
        <v>45047</v>
      </c>
      <c r="B105" s="381"/>
    </row>
    <row r="106" spans="1:13">
      <c r="A106" s="272">
        <v>45048</v>
      </c>
      <c r="B106" s="381"/>
      <c r="E106" s="168"/>
      <c r="F106" s="176" t="s">
        <v>104</v>
      </c>
      <c r="G106" s="176" t="s">
        <v>105</v>
      </c>
      <c r="H106" s="176" t="s">
        <v>108</v>
      </c>
      <c r="I106" s="176" t="s">
        <v>182</v>
      </c>
    </row>
    <row r="107" spans="1:13">
      <c r="A107" s="272">
        <v>45049</v>
      </c>
      <c r="B107" s="381"/>
      <c r="E107" s="169" t="s">
        <v>106</v>
      </c>
      <c r="F107" s="173">
        <v>44985</v>
      </c>
      <c r="G107" s="173">
        <v>44992</v>
      </c>
      <c r="H107" s="174">
        <v>48.5</v>
      </c>
      <c r="I107" s="174">
        <v>22.2</v>
      </c>
      <c r="M107" t="s">
        <v>181</v>
      </c>
    </row>
    <row r="108" spans="1:13">
      <c r="A108" s="272">
        <v>45050</v>
      </c>
      <c r="B108" s="381"/>
      <c r="E108" s="169" t="s">
        <v>107</v>
      </c>
      <c r="F108" s="173">
        <v>45077</v>
      </c>
      <c r="G108" s="173">
        <v>45084</v>
      </c>
      <c r="H108" s="174">
        <v>56.01</v>
      </c>
      <c r="I108" s="174">
        <v>22.2</v>
      </c>
    </row>
    <row r="109" spans="1:13">
      <c r="A109" s="272">
        <v>45051</v>
      </c>
      <c r="B109" s="381"/>
      <c r="E109" s="169" t="s">
        <v>112</v>
      </c>
      <c r="F109" s="173">
        <v>45147</v>
      </c>
      <c r="G109" s="175"/>
      <c r="H109" s="174">
        <v>51.9</v>
      </c>
      <c r="I109" s="174"/>
    </row>
    <row r="110" spans="1:13">
      <c r="A110" s="272">
        <v>45054</v>
      </c>
      <c r="B110" s="381"/>
      <c r="E110" s="169" t="s">
        <v>109</v>
      </c>
      <c r="F110" s="173">
        <v>45168</v>
      </c>
      <c r="G110" s="173">
        <v>45175</v>
      </c>
      <c r="H110" s="174">
        <v>63.03</v>
      </c>
      <c r="I110" s="174">
        <v>22.2</v>
      </c>
    </row>
    <row r="111" spans="1:13">
      <c r="A111" s="272">
        <v>45055</v>
      </c>
      <c r="B111" s="381"/>
      <c r="E111" s="169" t="s">
        <v>111</v>
      </c>
      <c r="F111" s="175"/>
      <c r="G111" s="175"/>
      <c r="H111" s="175"/>
      <c r="I111" s="175"/>
    </row>
    <row r="112" spans="1:13">
      <c r="A112" s="272">
        <v>45056</v>
      </c>
      <c r="B112" s="381"/>
      <c r="E112" s="169" t="s">
        <v>113</v>
      </c>
      <c r="F112" s="175"/>
      <c r="G112" s="175"/>
      <c r="H112" s="175"/>
      <c r="I112" s="175"/>
    </row>
    <row r="113" spans="1:9">
      <c r="A113" s="272">
        <v>45057</v>
      </c>
      <c r="B113" s="381"/>
      <c r="E113" s="169" t="s">
        <v>110</v>
      </c>
      <c r="F113" s="175"/>
      <c r="G113" s="175"/>
      <c r="H113" s="175"/>
      <c r="I113" s="175"/>
    </row>
    <row r="114" spans="1:9">
      <c r="A114" s="272">
        <v>45058</v>
      </c>
      <c r="B114" s="381"/>
      <c r="E114" s="170"/>
      <c r="F114" s="171"/>
      <c r="G114" s="171"/>
      <c r="H114" s="171"/>
      <c r="I114" s="172"/>
    </row>
    <row r="115" spans="1:9">
      <c r="A115" s="272">
        <v>45061</v>
      </c>
      <c r="B115" s="381"/>
    </row>
    <row r="116" spans="1:9">
      <c r="A116" s="272">
        <v>45062</v>
      </c>
      <c r="B116" s="381"/>
    </row>
    <row r="117" spans="1:9">
      <c r="A117" s="272">
        <v>45063</v>
      </c>
      <c r="B117" s="381"/>
    </row>
    <row r="118" spans="1:9">
      <c r="A118" s="272">
        <v>45064</v>
      </c>
      <c r="B118" s="381"/>
    </row>
    <row r="119" spans="1:9">
      <c r="A119" s="272">
        <v>45065</v>
      </c>
      <c r="B119" s="381"/>
    </row>
    <row r="120" spans="1:9">
      <c r="A120" s="272">
        <v>45068</v>
      </c>
      <c r="B120" s="381"/>
    </row>
    <row r="121" spans="1:9">
      <c r="A121" s="272">
        <v>45069</v>
      </c>
      <c r="B121" s="381"/>
    </row>
    <row r="122" spans="1:9">
      <c r="A122" s="272">
        <v>45070</v>
      </c>
      <c r="B122" s="381"/>
    </row>
    <row r="123" spans="1:9">
      <c r="A123" s="272">
        <v>45071</v>
      </c>
      <c r="B123" s="381"/>
    </row>
    <row r="124" spans="1:9">
      <c r="A124" s="272">
        <v>45072</v>
      </c>
      <c r="B124" s="381"/>
    </row>
    <row r="125" spans="1:9">
      <c r="A125" s="272">
        <v>45076</v>
      </c>
      <c r="B125" s="381"/>
    </row>
    <row r="126" spans="1:9">
      <c r="A126" s="272">
        <v>45077</v>
      </c>
      <c r="B126" s="381"/>
    </row>
    <row r="127" spans="1:9">
      <c r="A127" s="272">
        <v>45078</v>
      </c>
      <c r="B127" s="381"/>
    </row>
    <row r="128" spans="1:9">
      <c r="A128" s="272">
        <v>45079</v>
      </c>
      <c r="B128" s="381"/>
    </row>
    <row r="129" spans="1:2">
      <c r="A129" s="272">
        <v>45082</v>
      </c>
      <c r="B129" s="381"/>
    </row>
    <row r="130" spans="1:2">
      <c r="A130" s="272">
        <v>45083</v>
      </c>
      <c r="B130" s="381"/>
    </row>
    <row r="131" spans="1:2">
      <c r="A131" s="272">
        <v>45084</v>
      </c>
      <c r="B131" s="381"/>
    </row>
    <row r="132" spans="1:2">
      <c r="A132" s="272">
        <v>45085</v>
      </c>
      <c r="B132" s="381"/>
    </row>
    <row r="133" spans="1:2">
      <c r="A133" s="272">
        <v>45086</v>
      </c>
      <c r="B133" s="381"/>
    </row>
    <row r="134" spans="1:2">
      <c r="A134" s="272">
        <v>45089</v>
      </c>
      <c r="B134" s="381"/>
    </row>
    <row r="135" spans="1:2">
      <c r="A135" s="272">
        <v>45090</v>
      </c>
      <c r="B135" s="381"/>
    </row>
    <row r="136" spans="1:2">
      <c r="A136" s="272">
        <v>45091</v>
      </c>
      <c r="B136" s="381"/>
    </row>
    <row r="137" spans="1:2">
      <c r="A137" s="272">
        <v>45092</v>
      </c>
      <c r="B137" s="381"/>
    </row>
    <row r="138" spans="1:2">
      <c r="A138" s="272">
        <v>45093</v>
      </c>
      <c r="B138" s="381"/>
    </row>
    <row r="139" spans="1:2">
      <c r="A139" s="272">
        <v>45096</v>
      </c>
      <c r="B139" s="381"/>
    </row>
    <row r="140" spans="1:2">
      <c r="A140" s="272">
        <v>45097</v>
      </c>
      <c r="B140" s="381"/>
    </row>
    <row r="141" spans="1:2">
      <c r="A141" s="272">
        <v>45098</v>
      </c>
      <c r="B141" s="381"/>
    </row>
    <row r="142" spans="1:2">
      <c r="A142" s="272">
        <v>45099</v>
      </c>
      <c r="B142" s="381"/>
    </row>
    <row r="143" spans="1:2">
      <c r="A143" s="272">
        <v>45100</v>
      </c>
      <c r="B143" s="381"/>
    </row>
    <row r="144" spans="1:2">
      <c r="A144" s="272">
        <v>45103</v>
      </c>
      <c r="B144" s="381"/>
    </row>
    <row r="145" spans="1:2">
      <c r="A145" s="272">
        <v>45104</v>
      </c>
      <c r="B145" s="381"/>
    </row>
    <row r="146" spans="1:2">
      <c r="A146" s="272">
        <v>45105</v>
      </c>
      <c r="B146" s="381"/>
    </row>
    <row r="147" spans="1:2">
      <c r="A147" s="272">
        <v>45106</v>
      </c>
      <c r="B147" s="381"/>
    </row>
    <row r="148" spans="1:2">
      <c r="A148" s="272">
        <v>45107</v>
      </c>
      <c r="B148" s="381"/>
    </row>
    <row r="149" spans="1:2">
      <c r="A149" s="272">
        <v>45110</v>
      </c>
      <c r="B149" s="381"/>
    </row>
    <row r="150" spans="1:2">
      <c r="A150" s="272">
        <v>45112</v>
      </c>
      <c r="B150" s="381"/>
    </row>
    <row r="151" spans="1:2">
      <c r="A151" s="272">
        <v>45113</v>
      </c>
      <c r="B151" s="381"/>
    </row>
    <row r="152" spans="1:2">
      <c r="A152" s="272">
        <v>45114</v>
      </c>
      <c r="B152" s="381"/>
    </row>
    <row r="153" spans="1:2">
      <c r="A153" s="272">
        <v>45117</v>
      </c>
      <c r="B153" s="381"/>
    </row>
    <row r="154" spans="1:2">
      <c r="A154" s="272">
        <v>45118</v>
      </c>
      <c r="B154" s="381"/>
    </row>
    <row r="155" spans="1:2">
      <c r="A155" s="272">
        <v>45119</v>
      </c>
      <c r="B155" s="381"/>
    </row>
    <row r="156" spans="1:2">
      <c r="A156" s="272">
        <v>45120</v>
      </c>
      <c r="B156" s="381"/>
    </row>
    <row r="157" spans="1:2">
      <c r="A157" s="272">
        <v>45121</v>
      </c>
      <c r="B157" s="381"/>
    </row>
    <row r="158" spans="1:2">
      <c r="A158" s="272">
        <v>45124</v>
      </c>
      <c r="B158" s="381"/>
    </row>
    <row r="159" spans="1:2">
      <c r="A159" s="272">
        <v>45125</v>
      </c>
      <c r="B159" s="381"/>
    </row>
    <row r="160" spans="1:2">
      <c r="A160" s="272">
        <v>45126</v>
      </c>
      <c r="B160" s="381"/>
    </row>
    <row r="161" spans="1:2">
      <c r="A161" s="272">
        <v>45127</v>
      </c>
      <c r="B161" s="381"/>
    </row>
    <row r="162" spans="1:2">
      <c r="A162" s="272">
        <v>45128</v>
      </c>
      <c r="B162" s="381"/>
    </row>
    <row r="163" spans="1:2">
      <c r="A163" s="272">
        <v>45131</v>
      </c>
      <c r="B163" s="381"/>
    </row>
    <row r="164" spans="1:2">
      <c r="A164" s="272">
        <v>45132</v>
      </c>
      <c r="B164" s="381"/>
    </row>
    <row r="165" spans="1:2">
      <c r="A165" s="272">
        <v>45133</v>
      </c>
      <c r="B165" s="381"/>
    </row>
    <row r="166" spans="1:2">
      <c r="A166" s="272">
        <v>45134</v>
      </c>
      <c r="B166" s="381"/>
    </row>
    <row r="167" spans="1:2">
      <c r="A167" s="272">
        <v>45135</v>
      </c>
      <c r="B167" s="381"/>
    </row>
    <row r="168" spans="1:2">
      <c r="A168" s="272">
        <v>45138</v>
      </c>
      <c r="B168" s="381"/>
    </row>
    <row r="169" spans="1:2">
      <c r="A169" s="272">
        <v>45139</v>
      </c>
      <c r="B169" s="381"/>
    </row>
    <row r="170" spans="1:2">
      <c r="A170" s="272">
        <v>45140</v>
      </c>
      <c r="B170" s="381"/>
    </row>
    <row r="171" spans="1:2">
      <c r="A171" s="272">
        <v>45141</v>
      </c>
      <c r="B171" s="381"/>
    </row>
    <row r="172" spans="1:2">
      <c r="A172" s="272">
        <v>45142</v>
      </c>
      <c r="B172" s="381"/>
    </row>
    <row r="173" spans="1:2">
      <c r="A173" s="272">
        <v>45145</v>
      </c>
      <c r="B173" s="381"/>
    </row>
    <row r="174" spans="1:2">
      <c r="A174" s="272">
        <v>45146</v>
      </c>
      <c r="B174" s="381"/>
    </row>
    <row r="175" spans="1:2">
      <c r="A175" s="272">
        <v>45147</v>
      </c>
      <c r="B175" s="381"/>
    </row>
    <row r="176" spans="1:2">
      <c r="A176" s="272">
        <v>45148</v>
      </c>
      <c r="B176" s="381"/>
    </row>
    <row r="177" spans="1:2">
      <c r="A177" s="272">
        <v>45149</v>
      </c>
      <c r="B177" s="381"/>
    </row>
    <row r="178" spans="1:2">
      <c r="A178" s="272">
        <v>45152</v>
      </c>
      <c r="B178" s="381"/>
    </row>
    <row r="179" spans="1:2">
      <c r="A179" s="272">
        <v>45153</v>
      </c>
      <c r="B179" s="381"/>
    </row>
    <row r="180" spans="1:2">
      <c r="A180" s="272">
        <v>45154</v>
      </c>
      <c r="B180" s="381"/>
    </row>
    <row r="181" spans="1:2">
      <c r="A181" s="272">
        <v>45155</v>
      </c>
      <c r="B181" s="381"/>
    </row>
    <row r="182" spans="1:2">
      <c r="A182" s="272">
        <v>45156</v>
      </c>
      <c r="B182" s="381"/>
    </row>
    <row r="183" spans="1:2">
      <c r="A183" s="272">
        <v>45159</v>
      </c>
      <c r="B183" s="381"/>
    </row>
    <row r="184" spans="1:2">
      <c r="A184" s="272">
        <v>45160</v>
      </c>
      <c r="B184" s="381"/>
    </row>
    <row r="185" spans="1:2">
      <c r="A185" s="272">
        <v>45161</v>
      </c>
      <c r="B185" s="381"/>
    </row>
    <row r="186" spans="1:2">
      <c r="A186" s="272">
        <v>45162</v>
      </c>
      <c r="B186" s="381"/>
    </row>
    <row r="187" spans="1:2">
      <c r="A187" s="272">
        <v>45163</v>
      </c>
      <c r="B187" s="381"/>
    </row>
    <row r="188" spans="1:2">
      <c r="A188" s="272">
        <v>45166</v>
      </c>
      <c r="B188" s="381"/>
    </row>
    <row r="189" spans="1:2">
      <c r="A189" s="272">
        <v>45167</v>
      </c>
      <c r="B189" s="381"/>
    </row>
    <row r="190" spans="1:2">
      <c r="A190" s="272">
        <v>45168</v>
      </c>
      <c r="B190" s="381"/>
    </row>
    <row r="191" spans="1:2">
      <c r="A191" s="272">
        <v>45169</v>
      </c>
      <c r="B191" s="381"/>
    </row>
    <row r="192" spans="1:2">
      <c r="A192" s="272">
        <v>45170</v>
      </c>
      <c r="B192" s="381"/>
    </row>
    <row r="193" spans="1:3">
      <c r="A193" s="272">
        <v>45174</v>
      </c>
      <c r="B193" s="381"/>
    </row>
    <row r="194" spans="1:3" ht="15.75" thickBot="1">
      <c r="A194" s="272">
        <v>45175</v>
      </c>
      <c r="B194" s="382"/>
    </row>
    <row r="195" spans="1:3" ht="15.75" thickTop="1">
      <c r="A195" s="272"/>
    </row>
    <row r="196" spans="1:3" ht="15.75" thickBot="1">
      <c r="A196" s="273"/>
    </row>
    <row r="197" spans="1:3" ht="16.5" thickTop="1" thickBot="1">
      <c r="A197" s="273" t="s">
        <v>94</v>
      </c>
      <c r="B197" s="153">
        <v>65.398888888888891</v>
      </c>
      <c r="C197" s="136"/>
    </row>
    <row r="198" spans="1:3" ht="15.75" thickTop="1"/>
  </sheetData>
  <mergeCells count="2">
    <mergeCell ref="A1:G1"/>
    <mergeCell ref="A2:F2"/>
  </mergeCell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"/>
  <sheetViews>
    <sheetView workbookViewId="0">
      <selection activeCell="B3" sqref="B3"/>
    </sheetView>
  </sheetViews>
  <sheetFormatPr defaultColWidth="9.140625" defaultRowHeight="15.75"/>
  <cols>
    <col min="1" max="1" width="9.140625" style="8"/>
    <col min="2" max="3" width="12.7109375" style="8" bestFit="1" customWidth="1"/>
    <col min="4" max="4" width="11.5703125" style="8" bestFit="1" customWidth="1"/>
    <col min="5" max="16384" width="9.140625" style="8"/>
  </cols>
  <sheetData>
    <row r="1" spans="1:7" ht="17.25" thickTop="1" thickBot="1">
      <c r="A1" s="391" t="s">
        <v>190</v>
      </c>
      <c r="B1" s="392"/>
      <c r="C1" s="392"/>
      <c r="D1" s="392"/>
      <c r="E1" s="392"/>
      <c r="F1" s="392"/>
      <c r="G1" s="393"/>
    </row>
    <row r="2" spans="1:7" ht="23.25" thickTop="1">
      <c r="A2" s="390" t="s">
        <v>196</v>
      </c>
      <c r="B2" s="390"/>
      <c r="C2" s="390"/>
      <c r="D2" s="390"/>
      <c r="E2" s="390"/>
      <c r="F2" s="390"/>
    </row>
    <row r="4" spans="1:7">
      <c r="A4" s="69" t="s">
        <v>51</v>
      </c>
    </row>
    <row r="5" spans="1:7" ht="16.5" thickBot="1"/>
    <row r="6" spans="1:7" ht="17.25" thickTop="1" thickBot="1">
      <c r="A6" s="8">
        <v>2023</v>
      </c>
      <c r="B6" s="383"/>
    </row>
    <row r="7" spans="1:7" ht="16.5" thickTop="1"/>
    <row r="8" spans="1:7">
      <c r="A8" s="69" t="s">
        <v>167</v>
      </c>
    </row>
    <row r="9" spans="1:7" ht="16.5" thickBot="1"/>
    <row r="10" spans="1:7" ht="17.25" thickTop="1" thickBot="1">
      <c r="B10" s="383"/>
    </row>
    <row r="11" spans="1:7" ht="16.5" thickTop="1"/>
    <row r="14" spans="1:7">
      <c r="A14" s="69" t="s">
        <v>50</v>
      </c>
    </row>
    <row r="15" spans="1:7">
      <c r="A15" s="8" t="s">
        <v>43</v>
      </c>
    </row>
    <row r="16" spans="1:7" ht="63.75" thickBot="1">
      <c r="B16" s="66">
        <v>2023</v>
      </c>
      <c r="C16" s="139" t="s">
        <v>44</v>
      </c>
      <c r="D16" s="140" t="s">
        <v>45</v>
      </c>
    </row>
    <row r="17" spans="1:4" ht="16.5" thickTop="1">
      <c r="B17" s="8" t="s">
        <v>46</v>
      </c>
      <c r="C17" s="384"/>
      <c r="D17" s="385"/>
    </row>
    <row r="18" spans="1:4" ht="16.5" thickBot="1">
      <c r="B18" s="8" t="s">
        <v>47</v>
      </c>
      <c r="C18" s="386"/>
      <c r="D18" s="387"/>
    </row>
    <row r="19" spans="1:4" ht="16.5" thickTop="1"/>
    <row r="23" spans="1:4">
      <c r="A23" s="8" t="s">
        <v>48</v>
      </c>
    </row>
    <row r="24" spans="1:4" ht="63.75" thickBot="1">
      <c r="B24" s="66">
        <v>2023</v>
      </c>
      <c r="C24" s="67" t="s">
        <v>44</v>
      </c>
      <c r="D24" s="68" t="s">
        <v>45</v>
      </c>
    </row>
    <row r="25" spans="1:4" ht="16.5" thickTop="1">
      <c r="B25" s="8" t="s">
        <v>46</v>
      </c>
      <c r="C25" s="384"/>
      <c r="D25" s="385"/>
    </row>
    <row r="26" spans="1:4" ht="16.5" thickBot="1">
      <c r="B26" s="8" t="s">
        <v>47</v>
      </c>
      <c r="C26" s="386"/>
      <c r="D26" s="387"/>
    </row>
    <row r="27" spans="1:4" ht="16.5" thickTop="1"/>
    <row r="31" spans="1:4">
      <c r="A31" s="8" t="s">
        <v>49</v>
      </c>
    </row>
    <row r="32" spans="1:4" ht="63.75" thickBot="1">
      <c r="B32" s="66">
        <v>2023</v>
      </c>
      <c r="C32" s="67" t="s">
        <v>44</v>
      </c>
      <c r="D32" s="68" t="s">
        <v>45</v>
      </c>
    </row>
    <row r="33" spans="2:4" ht="16.5" thickTop="1">
      <c r="B33" s="8" t="s">
        <v>46</v>
      </c>
      <c r="C33" s="384"/>
      <c r="D33" s="385"/>
    </row>
    <row r="34" spans="2:4" ht="16.5" thickBot="1">
      <c r="B34" s="8" t="s">
        <v>47</v>
      </c>
      <c r="C34" s="386"/>
      <c r="D34" s="387"/>
    </row>
    <row r="35" spans="2:4" ht="16.5" thickTop="1"/>
  </sheetData>
  <mergeCells count="2">
    <mergeCell ref="A1:G1"/>
    <mergeCell ref="A2:F2"/>
  </mergeCells>
  <pageMargins left="0.7" right="0.7" top="0.75" bottom="0.75" header="0.3" footer="0.3"/>
  <customProperties>
    <customPr name="_pios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14"/>
  <sheetViews>
    <sheetView workbookViewId="0">
      <selection activeCell="I25" sqref="I25"/>
    </sheetView>
  </sheetViews>
  <sheetFormatPr defaultRowHeight="15"/>
  <cols>
    <col min="2" max="2" width="29.140625" bestFit="1" customWidth="1"/>
    <col min="3" max="3" width="15.28515625" customWidth="1"/>
    <col min="4" max="4" width="13.28515625" bestFit="1" customWidth="1"/>
    <col min="5" max="8" width="13.28515625" customWidth="1"/>
    <col min="9" max="9" width="116.140625" bestFit="1" customWidth="1"/>
  </cols>
  <sheetData>
    <row r="1" spans="2:9" ht="17.25" thickTop="1" thickBot="1">
      <c r="B1" s="391" t="s">
        <v>190</v>
      </c>
      <c r="C1" s="392"/>
      <c r="D1" s="392"/>
      <c r="E1" s="392"/>
      <c r="F1" s="392"/>
      <c r="G1" s="392"/>
      <c r="H1" s="393"/>
    </row>
    <row r="2" spans="2:9" ht="23.25" thickTop="1">
      <c r="B2" s="390" t="s">
        <v>196</v>
      </c>
      <c r="C2" s="390"/>
      <c r="D2" s="390"/>
      <c r="E2" s="390"/>
      <c r="F2" s="390"/>
      <c r="G2" s="390"/>
    </row>
    <row r="4" spans="2:9">
      <c r="B4" s="131" t="s">
        <v>87</v>
      </c>
      <c r="C4" s="131"/>
      <c r="D4" s="131">
        <v>2023</v>
      </c>
      <c r="E4" s="131">
        <v>2024</v>
      </c>
      <c r="F4" s="131">
        <v>2025</v>
      </c>
      <c r="G4" s="131">
        <v>2026</v>
      </c>
      <c r="H4" s="131">
        <v>2027</v>
      </c>
      <c r="I4" s="131" t="s">
        <v>68</v>
      </c>
    </row>
    <row r="5" spans="2:9" ht="15.75" thickBot="1"/>
    <row r="6" spans="2:9" ht="31.5" thickTop="1" thickBot="1">
      <c r="B6" t="s">
        <v>89</v>
      </c>
      <c r="C6" s="388"/>
      <c r="D6" s="263"/>
      <c r="E6" s="263"/>
      <c r="F6" s="263"/>
      <c r="G6" s="263"/>
      <c r="H6" s="263"/>
      <c r="I6" s="262" t="s">
        <v>183</v>
      </c>
    </row>
    <row r="7" spans="2:9" ht="15.75" thickTop="1">
      <c r="B7" t="s">
        <v>184</v>
      </c>
      <c r="D7" s="132">
        <v>0.93</v>
      </c>
      <c r="E7" s="132">
        <v>0.8600000000000001</v>
      </c>
      <c r="F7" s="132">
        <v>0.79</v>
      </c>
      <c r="G7" s="132">
        <v>0.72</v>
      </c>
      <c r="H7" s="132">
        <v>0.64999999999999991</v>
      </c>
    </row>
    <row r="8" spans="2:9" ht="15.75" thickBot="1">
      <c r="B8" t="s">
        <v>185</v>
      </c>
      <c r="C8" s="132">
        <v>7.0000000000000007E-2</v>
      </c>
      <c r="E8" s="132"/>
      <c r="F8" s="132"/>
      <c r="G8" s="132"/>
      <c r="H8" s="132"/>
    </row>
    <row r="9" spans="2:9" ht="16.5" thickTop="1" thickBot="1">
      <c r="B9" t="s">
        <v>88</v>
      </c>
      <c r="D9" s="388"/>
      <c r="E9" s="388"/>
      <c r="F9" s="388"/>
      <c r="G9" s="388"/>
      <c r="H9" s="388"/>
    </row>
    <row r="10" spans="2:9" ht="15.75" thickTop="1">
      <c r="D10" s="261"/>
      <c r="E10" s="261"/>
      <c r="F10" s="261"/>
      <c r="G10" s="261"/>
      <c r="H10" s="261"/>
    </row>
    <row r="11" spans="2:9">
      <c r="B11" t="s">
        <v>186</v>
      </c>
      <c r="D11" s="132">
        <v>0.65</v>
      </c>
      <c r="E11" s="132">
        <v>0.70000000000000007</v>
      </c>
      <c r="F11" s="132">
        <v>0.75000000000000011</v>
      </c>
      <c r="G11" s="132">
        <v>0.80000000000000016</v>
      </c>
      <c r="H11" s="132">
        <v>0.8500000000000002</v>
      </c>
    </row>
    <row r="12" spans="2:9" ht="15.75" thickBot="1">
      <c r="B12" t="s">
        <v>187</v>
      </c>
      <c r="C12" s="132">
        <v>0.05</v>
      </c>
      <c r="D12" s="132"/>
      <c r="E12" s="132"/>
      <c r="F12" s="132"/>
      <c r="G12" s="132"/>
      <c r="H12" s="132"/>
    </row>
    <row r="13" spans="2:9" ht="16.5" thickTop="1" thickBot="1">
      <c r="B13" t="s">
        <v>188</v>
      </c>
      <c r="D13" s="388"/>
      <c r="E13" s="388"/>
      <c r="F13" s="388"/>
      <c r="G13" s="388"/>
      <c r="H13" s="388"/>
    </row>
    <row r="14" spans="2:9" ht="15.75" thickTop="1">
      <c r="D14" s="261"/>
      <c r="E14" s="261"/>
      <c r="F14" s="261"/>
      <c r="G14" s="261"/>
      <c r="H14" s="261"/>
    </row>
  </sheetData>
  <mergeCells count="2">
    <mergeCell ref="B1:H1"/>
    <mergeCell ref="B2:G2"/>
  </mergeCells>
  <pageMargins left="0.7" right="0.7" top="0.75" bottom="0.75" header="0.3" footer="0.3"/>
  <pageSetup orientation="portrait" r:id="rId1"/>
  <customProperties>
    <customPr name="_pios_id" r:id="rId2"/>
  </customPropertie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0"/>
  <sheetViews>
    <sheetView workbookViewId="0">
      <selection activeCell="Q20" sqref="Q20"/>
    </sheetView>
  </sheetViews>
  <sheetFormatPr defaultRowHeight="15"/>
  <sheetData>
    <row r="1" spans="1:1">
      <c r="A1" s="128" t="s">
        <v>86</v>
      </c>
    </row>
    <row r="29" spans="17:17">
      <c r="Q29" s="129">
        <v>53.06</v>
      </c>
    </row>
    <row r="46" spans="1:1">
      <c r="A46" s="128" t="s">
        <v>85</v>
      </c>
    </row>
    <row r="63" spans="12:16" ht="18">
      <c r="L63" t="s">
        <v>84</v>
      </c>
      <c r="P63" t="s">
        <v>70</v>
      </c>
    </row>
    <row r="64" spans="12:16">
      <c r="L64" s="129">
        <f>1*(10^(-3))</f>
        <v>1E-3</v>
      </c>
      <c r="P64" s="129">
        <f>1*(10^(-4))</f>
        <v>1E-4</v>
      </c>
    </row>
    <row r="68" spans="1:13">
      <c r="A68" s="128" t="s">
        <v>83</v>
      </c>
    </row>
    <row r="74" spans="1:13">
      <c r="M74" s="129">
        <v>1</v>
      </c>
    </row>
    <row r="75" spans="1:13">
      <c r="M75" s="129">
        <v>25</v>
      </c>
    </row>
    <row r="76" spans="1:13">
      <c r="M76" s="129">
        <v>298</v>
      </c>
    </row>
    <row r="80" spans="1:13">
      <c r="A80" s="128" t="s">
        <v>82</v>
      </c>
    </row>
  </sheetData>
  <hyperlinks>
    <hyperlink ref="A1" r:id="rId1"/>
    <hyperlink ref="A46" r:id="rId2"/>
    <hyperlink ref="A68" r:id="rId3"/>
    <hyperlink ref="A80" r:id="rId4"/>
  </hyperlinks>
  <pageMargins left="0.7" right="0.7" top="0.75" bottom="0.75" header="0.3" footer="0.3"/>
  <pageSetup orientation="portrait" horizontalDpi="1200" verticalDpi="1200" r:id="rId5"/>
  <customProperties>
    <customPr name="_pios_id" r:id="rId6"/>
  </customProperties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1"/>
  <sheetViews>
    <sheetView showGridLines="0" workbookViewId="0">
      <selection activeCell="F6" sqref="F6"/>
    </sheetView>
  </sheetViews>
  <sheetFormatPr defaultColWidth="9.140625" defaultRowHeight="15"/>
  <cols>
    <col min="1" max="1" width="9.140625" style="87"/>
    <col min="2" max="2" width="51.42578125" style="88" customWidth="1"/>
    <col min="3" max="6" width="16.5703125" style="87" customWidth="1"/>
    <col min="7" max="7" width="64" style="87" customWidth="1"/>
    <col min="8" max="16384" width="9.140625" style="87"/>
  </cols>
  <sheetData>
    <row r="1" spans="2:8">
      <c r="B1" s="127"/>
      <c r="C1" s="126"/>
      <c r="D1" s="126"/>
      <c r="E1" s="126"/>
      <c r="F1" s="126"/>
      <c r="G1" s="126"/>
      <c r="H1" s="126"/>
    </row>
    <row r="2" spans="2:8">
      <c r="B2" s="125"/>
      <c r="C2" s="103" t="s">
        <v>72</v>
      </c>
      <c r="D2" s="103" t="s">
        <v>71</v>
      </c>
      <c r="E2" s="103" t="s">
        <v>70</v>
      </c>
      <c r="F2" s="102" t="s">
        <v>69</v>
      </c>
      <c r="G2" s="101" t="s">
        <v>68</v>
      </c>
      <c r="H2" s="90"/>
    </row>
    <row r="3" spans="2:8">
      <c r="B3" s="124" t="s">
        <v>81</v>
      </c>
      <c r="C3" s="120">
        <v>100</v>
      </c>
      <c r="D3" s="123">
        <v>100</v>
      </c>
      <c r="E3" s="123">
        <v>100</v>
      </c>
      <c r="F3" s="122" t="s">
        <v>79</v>
      </c>
      <c r="G3" s="121" t="s">
        <v>78</v>
      </c>
      <c r="H3" s="120"/>
    </row>
    <row r="4" spans="2:8">
      <c r="B4" s="119" t="s">
        <v>80</v>
      </c>
      <c r="C4" s="115">
        <v>1</v>
      </c>
      <c r="D4" s="118">
        <v>25</v>
      </c>
      <c r="E4" s="118">
        <v>298</v>
      </c>
      <c r="F4" s="117" t="s">
        <v>79</v>
      </c>
      <c r="G4" s="116" t="s">
        <v>78</v>
      </c>
      <c r="H4" s="115"/>
    </row>
    <row r="5" spans="2:8">
      <c r="B5" s="112" t="s">
        <v>77</v>
      </c>
      <c r="C5" s="111">
        <f>'Emissions Inputs'!Q29</f>
        <v>53.06</v>
      </c>
      <c r="D5" s="114">
        <f>'Emissions Inputs'!L64</f>
        <v>1E-3</v>
      </c>
      <c r="E5" s="113">
        <f>'Emissions Inputs'!P64</f>
        <v>1E-4</v>
      </c>
      <c r="F5" s="113">
        <f>(C5*C4)+(D5*D4)+(E5*E4)</f>
        <v>53.114800000000002</v>
      </c>
      <c r="G5" s="109" t="s">
        <v>76</v>
      </c>
      <c r="H5" s="105"/>
    </row>
    <row r="6" spans="2:8">
      <c r="B6" s="112" t="s">
        <v>75</v>
      </c>
      <c r="C6" s="111">
        <f>C5/1000</f>
        <v>5.3060000000000003E-2</v>
      </c>
      <c r="D6" s="110">
        <f>D5/1000</f>
        <v>9.9999999999999995E-7</v>
      </c>
      <c r="E6" s="110">
        <f>E5/1000</f>
        <v>1.0000000000000001E-7</v>
      </c>
      <c r="F6" s="110">
        <f>F5/1000</f>
        <v>5.3114800000000004E-2</v>
      </c>
      <c r="G6" s="109" t="s">
        <v>74</v>
      </c>
      <c r="H6" s="105"/>
    </row>
    <row r="7" spans="2:8">
      <c r="B7" s="108"/>
      <c r="C7" s="107"/>
      <c r="D7" s="107"/>
      <c r="E7" s="107"/>
      <c r="F7" s="107"/>
      <c r="G7" s="106"/>
      <c r="H7" s="105"/>
    </row>
    <row r="8" spans="2:8">
      <c r="B8" s="104" t="s">
        <v>73</v>
      </c>
      <c r="C8" s="103" t="s">
        <v>72</v>
      </c>
      <c r="D8" s="103" t="s">
        <v>71</v>
      </c>
      <c r="E8" s="103" t="s">
        <v>70</v>
      </c>
      <c r="F8" s="102" t="s">
        <v>69</v>
      </c>
      <c r="G8" s="101" t="s">
        <v>68</v>
      </c>
      <c r="H8" s="90"/>
    </row>
    <row r="9" spans="2:8">
      <c r="B9" s="100" t="s">
        <v>67</v>
      </c>
      <c r="C9" s="99">
        <f t="shared" ref="C9:F10" si="0">C5/10</f>
        <v>5.306</v>
      </c>
      <c r="D9" s="98">
        <f t="shared" si="0"/>
        <v>1E-4</v>
      </c>
      <c r="E9" s="97">
        <f t="shared" si="0"/>
        <v>1.0000000000000001E-5</v>
      </c>
      <c r="F9" s="97">
        <f t="shared" si="0"/>
        <v>5.3114800000000004</v>
      </c>
      <c r="G9" s="96" t="s">
        <v>65</v>
      </c>
      <c r="H9" s="95"/>
    </row>
    <row r="10" spans="2:8">
      <c r="B10" s="94" t="s">
        <v>66</v>
      </c>
      <c r="C10" s="93">
        <f t="shared" si="0"/>
        <v>5.306E-3</v>
      </c>
      <c r="D10" s="92">
        <f t="shared" si="0"/>
        <v>9.9999999999999995E-8</v>
      </c>
      <c r="E10" s="92">
        <f t="shared" si="0"/>
        <v>1E-8</v>
      </c>
      <c r="F10" s="92">
        <f t="shared" si="0"/>
        <v>5.3114800000000004E-3</v>
      </c>
      <c r="G10" s="91" t="s">
        <v>65</v>
      </c>
      <c r="H10" s="90"/>
    </row>
    <row r="11" spans="2:8">
      <c r="C11" s="89"/>
      <c r="D11" s="89"/>
      <c r="E11" s="89"/>
      <c r="F11" s="89"/>
    </row>
    <row r="12" spans="2:8">
      <c r="C12" s="89"/>
      <c r="D12" s="89"/>
      <c r="E12" s="89"/>
      <c r="F12" s="89"/>
    </row>
    <row r="13" spans="2:8">
      <c r="C13" s="89"/>
      <c r="D13" s="89"/>
      <c r="E13" s="89"/>
      <c r="F13" s="89"/>
    </row>
    <row r="14" spans="2:8">
      <c r="C14" s="89"/>
      <c r="D14" s="89"/>
      <c r="E14" s="89"/>
      <c r="F14" s="89"/>
    </row>
    <row r="15" spans="2:8">
      <c r="C15" s="89"/>
      <c r="D15" s="89"/>
      <c r="E15" s="89"/>
      <c r="F15" s="89"/>
    </row>
    <row r="16" spans="2:8">
      <c r="C16" s="89"/>
      <c r="D16" s="89"/>
      <c r="E16" s="89"/>
      <c r="F16" s="89"/>
    </row>
    <row r="17" spans="3:6">
      <c r="C17" s="89"/>
      <c r="D17" s="89"/>
      <c r="E17" s="89"/>
      <c r="F17" s="89"/>
    </row>
    <row r="18" spans="3:6">
      <c r="C18" s="89"/>
      <c r="D18" s="89"/>
      <c r="E18" s="89"/>
      <c r="F18" s="89"/>
    </row>
    <row r="19" spans="3:6">
      <c r="C19" s="89"/>
      <c r="D19" s="89"/>
      <c r="E19" s="89"/>
      <c r="F19" s="89"/>
    </row>
    <row r="20" spans="3:6">
      <c r="C20" s="89"/>
      <c r="D20" s="89"/>
      <c r="E20" s="89"/>
      <c r="F20" s="89"/>
    </row>
    <row r="21" spans="3:6">
      <c r="C21" s="89"/>
      <c r="D21" s="89"/>
      <c r="E21" s="89"/>
      <c r="F21" s="89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687ED6A7F6D2B45BE755C0399C2E018" ma:contentTypeVersion="24" ma:contentTypeDescription="" ma:contentTypeScope="" ma:versionID="dfbe6af4c75890b9f8af96d28ea435c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2023-09-15T07:00:00+00:00</OpenedDate>
    <SignificantOrder xmlns="dc463f71-b30c-4ab2-9473-d307f9d35888">false</SignificantOrder>
    <Date1 xmlns="dc463f71-b30c-4ab2-9473-d307f9d35888">2023-09-15T07:00:00+00:00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230756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F7329DB-B0EF-41DF-B99B-A2582EDA4FF3}"/>
</file>

<file path=customXml/itemProps2.xml><?xml version="1.0" encoding="utf-8"?>
<ds:datastoreItem xmlns:ds="http://schemas.openxmlformats.org/officeDocument/2006/customXml" ds:itemID="{0713052D-9449-4A6A-AA09-E45A5820AEF3}"/>
</file>

<file path=customXml/itemProps3.xml><?xml version="1.0" encoding="utf-8"?>
<ds:datastoreItem xmlns:ds="http://schemas.openxmlformats.org/officeDocument/2006/customXml" ds:itemID="{CB508BDC-62DA-46A5-9A71-4204A9DEA534}"/>
</file>

<file path=customXml/itemProps4.xml><?xml version="1.0" encoding="utf-8"?>
<ds:datastoreItem xmlns:ds="http://schemas.openxmlformats.org/officeDocument/2006/customXml" ds:itemID="{B4612D5F-80B3-4162-8B3B-A892DF48714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REDACTED</vt:lpstr>
      <vt:lpstr>Rev Req</vt:lpstr>
      <vt:lpstr>Detail (R)</vt:lpstr>
      <vt:lpstr>NEX_EOD_ENVIR_FUTURES_P (R)</vt:lpstr>
      <vt:lpstr>Dec 23 Daily Settle Price (R)</vt:lpstr>
      <vt:lpstr>Purch Volumes 2023 (R)</vt:lpstr>
      <vt:lpstr>No-Cost Allowances (R)</vt:lpstr>
      <vt:lpstr>Emissions Inputs</vt:lpstr>
      <vt:lpstr>Emissions Rates</vt:lpstr>
      <vt:lpstr>Debt%, Conv Fctr</vt:lpstr>
      <vt:lpstr>Auction Dates</vt:lpstr>
      <vt:lpstr>Actual Cost of Debt</vt:lpstr>
      <vt:lpstr>'Actual Cost of Debt'!Print_Area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NC</dc:creator>
  <cp:lastModifiedBy>Traore, Lori</cp:lastModifiedBy>
  <cp:lastPrinted>2023-05-19T19:55:40Z</cp:lastPrinted>
  <dcterms:created xsi:type="dcterms:W3CDTF">2023-03-09T16:23:39Z</dcterms:created>
  <dcterms:modified xsi:type="dcterms:W3CDTF">2023-09-15T20:37:01Z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0x0101006E56B4D1795A2E4DB2F0B01679ED314A00C687ED6A7F6D2B45BE755C0399C2E018</vt:lpwstr>
  </property>
  <property fmtid="{D5CDD505-2E9C-101B-9397-08002B2CF9AE}" pid="3" name="_docset_NoMedatataSyncRequired">
    <vt:lpwstr>False</vt:lpwstr>
  </property>
</Properties>
</file>