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yer 1\Documents\MyFiles\USEcology\2022 Preliminary Rate Filing\"/>
    </mc:Choice>
  </mc:AlternateContent>
  <xr:revisionPtr revIDLastSave="0" documentId="8_{35C8FC87-C886-4699-8D31-0DF2B2042D2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V REQ 2021" sheetId="1" r:id="rId1"/>
  </sheets>
  <definedNames>
    <definedName name="_xlnm.Print_Area" localSheetId="0">'REV REQ 2021'!$A$1:$I$34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22" i="1" s="1"/>
  <c r="E18" i="1"/>
  <c r="E22" i="1" s="1"/>
  <c r="F18" i="1"/>
  <c r="F22" i="1" s="1"/>
  <c r="G18" i="1"/>
  <c r="G22" i="1" s="1"/>
  <c r="H18" i="1"/>
  <c r="H22" i="1" s="1"/>
  <c r="I5" i="1"/>
  <c r="I6" i="1"/>
  <c r="I7" i="1"/>
  <c r="I8" i="1"/>
  <c r="I9" i="1"/>
  <c r="I10" i="1"/>
  <c r="I11" i="1"/>
  <c r="I12" i="1"/>
  <c r="I13" i="1"/>
  <c r="I14" i="1"/>
  <c r="I15" i="1"/>
  <c r="I16" i="1"/>
  <c r="I20" i="1"/>
  <c r="F21" i="1" l="1"/>
  <c r="H21" i="1"/>
  <c r="D21" i="1"/>
  <c r="I18" i="1"/>
  <c r="G21" i="1"/>
  <c r="E21" i="1"/>
  <c r="I22" i="1"/>
  <c r="I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Tray Caldwell</author>
  </authors>
  <commentList>
    <comment ref="H15" authorId="0" shapeId="0" xr:uid="{D2E5C812-89D7-4E1B-8849-5D2717C0FECB}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Received Block 5 high dose shipment on 11/11/2021. Included to accurately reflect revenue annualization on Rate Calculation line 4.</t>
        </r>
      </text>
    </comment>
  </commentList>
</comments>
</file>

<file path=xl/sharedStrings.xml><?xml version="1.0" encoding="utf-8"?>
<sst xmlns="http://schemas.openxmlformats.org/spreadsheetml/2006/main" count="19" uniqueCount="19">
  <si>
    <t>AS OF DATE:</t>
  </si>
  <si>
    <t>SITE AVAIL</t>
  </si>
  <si>
    <t>VOLUME</t>
  </si>
  <si>
    <t>SHIPMENT</t>
  </si>
  <si>
    <t>CONTAINER</t>
  </si>
  <si>
    <t>REVISE DATE:</t>
  </si>
  <si>
    <t xml:space="preserve"> </t>
  </si>
  <si>
    <t>DIFFERENCE</t>
  </si>
  <si>
    <t>TOTAL</t>
  </si>
  <si>
    <t>Add WUTC &amp; B&amp;O</t>
  </si>
  <si>
    <t>X   1.043 =</t>
  </si>
  <si>
    <t>BALANCE</t>
  </si>
  <si>
    <t>REVENUE REQUIREMENT MET / REFUND ACCOUNT BALANCE WORKSHEET</t>
  </si>
  <si>
    <t>REFUND ACCOUNT BALANCE</t>
  </si>
  <si>
    <t>DOSE RATE</t>
  </si>
  <si>
    <t>TOTALS</t>
  </si>
  <si>
    <t>( ) SIGNIFIES AMOUNT OVER REV. REQ.</t>
  </si>
  <si>
    <t>2021 REVENUE REQUIREMENTS</t>
  </si>
  <si>
    <t>- see note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</si>
</sst>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.00"/>
  </numFmts>
  <fonts count="1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 val="singleAccounting"/>
      <sz val="16"/>
      <name val="Arial"/>
      <family val="2"/>
    </font>
    <font>
      <b/>
      <u/>
      <sz val="16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44" fontId="3" fillId="0" borderId="0" xfId="0" applyNumberFormat="1" applyFont="1"/>
    <xf numFmtId="43" fontId="3" fillId="0" borderId="0" xfId="1" applyFont="1"/>
    <xf numFmtId="43" fontId="3" fillId="0" borderId="0" xfId="1" applyFont="1" applyBorder="1"/>
    <xf numFmtId="44" fontId="3" fillId="0" borderId="0" xfId="2" applyFont="1"/>
    <xf numFmtId="44" fontId="7" fillId="0" borderId="0" xfId="2" applyFont="1"/>
    <xf numFmtId="0" fontId="3" fillId="0" borderId="0" xfId="0" applyFont="1" applyAlignment="1">
      <alignment horizontal="right"/>
    </xf>
    <xf numFmtId="44" fontId="5" fillId="0" borderId="0" xfId="2" applyFont="1" applyAlignment="1">
      <alignment horizontal="right"/>
    </xf>
    <xf numFmtId="44" fontId="3" fillId="0" borderId="1" xfId="0" applyNumberFormat="1" applyFont="1" applyBorder="1"/>
    <xf numFmtId="39" fontId="3" fillId="0" borderId="0" xfId="1" applyNumberFormat="1" applyFont="1" applyAlignment="1">
      <alignment horizontal="right"/>
    </xf>
    <xf numFmtId="39" fontId="3" fillId="0" borderId="1" xfId="1" applyNumberFormat="1" applyFont="1" applyBorder="1" applyAlignment="1">
      <alignment horizontal="right"/>
    </xf>
    <xf numFmtId="43" fontId="3" fillId="0" borderId="0" xfId="1" applyNumberFormat="1" applyFont="1" applyAlignment="1">
      <alignment horizontal="right"/>
    </xf>
    <xf numFmtId="43" fontId="3" fillId="0" borderId="1" xfId="1" applyNumberFormat="1" applyFont="1" applyBorder="1" applyAlignment="1">
      <alignment horizontal="right"/>
    </xf>
    <xf numFmtId="43" fontId="9" fillId="0" borderId="0" xfId="1" applyNumberFormat="1" applyFont="1" applyAlignment="1">
      <alignment horizontal="right"/>
    </xf>
    <xf numFmtId="43" fontId="9" fillId="0" borderId="1" xfId="1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7" fontId="3" fillId="0" borderId="0" xfId="2" applyNumberFormat="1" applyFont="1"/>
    <xf numFmtId="7" fontId="3" fillId="0" borderId="0" xfId="2" applyNumberFormat="1" applyFont="1" applyAlignment="1">
      <alignment horizontal="right"/>
    </xf>
    <xf numFmtId="7" fontId="3" fillId="0" borderId="0" xfId="2" applyNumberFormat="1" applyFont="1" applyAlignment="1">
      <alignment horizontal="center"/>
    </xf>
    <xf numFmtId="7" fontId="3" fillId="0" borderId="1" xfId="2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3" xfId="0" applyNumberFormat="1" applyFont="1" applyBorder="1"/>
    <xf numFmtId="7" fontId="6" fillId="0" borderId="0" xfId="2" applyNumberFormat="1" applyFont="1" applyAlignment="1">
      <alignment horizontal="right"/>
    </xf>
    <xf numFmtId="7" fontId="8" fillId="0" borderId="0" xfId="2" applyNumberFormat="1" applyFont="1" applyBorder="1" applyAlignment="1">
      <alignment horizontal="right"/>
    </xf>
    <xf numFmtId="7" fontId="4" fillId="0" borderId="4" xfId="2" applyNumberFormat="1" applyFont="1" applyBorder="1"/>
    <xf numFmtId="7" fontId="2" fillId="0" borderId="0" xfId="2" applyNumberFormat="1" applyFont="1" applyBorder="1"/>
    <xf numFmtId="7" fontId="0" fillId="0" borderId="0" xfId="0" applyNumberFormat="1"/>
    <xf numFmtId="44" fontId="12" fillId="0" borderId="0" xfId="2" applyFont="1" applyAlignment="1">
      <alignment horizontal="right"/>
    </xf>
    <xf numFmtId="7" fontId="13" fillId="2" borderId="0" xfId="2" applyNumberFormat="1" applyFont="1" applyFill="1"/>
    <xf numFmtId="0" fontId="3" fillId="0" borderId="0" xfId="0" quotePrefix="1" applyFont="1"/>
    <xf numFmtId="164" fontId="3" fillId="3" borderId="0" xfId="0" applyNumberFormat="1" applyFont="1" applyFill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="75" zoomScaleNormal="75" workbookViewId="0">
      <selection activeCell="D24" sqref="D24"/>
    </sheetView>
  </sheetViews>
  <sheetFormatPr defaultRowHeight="12.75" x14ac:dyDescent="0.2"/>
  <cols>
    <col min="1" max="1" width="24.7109375" customWidth="1"/>
    <col min="2" max="2" width="17.28515625" customWidth="1"/>
    <col min="3" max="3" width="11.5703125" customWidth="1"/>
    <col min="4" max="4" width="23.5703125" customWidth="1"/>
    <col min="5" max="8" width="24.7109375" customWidth="1"/>
    <col min="9" max="9" width="25.5703125" customWidth="1"/>
    <col min="10" max="10" width="19.5703125" customWidth="1"/>
    <col min="11" max="11" width="23.7109375" customWidth="1"/>
  </cols>
  <sheetData>
    <row r="1" spans="1:10" ht="20.25" x14ac:dyDescent="0.3">
      <c r="A1" s="1" t="s">
        <v>12</v>
      </c>
      <c r="D1" s="2"/>
      <c r="E1" s="2"/>
      <c r="F1" s="2"/>
      <c r="G1" s="2"/>
      <c r="H1" s="2"/>
      <c r="I1" s="2"/>
    </row>
    <row r="2" spans="1:10" ht="20.25" x14ac:dyDescent="0.3">
      <c r="A2" s="3" t="s">
        <v>0</v>
      </c>
      <c r="B2" s="4">
        <v>44500</v>
      </c>
      <c r="C2" s="34" t="s">
        <v>18</v>
      </c>
    </row>
    <row r="3" spans="1:10" ht="20.25" x14ac:dyDescent="0.3">
      <c r="A3" s="3" t="s">
        <v>5</v>
      </c>
      <c r="B3" s="4">
        <v>44518</v>
      </c>
      <c r="C3" s="2"/>
    </row>
    <row r="4" spans="1:10" ht="20.25" x14ac:dyDescent="0.3">
      <c r="A4" s="3"/>
      <c r="B4" s="4"/>
      <c r="C4" s="2"/>
      <c r="D4" s="19" t="s">
        <v>1</v>
      </c>
      <c r="E4" s="19" t="s">
        <v>2</v>
      </c>
      <c r="F4" s="19" t="s">
        <v>3</v>
      </c>
      <c r="G4" s="19" t="s">
        <v>4</v>
      </c>
      <c r="H4" s="19" t="s">
        <v>14</v>
      </c>
      <c r="I4" s="20" t="s">
        <v>15</v>
      </c>
    </row>
    <row r="5" spans="1:10" ht="20.25" x14ac:dyDescent="0.3">
      <c r="B5" s="35">
        <v>44197</v>
      </c>
      <c r="C5" s="35"/>
      <c r="D5" s="22">
        <v>916927</v>
      </c>
      <c r="E5" s="22">
        <v>220101</v>
      </c>
      <c r="F5" s="22">
        <v>84350</v>
      </c>
      <c r="G5" s="22">
        <v>264860</v>
      </c>
      <c r="H5" s="22">
        <v>3610</v>
      </c>
      <c r="I5" s="24">
        <f t="shared" ref="I5:I16" si="0">SUM(D5:H5)</f>
        <v>1489848</v>
      </c>
    </row>
    <row r="6" spans="1:10" ht="20.25" x14ac:dyDescent="0.3">
      <c r="A6" s="2"/>
      <c r="B6" s="35">
        <v>44228</v>
      </c>
      <c r="C6" s="35"/>
      <c r="D6" s="13">
        <v>-52993</v>
      </c>
      <c r="E6" s="13">
        <v>273965.53999999998</v>
      </c>
      <c r="F6" s="13">
        <v>96400</v>
      </c>
      <c r="G6" s="13">
        <v>146370</v>
      </c>
      <c r="H6" s="13">
        <v>21975</v>
      </c>
      <c r="I6" s="14">
        <f t="shared" si="0"/>
        <v>485717.54</v>
      </c>
    </row>
    <row r="7" spans="1:10" ht="20.25" x14ac:dyDescent="0.3">
      <c r="A7" s="2"/>
      <c r="B7" s="35">
        <v>44256</v>
      </c>
      <c r="C7" s="35"/>
      <c r="D7" s="13">
        <v>0</v>
      </c>
      <c r="E7" s="13">
        <v>82889.100000000006</v>
      </c>
      <c r="F7" s="13">
        <v>24100</v>
      </c>
      <c r="G7" s="13">
        <v>41820</v>
      </c>
      <c r="H7" s="13">
        <v>570</v>
      </c>
      <c r="I7" s="14">
        <f t="shared" si="0"/>
        <v>149379.1</v>
      </c>
    </row>
    <row r="8" spans="1:10" ht="20.25" x14ac:dyDescent="0.3">
      <c r="A8" s="2"/>
      <c r="B8" s="35">
        <v>44287</v>
      </c>
      <c r="C8" s="35"/>
      <c r="D8" s="13">
        <v>7939</v>
      </c>
      <c r="E8" s="13">
        <v>89311.5</v>
      </c>
      <c r="F8" s="13">
        <v>36150</v>
      </c>
      <c r="G8" s="13">
        <v>41820</v>
      </c>
      <c r="H8" s="13">
        <v>570</v>
      </c>
      <c r="I8" s="14">
        <f t="shared" si="0"/>
        <v>175790.5</v>
      </c>
    </row>
    <row r="9" spans="1:10" ht="20.25" x14ac:dyDescent="0.3">
      <c r="A9" s="2"/>
      <c r="B9" s="35">
        <v>44317</v>
      </c>
      <c r="C9" s="35"/>
      <c r="D9" s="13">
        <v>3810</v>
      </c>
      <c r="E9" s="13">
        <v>233511.3</v>
      </c>
      <c r="F9" s="13">
        <v>58500</v>
      </c>
      <c r="G9" s="13">
        <v>148470</v>
      </c>
      <c r="H9" s="13">
        <v>1995</v>
      </c>
      <c r="I9" s="14">
        <f t="shared" si="0"/>
        <v>446286.3</v>
      </c>
    </row>
    <row r="10" spans="1:10" ht="20.25" x14ac:dyDescent="0.3">
      <c r="A10" s="2"/>
      <c r="B10" s="35">
        <v>44348</v>
      </c>
      <c r="C10" s="35"/>
      <c r="D10" s="13">
        <v>1905</v>
      </c>
      <c r="E10" s="13">
        <v>249090.05</v>
      </c>
      <c r="F10" s="13">
        <v>117000</v>
      </c>
      <c r="G10" s="13">
        <v>155540</v>
      </c>
      <c r="H10" s="13">
        <v>164225</v>
      </c>
      <c r="I10" s="14">
        <f t="shared" si="0"/>
        <v>687760.05</v>
      </c>
      <c r="J10" s="2"/>
    </row>
    <row r="11" spans="1:10" ht="20.25" x14ac:dyDescent="0.3">
      <c r="A11" s="2"/>
      <c r="B11" s="35">
        <v>44378</v>
      </c>
      <c r="C11" s="35"/>
      <c r="D11" s="13">
        <v>8281</v>
      </c>
      <c r="E11" s="13">
        <v>297752.40000000002</v>
      </c>
      <c r="F11" s="13">
        <v>58500</v>
      </c>
      <c r="G11" s="13">
        <v>197960</v>
      </c>
      <c r="H11" s="13">
        <v>2660</v>
      </c>
      <c r="I11" s="14">
        <f t="shared" si="0"/>
        <v>565153.4</v>
      </c>
      <c r="J11" s="2"/>
    </row>
    <row r="12" spans="1:10" ht="20.25" x14ac:dyDescent="0.3">
      <c r="A12" s="2"/>
      <c r="B12" s="35">
        <v>44409</v>
      </c>
      <c r="C12" s="35"/>
      <c r="D12" s="13">
        <v>0</v>
      </c>
      <c r="E12" s="13">
        <v>151255.51</v>
      </c>
      <c r="F12" s="13">
        <v>81900</v>
      </c>
      <c r="G12" s="13">
        <v>77770</v>
      </c>
      <c r="H12" s="13">
        <v>21025</v>
      </c>
      <c r="I12" s="14">
        <f t="shared" si="0"/>
        <v>331950.51</v>
      </c>
      <c r="J12" s="6"/>
    </row>
    <row r="13" spans="1:10" ht="20.25" x14ac:dyDescent="0.3">
      <c r="A13" s="2"/>
      <c r="B13" s="35">
        <v>44440</v>
      </c>
      <c r="C13" s="35"/>
      <c r="D13" s="13">
        <v>0</v>
      </c>
      <c r="E13" s="13">
        <v>222158.64</v>
      </c>
      <c r="F13" s="13">
        <v>163800</v>
      </c>
      <c r="G13" s="13">
        <v>304010</v>
      </c>
      <c r="H13" s="13">
        <v>91645</v>
      </c>
      <c r="I13" s="14">
        <f t="shared" si="0"/>
        <v>781613.64</v>
      </c>
      <c r="J13" s="5"/>
    </row>
    <row r="14" spans="1:10" ht="20.25" x14ac:dyDescent="0.3">
      <c r="A14" s="2"/>
      <c r="B14" s="35">
        <v>44470</v>
      </c>
      <c r="C14" s="35"/>
      <c r="D14" s="13">
        <v>7949</v>
      </c>
      <c r="E14" s="13">
        <v>58054.92</v>
      </c>
      <c r="F14" s="13">
        <v>35100</v>
      </c>
      <c r="G14" s="13">
        <v>21210</v>
      </c>
      <c r="H14" s="13">
        <v>285</v>
      </c>
      <c r="I14" s="14">
        <f t="shared" si="0"/>
        <v>122598.92</v>
      </c>
      <c r="J14" s="5"/>
    </row>
    <row r="15" spans="1:10" ht="20.25" x14ac:dyDescent="0.3">
      <c r="A15" s="2"/>
      <c r="B15" s="35">
        <v>44501</v>
      </c>
      <c r="C15" s="35"/>
      <c r="D15" s="15">
        <v>0</v>
      </c>
      <c r="E15" s="15">
        <v>0</v>
      </c>
      <c r="F15" s="15">
        <v>0</v>
      </c>
      <c r="G15" s="15">
        <v>0</v>
      </c>
      <c r="H15" s="15">
        <v>683000</v>
      </c>
      <c r="I15" s="16">
        <f t="shared" si="0"/>
        <v>683000</v>
      </c>
      <c r="J15" s="7"/>
    </row>
    <row r="16" spans="1:10" ht="24.75" x14ac:dyDescent="0.6">
      <c r="A16" s="2"/>
      <c r="B16" s="35">
        <v>44531</v>
      </c>
      <c r="C16" s="35"/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8">
        <f t="shared" si="0"/>
        <v>0</v>
      </c>
      <c r="J16" s="2"/>
    </row>
    <row r="17" spans="1:11" ht="20.25" x14ac:dyDescent="0.3">
      <c r="A17" s="2"/>
      <c r="B17" s="2"/>
      <c r="C17" s="2"/>
      <c r="D17" s="2"/>
      <c r="E17" s="2"/>
      <c r="F17" s="2"/>
      <c r="G17" s="2"/>
      <c r="H17" s="2"/>
      <c r="I17" s="12" t="s">
        <v>6</v>
      </c>
      <c r="J17" s="2"/>
    </row>
    <row r="18" spans="1:11" ht="20.25" x14ac:dyDescent="0.3">
      <c r="A18" s="2"/>
      <c r="C18" s="10" t="s">
        <v>11</v>
      </c>
      <c r="D18" s="25">
        <f>SUM(D5:D16)</f>
        <v>893818</v>
      </c>
      <c r="E18" s="25">
        <f>SUM(E5:E16)</f>
        <v>1878089.96</v>
      </c>
      <c r="F18" s="25">
        <f>SUM(F5:F16)</f>
        <v>755800</v>
      </c>
      <c r="G18" s="25">
        <f>SUM(G5:G16)</f>
        <v>1399830</v>
      </c>
      <c r="H18" s="25">
        <f>SUM(H5:H16)</f>
        <v>991560</v>
      </c>
      <c r="I18" s="26">
        <f>SUM(D18:H18)</f>
        <v>5919097.96</v>
      </c>
      <c r="J18" s="2"/>
    </row>
    <row r="19" spans="1:11" ht="20.25" x14ac:dyDescent="0.3">
      <c r="A19" s="2"/>
      <c r="B19" s="2"/>
      <c r="C19" s="2"/>
      <c r="D19" s="25"/>
      <c r="E19" s="25"/>
      <c r="F19" s="25"/>
      <c r="G19" s="25"/>
      <c r="H19" s="25"/>
      <c r="I19" s="25"/>
      <c r="J19" s="2"/>
    </row>
    <row r="20" spans="1:11" ht="20.25" x14ac:dyDescent="0.3">
      <c r="B20" s="8"/>
      <c r="C20" s="11" t="s">
        <v>17</v>
      </c>
      <c r="D20" s="33">
        <v>889244</v>
      </c>
      <c r="E20" s="33">
        <v>2244711</v>
      </c>
      <c r="F20" s="33">
        <v>842283</v>
      </c>
      <c r="G20" s="33">
        <v>1527256</v>
      </c>
      <c r="H20" s="33">
        <v>1008699</v>
      </c>
      <c r="I20" s="21">
        <f>SUM(D20:H20)</f>
        <v>6512193</v>
      </c>
      <c r="J20" s="2"/>
    </row>
    <row r="21" spans="1:11" ht="20.25" x14ac:dyDescent="0.3">
      <c r="B21" s="2"/>
      <c r="C21" s="11" t="s">
        <v>7</v>
      </c>
      <c r="D21" s="33">
        <f>SUM(D20-D18)</f>
        <v>-4574</v>
      </c>
      <c r="E21" s="33">
        <f>SUM(E20-E18)</f>
        <v>366621.04000000004</v>
      </c>
      <c r="F21" s="33">
        <f>SUM(F20-F18)</f>
        <v>86483</v>
      </c>
      <c r="G21" s="33">
        <f>SUM(G20-G18)</f>
        <v>127426</v>
      </c>
      <c r="H21" s="33">
        <f>SUM(H20-H18)</f>
        <v>17139</v>
      </c>
      <c r="I21" s="23" t="s">
        <v>8</v>
      </c>
      <c r="K21" s="9"/>
    </row>
    <row r="22" spans="1:11" ht="20.25" x14ac:dyDescent="0.3">
      <c r="B22" s="8"/>
      <c r="C22" s="11" t="s">
        <v>13</v>
      </c>
      <c r="D22" s="21">
        <f>IF(D18&gt;D20,D20-D18)</f>
        <v>-4574</v>
      </c>
      <c r="E22" s="21" t="b">
        <f>IF(E18&gt;E20,E20-E18)</f>
        <v>0</v>
      </c>
      <c r="F22" s="21" t="b">
        <f>IF(F18&gt;F20,F20-F18)</f>
        <v>0</v>
      </c>
      <c r="G22" s="21" t="b">
        <f>IF(G18&gt;G20,G20-G18)</f>
        <v>0</v>
      </c>
      <c r="H22" s="21" t="b">
        <f>IF(H18&gt;H20,H20-H18)</f>
        <v>0</v>
      </c>
      <c r="I22" s="30">
        <f>SUM(D22:H22)</f>
        <v>-4574</v>
      </c>
    </row>
    <row r="23" spans="1:11" ht="20.25" customHeight="1" thickBot="1" x14ac:dyDescent="0.3">
      <c r="C23" s="32" t="s">
        <v>16</v>
      </c>
      <c r="D23" s="31"/>
      <c r="E23" s="31"/>
      <c r="F23" s="31"/>
      <c r="G23" s="31"/>
      <c r="H23" s="27" t="s">
        <v>9</v>
      </c>
      <c r="I23" s="28" t="s">
        <v>10</v>
      </c>
    </row>
    <row r="24" spans="1:11" ht="21" customHeight="1" thickBot="1" x14ac:dyDescent="0.35">
      <c r="D24" s="31"/>
      <c r="E24" s="31"/>
      <c r="F24" s="31"/>
      <c r="G24" s="31"/>
      <c r="H24" s="31"/>
      <c r="I24" s="29">
        <f>+I22*1.043</f>
        <v>-4770.6819999999998</v>
      </c>
    </row>
  </sheetData>
  <mergeCells count="12">
    <mergeCell ref="B5:C5"/>
    <mergeCell ref="B6:C6"/>
    <mergeCell ref="B7:C7"/>
    <mergeCell ref="B8:C8"/>
    <mergeCell ref="B12:C12"/>
    <mergeCell ref="B13:C13"/>
    <mergeCell ref="B15:C15"/>
    <mergeCell ref="B16:C16"/>
    <mergeCell ref="B14:C14"/>
    <mergeCell ref="B9:C9"/>
    <mergeCell ref="B10:C10"/>
    <mergeCell ref="B11:C11"/>
  </mergeCells>
  <phoneticPr fontId="0" type="noConversion"/>
  <pageMargins left="0.86" right="0.91" top="1" bottom="1" header="0.5" footer="0.5"/>
  <pageSetup scale="59" orientation="landscape" cellComments="asDisplayed" horizontalDpi="4294967292" verticalDpi="300" r:id="rId1"/>
  <headerFooter alignWithMargins="0">
    <oddHeader>&amp;L&amp;"Arial,Bold"&amp;12US ECOLOGY WASHINGTON, INC.
&amp;F</oddHeader>
    <oddFooter>&amp;L&amp;"Arial,Bold"&amp;12US ECOLOGY WASHINGTON, INC.
2022 PRELIMINARY RATES
EXHIBIT 1
PAGE &amp;P OF &amp;N</oddFooter>
  </headerFooter>
  <ignoredErrors>
    <ignoredError sqref="I5 I6:I16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9942A6DEE90484BB0DEAB17D79A8204" ma:contentTypeVersion="44" ma:contentTypeDescription="" ma:contentTypeScope="" ma:versionID="a7841677357d44d68d442f5e4bb0ad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2021-11-30T08:00:00+00:00</OpenedDate>
    <SignificantOrder xmlns="dc463f71-b30c-4ab2-9473-d307f9d35888">false</SignificantOrder>
    <Date1 xmlns="dc463f71-b30c-4ab2-9473-d307f9d35888">2021-11-30T08:00:00+00:00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210930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1E1F170-1CCC-41D4-A639-322791980D72}"/>
</file>

<file path=customXml/itemProps2.xml><?xml version="1.0" encoding="utf-8"?>
<ds:datastoreItem xmlns:ds="http://schemas.openxmlformats.org/officeDocument/2006/customXml" ds:itemID="{A7A57F7E-7CF4-4FAD-846B-46A22E1C4E06}"/>
</file>

<file path=customXml/itemProps3.xml><?xml version="1.0" encoding="utf-8"?>
<ds:datastoreItem xmlns:ds="http://schemas.openxmlformats.org/officeDocument/2006/customXml" ds:itemID="{B6C717B2-06E6-419B-9A97-96DFA5F6C307}"/>
</file>

<file path=customXml/itemProps4.xml><?xml version="1.0" encoding="utf-8"?>
<ds:datastoreItem xmlns:ds="http://schemas.openxmlformats.org/officeDocument/2006/customXml" ds:itemID="{C141C5D5-E649-4586-B45D-789E04FB1A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 REQ 2021</vt:lpstr>
      <vt:lpstr>'REV REQ 2021'!Print_Area</vt:lpstr>
    </vt:vector>
  </TitlesOfParts>
  <Company>US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Richard Finnigan</cp:lastModifiedBy>
  <cp:lastPrinted>2021-11-23T17:59:04Z</cp:lastPrinted>
  <dcterms:created xsi:type="dcterms:W3CDTF">2003-11-11T23:08:27Z</dcterms:created>
  <dcterms:modified xsi:type="dcterms:W3CDTF">2021-11-23T17:59:31Z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0x0101006E56B4D1795A2E4DB2F0B01679ED314A00E9942A6DEE90484BB0DEAB17D79A8204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