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1790"/>
  </bookViews>
  <sheets>
    <sheet name="Single family" sheetId="1" r:id="rId1"/>
    <sheet name="Multi-Family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2" l="1"/>
  <c r="D17" i="2"/>
  <c r="B17" i="2"/>
  <c r="F16" i="2"/>
  <c r="C16" i="2"/>
  <c r="C15" i="2"/>
  <c r="F15" i="2" s="1"/>
  <c r="F14" i="2"/>
  <c r="C14" i="2"/>
  <c r="C13" i="2"/>
  <c r="F13" i="2" s="1"/>
  <c r="F12" i="2"/>
  <c r="C12" i="2"/>
  <c r="C11" i="2"/>
  <c r="F11" i="2" s="1"/>
  <c r="F10" i="2"/>
  <c r="C10" i="2"/>
  <c r="C9" i="2"/>
  <c r="F9" i="2" s="1"/>
  <c r="F8" i="2"/>
  <c r="C8" i="2"/>
  <c r="C7" i="2"/>
  <c r="F7" i="2" s="1"/>
  <c r="F6" i="2"/>
  <c r="C6" i="2"/>
  <c r="C5" i="2"/>
  <c r="F5" i="2" s="1"/>
  <c r="E17" i="1"/>
  <c r="D17" i="1"/>
  <c r="B17" i="1"/>
  <c r="F16" i="1"/>
  <c r="C16" i="1"/>
  <c r="C15" i="1"/>
  <c r="F15" i="1" s="1"/>
  <c r="F14" i="1"/>
  <c r="C14" i="1"/>
  <c r="C13" i="1"/>
  <c r="F13" i="1" s="1"/>
  <c r="F12" i="1"/>
  <c r="C12" i="1"/>
  <c r="C11" i="1"/>
  <c r="F11" i="1" s="1"/>
  <c r="F10" i="1"/>
  <c r="C10" i="1"/>
  <c r="C9" i="1"/>
  <c r="F9" i="1" s="1"/>
  <c r="F8" i="1"/>
  <c r="C8" i="1"/>
  <c r="C7" i="1"/>
  <c r="F7" i="1" s="1"/>
  <c r="F6" i="1"/>
  <c r="C6" i="1"/>
  <c r="C5" i="1"/>
  <c r="F5" i="1" s="1"/>
  <c r="F17" i="2" l="1"/>
  <c r="F17" i="1"/>
</calcChain>
</file>

<file path=xl/sharedStrings.xml><?xml version="1.0" encoding="utf-8"?>
<sst xmlns="http://schemas.openxmlformats.org/spreadsheetml/2006/main" count="20" uniqueCount="10">
  <si>
    <t>Month</t>
  </si>
  <si>
    <t>Commodity Value</t>
  </si>
  <si>
    <t># of Customers</t>
  </si>
  <si>
    <t>Tons</t>
  </si>
  <si>
    <t>AVG</t>
  </si>
  <si>
    <t>Yards</t>
  </si>
  <si>
    <t>50% Value per Ton</t>
  </si>
  <si>
    <t>Tariff #4 -Lynnwood</t>
  </si>
  <si>
    <t xml:space="preserve">Customer counts, recycle tons, and MF yards taken from 2018 Recycle credit filing </t>
  </si>
  <si>
    <t>planned for 6/15/2018. Values taken from monthly reporting to Snohomish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</si>
</sst>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2" borderId="1" xfId="3" applyFont="1" applyFill="1" applyBorder="1"/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44" fontId="4" fillId="2" borderId="1" xfId="2" applyFont="1" applyFill="1" applyBorder="1" applyAlignment="1">
      <alignment horizontal="center" wrapText="1"/>
    </xf>
    <xf numFmtId="17" fontId="4" fillId="0" borderId="1" xfId="3" applyNumberFormat="1" applyFont="1" applyFill="1" applyBorder="1"/>
    <xf numFmtId="44" fontId="4" fillId="0" borderId="1" xfId="2" applyNumberFormat="1" applyFont="1" applyFill="1" applyBorder="1"/>
    <xf numFmtId="44" fontId="4" fillId="2" borderId="1" xfId="2" applyFont="1" applyFill="1" applyBorder="1"/>
    <xf numFmtId="164" fontId="4" fillId="0" borderId="1" xfId="1" applyNumberFormat="1" applyFont="1" applyFill="1" applyBorder="1"/>
    <xf numFmtId="43" fontId="4" fillId="0" borderId="1" xfId="1" applyFont="1" applyFill="1" applyBorder="1"/>
    <xf numFmtId="0" fontId="4" fillId="0" borderId="1" xfId="3" applyFont="1" applyFill="1" applyBorder="1"/>
    <xf numFmtId="44" fontId="4" fillId="0" borderId="1" xfId="3" applyNumberFormat="1" applyFont="1" applyFill="1" applyBorder="1"/>
    <xf numFmtId="164" fontId="4" fillId="2" borderId="1" xfId="1" applyNumberFormat="1" applyFont="1" applyFill="1" applyBorder="1"/>
    <xf numFmtId="43" fontId="4" fillId="2" borderId="1" xfId="1" applyFont="1" applyFill="1" applyBorder="1"/>
    <xf numFmtId="44" fontId="4" fillId="2" borderId="2" xfId="2" applyFont="1" applyFill="1" applyBorder="1"/>
    <xf numFmtId="8" fontId="4" fillId="2" borderId="1" xfId="3" applyNumberFormat="1" applyFont="1" applyFill="1" applyBorder="1"/>
    <xf numFmtId="0" fontId="3" fillId="2" borderId="0" xfId="3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1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A20" sqref="A20:A21"/>
    </sheetView>
  </sheetViews>
  <sheetFormatPr defaultRowHeight="15" x14ac:dyDescent="0.25"/>
  <cols>
    <col min="2" max="2" width="11.140625" customWidth="1"/>
    <col min="4" max="4" width="10.7109375" customWidth="1"/>
    <col min="6" max="6" width="12.28515625" bestFit="1" customWidth="1"/>
  </cols>
  <sheetData>
    <row r="3" spans="1:6" x14ac:dyDescent="0.25">
      <c r="A3" s="16" t="s">
        <v>7</v>
      </c>
      <c r="B3" s="16"/>
      <c r="C3" s="16"/>
      <c r="D3" s="16"/>
      <c r="E3" s="16"/>
      <c r="F3" s="16"/>
    </row>
    <row r="4" spans="1:6" ht="39" x14ac:dyDescent="0.25">
      <c r="A4" s="1" t="s">
        <v>0</v>
      </c>
      <c r="B4" s="2" t="s">
        <v>1</v>
      </c>
      <c r="C4" s="2" t="s">
        <v>6</v>
      </c>
      <c r="D4" s="2" t="s">
        <v>2</v>
      </c>
      <c r="E4" s="3" t="s">
        <v>3</v>
      </c>
      <c r="F4" s="4" t="s">
        <v>1</v>
      </c>
    </row>
    <row r="5" spans="1:6" x14ac:dyDescent="0.25">
      <c r="A5" s="5">
        <v>42856</v>
      </c>
      <c r="B5" s="6">
        <v>57.07</v>
      </c>
      <c r="C5" s="7">
        <f>ROUND(B5/2,2)</f>
        <v>28.54</v>
      </c>
      <c r="D5" s="8">
        <v>17979</v>
      </c>
      <c r="E5" s="9">
        <v>561.04</v>
      </c>
      <c r="F5" s="7">
        <f>+ROUND(+E5*C5,2)</f>
        <v>16012.08</v>
      </c>
    </row>
    <row r="6" spans="1:6" x14ac:dyDescent="0.25">
      <c r="A6" s="5">
        <v>42887</v>
      </c>
      <c r="B6" s="6">
        <v>72.3</v>
      </c>
      <c r="C6" s="7">
        <f t="shared" ref="C6:C16" si="0">ROUND(B6/2,2)</f>
        <v>36.15</v>
      </c>
      <c r="D6" s="8">
        <v>18024</v>
      </c>
      <c r="E6" s="9">
        <v>546.63</v>
      </c>
      <c r="F6" s="7">
        <f>+ROUND(+E6*C6,2)</f>
        <v>19760.669999999998</v>
      </c>
    </row>
    <row r="7" spans="1:6" x14ac:dyDescent="0.25">
      <c r="A7" s="5">
        <v>42917</v>
      </c>
      <c r="B7" s="6">
        <v>79.69</v>
      </c>
      <c r="C7" s="7">
        <f t="shared" si="0"/>
        <v>39.85</v>
      </c>
      <c r="D7" s="8">
        <v>18065</v>
      </c>
      <c r="E7" s="9">
        <v>523.13</v>
      </c>
      <c r="F7" s="7">
        <f t="shared" ref="F7:F16" si="1">+ROUND(+E7*C7,2)</f>
        <v>20846.73</v>
      </c>
    </row>
    <row r="8" spans="1:6" x14ac:dyDescent="0.25">
      <c r="A8" s="5">
        <v>42948</v>
      </c>
      <c r="B8" s="6">
        <v>69.760000000000005</v>
      </c>
      <c r="C8" s="7">
        <f t="shared" si="0"/>
        <v>34.880000000000003</v>
      </c>
      <c r="D8" s="8">
        <v>18193</v>
      </c>
      <c r="E8" s="9">
        <v>575.29</v>
      </c>
      <c r="F8" s="7">
        <f t="shared" si="1"/>
        <v>20066.12</v>
      </c>
    </row>
    <row r="9" spans="1:6" x14ac:dyDescent="0.25">
      <c r="A9" s="5">
        <v>42979</v>
      </c>
      <c r="B9" s="6">
        <v>53.47</v>
      </c>
      <c r="C9" s="7">
        <f t="shared" si="0"/>
        <v>26.74</v>
      </c>
      <c r="D9" s="8">
        <v>18116</v>
      </c>
      <c r="E9" s="9">
        <v>514.17999999999995</v>
      </c>
      <c r="F9" s="7">
        <f t="shared" si="1"/>
        <v>13749.17</v>
      </c>
    </row>
    <row r="10" spans="1:6" x14ac:dyDescent="0.25">
      <c r="A10" s="5">
        <v>43009</v>
      </c>
      <c r="B10" s="6">
        <v>37.99</v>
      </c>
      <c r="C10" s="7">
        <f t="shared" si="0"/>
        <v>19</v>
      </c>
      <c r="D10" s="8">
        <v>18171</v>
      </c>
      <c r="E10" s="9">
        <v>533.86</v>
      </c>
      <c r="F10" s="7">
        <f t="shared" si="1"/>
        <v>10143.34</v>
      </c>
    </row>
    <row r="11" spans="1:6" x14ac:dyDescent="0.25">
      <c r="A11" s="5">
        <v>43040</v>
      </c>
      <c r="B11" s="6">
        <v>52.61</v>
      </c>
      <c r="C11" s="7">
        <f t="shared" si="0"/>
        <v>26.31</v>
      </c>
      <c r="D11" s="8">
        <v>18392</v>
      </c>
      <c r="E11" s="9">
        <v>576.34</v>
      </c>
      <c r="F11" s="7">
        <f t="shared" si="1"/>
        <v>15163.51</v>
      </c>
    </row>
    <row r="12" spans="1:6" x14ac:dyDescent="0.25">
      <c r="A12" s="5">
        <v>43070</v>
      </c>
      <c r="B12" s="6">
        <v>49.07</v>
      </c>
      <c r="C12" s="7">
        <f t="shared" si="0"/>
        <v>24.54</v>
      </c>
      <c r="D12" s="8">
        <v>18201</v>
      </c>
      <c r="E12" s="9">
        <v>581.04999999999995</v>
      </c>
      <c r="F12" s="7">
        <f t="shared" si="1"/>
        <v>14258.97</v>
      </c>
    </row>
    <row r="13" spans="1:6" x14ac:dyDescent="0.25">
      <c r="A13" s="5">
        <v>43101</v>
      </c>
      <c r="B13" s="6">
        <v>41.37</v>
      </c>
      <c r="C13" s="7">
        <f t="shared" si="0"/>
        <v>20.69</v>
      </c>
      <c r="D13" s="8">
        <v>18283</v>
      </c>
      <c r="E13" s="9">
        <v>628.53</v>
      </c>
      <c r="F13" s="7">
        <f t="shared" si="1"/>
        <v>13004.29</v>
      </c>
    </row>
    <row r="14" spans="1:6" x14ac:dyDescent="0.25">
      <c r="A14" s="5">
        <v>43132</v>
      </c>
      <c r="B14" s="6">
        <v>4</v>
      </c>
      <c r="C14" s="7">
        <f t="shared" si="0"/>
        <v>2</v>
      </c>
      <c r="D14" s="8">
        <v>18200</v>
      </c>
      <c r="E14" s="9">
        <v>481.22</v>
      </c>
      <c r="F14" s="7">
        <f>+ROUND(+E14*C14,2)</f>
        <v>962.44</v>
      </c>
    </row>
    <row r="15" spans="1:6" x14ac:dyDescent="0.25">
      <c r="A15" s="5">
        <v>43160</v>
      </c>
      <c r="B15" s="6">
        <v>4.3</v>
      </c>
      <c r="C15" s="7">
        <f t="shared" si="0"/>
        <v>2.15</v>
      </c>
      <c r="D15" s="8">
        <v>18318</v>
      </c>
      <c r="E15" s="9">
        <v>527.05999999999995</v>
      </c>
      <c r="F15" s="7">
        <f t="shared" si="1"/>
        <v>1133.18</v>
      </c>
    </row>
    <row r="16" spans="1:6" x14ac:dyDescent="0.25">
      <c r="A16" s="5">
        <v>43191</v>
      </c>
      <c r="B16" s="6">
        <v>3.91</v>
      </c>
      <c r="C16" s="7">
        <f t="shared" si="0"/>
        <v>1.96</v>
      </c>
      <c r="D16" s="8">
        <v>18372</v>
      </c>
      <c r="E16" s="9">
        <v>532.07000000000005</v>
      </c>
      <c r="F16" s="7">
        <f t="shared" si="1"/>
        <v>1042.8599999999999</v>
      </c>
    </row>
    <row r="17" spans="1:6" ht="15.75" thickBot="1" x14ac:dyDescent="0.3">
      <c r="A17" s="10" t="s">
        <v>4</v>
      </c>
      <c r="B17" s="11">
        <f>AVERAGE(B5:B16)</f>
        <v>43.794999999999987</v>
      </c>
      <c r="C17" s="10"/>
      <c r="D17" s="12">
        <f>SUM(D5:D16)</f>
        <v>218314</v>
      </c>
      <c r="E17" s="13">
        <f>SUM(E5:E16)</f>
        <v>6580.4</v>
      </c>
      <c r="F17" s="14">
        <f>SUM(F5:F16)</f>
        <v>146143.35999999996</v>
      </c>
    </row>
    <row r="20" spans="1:6" x14ac:dyDescent="0.25">
      <c r="A20" t="s">
        <v>8</v>
      </c>
    </row>
    <row r="21" spans="1:6" x14ac:dyDescent="0.25">
      <c r="A21" t="s">
        <v>9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>
      <selection activeCell="A20" sqref="A20:A21"/>
    </sheetView>
  </sheetViews>
  <sheetFormatPr defaultRowHeight="15" x14ac:dyDescent="0.25"/>
  <cols>
    <col min="2" max="2" width="11" customWidth="1"/>
    <col min="6" max="6" width="12.42578125" customWidth="1"/>
  </cols>
  <sheetData>
    <row r="3" spans="1:6" x14ac:dyDescent="0.25">
      <c r="A3" s="16" t="s">
        <v>7</v>
      </c>
      <c r="B3" s="16"/>
      <c r="C3" s="16"/>
      <c r="D3" s="16"/>
      <c r="E3" s="16"/>
      <c r="F3" s="16"/>
    </row>
    <row r="4" spans="1:6" ht="39" x14ac:dyDescent="0.25">
      <c r="A4" s="1" t="s">
        <v>0</v>
      </c>
      <c r="B4" s="2" t="s">
        <v>1</v>
      </c>
      <c r="C4" s="2" t="s">
        <v>6</v>
      </c>
      <c r="D4" s="2" t="s">
        <v>5</v>
      </c>
      <c r="E4" s="3" t="s">
        <v>3</v>
      </c>
      <c r="F4" s="4" t="s">
        <v>1</v>
      </c>
    </row>
    <row r="5" spans="1:6" x14ac:dyDescent="0.25">
      <c r="A5" s="5">
        <v>42856</v>
      </c>
      <c r="B5" s="6">
        <v>57.07</v>
      </c>
      <c r="C5" s="7">
        <f>ROUND(B5/2,2)</f>
        <v>28.54</v>
      </c>
      <c r="D5" s="8">
        <v>7733</v>
      </c>
      <c r="E5" s="9">
        <v>83.68</v>
      </c>
      <c r="F5" s="7">
        <f>+ROUND(+E5*C5,2)</f>
        <v>2388.23</v>
      </c>
    </row>
    <row r="6" spans="1:6" x14ac:dyDescent="0.25">
      <c r="A6" s="5">
        <v>42887</v>
      </c>
      <c r="B6" s="6">
        <v>72.3</v>
      </c>
      <c r="C6" s="7">
        <f t="shared" ref="C6:C16" si="0">ROUND(B6/2,2)</f>
        <v>36.15</v>
      </c>
      <c r="D6" s="8">
        <v>7861</v>
      </c>
      <c r="E6" s="9">
        <v>85.71</v>
      </c>
      <c r="F6" s="7">
        <f>+ROUND(+E6*C6,2)</f>
        <v>3098.42</v>
      </c>
    </row>
    <row r="7" spans="1:6" x14ac:dyDescent="0.25">
      <c r="A7" s="5">
        <v>42917</v>
      </c>
      <c r="B7" s="6">
        <v>79.69</v>
      </c>
      <c r="C7" s="7">
        <f t="shared" si="0"/>
        <v>39.85</v>
      </c>
      <c r="D7" s="8">
        <v>7812</v>
      </c>
      <c r="E7" s="9">
        <v>78.489999999999995</v>
      </c>
      <c r="F7" s="7">
        <f t="shared" ref="F7:F16" si="1">+ROUND(+E7*C7,2)</f>
        <v>3127.83</v>
      </c>
    </row>
    <row r="8" spans="1:6" x14ac:dyDescent="0.25">
      <c r="A8" s="5">
        <v>42948</v>
      </c>
      <c r="B8" s="6">
        <v>69.760000000000005</v>
      </c>
      <c r="C8" s="7">
        <f t="shared" si="0"/>
        <v>34.880000000000003</v>
      </c>
      <c r="D8" s="8">
        <v>7801</v>
      </c>
      <c r="E8" s="9">
        <v>96.62</v>
      </c>
      <c r="F8" s="7">
        <f>+ROUND(+E8*C8,2)</f>
        <v>3370.11</v>
      </c>
    </row>
    <row r="9" spans="1:6" x14ac:dyDescent="0.25">
      <c r="A9" s="5">
        <v>42979</v>
      </c>
      <c r="B9" s="6">
        <v>53.47</v>
      </c>
      <c r="C9" s="7">
        <f t="shared" si="0"/>
        <v>26.74</v>
      </c>
      <c r="D9" s="8">
        <v>7753</v>
      </c>
      <c r="E9" s="9">
        <v>85.01</v>
      </c>
      <c r="F9" s="7">
        <f t="shared" si="1"/>
        <v>2273.17</v>
      </c>
    </row>
    <row r="10" spans="1:6" x14ac:dyDescent="0.25">
      <c r="A10" s="5">
        <v>43009</v>
      </c>
      <c r="B10" s="6">
        <v>37.99</v>
      </c>
      <c r="C10" s="7">
        <f t="shared" si="0"/>
        <v>19</v>
      </c>
      <c r="D10" s="8">
        <v>7766</v>
      </c>
      <c r="E10" s="9">
        <v>90.71</v>
      </c>
      <c r="F10" s="7">
        <f t="shared" si="1"/>
        <v>1723.49</v>
      </c>
    </row>
    <row r="11" spans="1:6" x14ac:dyDescent="0.25">
      <c r="A11" s="5">
        <v>43040</v>
      </c>
      <c r="B11" s="6">
        <v>52.61</v>
      </c>
      <c r="C11" s="7">
        <f t="shared" si="0"/>
        <v>26.31</v>
      </c>
      <c r="D11" s="8">
        <v>7744</v>
      </c>
      <c r="E11" s="9">
        <v>98.31</v>
      </c>
      <c r="F11" s="7">
        <f t="shared" si="1"/>
        <v>2586.54</v>
      </c>
    </row>
    <row r="12" spans="1:6" x14ac:dyDescent="0.25">
      <c r="A12" s="5">
        <v>43070</v>
      </c>
      <c r="B12" s="6">
        <v>49.07</v>
      </c>
      <c r="C12" s="7">
        <f t="shared" si="0"/>
        <v>24.54</v>
      </c>
      <c r="D12" s="8">
        <v>7776</v>
      </c>
      <c r="E12" s="9">
        <v>89.29</v>
      </c>
      <c r="F12" s="7">
        <f t="shared" si="1"/>
        <v>2191.1799999999998</v>
      </c>
    </row>
    <row r="13" spans="1:6" x14ac:dyDescent="0.25">
      <c r="A13" s="5">
        <v>43101</v>
      </c>
      <c r="B13" s="6">
        <v>41.37</v>
      </c>
      <c r="C13" s="7">
        <f t="shared" si="0"/>
        <v>20.69</v>
      </c>
      <c r="D13" s="8">
        <v>7736</v>
      </c>
      <c r="E13" s="9">
        <v>106.28</v>
      </c>
      <c r="F13" s="7">
        <f t="shared" si="1"/>
        <v>2198.9299999999998</v>
      </c>
    </row>
    <row r="14" spans="1:6" x14ac:dyDescent="0.25">
      <c r="A14" s="5">
        <v>43132</v>
      </c>
      <c r="B14" s="6">
        <v>4</v>
      </c>
      <c r="C14" s="7">
        <f t="shared" si="0"/>
        <v>2</v>
      </c>
      <c r="D14" s="8">
        <v>7692</v>
      </c>
      <c r="E14" s="9">
        <v>74.39</v>
      </c>
      <c r="F14" s="7">
        <f t="shared" si="1"/>
        <v>148.78</v>
      </c>
    </row>
    <row r="15" spans="1:6" x14ac:dyDescent="0.25">
      <c r="A15" s="5">
        <v>43160</v>
      </c>
      <c r="B15" s="6">
        <v>4.3</v>
      </c>
      <c r="C15" s="7">
        <f t="shared" si="0"/>
        <v>2.15</v>
      </c>
      <c r="D15" s="8">
        <v>7701</v>
      </c>
      <c r="E15" s="9">
        <v>75.81</v>
      </c>
      <c r="F15" s="7">
        <f t="shared" si="1"/>
        <v>162.99</v>
      </c>
    </row>
    <row r="16" spans="1:6" x14ac:dyDescent="0.25">
      <c r="A16" s="5">
        <v>43191</v>
      </c>
      <c r="B16" s="6">
        <v>3.91</v>
      </c>
      <c r="C16" s="7">
        <f t="shared" si="0"/>
        <v>1.96</v>
      </c>
      <c r="D16" s="8">
        <v>7704.72</v>
      </c>
      <c r="E16" s="9">
        <v>93.55</v>
      </c>
      <c r="F16" s="7">
        <f t="shared" si="1"/>
        <v>183.36</v>
      </c>
    </row>
    <row r="17" spans="1:6" ht="15.75" thickBot="1" x14ac:dyDescent="0.3">
      <c r="A17" s="1" t="s">
        <v>4</v>
      </c>
      <c r="B17" s="15">
        <f>AVERAGE(B5:B16)</f>
        <v>43.794999999999987</v>
      </c>
      <c r="C17" s="10"/>
      <c r="D17" s="12">
        <f>SUM(D5:D16)</f>
        <v>93079.72</v>
      </c>
      <c r="E17" s="13">
        <f>SUM(E5:E16)</f>
        <v>1057.8499999999999</v>
      </c>
      <c r="F17" s="14">
        <f>SUM(F5:F16)</f>
        <v>23453.030000000002</v>
      </c>
    </row>
    <row r="20" spans="1:6" x14ac:dyDescent="0.25">
      <c r="A20" t="s">
        <v>8</v>
      </c>
    </row>
    <row r="21" spans="1:6" x14ac:dyDescent="0.25">
      <c r="A21" t="s">
        <v>9</v>
      </c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54E10E52E0184B86734EEC85D04484" ma:contentTypeVersion="76" ma:contentTypeDescription="" ma:contentTypeScope="" ma:versionID="bf5fee9de58c58eea434f92e952a51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72BA7C-0838-43B1-BD43-67A155004A37}"/>
</file>

<file path=customXml/itemProps2.xml><?xml version="1.0" encoding="utf-8"?>
<ds:datastoreItem xmlns:ds="http://schemas.openxmlformats.org/officeDocument/2006/customXml" ds:itemID="{99902201-91EC-495C-AAAD-7B5135726735}"/>
</file>

<file path=customXml/itemProps3.xml><?xml version="1.0" encoding="utf-8"?>
<ds:datastoreItem xmlns:ds="http://schemas.openxmlformats.org/officeDocument/2006/customXml" ds:itemID="{E0F8D7DE-E9BC-430C-B375-FA270BB604D6}"/>
</file>

<file path=customXml/itemProps4.xml><?xml version="1.0" encoding="utf-8"?>
<ds:datastoreItem xmlns:ds="http://schemas.openxmlformats.org/officeDocument/2006/customXml" ds:itemID="{7292F4E6-E4EA-432E-96C5-2D755545F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family</vt:lpstr>
      <vt:lpstr>Multi-Family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2018-05-14T21:44:40Z</cp:lastPrinted>
  <dcterms:created xsi:type="dcterms:W3CDTF">2018-05-14T21:15:54Z</dcterms:created>
  <dcterms:modified xsi:type="dcterms:W3CDTF">2018-05-14T21:59:05Z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0x0101006E56B4D1795A2E4DB2F0B01679ED314A007E54E10E52E0184B86734EEC85D04484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