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" windowWidth="8610" windowHeight="8580" activeTab="1"/>
  </bookViews>
  <sheets>
    <sheet name="Residential-Raffo_RST" sheetId="1" r:id="rId1"/>
    <sheet name="Residential-Rainier" sheetId="2" r:id="rId2"/>
  </sheets>
  <definedNames>
    <definedName name="_xlnm.Print_Area" localSheetId="0">'Residential-Raffo_RST'!$A$1:$H$45</definedName>
    <definedName name="_xlnm.Print_Area" localSheetId="1">'Residential-Rainier'!$A$1:$H$45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<sst xmlns="http://schemas.openxmlformats.org/spreadsheetml/2006/main" count="121" uniqueCount="36">
  <si>
    <t>Residential Service</t>
  </si>
  <si>
    <t>Pickup Frequency</t>
  </si>
  <si>
    <t>Current Rates</t>
  </si>
  <si>
    <t>Proposed Rates</t>
  </si>
  <si>
    <t>weekly</t>
  </si>
  <si>
    <t>Not all collection services provided by the company are listed above. If your particular</t>
  </si>
  <si>
    <t xml:space="preserve">your current rate. Please call the phone number listed on the front of this letter for </t>
  </si>
  <si>
    <t>further details.</t>
  </si>
  <si>
    <t>monthly</t>
  </si>
  <si>
    <t xml:space="preserve">Occasional extra rates shown above are per item, hence the monthly charge will be the </t>
  </si>
  <si>
    <t>(b)</t>
  </si>
  <si>
    <t>(a)</t>
  </si>
  <si>
    <t>1 96 gal. Cart</t>
  </si>
  <si>
    <t>Optional Yardwaste Service</t>
  </si>
  <si>
    <t>1 64 gal. Cart</t>
  </si>
  <si>
    <t>Optional Recycle Service</t>
  </si>
  <si>
    <t>Recycling Only (No Garbage Service)</t>
  </si>
  <si>
    <t>Mini-Can</t>
  </si>
  <si>
    <t>1 Can</t>
  </si>
  <si>
    <t>1 35 gal. Cart</t>
  </si>
  <si>
    <t>2 Cans</t>
  </si>
  <si>
    <t>3 Cans</t>
  </si>
  <si>
    <t>4 Cans</t>
  </si>
  <si>
    <t>5 Cans</t>
  </si>
  <si>
    <t>1 20 gal. Cart</t>
  </si>
  <si>
    <t>new service</t>
  </si>
  <si>
    <t>above rate times the number of services per month.</t>
  </si>
  <si>
    <t>Monthly Garbage and Recycling Rates (billed quarterly) (a)</t>
  </si>
  <si>
    <t>Garbage</t>
  </si>
  <si>
    <t>Recycling</t>
  </si>
  <si>
    <t>Total</t>
  </si>
  <si>
    <t>Occasional Extras(each)</t>
  </si>
  <si>
    <t>Proposed Rates Effective May 1, 2006</t>
  </si>
  <si>
    <t>MicroMini-Can</t>
  </si>
  <si>
    <t>6 Cans</t>
  </si>
  <si>
    <t>service is not shown, your proposed increase will be approximately 12% greater than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</si>
</sst>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000%"/>
    <numFmt numFmtId="167" formatCode="0.0000%"/>
    <numFmt numFmtId="168" formatCode="&quot;$&quot;#,##0.00"/>
    <numFmt numFmtId="169" formatCode="_(&quot;$&quot;* #,##0.00000_);_(&quot;$&quot;* \(#,##0.00000\);_(&quot;$&quot;* &quot;-&quot;???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17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4" fontId="2" fillId="0" borderId="0" xfId="17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9" fontId="0" fillId="0" borderId="0" xfId="21" applyFill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164" fontId="0" fillId="0" borderId="0" xfId="21" applyNumberFormat="1" applyFill="1" applyAlignment="1">
      <alignment/>
    </xf>
    <xf numFmtId="44" fontId="1" fillId="0" borderId="0" xfId="17" applyFont="1" applyFill="1" applyAlignment="1">
      <alignment/>
    </xf>
    <xf numFmtId="44" fontId="2" fillId="0" borderId="0" xfId="17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2" fillId="0" borderId="0" xfId="17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selection activeCell="A13" sqref="A13"/>
    </sheetView>
  </sheetViews>
  <sheetFormatPr defaultColWidth="9.140625" defaultRowHeight="12.75"/>
  <cols>
    <col min="1" max="1" width="3.8515625" style="2" customWidth="1"/>
    <col min="2" max="2" width="29.28125" style="2" customWidth="1"/>
    <col min="3" max="3" width="1.7109375" style="2" customWidth="1"/>
    <col min="4" max="4" width="17.57421875" style="2" bestFit="1" customWidth="1"/>
    <col min="5" max="5" width="5.421875" style="2" bestFit="1" customWidth="1"/>
    <col min="6" max="6" width="14.57421875" style="2" bestFit="1" customWidth="1"/>
    <col min="7" max="7" width="5.140625" style="2" customWidth="1"/>
    <col min="8" max="8" width="16.421875" style="2" bestFit="1" customWidth="1"/>
    <col min="9" max="9" width="5.28125" style="2" customWidth="1"/>
    <col min="10" max="10" width="9.140625" style="2" hidden="1" customWidth="1"/>
    <col min="11" max="11" width="3.28125" style="2" hidden="1" customWidth="1"/>
    <col min="12" max="12" width="9.140625" style="2" hidden="1" customWidth="1"/>
    <col min="13" max="13" width="9.140625" style="1" hidden="1" customWidth="1"/>
    <col min="14" max="16" width="9.140625" style="2" hidden="1" customWidth="1"/>
    <col min="17" max="18" width="9.140625" style="1" hidden="1" customWidth="1"/>
    <col min="19" max="16384" width="9.140625" style="2" customWidth="1"/>
  </cols>
  <sheetData>
    <row r="1" spans="1:18" s="4" customFormat="1" ht="15">
      <c r="A1" s="20" t="s">
        <v>32</v>
      </c>
      <c r="B1" s="20"/>
      <c r="C1" s="20"/>
      <c r="D1" s="20"/>
      <c r="E1" s="20"/>
      <c r="F1" s="20"/>
      <c r="G1" s="20"/>
      <c r="H1" s="20"/>
      <c r="M1" s="17"/>
      <c r="Q1" s="17"/>
      <c r="R1" s="17"/>
    </row>
    <row r="2" spans="1:18" s="4" customFormat="1" ht="12.75">
      <c r="A2" s="21" t="s">
        <v>27</v>
      </c>
      <c r="B2" s="21"/>
      <c r="C2" s="21"/>
      <c r="D2" s="21"/>
      <c r="E2" s="21"/>
      <c r="F2" s="21"/>
      <c r="G2" s="21"/>
      <c r="H2" s="21"/>
      <c r="M2" s="17"/>
      <c r="Q2" s="17"/>
      <c r="R2" s="17"/>
    </row>
    <row r="3" spans="12:18" s="4" customFormat="1" ht="12.75">
      <c r="L3" s="22" t="s">
        <v>2</v>
      </c>
      <c r="M3" s="22"/>
      <c r="N3" s="22"/>
      <c r="P3" s="22" t="s">
        <v>3</v>
      </c>
      <c r="Q3" s="22"/>
      <c r="R3" s="22"/>
    </row>
    <row r="4" spans="1:18" s="4" customFormat="1" ht="12.75">
      <c r="A4" s="6" t="s">
        <v>0</v>
      </c>
      <c r="C4" s="7"/>
      <c r="D4" s="7" t="s">
        <v>1</v>
      </c>
      <c r="E4" s="8"/>
      <c r="F4" s="9" t="s">
        <v>2</v>
      </c>
      <c r="G4" s="9"/>
      <c r="H4" s="9" t="s">
        <v>3</v>
      </c>
      <c r="L4" s="7" t="s">
        <v>28</v>
      </c>
      <c r="M4" s="18" t="s">
        <v>29</v>
      </c>
      <c r="N4" s="7" t="s">
        <v>30</v>
      </c>
      <c r="O4" s="3"/>
      <c r="P4" s="7" t="s">
        <v>28</v>
      </c>
      <c r="Q4" s="18" t="s">
        <v>29</v>
      </c>
      <c r="R4" s="7" t="s">
        <v>30</v>
      </c>
    </row>
    <row r="5" spans="3:8" s="3" customFormat="1" ht="12.75" customHeight="1">
      <c r="C5" s="10"/>
      <c r="D5" s="10"/>
      <c r="F5" s="1"/>
      <c r="G5" s="11"/>
      <c r="H5" s="1"/>
    </row>
    <row r="6" spans="1:18" s="3" customFormat="1" ht="12.75" customHeight="1">
      <c r="A6" s="3" t="s">
        <v>17</v>
      </c>
      <c r="C6" s="10"/>
      <c r="D6" s="5" t="s">
        <v>8</v>
      </c>
      <c r="F6" s="1">
        <f aca="true" t="shared" si="0" ref="F6:F19">+N6</f>
        <v>9.35</v>
      </c>
      <c r="G6" s="11"/>
      <c r="H6" s="1">
        <f aca="true" t="shared" si="1" ref="H6:H19">+R6</f>
        <v>12.67</v>
      </c>
      <c r="J6" s="16">
        <f>+H6/F6-1</f>
        <v>0.35508021390374345</v>
      </c>
      <c r="L6" s="1">
        <v>4.75</v>
      </c>
      <c r="M6" s="1">
        <v>4.6</v>
      </c>
      <c r="N6" s="15">
        <f aca="true" t="shared" si="2" ref="N6:N19">+M6+L6</f>
        <v>9.35</v>
      </c>
      <c r="O6" s="2"/>
      <c r="P6" s="1">
        <v>5.3</v>
      </c>
      <c r="Q6" s="1">
        <v>7.37</v>
      </c>
      <c r="R6" s="15">
        <f aca="true" t="shared" si="3" ref="R6:R19">+Q6+P6</f>
        <v>12.67</v>
      </c>
    </row>
    <row r="7" spans="1:18" ht="12.75" customHeight="1">
      <c r="A7" s="2" t="s">
        <v>18</v>
      </c>
      <c r="C7" s="5"/>
      <c r="D7" s="5" t="s">
        <v>8</v>
      </c>
      <c r="E7" s="15"/>
      <c r="F7" s="1">
        <f t="shared" si="0"/>
        <v>9.899999999999999</v>
      </c>
      <c r="G7" s="15"/>
      <c r="H7" s="1">
        <f t="shared" si="1"/>
        <v>13.27</v>
      </c>
      <c r="I7" s="12"/>
      <c r="J7" s="16">
        <f>+H7/F7-1</f>
        <v>0.3404040404040405</v>
      </c>
      <c r="L7" s="1">
        <v>5.3</v>
      </c>
      <c r="M7" s="1">
        <v>4.6</v>
      </c>
      <c r="N7" s="15">
        <f t="shared" si="2"/>
        <v>9.899999999999999</v>
      </c>
      <c r="P7" s="1">
        <v>5.9</v>
      </c>
      <c r="Q7" s="1">
        <v>7.37</v>
      </c>
      <c r="R7" s="15">
        <f t="shared" si="3"/>
        <v>13.27</v>
      </c>
    </row>
    <row r="8" spans="1:18" s="3" customFormat="1" ht="12.75" customHeight="1">
      <c r="A8" s="3" t="s">
        <v>33</v>
      </c>
      <c r="C8" s="10"/>
      <c r="D8" s="10" t="s">
        <v>4</v>
      </c>
      <c r="F8" s="1">
        <f t="shared" si="0"/>
        <v>10.6</v>
      </c>
      <c r="G8" s="11"/>
      <c r="H8" s="1">
        <f t="shared" si="1"/>
        <v>14.07</v>
      </c>
      <c r="J8" s="16">
        <f aca="true" t="shared" si="4" ref="J8:J19">+H8/F8-1</f>
        <v>0.32735849056603783</v>
      </c>
      <c r="L8" s="1">
        <v>6</v>
      </c>
      <c r="M8" s="1">
        <v>4.6</v>
      </c>
      <c r="N8" s="15">
        <f t="shared" si="2"/>
        <v>10.6</v>
      </c>
      <c r="O8" s="2"/>
      <c r="P8" s="1">
        <v>6.7</v>
      </c>
      <c r="Q8" s="1">
        <v>7.37</v>
      </c>
      <c r="R8" s="15">
        <f t="shared" si="3"/>
        <v>14.07</v>
      </c>
    </row>
    <row r="9" spans="1:18" ht="12.75" customHeight="1">
      <c r="A9" s="3" t="s">
        <v>17</v>
      </c>
      <c r="D9" s="10" t="s">
        <v>4</v>
      </c>
      <c r="E9" s="15"/>
      <c r="F9" s="1">
        <f t="shared" si="0"/>
        <v>11.399999999999999</v>
      </c>
      <c r="G9" s="15"/>
      <c r="H9" s="1">
        <f t="shared" si="1"/>
        <v>14.969999999999999</v>
      </c>
      <c r="J9" s="16">
        <f t="shared" si="4"/>
        <v>0.3131578947368421</v>
      </c>
      <c r="L9" s="1">
        <v>6.8</v>
      </c>
      <c r="M9" s="1">
        <v>4.6</v>
      </c>
      <c r="N9" s="15">
        <f t="shared" si="2"/>
        <v>11.399999999999999</v>
      </c>
      <c r="P9" s="1">
        <v>7.6</v>
      </c>
      <c r="Q9" s="1">
        <v>7.37</v>
      </c>
      <c r="R9" s="15">
        <f t="shared" si="3"/>
        <v>14.969999999999999</v>
      </c>
    </row>
    <row r="10" spans="1:18" ht="12.75" customHeight="1">
      <c r="A10" s="2" t="s">
        <v>18</v>
      </c>
      <c r="C10" s="5"/>
      <c r="D10" s="5" t="s">
        <v>4</v>
      </c>
      <c r="E10" s="15"/>
      <c r="F10" s="1">
        <f t="shared" si="0"/>
        <v>16.049999999999997</v>
      </c>
      <c r="G10" s="15"/>
      <c r="H10" s="1">
        <f t="shared" si="1"/>
        <v>20.17</v>
      </c>
      <c r="I10" s="12"/>
      <c r="J10" s="16">
        <f aca="true" t="shared" si="5" ref="J10:J15">+H10/F10-1</f>
        <v>0.2566978193146421</v>
      </c>
      <c r="L10" s="1">
        <v>11.45</v>
      </c>
      <c r="M10" s="1">
        <v>4.6</v>
      </c>
      <c r="N10" s="15">
        <f t="shared" si="2"/>
        <v>16.049999999999997</v>
      </c>
      <c r="P10" s="1">
        <v>12.8</v>
      </c>
      <c r="Q10" s="1">
        <v>7.37</v>
      </c>
      <c r="R10" s="15">
        <f t="shared" si="3"/>
        <v>20.17</v>
      </c>
    </row>
    <row r="11" spans="1:18" ht="12.75" customHeight="1">
      <c r="A11" s="2" t="s">
        <v>20</v>
      </c>
      <c r="C11" s="5"/>
      <c r="D11" s="5" t="s">
        <v>4</v>
      </c>
      <c r="E11" s="15"/>
      <c r="F11" s="1">
        <f t="shared" si="0"/>
        <v>22.049999999999997</v>
      </c>
      <c r="G11" s="15"/>
      <c r="H11" s="1">
        <f t="shared" si="1"/>
        <v>26.87</v>
      </c>
      <c r="I11" s="12"/>
      <c r="J11" s="16">
        <f t="shared" si="5"/>
        <v>0.21859410430839032</v>
      </c>
      <c r="L11" s="1">
        <v>17.45</v>
      </c>
      <c r="M11" s="1">
        <v>4.6</v>
      </c>
      <c r="N11" s="15">
        <f t="shared" si="2"/>
        <v>22.049999999999997</v>
      </c>
      <c r="P11" s="1">
        <v>19.5</v>
      </c>
      <c r="Q11" s="1">
        <v>7.37</v>
      </c>
      <c r="R11" s="15">
        <f t="shared" si="3"/>
        <v>26.87</v>
      </c>
    </row>
    <row r="12" spans="1:18" ht="12.75" customHeight="1">
      <c r="A12" s="2" t="s">
        <v>21</v>
      </c>
      <c r="C12" s="8"/>
      <c r="D12" s="5" t="s">
        <v>4</v>
      </c>
      <c r="E12" s="15"/>
      <c r="F12" s="1">
        <f t="shared" si="0"/>
        <v>28.049999999999997</v>
      </c>
      <c r="G12" s="15"/>
      <c r="H12" s="1">
        <f t="shared" si="1"/>
        <v>33.57</v>
      </c>
      <c r="I12" s="12"/>
      <c r="J12" s="16">
        <f t="shared" si="5"/>
        <v>0.1967914438502676</v>
      </c>
      <c r="L12" s="1">
        <v>23.45</v>
      </c>
      <c r="M12" s="1">
        <v>4.6</v>
      </c>
      <c r="N12" s="15">
        <f t="shared" si="2"/>
        <v>28.049999999999997</v>
      </c>
      <c r="P12" s="1">
        <v>26.2</v>
      </c>
      <c r="Q12" s="1">
        <v>7.37</v>
      </c>
      <c r="R12" s="15">
        <f t="shared" si="3"/>
        <v>33.57</v>
      </c>
    </row>
    <row r="13" spans="1:18" ht="12.75" customHeight="1">
      <c r="A13" s="2" t="s">
        <v>22</v>
      </c>
      <c r="C13" s="5"/>
      <c r="D13" s="5" t="s">
        <v>4</v>
      </c>
      <c r="E13" s="15"/>
      <c r="F13" s="1">
        <f t="shared" si="0"/>
        <v>34.05</v>
      </c>
      <c r="G13" s="15"/>
      <c r="H13" s="1">
        <f t="shared" si="1"/>
        <v>40.269999999999996</v>
      </c>
      <c r="I13" s="12"/>
      <c r="J13" s="16">
        <f t="shared" si="5"/>
        <v>0.18267254038179148</v>
      </c>
      <c r="L13" s="1">
        <v>29.45</v>
      </c>
      <c r="M13" s="1">
        <v>4.6</v>
      </c>
      <c r="N13" s="15">
        <f t="shared" si="2"/>
        <v>34.05</v>
      </c>
      <c r="P13" s="1">
        <v>32.9</v>
      </c>
      <c r="Q13" s="1">
        <v>7.37</v>
      </c>
      <c r="R13" s="15">
        <f t="shared" si="3"/>
        <v>40.269999999999996</v>
      </c>
    </row>
    <row r="14" spans="1:18" ht="12.75" customHeight="1">
      <c r="A14" s="2" t="s">
        <v>23</v>
      </c>
      <c r="C14" s="8"/>
      <c r="D14" s="5" t="s">
        <v>4</v>
      </c>
      <c r="E14" s="15"/>
      <c r="F14" s="1">
        <f t="shared" si="0"/>
        <v>40.050000000000004</v>
      </c>
      <c r="G14" s="15"/>
      <c r="H14" s="1">
        <f t="shared" si="1"/>
        <v>46.97</v>
      </c>
      <c r="I14" s="12"/>
      <c r="J14" s="16">
        <f t="shared" si="5"/>
        <v>0.172784019975031</v>
      </c>
      <c r="L14" s="1">
        <v>35.45</v>
      </c>
      <c r="M14" s="1">
        <v>4.6</v>
      </c>
      <c r="N14" s="15">
        <f t="shared" si="2"/>
        <v>40.050000000000004</v>
      </c>
      <c r="P14" s="1">
        <v>39.6</v>
      </c>
      <c r="Q14" s="1">
        <v>7.37</v>
      </c>
      <c r="R14" s="15">
        <f t="shared" si="3"/>
        <v>46.97</v>
      </c>
    </row>
    <row r="15" spans="1:18" ht="12.75" customHeight="1">
      <c r="A15" s="2" t="s">
        <v>34</v>
      </c>
      <c r="C15" s="8"/>
      <c r="D15" s="5" t="s">
        <v>4</v>
      </c>
      <c r="E15" s="15"/>
      <c r="F15" s="1">
        <f t="shared" si="0"/>
        <v>46.050000000000004</v>
      </c>
      <c r="G15" s="15"/>
      <c r="H15" s="1">
        <f t="shared" si="1"/>
        <v>53.669999999999995</v>
      </c>
      <c r="I15" s="12"/>
      <c r="J15" s="16">
        <f t="shared" si="5"/>
        <v>0.16547231270358287</v>
      </c>
      <c r="L15" s="1">
        <v>41.45</v>
      </c>
      <c r="M15" s="1">
        <v>4.6</v>
      </c>
      <c r="N15" s="15">
        <f t="shared" si="2"/>
        <v>46.050000000000004</v>
      </c>
      <c r="P15" s="1">
        <v>46.3</v>
      </c>
      <c r="Q15" s="1">
        <v>7.37</v>
      </c>
      <c r="R15" s="15">
        <f t="shared" si="3"/>
        <v>53.669999999999995</v>
      </c>
    </row>
    <row r="16" spans="1:18" ht="12.75" customHeight="1">
      <c r="A16" s="2" t="s">
        <v>24</v>
      </c>
      <c r="D16" s="10" t="s">
        <v>4</v>
      </c>
      <c r="E16" s="15"/>
      <c r="F16" s="1">
        <f t="shared" si="0"/>
        <v>12.65</v>
      </c>
      <c r="G16" s="15"/>
      <c r="H16" s="1">
        <f t="shared" si="1"/>
        <v>16.37</v>
      </c>
      <c r="J16" s="16">
        <f t="shared" si="4"/>
        <v>0.29407114624505937</v>
      </c>
      <c r="L16" s="1">
        <v>8.05</v>
      </c>
      <c r="M16" s="1">
        <v>4.6</v>
      </c>
      <c r="N16" s="15">
        <f t="shared" si="2"/>
        <v>12.65</v>
      </c>
      <c r="P16" s="1">
        <v>9</v>
      </c>
      <c r="Q16" s="1">
        <v>7.37</v>
      </c>
      <c r="R16" s="15">
        <f t="shared" si="3"/>
        <v>16.37</v>
      </c>
    </row>
    <row r="17" spans="1:18" ht="12.75" customHeight="1">
      <c r="A17" s="2" t="s">
        <v>19</v>
      </c>
      <c r="C17" s="5"/>
      <c r="D17" s="5" t="s">
        <v>4</v>
      </c>
      <c r="E17" s="15"/>
      <c r="F17" s="1">
        <f t="shared" si="0"/>
        <v>17.049999999999997</v>
      </c>
      <c r="G17" s="15"/>
      <c r="H17" s="1">
        <f t="shared" si="1"/>
        <v>21.27</v>
      </c>
      <c r="I17" s="12"/>
      <c r="J17" s="16">
        <f t="shared" si="4"/>
        <v>0.2475073313782994</v>
      </c>
      <c r="L17" s="1">
        <v>12.45</v>
      </c>
      <c r="M17" s="1">
        <v>4.6</v>
      </c>
      <c r="N17" s="15">
        <f t="shared" si="2"/>
        <v>17.049999999999997</v>
      </c>
      <c r="P17" s="1">
        <v>13.9</v>
      </c>
      <c r="Q17" s="1">
        <v>7.37</v>
      </c>
      <c r="R17" s="15">
        <f t="shared" si="3"/>
        <v>21.27</v>
      </c>
    </row>
    <row r="18" spans="1:18" ht="12.75" customHeight="1">
      <c r="A18" s="2" t="s">
        <v>14</v>
      </c>
      <c r="C18" s="5"/>
      <c r="D18" s="5" t="s">
        <v>4</v>
      </c>
      <c r="E18" s="15"/>
      <c r="F18" s="1">
        <f t="shared" si="0"/>
        <v>23.049999999999997</v>
      </c>
      <c r="G18" s="15"/>
      <c r="H18" s="1">
        <f t="shared" si="1"/>
        <v>27.970000000000002</v>
      </c>
      <c r="I18" s="12"/>
      <c r="J18" s="16">
        <f t="shared" si="4"/>
        <v>0.2134490238611717</v>
      </c>
      <c r="L18" s="1">
        <v>18.45</v>
      </c>
      <c r="M18" s="1">
        <v>4.6</v>
      </c>
      <c r="N18" s="15">
        <f t="shared" si="2"/>
        <v>23.049999999999997</v>
      </c>
      <c r="P18" s="1">
        <v>20.6</v>
      </c>
      <c r="Q18" s="1">
        <v>7.37</v>
      </c>
      <c r="R18" s="15">
        <f t="shared" si="3"/>
        <v>27.970000000000002</v>
      </c>
    </row>
    <row r="19" spans="1:18" ht="12.75" customHeight="1">
      <c r="A19" s="2" t="s">
        <v>12</v>
      </c>
      <c r="C19" s="8"/>
      <c r="D19" s="5" t="s">
        <v>4</v>
      </c>
      <c r="E19" s="15"/>
      <c r="F19" s="1">
        <f t="shared" si="0"/>
        <v>29.85</v>
      </c>
      <c r="G19" s="15"/>
      <c r="H19" s="1">
        <f t="shared" si="1"/>
        <v>35.47</v>
      </c>
      <c r="I19" s="12"/>
      <c r="J19" s="16">
        <f t="shared" si="4"/>
        <v>0.18827470686767156</v>
      </c>
      <c r="L19" s="1">
        <v>25.25</v>
      </c>
      <c r="M19" s="1">
        <v>4.6</v>
      </c>
      <c r="N19" s="15">
        <f t="shared" si="2"/>
        <v>29.85</v>
      </c>
      <c r="P19" s="1">
        <v>28.1</v>
      </c>
      <c r="Q19" s="1">
        <v>7.37</v>
      </c>
      <c r="R19" s="15">
        <f t="shared" si="3"/>
        <v>35.47</v>
      </c>
    </row>
    <row r="22" spans="3:10" ht="12.75">
      <c r="C22" s="5"/>
      <c r="D22" s="5"/>
      <c r="F22" s="1"/>
      <c r="G22" s="1"/>
      <c r="H22" s="1"/>
      <c r="I22" s="4"/>
      <c r="J22" s="16"/>
    </row>
    <row r="23" spans="1:10" ht="12.75">
      <c r="A23" s="2" t="s">
        <v>31</v>
      </c>
      <c r="C23" s="5"/>
      <c r="D23" s="5" t="s">
        <v>4</v>
      </c>
      <c r="E23" s="8" t="s">
        <v>10</v>
      </c>
      <c r="F23" s="1">
        <v>3</v>
      </c>
      <c r="G23" s="1"/>
      <c r="H23" s="1">
        <v>3.3</v>
      </c>
      <c r="I23" s="4"/>
      <c r="J23" s="16">
        <f>+H23/F23-1</f>
        <v>0.09999999999999987</v>
      </c>
    </row>
    <row r="24" spans="3:10" ht="12.75">
      <c r="C24" s="5"/>
      <c r="D24" s="5"/>
      <c r="F24" s="1"/>
      <c r="G24" s="1"/>
      <c r="H24" s="1"/>
      <c r="I24" s="4"/>
      <c r="J24" s="16"/>
    </row>
    <row r="25" spans="3:10" ht="12.75">
      <c r="C25" s="5"/>
      <c r="D25" s="5"/>
      <c r="F25" s="1"/>
      <c r="G25" s="1"/>
      <c r="H25" s="1"/>
      <c r="I25" s="4"/>
      <c r="J25" s="16"/>
    </row>
    <row r="26" spans="3:10" ht="12.75">
      <c r="C26" s="5"/>
      <c r="D26" s="5"/>
      <c r="F26" s="1"/>
      <c r="G26" s="1"/>
      <c r="H26" s="1"/>
      <c r="I26" s="4"/>
      <c r="J26" s="16"/>
    </row>
    <row r="27" spans="1:10" ht="12.75">
      <c r="A27" s="6" t="s">
        <v>15</v>
      </c>
      <c r="C27" s="5"/>
      <c r="D27" s="5"/>
      <c r="F27" s="1"/>
      <c r="G27" s="1"/>
      <c r="H27" s="1"/>
      <c r="I27"/>
      <c r="J27" s="16"/>
    </row>
    <row r="28" spans="1:10" ht="12.75">
      <c r="A28" s="14" t="s">
        <v>16</v>
      </c>
      <c r="C28" s="5"/>
      <c r="D28" s="5"/>
      <c r="F28" s="1">
        <f>4.6+1</f>
        <v>5.6</v>
      </c>
      <c r="G28" s="1"/>
      <c r="H28" s="1">
        <f>6.6+1.1</f>
        <v>7.699999999999999</v>
      </c>
      <c r="I28"/>
      <c r="J28" s="16">
        <f>+H28/F28-1</f>
        <v>0.375</v>
      </c>
    </row>
    <row r="29" spans="3:10" ht="12.75">
      <c r="C29" s="5"/>
      <c r="D29" s="5"/>
      <c r="F29" s="1"/>
      <c r="G29" s="1"/>
      <c r="H29" s="1"/>
      <c r="I29"/>
      <c r="J29" s="16"/>
    </row>
    <row r="30" spans="3:10" ht="12.75">
      <c r="C30" s="5"/>
      <c r="D30" s="5"/>
      <c r="F30" s="1"/>
      <c r="G30" s="1"/>
      <c r="H30" s="1"/>
      <c r="I30"/>
      <c r="J30" s="16"/>
    </row>
    <row r="31" spans="1:10" ht="12.75">
      <c r="A31" s="6" t="s">
        <v>13</v>
      </c>
      <c r="C31" s="5"/>
      <c r="D31" s="5"/>
      <c r="F31" s="1"/>
      <c r="G31" s="1"/>
      <c r="H31" s="1"/>
      <c r="I31"/>
      <c r="J31" s="16"/>
    </row>
    <row r="32" spans="1:10" ht="12.75">
      <c r="A32" s="2" t="s">
        <v>19</v>
      </c>
      <c r="C32" s="5"/>
      <c r="D32" s="19"/>
      <c r="F32" s="19" t="s">
        <v>25</v>
      </c>
      <c r="G32" s="1"/>
      <c r="H32" s="1">
        <f>+H33-H34+H33</f>
        <v>8.400000000000002</v>
      </c>
      <c r="I32"/>
      <c r="J32" s="16"/>
    </row>
    <row r="33" spans="1:10" ht="12.75">
      <c r="A33" s="2" t="s">
        <v>14</v>
      </c>
      <c r="C33" s="5"/>
      <c r="D33" s="5"/>
      <c r="F33" s="19" t="s">
        <v>25</v>
      </c>
      <c r="G33" s="1"/>
      <c r="H33" s="1">
        <v>9.3</v>
      </c>
      <c r="I33" s="4"/>
      <c r="J33" s="16"/>
    </row>
    <row r="34" spans="1:10" ht="12.75">
      <c r="A34" s="2" t="s">
        <v>12</v>
      </c>
      <c r="C34" s="5"/>
      <c r="D34" s="5"/>
      <c r="F34" s="1">
        <v>8.2</v>
      </c>
      <c r="G34" s="1"/>
      <c r="H34" s="1">
        <v>10.2</v>
      </c>
      <c r="I34" s="4"/>
      <c r="J34" s="16">
        <f>+H34/F34-1</f>
        <v>0.24390243902439024</v>
      </c>
    </row>
    <row r="35" spans="1:9" ht="12.75">
      <c r="A35" s="8"/>
      <c r="C35" s="5"/>
      <c r="D35" s="5"/>
      <c r="F35" s="1"/>
      <c r="G35" s="1"/>
      <c r="H35" s="1"/>
      <c r="I35" s="4"/>
    </row>
    <row r="36" spans="1:9" ht="12.75">
      <c r="A36" s="8"/>
      <c r="C36" s="5"/>
      <c r="D36" s="5"/>
      <c r="F36" s="1"/>
      <c r="G36" s="1"/>
      <c r="H36" s="1"/>
      <c r="I36" s="4"/>
    </row>
    <row r="37" spans="1:9" ht="12.75">
      <c r="A37" s="8"/>
      <c r="C37" s="5"/>
      <c r="D37" s="5"/>
      <c r="F37" s="1"/>
      <c r="G37" s="1"/>
      <c r="H37" s="1"/>
      <c r="I37" s="4"/>
    </row>
    <row r="38" spans="1:9" ht="12.75">
      <c r="A38" s="8" t="s">
        <v>11</v>
      </c>
      <c r="B38" s="2" t="s">
        <v>5</v>
      </c>
      <c r="C38" s="5"/>
      <c r="D38" s="5"/>
      <c r="F38" s="1"/>
      <c r="G38" s="1"/>
      <c r="H38" s="1"/>
      <c r="I38" s="4"/>
    </row>
    <row r="39" spans="1:9" ht="12.75">
      <c r="A39" s="8"/>
      <c r="B39" s="2" t="s">
        <v>35</v>
      </c>
      <c r="C39" s="5"/>
      <c r="D39" s="5"/>
      <c r="F39" s="1"/>
      <c r="G39" s="1"/>
      <c r="H39" s="1"/>
      <c r="I39" s="4"/>
    </row>
    <row r="40" spans="1:9" ht="12.75">
      <c r="A40" s="8"/>
      <c r="B40" s="2" t="s">
        <v>6</v>
      </c>
      <c r="C40" s="5"/>
      <c r="D40" s="5"/>
      <c r="F40" s="1"/>
      <c r="G40" s="1"/>
      <c r="H40" s="1"/>
      <c r="I40" s="4"/>
    </row>
    <row r="41" spans="1:9" ht="12.75">
      <c r="A41" s="8"/>
      <c r="B41" s="2" t="s">
        <v>7</v>
      </c>
      <c r="C41" s="5"/>
      <c r="D41" s="5"/>
      <c r="F41" s="1"/>
      <c r="G41" s="1"/>
      <c r="H41" s="1"/>
      <c r="I41" s="4"/>
    </row>
    <row r="42" spans="1:9" ht="12.75">
      <c r="A42" s="8"/>
      <c r="C42" s="5"/>
      <c r="D42" s="5"/>
      <c r="F42" s="1"/>
      <c r="G42" s="1"/>
      <c r="H42" s="1"/>
      <c r="I42" s="4"/>
    </row>
    <row r="43" spans="1:8" ht="12.75">
      <c r="A43" s="8"/>
      <c r="C43" s="5"/>
      <c r="D43" s="5"/>
      <c r="F43" s="1"/>
      <c r="G43" s="1"/>
      <c r="H43" s="1"/>
    </row>
    <row r="44" spans="1:8" ht="12.75">
      <c r="A44" s="13" t="s">
        <v>10</v>
      </c>
      <c r="B44" s="2" t="s">
        <v>9</v>
      </c>
      <c r="C44" s="5"/>
      <c r="D44" s="5"/>
      <c r="F44" s="1"/>
      <c r="G44" s="1"/>
      <c r="H44" s="1"/>
    </row>
    <row r="45" spans="1:8" ht="12.75">
      <c r="A45" s="8"/>
      <c r="B45" s="2" t="s">
        <v>26</v>
      </c>
      <c r="C45" s="5"/>
      <c r="D45" s="5"/>
      <c r="F45" s="1"/>
      <c r="G45" s="1"/>
      <c r="H45" s="1"/>
    </row>
    <row r="46" spans="1:8" ht="12.75">
      <c r="A46" s="8"/>
      <c r="C46" s="5"/>
      <c r="D46" s="5"/>
      <c r="F46" s="1"/>
      <c r="G46" s="1"/>
      <c r="H46" s="1"/>
    </row>
    <row r="47" spans="3:8" ht="12.75">
      <c r="C47" s="5"/>
      <c r="F47" s="1"/>
      <c r="G47" s="1"/>
      <c r="H47" s="1"/>
    </row>
    <row r="48" spans="3:8" ht="12.75">
      <c r="C48" s="5"/>
      <c r="F48" s="1"/>
      <c r="G48" s="1"/>
      <c r="H48" s="1"/>
    </row>
    <row r="49" spans="3:8" ht="12.75">
      <c r="C49" s="5"/>
      <c r="F49" s="1"/>
      <c r="G49" s="1"/>
      <c r="H49" s="1"/>
    </row>
    <row r="50" spans="3:8" ht="12.75">
      <c r="C50" s="5"/>
      <c r="F50" s="1"/>
      <c r="G50" s="1"/>
      <c r="H50" s="1"/>
    </row>
    <row r="51" spans="3:8" ht="12.75">
      <c r="C51" s="5"/>
      <c r="F51" s="1"/>
      <c r="G51" s="1"/>
      <c r="H51" s="1"/>
    </row>
    <row r="52" spans="3:8" ht="12.75">
      <c r="C52" s="5"/>
      <c r="F52" s="1"/>
      <c r="G52" s="1"/>
      <c r="H52" s="1"/>
    </row>
    <row r="53" spans="3:8" ht="12.75">
      <c r="C53" s="5"/>
      <c r="F53" s="1"/>
      <c r="G53" s="1"/>
      <c r="H53" s="1"/>
    </row>
    <row r="54" spans="3:8" ht="12.75">
      <c r="C54" s="5"/>
      <c r="F54" s="1"/>
      <c r="G54" s="1"/>
      <c r="H54" s="1"/>
    </row>
    <row r="55" spans="3:8" ht="12.75">
      <c r="C55" s="5"/>
      <c r="F55" s="1"/>
      <c r="G55" s="1"/>
      <c r="H55" s="1"/>
    </row>
    <row r="56" spans="3:8" ht="12.75">
      <c r="C56" s="5"/>
      <c r="F56" s="1"/>
      <c r="G56" s="1"/>
      <c r="H56" s="1"/>
    </row>
    <row r="57" spans="3:8" ht="12.75">
      <c r="C57" s="5"/>
      <c r="F57" s="1"/>
      <c r="G57" s="1"/>
      <c r="H57" s="1"/>
    </row>
    <row r="58" spans="3:8" ht="12.75">
      <c r="C58" s="5"/>
      <c r="F58" s="1"/>
      <c r="G58" s="1"/>
      <c r="H58" s="1"/>
    </row>
    <row r="59" spans="3:8" ht="12.75">
      <c r="C59" s="5"/>
      <c r="F59" s="1"/>
      <c r="G59" s="1"/>
      <c r="H59" s="1"/>
    </row>
    <row r="60" spans="3:8" ht="12.75">
      <c r="C60" s="5"/>
      <c r="F60" s="1"/>
      <c r="G60" s="1"/>
      <c r="H60" s="1"/>
    </row>
    <row r="61" spans="3:8" ht="12.75">
      <c r="C61" s="5"/>
      <c r="F61" s="1"/>
      <c r="G61" s="1"/>
      <c r="H61" s="1"/>
    </row>
    <row r="62" spans="3:8" ht="12.75">
      <c r="C62" s="5"/>
      <c r="F62" s="1"/>
      <c r="G62" s="1"/>
      <c r="H62" s="1"/>
    </row>
    <row r="63" spans="3:8" ht="12.75">
      <c r="C63" s="5"/>
      <c r="F63" s="1"/>
      <c r="G63" s="1"/>
      <c r="H63" s="1"/>
    </row>
    <row r="64" spans="3:8" ht="12.75">
      <c r="C64" s="5"/>
      <c r="F64" s="1"/>
      <c r="G64" s="1"/>
      <c r="H64" s="1"/>
    </row>
    <row r="65" spans="3:8" ht="12.75">
      <c r="C65" s="5"/>
      <c r="F65" s="1"/>
      <c r="G65" s="1"/>
      <c r="H65" s="1"/>
    </row>
    <row r="66" spans="3:8" ht="12.75">
      <c r="C66" s="5"/>
      <c r="F66" s="1"/>
      <c r="G66" s="1"/>
      <c r="H66" s="1"/>
    </row>
    <row r="67" spans="3:8" ht="12.75">
      <c r="C67" s="5"/>
      <c r="F67" s="1"/>
      <c r="G67" s="1"/>
      <c r="H67" s="1"/>
    </row>
    <row r="68" spans="3:8" ht="12.75">
      <c r="C68" s="5"/>
      <c r="F68" s="1"/>
      <c r="G68" s="1"/>
      <c r="H68" s="1"/>
    </row>
    <row r="69" spans="3:8" ht="12.75">
      <c r="C69" s="5"/>
      <c r="F69" s="1"/>
      <c r="G69" s="1"/>
      <c r="H69" s="1"/>
    </row>
    <row r="70" spans="3:8" ht="12.75">
      <c r="C70" s="5"/>
      <c r="F70" s="1"/>
      <c r="G70" s="1"/>
      <c r="H70" s="1"/>
    </row>
    <row r="71" spans="3:8" ht="12.75">
      <c r="C71" s="5"/>
      <c r="F71" s="1"/>
      <c r="G71" s="1"/>
      <c r="H71" s="1"/>
    </row>
    <row r="72" spans="3:8" ht="12.75">
      <c r="C72" s="5"/>
      <c r="F72" s="1"/>
      <c r="G72" s="1"/>
      <c r="H72" s="1"/>
    </row>
    <row r="73" spans="3:8" ht="12.75">
      <c r="C73" s="5"/>
      <c r="F73" s="1"/>
      <c r="G73" s="1"/>
      <c r="H73" s="1"/>
    </row>
    <row r="74" spans="3:8" ht="12.75">
      <c r="C74" s="5"/>
      <c r="F74" s="1"/>
      <c r="G74" s="1"/>
      <c r="H74" s="1"/>
    </row>
    <row r="75" spans="3:8" ht="12.75">
      <c r="C75" s="5"/>
      <c r="F75" s="1"/>
      <c r="G75" s="1"/>
      <c r="H75" s="1"/>
    </row>
    <row r="76" spans="3:8" ht="12.75">
      <c r="C76" s="5"/>
      <c r="F76" s="1"/>
      <c r="G76" s="1"/>
      <c r="H76" s="1"/>
    </row>
    <row r="77" spans="3:8" ht="12.75">
      <c r="C77" s="5"/>
      <c r="F77" s="1"/>
      <c r="G77" s="1"/>
      <c r="H77" s="1"/>
    </row>
    <row r="78" spans="3:8" ht="12.75">
      <c r="C78" s="5"/>
      <c r="F78" s="1"/>
      <c r="G78" s="1"/>
      <c r="H78" s="1"/>
    </row>
    <row r="79" spans="3:8" ht="12.75">
      <c r="C79" s="5"/>
      <c r="F79" s="1"/>
      <c r="G79" s="1"/>
      <c r="H79" s="1"/>
    </row>
    <row r="80" spans="3:8" ht="12.75">
      <c r="C80" s="5"/>
      <c r="F80" s="1"/>
      <c r="G80" s="1"/>
      <c r="H80" s="1"/>
    </row>
    <row r="81" spans="3:8" ht="12.75">
      <c r="C81" s="5"/>
      <c r="F81" s="1"/>
      <c r="G81" s="1"/>
      <c r="H81" s="1"/>
    </row>
    <row r="82" spans="6:8" ht="12.75">
      <c r="F82" s="1"/>
      <c r="G82" s="1"/>
      <c r="H82" s="1"/>
    </row>
    <row r="83" spans="6:8" ht="12.75">
      <c r="F83" s="1"/>
      <c r="G83" s="1"/>
      <c r="H83" s="1"/>
    </row>
    <row r="84" spans="6:8" ht="12.75">
      <c r="F84" s="1"/>
      <c r="G84" s="1"/>
      <c r="H84" s="1"/>
    </row>
    <row r="85" spans="6:8" ht="12.75">
      <c r="F85" s="1"/>
      <c r="G85" s="1"/>
      <c r="H85" s="1"/>
    </row>
    <row r="86" spans="6:8" ht="12.75">
      <c r="F86" s="1"/>
      <c r="G86" s="1"/>
      <c r="H86" s="1"/>
    </row>
    <row r="87" spans="6:8" ht="12.75">
      <c r="F87" s="1"/>
      <c r="G87" s="1"/>
      <c r="H87" s="1"/>
    </row>
    <row r="88" spans="6:8" ht="12.75">
      <c r="F88" s="1"/>
      <c r="G88" s="1"/>
      <c r="H88" s="1"/>
    </row>
    <row r="89" spans="6:8" ht="12.75">
      <c r="F89" s="1"/>
      <c r="G89" s="1"/>
      <c r="H89" s="1"/>
    </row>
    <row r="90" spans="6:8" ht="12.75">
      <c r="F90" s="1"/>
      <c r="G90" s="1"/>
      <c r="H90" s="1"/>
    </row>
    <row r="91" spans="6:8" ht="12.75">
      <c r="F91" s="1"/>
      <c r="G91" s="1"/>
      <c r="H91" s="1"/>
    </row>
    <row r="92" spans="6:8" ht="12.75">
      <c r="F92" s="1"/>
      <c r="G92" s="1"/>
      <c r="H92" s="1"/>
    </row>
    <row r="93" spans="6:8" ht="12.75">
      <c r="F93" s="1"/>
      <c r="G93" s="1"/>
      <c r="H93" s="1"/>
    </row>
    <row r="94" spans="6:8" ht="12.75">
      <c r="F94" s="1"/>
      <c r="G94" s="1"/>
      <c r="H94" s="1"/>
    </row>
    <row r="95" spans="6:8" ht="12.75">
      <c r="F95" s="1"/>
      <c r="G95" s="1"/>
      <c r="H95" s="1"/>
    </row>
    <row r="96" spans="6:8" ht="12.75">
      <c r="F96" s="1"/>
      <c r="G96" s="1"/>
      <c r="H96" s="1"/>
    </row>
    <row r="97" spans="6:8" ht="12.75">
      <c r="F97" s="1"/>
      <c r="G97" s="1"/>
      <c r="H97" s="1"/>
    </row>
    <row r="98" spans="6:8" ht="12.75">
      <c r="F98" s="1"/>
      <c r="G98" s="1"/>
      <c r="H98" s="1"/>
    </row>
    <row r="99" spans="6:8" ht="12.75">
      <c r="F99" s="1"/>
      <c r="G99" s="1"/>
      <c r="H99" s="1"/>
    </row>
    <row r="100" spans="6:8" ht="12.75">
      <c r="F100" s="1"/>
      <c r="G100" s="1"/>
      <c r="H100" s="1"/>
    </row>
    <row r="101" spans="6:8" ht="12.75">
      <c r="F101" s="1"/>
      <c r="G101" s="1"/>
      <c r="H101" s="1"/>
    </row>
    <row r="102" spans="6:8" ht="12.75">
      <c r="F102" s="1"/>
      <c r="G102" s="1"/>
      <c r="H102" s="1"/>
    </row>
    <row r="103" spans="6:8" ht="12.75">
      <c r="F103" s="1"/>
      <c r="G103" s="1"/>
      <c r="H103" s="1"/>
    </row>
    <row r="104" spans="6:8" ht="12.75">
      <c r="F104" s="1"/>
      <c r="G104" s="1"/>
      <c r="H104" s="1"/>
    </row>
    <row r="105" spans="6:8" ht="12.75">
      <c r="F105" s="1"/>
      <c r="G105" s="1"/>
      <c r="H105" s="1"/>
    </row>
    <row r="106" spans="6:8" ht="12.75">
      <c r="F106" s="1"/>
      <c r="G106" s="1"/>
      <c r="H106" s="1"/>
    </row>
    <row r="107" spans="6:8" ht="12.75">
      <c r="F107" s="1"/>
      <c r="G107" s="1"/>
      <c r="H107" s="1"/>
    </row>
    <row r="108" spans="6:8" ht="12.75">
      <c r="F108" s="1"/>
      <c r="G108" s="1"/>
      <c r="H108" s="1"/>
    </row>
    <row r="109" spans="6:8" ht="12.75">
      <c r="F109" s="1"/>
      <c r="G109" s="1"/>
      <c r="H109" s="1"/>
    </row>
    <row r="110" spans="6:8" ht="12.75">
      <c r="F110" s="1"/>
      <c r="G110" s="1"/>
      <c r="H110" s="1"/>
    </row>
    <row r="111" spans="6:8" ht="12.75">
      <c r="F111" s="1"/>
      <c r="G111" s="1"/>
      <c r="H111" s="1"/>
    </row>
    <row r="112" spans="6:8" ht="12.75">
      <c r="F112" s="1"/>
      <c r="G112" s="1"/>
      <c r="H112" s="1"/>
    </row>
    <row r="113" spans="6:8" ht="12.75">
      <c r="F113" s="1"/>
      <c r="G113" s="1"/>
      <c r="H113" s="1"/>
    </row>
    <row r="114" spans="6:8" ht="12.75">
      <c r="F114" s="1"/>
      <c r="G114" s="1"/>
      <c r="H114" s="1"/>
    </row>
    <row r="115" spans="6:8" ht="12.75">
      <c r="F115" s="1"/>
      <c r="G115" s="1"/>
      <c r="H115" s="1"/>
    </row>
    <row r="116" spans="6:8" ht="12.75">
      <c r="F116" s="1"/>
      <c r="G116" s="1"/>
      <c r="H116" s="1"/>
    </row>
    <row r="117" spans="6:8" ht="12.75">
      <c r="F117" s="1"/>
      <c r="G117" s="1"/>
      <c r="H117" s="1"/>
    </row>
    <row r="118" spans="6:8" ht="12.75">
      <c r="F118" s="1"/>
      <c r="G118" s="1"/>
      <c r="H118" s="1"/>
    </row>
    <row r="119" spans="6:8" ht="12.75">
      <c r="F119" s="1"/>
      <c r="G119" s="1"/>
      <c r="H119" s="1"/>
    </row>
    <row r="120" spans="6:8" ht="12.75">
      <c r="F120" s="1"/>
      <c r="G120" s="1"/>
      <c r="H120" s="1"/>
    </row>
    <row r="121" spans="6:8" ht="12.75">
      <c r="F121" s="1"/>
      <c r="G121" s="1"/>
      <c r="H121" s="1"/>
    </row>
    <row r="122" spans="6:8" ht="12.75">
      <c r="F122" s="1"/>
      <c r="G122" s="1"/>
      <c r="H122" s="1"/>
    </row>
    <row r="123" spans="6:8" ht="12.75">
      <c r="F123" s="1"/>
      <c r="G123" s="1"/>
      <c r="H123" s="1"/>
    </row>
    <row r="124" spans="6:8" ht="12.75">
      <c r="F124" s="1"/>
      <c r="G124" s="1"/>
      <c r="H124" s="1"/>
    </row>
    <row r="125" spans="6:8" ht="12.75">
      <c r="F125" s="1"/>
      <c r="G125" s="1"/>
      <c r="H125" s="1"/>
    </row>
    <row r="126" spans="6:8" ht="12.75">
      <c r="F126" s="1"/>
      <c r="G126" s="1"/>
      <c r="H126" s="1"/>
    </row>
    <row r="127" spans="6:8" ht="12.75">
      <c r="F127" s="1"/>
      <c r="G127" s="1"/>
      <c r="H127" s="1"/>
    </row>
    <row r="128" spans="6:8" ht="12.75">
      <c r="F128" s="1"/>
      <c r="G128" s="1"/>
      <c r="H128" s="1"/>
    </row>
    <row r="129" spans="6:8" ht="12.75">
      <c r="F129" s="1"/>
      <c r="G129" s="1"/>
      <c r="H129" s="1"/>
    </row>
    <row r="130" spans="6:8" ht="12.75">
      <c r="F130" s="1"/>
      <c r="G130" s="1"/>
      <c r="H130" s="1"/>
    </row>
    <row r="131" spans="6:8" ht="12.75">
      <c r="F131" s="1"/>
      <c r="G131" s="1"/>
      <c r="H131" s="1"/>
    </row>
    <row r="132" spans="6:8" ht="12.75">
      <c r="F132" s="1"/>
      <c r="G132" s="1"/>
      <c r="H132" s="1"/>
    </row>
    <row r="133" spans="6:8" ht="12.75">
      <c r="F133" s="1"/>
      <c r="G133" s="1"/>
      <c r="H133" s="1"/>
    </row>
    <row r="134" spans="6:8" ht="12.75">
      <c r="F134" s="1"/>
      <c r="G134" s="1"/>
      <c r="H134" s="1"/>
    </row>
    <row r="135" spans="6:8" ht="12.75">
      <c r="F135" s="1"/>
      <c r="G135" s="1"/>
      <c r="H135" s="1"/>
    </row>
    <row r="136" spans="6:8" ht="12.75">
      <c r="F136" s="1"/>
      <c r="G136" s="1"/>
      <c r="H136" s="1"/>
    </row>
  </sheetData>
  <sheetProtection/>
  <mergeCells count="4">
    <mergeCell ref="A1:H1"/>
    <mergeCell ref="A2:H2"/>
    <mergeCell ref="L3:N3"/>
    <mergeCell ref="P3:R3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tabSelected="1" workbookViewId="0" topLeftCell="A1">
      <selection activeCell="S22" sqref="S22"/>
    </sheetView>
  </sheetViews>
  <sheetFormatPr defaultColWidth="9.140625" defaultRowHeight="12.75"/>
  <cols>
    <col min="1" max="1" width="3.8515625" style="2" customWidth="1"/>
    <col min="2" max="2" width="29.28125" style="2" customWidth="1"/>
    <col min="3" max="3" width="1.7109375" style="2" customWidth="1"/>
    <col min="4" max="4" width="17.57421875" style="2" bestFit="1" customWidth="1"/>
    <col min="5" max="5" width="5.421875" style="2" bestFit="1" customWidth="1"/>
    <col min="6" max="6" width="14.57421875" style="2" bestFit="1" customWidth="1"/>
    <col min="7" max="7" width="5.140625" style="2" customWidth="1"/>
    <col min="8" max="8" width="16.421875" style="2" bestFit="1" customWidth="1"/>
    <col min="9" max="9" width="6.28125" style="2" customWidth="1"/>
    <col min="10" max="10" width="9.140625" style="2" hidden="1" customWidth="1"/>
    <col min="11" max="11" width="3.28125" style="2" hidden="1" customWidth="1"/>
    <col min="12" max="12" width="9.140625" style="2" hidden="1" customWidth="1"/>
    <col min="13" max="13" width="9.140625" style="1" hidden="1" customWidth="1"/>
    <col min="14" max="16" width="9.140625" style="2" hidden="1" customWidth="1"/>
    <col min="17" max="18" width="9.140625" style="1" hidden="1" customWidth="1"/>
    <col min="19" max="16384" width="9.140625" style="2" customWidth="1"/>
  </cols>
  <sheetData>
    <row r="1" spans="1:18" s="4" customFormat="1" ht="15">
      <c r="A1" s="20" t="s">
        <v>32</v>
      </c>
      <c r="B1" s="20"/>
      <c r="C1" s="20"/>
      <c r="D1" s="20"/>
      <c r="E1" s="20"/>
      <c r="F1" s="20"/>
      <c r="G1" s="20"/>
      <c r="H1" s="20"/>
      <c r="M1" s="17"/>
      <c r="Q1" s="17"/>
      <c r="R1" s="17"/>
    </row>
    <row r="2" spans="1:18" s="4" customFormat="1" ht="12.75">
      <c r="A2" s="21" t="s">
        <v>27</v>
      </c>
      <c r="B2" s="21"/>
      <c r="C2" s="21"/>
      <c r="D2" s="21"/>
      <c r="E2" s="21"/>
      <c r="F2" s="21"/>
      <c r="G2" s="21"/>
      <c r="H2" s="21"/>
      <c r="M2" s="17"/>
      <c r="Q2" s="17"/>
      <c r="R2" s="17"/>
    </row>
    <row r="3" spans="12:18" s="4" customFormat="1" ht="12.75">
      <c r="L3" s="22" t="s">
        <v>2</v>
      </c>
      <c r="M3" s="22"/>
      <c r="N3" s="22"/>
      <c r="P3" s="22" t="s">
        <v>3</v>
      </c>
      <c r="Q3" s="22"/>
      <c r="R3" s="22"/>
    </row>
    <row r="4" spans="1:18" s="4" customFormat="1" ht="12.75">
      <c r="A4" s="6" t="s">
        <v>0</v>
      </c>
      <c r="C4" s="7"/>
      <c r="D4" s="7" t="s">
        <v>1</v>
      </c>
      <c r="E4" s="8"/>
      <c r="F4" s="9" t="s">
        <v>2</v>
      </c>
      <c r="G4" s="9"/>
      <c r="H4" s="9" t="s">
        <v>3</v>
      </c>
      <c r="L4" s="7" t="s">
        <v>28</v>
      </c>
      <c r="M4" s="18" t="s">
        <v>29</v>
      </c>
      <c r="N4" s="7" t="s">
        <v>30</v>
      </c>
      <c r="O4" s="3"/>
      <c r="P4" s="7" t="s">
        <v>28</v>
      </c>
      <c r="Q4" s="18" t="s">
        <v>29</v>
      </c>
      <c r="R4" s="7" t="s">
        <v>30</v>
      </c>
    </row>
    <row r="5" spans="3:8" s="3" customFormat="1" ht="12.75" customHeight="1">
      <c r="C5" s="10"/>
      <c r="D5" s="10"/>
      <c r="F5" s="1"/>
      <c r="G5" s="11"/>
      <c r="H5" s="1"/>
    </row>
    <row r="6" spans="1:18" s="3" customFormat="1" ht="12.75" customHeight="1">
      <c r="A6" s="3" t="s">
        <v>17</v>
      </c>
      <c r="C6" s="10"/>
      <c r="D6" s="5" t="s">
        <v>8</v>
      </c>
      <c r="F6" s="1">
        <f aca="true" t="shared" si="0" ref="F6:F19">+N6</f>
        <v>11.35</v>
      </c>
      <c r="G6" s="11"/>
      <c r="H6" s="1">
        <f aca="true" t="shared" si="1" ref="H6:H19">+R6</f>
        <v>12.67</v>
      </c>
      <c r="J6" s="16">
        <f>+H6/F6-1</f>
        <v>0.11629955947136561</v>
      </c>
      <c r="L6" s="1">
        <f>+'Residential-Raffo_RST'!L6</f>
        <v>4.75</v>
      </c>
      <c r="M6" s="1">
        <v>6.6</v>
      </c>
      <c r="N6" s="15">
        <f aca="true" t="shared" si="2" ref="N6:N19">+M6+L6</f>
        <v>11.35</v>
      </c>
      <c r="O6" s="2"/>
      <c r="P6" s="1">
        <f>+'Residential-Raffo_RST'!P6</f>
        <v>5.3</v>
      </c>
      <c r="Q6" s="1">
        <f>+'Residential-Raffo_RST'!Q6</f>
        <v>7.37</v>
      </c>
      <c r="R6" s="15">
        <f aca="true" t="shared" si="3" ref="R6:R19">+Q6+P6</f>
        <v>12.67</v>
      </c>
    </row>
    <row r="7" spans="1:18" ht="12.75" customHeight="1">
      <c r="A7" s="2" t="s">
        <v>18</v>
      </c>
      <c r="C7" s="5"/>
      <c r="D7" s="5" t="s">
        <v>8</v>
      </c>
      <c r="E7" s="15"/>
      <c r="F7" s="1">
        <f t="shared" si="0"/>
        <v>11.899999999999999</v>
      </c>
      <c r="G7" s="15"/>
      <c r="H7" s="1">
        <f t="shared" si="1"/>
        <v>13.27</v>
      </c>
      <c r="I7" s="12"/>
      <c r="J7" s="16">
        <f>+H7/F7-1</f>
        <v>0.1151260504201681</v>
      </c>
      <c r="L7" s="1">
        <f>+'Residential-Raffo_RST'!L7</f>
        <v>5.3</v>
      </c>
      <c r="M7" s="1">
        <v>6.6</v>
      </c>
      <c r="N7" s="15">
        <f t="shared" si="2"/>
        <v>11.899999999999999</v>
      </c>
      <c r="P7" s="1">
        <f>+'Residential-Raffo_RST'!P7</f>
        <v>5.9</v>
      </c>
      <c r="Q7" s="1">
        <f>+'Residential-Raffo_RST'!Q7</f>
        <v>7.37</v>
      </c>
      <c r="R7" s="15">
        <f t="shared" si="3"/>
        <v>13.27</v>
      </c>
    </row>
    <row r="8" spans="1:18" s="3" customFormat="1" ht="12.75" customHeight="1">
      <c r="A8" s="3" t="s">
        <v>33</v>
      </c>
      <c r="C8" s="10"/>
      <c r="D8" s="10" t="s">
        <v>4</v>
      </c>
      <c r="F8" s="1">
        <f t="shared" si="0"/>
        <v>12.6</v>
      </c>
      <c r="G8" s="11"/>
      <c r="H8" s="1">
        <f t="shared" si="1"/>
        <v>14.07</v>
      </c>
      <c r="J8" s="16">
        <f aca="true" t="shared" si="4" ref="J8:J19">+H8/F8-1</f>
        <v>0.1166666666666667</v>
      </c>
      <c r="L8" s="1">
        <f>+'Residential-Raffo_RST'!L8</f>
        <v>6</v>
      </c>
      <c r="M8" s="1">
        <v>6.6</v>
      </c>
      <c r="N8" s="15">
        <f t="shared" si="2"/>
        <v>12.6</v>
      </c>
      <c r="O8" s="2"/>
      <c r="P8" s="1">
        <f>+'Residential-Raffo_RST'!P8</f>
        <v>6.7</v>
      </c>
      <c r="Q8" s="1">
        <f>+'Residential-Raffo_RST'!Q8</f>
        <v>7.37</v>
      </c>
      <c r="R8" s="15">
        <f t="shared" si="3"/>
        <v>14.07</v>
      </c>
    </row>
    <row r="9" spans="1:18" ht="12.75" customHeight="1">
      <c r="A9" s="3" t="s">
        <v>17</v>
      </c>
      <c r="D9" s="10" t="s">
        <v>4</v>
      </c>
      <c r="E9" s="15"/>
      <c r="F9" s="1">
        <f t="shared" si="0"/>
        <v>13.399999999999999</v>
      </c>
      <c r="G9" s="15"/>
      <c r="H9" s="1">
        <f t="shared" si="1"/>
        <v>14.969999999999999</v>
      </c>
      <c r="J9" s="16">
        <f t="shared" si="4"/>
        <v>0.11716417910447774</v>
      </c>
      <c r="L9" s="1">
        <f>+'Residential-Raffo_RST'!L9</f>
        <v>6.8</v>
      </c>
      <c r="M9" s="1">
        <v>6.6</v>
      </c>
      <c r="N9" s="15">
        <f t="shared" si="2"/>
        <v>13.399999999999999</v>
      </c>
      <c r="P9" s="1">
        <f>+'Residential-Raffo_RST'!P9</f>
        <v>7.6</v>
      </c>
      <c r="Q9" s="1">
        <f>+'Residential-Raffo_RST'!Q9</f>
        <v>7.37</v>
      </c>
      <c r="R9" s="15">
        <f t="shared" si="3"/>
        <v>14.969999999999999</v>
      </c>
    </row>
    <row r="10" spans="1:18" ht="12.75" customHeight="1">
      <c r="A10" s="2" t="s">
        <v>18</v>
      </c>
      <c r="C10" s="5"/>
      <c r="D10" s="5" t="s">
        <v>4</v>
      </c>
      <c r="E10" s="15"/>
      <c r="F10" s="1">
        <f t="shared" si="0"/>
        <v>18.049999999999997</v>
      </c>
      <c r="G10" s="15"/>
      <c r="H10" s="1">
        <f t="shared" si="1"/>
        <v>20.17</v>
      </c>
      <c r="I10" s="12"/>
      <c r="J10" s="16">
        <f aca="true" t="shared" si="5" ref="J10:J15">+H10/F10-1</f>
        <v>0.11745152354570654</v>
      </c>
      <c r="L10" s="1">
        <f>+'Residential-Raffo_RST'!L10</f>
        <v>11.45</v>
      </c>
      <c r="M10" s="1">
        <v>6.6</v>
      </c>
      <c r="N10" s="15">
        <f t="shared" si="2"/>
        <v>18.049999999999997</v>
      </c>
      <c r="P10" s="1">
        <f>+'Residential-Raffo_RST'!P10</f>
        <v>12.8</v>
      </c>
      <c r="Q10" s="1">
        <f>+'Residential-Raffo_RST'!Q10</f>
        <v>7.37</v>
      </c>
      <c r="R10" s="15">
        <f t="shared" si="3"/>
        <v>20.17</v>
      </c>
    </row>
    <row r="11" spans="1:18" ht="12.75" customHeight="1">
      <c r="A11" s="2" t="s">
        <v>20</v>
      </c>
      <c r="C11" s="5"/>
      <c r="D11" s="5" t="s">
        <v>4</v>
      </c>
      <c r="E11" s="15"/>
      <c r="F11" s="1">
        <f t="shared" si="0"/>
        <v>24.049999999999997</v>
      </c>
      <c r="G11" s="15"/>
      <c r="H11" s="1">
        <f t="shared" si="1"/>
        <v>26.87</v>
      </c>
      <c r="I11" s="12"/>
      <c r="J11" s="16">
        <f t="shared" si="5"/>
        <v>0.11725571725571737</v>
      </c>
      <c r="L11" s="1">
        <f>+'Residential-Raffo_RST'!L11</f>
        <v>17.45</v>
      </c>
      <c r="M11" s="1">
        <v>6.6</v>
      </c>
      <c r="N11" s="15">
        <f t="shared" si="2"/>
        <v>24.049999999999997</v>
      </c>
      <c r="P11" s="1">
        <f>+'Residential-Raffo_RST'!P11</f>
        <v>19.5</v>
      </c>
      <c r="Q11" s="1">
        <f>+'Residential-Raffo_RST'!Q11</f>
        <v>7.37</v>
      </c>
      <c r="R11" s="15">
        <f t="shared" si="3"/>
        <v>26.87</v>
      </c>
    </row>
    <row r="12" spans="1:18" ht="12.75" customHeight="1">
      <c r="A12" s="2" t="s">
        <v>21</v>
      </c>
      <c r="C12" s="8"/>
      <c r="D12" s="5" t="s">
        <v>4</v>
      </c>
      <c r="E12" s="15"/>
      <c r="F12" s="1">
        <f t="shared" si="0"/>
        <v>30.049999999999997</v>
      </c>
      <c r="G12" s="15"/>
      <c r="H12" s="1">
        <f t="shared" si="1"/>
        <v>33.57</v>
      </c>
      <c r="I12" s="12"/>
      <c r="J12" s="16">
        <f t="shared" si="5"/>
        <v>0.11713810316139783</v>
      </c>
      <c r="L12" s="1">
        <f>+'Residential-Raffo_RST'!L12</f>
        <v>23.45</v>
      </c>
      <c r="M12" s="1">
        <v>6.6</v>
      </c>
      <c r="N12" s="15">
        <f t="shared" si="2"/>
        <v>30.049999999999997</v>
      </c>
      <c r="P12" s="1">
        <f>+'Residential-Raffo_RST'!P12</f>
        <v>26.2</v>
      </c>
      <c r="Q12" s="1">
        <f>+'Residential-Raffo_RST'!Q12</f>
        <v>7.37</v>
      </c>
      <c r="R12" s="15">
        <f t="shared" si="3"/>
        <v>33.57</v>
      </c>
    </row>
    <row r="13" spans="1:18" ht="12.75" customHeight="1">
      <c r="A13" s="2" t="s">
        <v>22</v>
      </c>
      <c r="C13" s="5"/>
      <c r="D13" s="5" t="s">
        <v>4</v>
      </c>
      <c r="E13" s="15"/>
      <c r="F13" s="1">
        <f t="shared" si="0"/>
        <v>36.05</v>
      </c>
      <c r="G13" s="15"/>
      <c r="H13" s="1">
        <f t="shared" si="1"/>
        <v>40.269999999999996</v>
      </c>
      <c r="I13" s="12"/>
      <c r="J13" s="16">
        <f t="shared" si="5"/>
        <v>0.11705963938973651</v>
      </c>
      <c r="L13" s="1">
        <f>+'Residential-Raffo_RST'!L13</f>
        <v>29.45</v>
      </c>
      <c r="M13" s="1">
        <v>6.6</v>
      </c>
      <c r="N13" s="15">
        <f t="shared" si="2"/>
        <v>36.05</v>
      </c>
      <c r="P13" s="1">
        <f>+'Residential-Raffo_RST'!P13</f>
        <v>32.9</v>
      </c>
      <c r="Q13" s="1">
        <f>+'Residential-Raffo_RST'!Q13</f>
        <v>7.37</v>
      </c>
      <c r="R13" s="15">
        <f t="shared" si="3"/>
        <v>40.269999999999996</v>
      </c>
    </row>
    <row r="14" spans="1:18" ht="12.75" customHeight="1">
      <c r="A14" s="2" t="s">
        <v>23</v>
      </c>
      <c r="C14" s="8"/>
      <c r="D14" s="5" t="s">
        <v>4</v>
      </c>
      <c r="E14" s="15"/>
      <c r="F14" s="1">
        <f t="shared" si="0"/>
        <v>42.050000000000004</v>
      </c>
      <c r="G14" s="15"/>
      <c r="H14" s="1">
        <f t="shared" si="1"/>
        <v>46.97</v>
      </c>
      <c r="I14" s="12"/>
      <c r="J14" s="16">
        <f t="shared" si="5"/>
        <v>0.11700356718192606</v>
      </c>
      <c r="L14" s="1">
        <f>+'Residential-Raffo_RST'!L14</f>
        <v>35.45</v>
      </c>
      <c r="M14" s="1">
        <v>6.6</v>
      </c>
      <c r="N14" s="15">
        <f t="shared" si="2"/>
        <v>42.050000000000004</v>
      </c>
      <c r="P14" s="1">
        <f>+'Residential-Raffo_RST'!P14</f>
        <v>39.6</v>
      </c>
      <c r="Q14" s="1">
        <f>+'Residential-Raffo_RST'!Q14</f>
        <v>7.37</v>
      </c>
      <c r="R14" s="15">
        <f t="shared" si="3"/>
        <v>46.97</v>
      </c>
    </row>
    <row r="15" spans="1:18" ht="12.75" customHeight="1">
      <c r="A15" s="2" t="s">
        <v>34</v>
      </c>
      <c r="C15" s="8"/>
      <c r="D15" s="5" t="s">
        <v>4</v>
      </c>
      <c r="E15" s="15"/>
      <c r="F15" s="1">
        <f t="shared" si="0"/>
        <v>48.050000000000004</v>
      </c>
      <c r="G15" s="15"/>
      <c r="H15" s="1">
        <f t="shared" si="1"/>
        <v>53.669999999999995</v>
      </c>
      <c r="I15" s="12"/>
      <c r="J15" s="16">
        <f t="shared" si="5"/>
        <v>0.11696149843912562</v>
      </c>
      <c r="L15" s="1">
        <f>+'Residential-Raffo_RST'!L15</f>
        <v>41.45</v>
      </c>
      <c r="M15" s="1">
        <v>6.6</v>
      </c>
      <c r="N15" s="15">
        <f t="shared" si="2"/>
        <v>48.050000000000004</v>
      </c>
      <c r="P15" s="1">
        <f>+'Residential-Raffo_RST'!P15</f>
        <v>46.3</v>
      </c>
      <c r="Q15" s="1">
        <f>+'Residential-Raffo_RST'!Q15</f>
        <v>7.37</v>
      </c>
      <c r="R15" s="15">
        <f t="shared" si="3"/>
        <v>53.669999999999995</v>
      </c>
    </row>
    <row r="16" spans="1:18" ht="12.75" customHeight="1">
      <c r="A16" s="2" t="s">
        <v>24</v>
      </c>
      <c r="D16" s="10" t="s">
        <v>4</v>
      </c>
      <c r="E16" s="15"/>
      <c r="F16" s="1">
        <f t="shared" si="0"/>
        <v>14.65</v>
      </c>
      <c r="G16" s="15"/>
      <c r="H16" s="1">
        <f t="shared" si="1"/>
        <v>16.37</v>
      </c>
      <c r="J16" s="16">
        <f t="shared" si="4"/>
        <v>0.11740614334471</v>
      </c>
      <c r="L16" s="1">
        <f>+'Residential-Raffo_RST'!L16</f>
        <v>8.05</v>
      </c>
      <c r="M16" s="1">
        <v>6.6</v>
      </c>
      <c r="N16" s="15">
        <f t="shared" si="2"/>
        <v>14.65</v>
      </c>
      <c r="P16" s="1">
        <f>+'Residential-Raffo_RST'!P16</f>
        <v>9</v>
      </c>
      <c r="Q16" s="1">
        <f>+'Residential-Raffo_RST'!Q16</f>
        <v>7.37</v>
      </c>
      <c r="R16" s="15">
        <f t="shared" si="3"/>
        <v>16.37</v>
      </c>
    </row>
    <row r="17" spans="1:18" ht="12.75" customHeight="1">
      <c r="A17" s="2" t="s">
        <v>19</v>
      </c>
      <c r="C17" s="5"/>
      <c r="D17" s="5" t="s">
        <v>4</v>
      </c>
      <c r="E17" s="15"/>
      <c r="F17" s="1">
        <f t="shared" si="0"/>
        <v>19.049999999999997</v>
      </c>
      <c r="G17" s="15"/>
      <c r="H17" s="1">
        <f t="shared" si="1"/>
        <v>21.27</v>
      </c>
      <c r="I17" s="12"/>
      <c r="J17" s="16">
        <f t="shared" si="4"/>
        <v>0.11653543307086633</v>
      </c>
      <c r="L17" s="1">
        <f>+'Residential-Raffo_RST'!L17</f>
        <v>12.45</v>
      </c>
      <c r="M17" s="1">
        <v>6.6</v>
      </c>
      <c r="N17" s="15">
        <f t="shared" si="2"/>
        <v>19.049999999999997</v>
      </c>
      <c r="P17" s="1">
        <f>+'Residential-Raffo_RST'!P17</f>
        <v>13.9</v>
      </c>
      <c r="Q17" s="1">
        <f>+'Residential-Raffo_RST'!Q17</f>
        <v>7.37</v>
      </c>
      <c r="R17" s="15">
        <f t="shared" si="3"/>
        <v>21.27</v>
      </c>
    </row>
    <row r="18" spans="1:18" ht="12.75" customHeight="1">
      <c r="A18" s="2" t="s">
        <v>14</v>
      </c>
      <c r="C18" s="5"/>
      <c r="D18" s="5" t="s">
        <v>4</v>
      </c>
      <c r="E18" s="15"/>
      <c r="F18" s="1">
        <f t="shared" si="0"/>
        <v>25.049999999999997</v>
      </c>
      <c r="G18" s="15"/>
      <c r="H18" s="1">
        <f t="shared" si="1"/>
        <v>27.970000000000002</v>
      </c>
      <c r="I18" s="12"/>
      <c r="J18" s="16">
        <f t="shared" si="4"/>
        <v>0.11656686626746526</v>
      </c>
      <c r="L18" s="1">
        <f>+'Residential-Raffo_RST'!L18</f>
        <v>18.45</v>
      </c>
      <c r="M18" s="1">
        <v>6.6</v>
      </c>
      <c r="N18" s="15">
        <f t="shared" si="2"/>
        <v>25.049999999999997</v>
      </c>
      <c r="P18" s="1">
        <f>+'Residential-Raffo_RST'!P18</f>
        <v>20.6</v>
      </c>
      <c r="Q18" s="1">
        <f>+'Residential-Raffo_RST'!Q18</f>
        <v>7.37</v>
      </c>
      <c r="R18" s="15">
        <f t="shared" si="3"/>
        <v>27.970000000000002</v>
      </c>
    </row>
    <row r="19" spans="1:18" ht="12.75" customHeight="1">
      <c r="A19" s="2" t="s">
        <v>12</v>
      </c>
      <c r="C19" s="8"/>
      <c r="D19" s="5" t="s">
        <v>4</v>
      </c>
      <c r="E19" s="15"/>
      <c r="F19" s="1">
        <f t="shared" si="0"/>
        <v>31.85</v>
      </c>
      <c r="G19" s="15"/>
      <c r="H19" s="1">
        <f t="shared" si="1"/>
        <v>35.47</v>
      </c>
      <c r="I19" s="12"/>
      <c r="J19" s="16">
        <f t="shared" si="4"/>
        <v>0.11365777080062789</v>
      </c>
      <c r="L19" s="1">
        <f>+'Residential-Raffo_RST'!L19</f>
        <v>25.25</v>
      </c>
      <c r="M19" s="1">
        <v>6.6</v>
      </c>
      <c r="N19" s="15">
        <f t="shared" si="2"/>
        <v>31.85</v>
      </c>
      <c r="P19" s="1">
        <f>+'Residential-Raffo_RST'!P19</f>
        <v>28.1</v>
      </c>
      <c r="Q19" s="1">
        <f>+'Residential-Raffo_RST'!Q19</f>
        <v>7.37</v>
      </c>
      <c r="R19" s="15">
        <f t="shared" si="3"/>
        <v>35.47</v>
      </c>
    </row>
    <row r="22" spans="3:10" ht="12.75">
      <c r="C22" s="5"/>
      <c r="D22" s="5"/>
      <c r="F22" s="1"/>
      <c r="G22" s="1"/>
      <c r="H22" s="1"/>
      <c r="I22" s="4"/>
      <c r="J22" s="16"/>
    </row>
    <row r="23" spans="1:10" ht="12.75">
      <c r="A23" s="2" t="s">
        <v>31</v>
      </c>
      <c r="C23" s="5"/>
      <c r="D23" s="5" t="s">
        <v>4</v>
      </c>
      <c r="E23" s="8" t="s">
        <v>10</v>
      </c>
      <c r="F23" s="1">
        <v>3</v>
      </c>
      <c r="G23" s="1"/>
      <c r="H23" s="1">
        <v>3.3</v>
      </c>
      <c r="I23" s="4"/>
      <c r="J23" s="16">
        <f>+H23/F23-1</f>
        <v>0.09999999999999987</v>
      </c>
    </row>
    <row r="24" spans="3:10" ht="12.75">
      <c r="C24" s="5"/>
      <c r="D24" s="5"/>
      <c r="F24" s="1"/>
      <c r="G24" s="1"/>
      <c r="H24" s="1"/>
      <c r="I24" s="4"/>
      <c r="J24" s="16"/>
    </row>
    <row r="25" spans="3:10" ht="12.75">
      <c r="C25" s="5"/>
      <c r="D25" s="5"/>
      <c r="F25" s="1"/>
      <c r="G25" s="1"/>
      <c r="H25" s="1"/>
      <c r="I25" s="4"/>
      <c r="J25" s="16"/>
    </row>
    <row r="26" spans="3:10" ht="12.75">
      <c r="C26" s="5"/>
      <c r="D26" s="5"/>
      <c r="F26" s="1"/>
      <c r="G26" s="1"/>
      <c r="H26" s="1"/>
      <c r="I26" s="4"/>
      <c r="J26" s="16"/>
    </row>
    <row r="27" spans="1:10" ht="12.75">
      <c r="A27" s="6" t="s">
        <v>15</v>
      </c>
      <c r="C27" s="5"/>
      <c r="D27" s="5"/>
      <c r="F27" s="1"/>
      <c r="G27" s="1"/>
      <c r="H27" s="1"/>
      <c r="I27"/>
      <c r="J27" s="16"/>
    </row>
    <row r="28" spans="1:10" ht="12.75">
      <c r="A28" s="14" t="s">
        <v>16</v>
      </c>
      <c r="C28" s="5"/>
      <c r="D28" s="5"/>
      <c r="F28" s="1">
        <f>6.6+1</f>
        <v>7.6</v>
      </c>
      <c r="G28" s="1"/>
      <c r="H28" s="1">
        <f>6.6+1.1</f>
        <v>7.699999999999999</v>
      </c>
      <c r="I28"/>
      <c r="J28" s="16">
        <f>+H28/F28-1</f>
        <v>0.013157894736842035</v>
      </c>
    </row>
    <row r="29" spans="3:10" ht="12.75">
      <c r="C29" s="5"/>
      <c r="D29" s="5"/>
      <c r="F29" s="1"/>
      <c r="G29" s="1"/>
      <c r="H29" s="1"/>
      <c r="I29"/>
      <c r="J29" s="16"/>
    </row>
    <row r="30" spans="3:10" ht="12.75">
      <c r="C30" s="5"/>
      <c r="D30" s="5"/>
      <c r="F30" s="1"/>
      <c r="G30" s="1"/>
      <c r="H30" s="1"/>
      <c r="I30"/>
      <c r="J30" s="16"/>
    </row>
    <row r="31" spans="1:10" ht="12.75">
      <c r="A31" s="6" t="s">
        <v>13</v>
      </c>
      <c r="C31" s="5"/>
      <c r="D31" s="5"/>
      <c r="F31" s="1"/>
      <c r="G31" s="1"/>
      <c r="H31" s="1"/>
      <c r="I31"/>
      <c r="J31" s="16"/>
    </row>
    <row r="32" spans="1:10" ht="12.75">
      <c r="A32" s="2" t="s">
        <v>19</v>
      </c>
      <c r="C32" s="5"/>
      <c r="D32" s="19"/>
      <c r="F32" s="19" t="s">
        <v>25</v>
      </c>
      <c r="G32" s="1"/>
      <c r="H32" s="1">
        <f>+H33-H34+H33</f>
        <v>8.400000000000002</v>
      </c>
      <c r="I32"/>
      <c r="J32" s="16"/>
    </row>
    <row r="33" spans="1:10" ht="12.75">
      <c r="A33" s="2" t="s">
        <v>14</v>
      </c>
      <c r="C33" s="5"/>
      <c r="D33" s="5"/>
      <c r="F33" s="1">
        <v>9</v>
      </c>
      <c r="G33" s="1"/>
      <c r="H33" s="1">
        <v>9.3</v>
      </c>
      <c r="I33" s="4"/>
      <c r="J33" s="16">
        <f>+H33/F33-1</f>
        <v>0.03333333333333344</v>
      </c>
    </row>
    <row r="34" spans="1:10" ht="12.75">
      <c r="A34" s="2" t="s">
        <v>12</v>
      </c>
      <c r="C34" s="5"/>
      <c r="D34" s="5"/>
      <c r="F34" s="1">
        <v>9.85</v>
      </c>
      <c r="G34" s="1"/>
      <c r="H34" s="1">
        <v>10.2</v>
      </c>
      <c r="I34" s="4"/>
      <c r="J34" s="16">
        <f>+H34/F34-1</f>
        <v>0.035532994923857864</v>
      </c>
    </row>
    <row r="35" spans="1:9" ht="12.75">
      <c r="A35" s="8"/>
      <c r="C35" s="5"/>
      <c r="D35" s="5"/>
      <c r="F35" s="1"/>
      <c r="G35" s="1"/>
      <c r="H35" s="1"/>
      <c r="I35" s="4"/>
    </row>
    <row r="36" spans="1:9" ht="12.75">
      <c r="A36" s="8"/>
      <c r="C36" s="5"/>
      <c r="D36" s="5"/>
      <c r="F36" s="1"/>
      <c r="G36" s="1"/>
      <c r="H36" s="1"/>
      <c r="I36" s="4"/>
    </row>
    <row r="37" spans="1:9" ht="12.75">
      <c r="A37" s="8"/>
      <c r="C37" s="5"/>
      <c r="D37" s="5"/>
      <c r="F37" s="1"/>
      <c r="G37" s="1"/>
      <c r="H37" s="1"/>
      <c r="I37" s="4"/>
    </row>
    <row r="38" spans="1:9" ht="12.75">
      <c r="A38" s="8" t="s">
        <v>11</v>
      </c>
      <c r="B38" s="2" t="s">
        <v>5</v>
      </c>
      <c r="C38" s="5"/>
      <c r="D38" s="5"/>
      <c r="F38" s="1"/>
      <c r="G38" s="1"/>
      <c r="H38" s="1"/>
      <c r="I38" s="4"/>
    </row>
    <row r="39" spans="1:9" ht="12.75">
      <c r="A39" s="8"/>
      <c r="B39" s="2" t="s">
        <v>35</v>
      </c>
      <c r="C39" s="5"/>
      <c r="D39" s="5"/>
      <c r="F39" s="1"/>
      <c r="G39" s="1"/>
      <c r="H39" s="1"/>
      <c r="I39" s="4"/>
    </row>
    <row r="40" spans="1:9" ht="12.75">
      <c r="A40" s="8"/>
      <c r="B40" s="2" t="s">
        <v>6</v>
      </c>
      <c r="C40" s="5"/>
      <c r="D40" s="5"/>
      <c r="F40" s="1"/>
      <c r="G40" s="1"/>
      <c r="H40" s="1"/>
      <c r="I40" s="4"/>
    </row>
    <row r="41" spans="1:9" ht="12.75">
      <c r="A41" s="8"/>
      <c r="B41" s="2" t="s">
        <v>7</v>
      </c>
      <c r="C41" s="5"/>
      <c r="D41" s="5"/>
      <c r="F41" s="1"/>
      <c r="G41" s="1"/>
      <c r="H41" s="1"/>
      <c r="I41" s="4"/>
    </row>
    <row r="42" spans="1:9" ht="12.75">
      <c r="A42" s="8"/>
      <c r="C42" s="5"/>
      <c r="D42" s="5"/>
      <c r="F42" s="1"/>
      <c r="G42" s="1"/>
      <c r="H42" s="1"/>
      <c r="I42" s="4"/>
    </row>
    <row r="43" spans="1:8" ht="12.75">
      <c r="A43" s="8"/>
      <c r="C43" s="5"/>
      <c r="D43" s="5"/>
      <c r="F43" s="1"/>
      <c r="G43" s="1"/>
      <c r="H43" s="1"/>
    </row>
    <row r="44" spans="1:8" ht="12.75">
      <c r="A44" s="13" t="s">
        <v>10</v>
      </c>
      <c r="B44" s="2" t="s">
        <v>9</v>
      </c>
      <c r="C44" s="5"/>
      <c r="D44" s="5"/>
      <c r="F44" s="1"/>
      <c r="G44" s="1"/>
      <c r="H44" s="1"/>
    </row>
    <row r="45" spans="1:8" ht="12.75">
      <c r="A45" s="8"/>
      <c r="B45" s="2" t="s">
        <v>26</v>
      </c>
      <c r="C45" s="5"/>
      <c r="D45" s="5"/>
      <c r="F45" s="1"/>
      <c r="G45" s="1"/>
      <c r="H45" s="1"/>
    </row>
    <row r="46" spans="1:8" ht="12.75">
      <c r="A46" s="8"/>
      <c r="C46" s="5"/>
      <c r="D46" s="5"/>
      <c r="F46" s="1"/>
      <c r="G46" s="1"/>
      <c r="H46" s="1"/>
    </row>
    <row r="47" spans="3:8" ht="12.75">
      <c r="C47" s="5"/>
      <c r="F47" s="1"/>
      <c r="G47" s="1"/>
      <c r="H47" s="1"/>
    </row>
    <row r="48" spans="3:8" ht="12.75">
      <c r="C48" s="5"/>
      <c r="F48" s="1"/>
      <c r="G48" s="1"/>
      <c r="H48" s="1"/>
    </row>
    <row r="49" spans="3:8" ht="12.75">
      <c r="C49" s="5"/>
      <c r="F49" s="1"/>
      <c r="G49" s="1"/>
      <c r="H49" s="1"/>
    </row>
    <row r="50" spans="3:8" ht="12.75">
      <c r="C50" s="5"/>
      <c r="F50" s="1"/>
      <c r="G50" s="1"/>
      <c r="H50" s="1"/>
    </row>
    <row r="51" spans="3:8" ht="12.75">
      <c r="C51" s="5"/>
      <c r="F51" s="1"/>
      <c r="G51" s="1"/>
      <c r="H51" s="1"/>
    </row>
    <row r="52" spans="3:8" ht="12.75">
      <c r="C52" s="5"/>
      <c r="F52" s="1"/>
      <c r="G52" s="1"/>
      <c r="H52" s="1"/>
    </row>
    <row r="53" spans="3:8" ht="12.75">
      <c r="C53" s="5"/>
      <c r="F53" s="1"/>
      <c r="G53" s="1"/>
      <c r="H53" s="1"/>
    </row>
    <row r="54" spans="3:8" ht="12.75">
      <c r="C54" s="5"/>
      <c r="F54" s="1"/>
      <c r="G54" s="1"/>
      <c r="H54" s="1"/>
    </row>
    <row r="55" spans="3:8" ht="12.75">
      <c r="C55" s="5"/>
      <c r="F55" s="1"/>
      <c r="G55" s="1"/>
      <c r="H55" s="1"/>
    </row>
    <row r="56" spans="3:8" ht="12.75">
      <c r="C56" s="5"/>
      <c r="F56" s="1"/>
      <c r="G56" s="1"/>
      <c r="H56" s="1"/>
    </row>
    <row r="57" spans="3:8" ht="12.75">
      <c r="C57" s="5"/>
      <c r="F57" s="1"/>
      <c r="G57" s="1"/>
      <c r="H57" s="1"/>
    </row>
    <row r="58" spans="3:8" ht="12.75">
      <c r="C58" s="5"/>
      <c r="F58" s="1"/>
      <c r="G58" s="1"/>
      <c r="H58" s="1"/>
    </row>
    <row r="59" spans="3:8" ht="12.75">
      <c r="C59" s="5"/>
      <c r="F59" s="1"/>
      <c r="G59" s="1"/>
      <c r="H59" s="1"/>
    </row>
    <row r="60" spans="3:8" ht="12.75">
      <c r="C60" s="5"/>
      <c r="F60" s="1"/>
      <c r="G60" s="1"/>
      <c r="H60" s="1"/>
    </row>
    <row r="61" spans="3:8" ht="12.75">
      <c r="C61" s="5"/>
      <c r="F61" s="1"/>
      <c r="G61" s="1"/>
      <c r="H61" s="1"/>
    </row>
    <row r="62" spans="3:8" ht="12.75">
      <c r="C62" s="5"/>
      <c r="F62" s="1"/>
      <c r="G62" s="1"/>
      <c r="H62" s="1"/>
    </row>
    <row r="63" spans="3:8" ht="12.75">
      <c r="C63" s="5"/>
      <c r="F63" s="1"/>
      <c r="G63" s="1"/>
      <c r="H63" s="1"/>
    </row>
    <row r="64" spans="3:8" ht="12.75">
      <c r="C64" s="5"/>
      <c r="F64" s="1"/>
      <c r="G64" s="1"/>
      <c r="H64" s="1"/>
    </row>
    <row r="65" spans="3:8" ht="12.75">
      <c r="C65" s="5"/>
      <c r="F65" s="1"/>
      <c r="G65" s="1"/>
      <c r="H65" s="1"/>
    </row>
    <row r="66" spans="3:8" ht="12.75">
      <c r="C66" s="5"/>
      <c r="F66" s="1"/>
      <c r="G66" s="1"/>
      <c r="H66" s="1"/>
    </row>
    <row r="67" spans="3:8" ht="12.75">
      <c r="C67" s="5"/>
      <c r="F67" s="1"/>
      <c r="G67" s="1"/>
      <c r="H67" s="1"/>
    </row>
    <row r="68" spans="3:8" ht="12.75">
      <c r="C68" s="5"/>
      <c r="F68" s="1"/>
      <c r="G68" s="1"/>
      <c r="H68" s="1"/>
    </row>
    <row r="69" spans="3:8" ht="12.75">
      <c r="C69" s="5"/>
      <c r="F69" s="1"/>
      <c r="G69" s="1"/>
      <c r="H69" s="1"/>
    </row>
    <row r="70" spans="3:8" ht="12.75">
      <c r="C70" s="5"/>
      <c r="F70" s="1"/>
      <c r="G70" s="1"/>
      <c r="H70" s="1"/>
    </row>
    <row r="71" spans="3:8" ht="12.75">
      <c r="C71" s="5"/>
      <c r="F71" s="1"/>
      <c r="G71" s="1"/>
      <c r="H71" s="1"/>
    </row>
    <row r="72" spans="3:8" ht="12.75">
      <c r="C72" s="5"/>
      <c r="F72" s="1"/>
      <c r="G72" s="1"/>
      <c r="H72" s="1"/>
    </row>
    <row r="73" spans="3:8" ht="12.75">
      <c r="C73" s="5"/>
      <c r="F73" s="1"/>
      <c r="G73" s="1"/>
      <c r="H73" s="1"/>
    </row>
    <row r="74" spans="3:8" ht="12.75">
      <c r="C74" s="5"/>
      <c r="F74" s="1"/>
      <c r="G74" s="1"/>
      <c r="H74" s="1"/>
    </row>
    <row r="75" spans="3:8" ht="12.75">
      <c r="C75" s="5"/>
      <c r="F75" s="1"/>
      <c r="G75" s="1"/>
      <c r="H75" s="1"/>
    </row>
    <row r="76" spans="3:8" ht="12.75">
      <c r="C76" s="5"/>
      <c r="F76" s="1"/>
      <c r="G76" s="1"/>
      <c r="H76" s="1"/>
    </row>
    <row r="77" spans="3:8" ht="12.75">
      <c r="C77" s="5"/>
      <c r="F77" s="1"/>
      <c r="G77" s="1"/>
      <c r="H77" s="1"/>
    </row>
    <row r="78" spans="3:8" ht="12.75">
      <c r="C78" s="5"/>
      <c r="F78" s="1"/>
      <c r="G78" s="1"/>
      <c r="H78" s="1"/>
    </row>
    <row r="79" spans="3:8" ht="12.75">
      <c r="C79" s="5"/>
      <c r="F79" s="1"/>
      <c r="G79" s="1"/>
      <c r="H79" s="1"/>
    </row>
    <row r="80" spans="3:8" ht="12.75">
      <c r="C80" s="5"/>
      <c r="F80" s="1"/>
      <c r="G80" s="1"/>
      <c r="H80" s="1"/>
    </row>
    <row r="81" spans="3:8" ht="12.75">
      <c r="C81" s="5"/>
      <c r="F81" s="1"/>
      <c r="G81" s="1"/>
      <c r="H81" s="1"/>
    </row>
    <row r="82" spans="6:8" ht="12.75">
      <c r="F82" s="1"/>
      <c r="G82" s="1"/>
      <c r="H82" s="1"/>
    </row>
    <row r="83" spans="6:8" ht="12.75">
      <c r="F83" s="1"/>
      <c r="G83" s="1"/>
      <c r="H83" s="1"/>
    </row>
    <row r="84" spans="6:8" ht="12.75">
      <c r="F84" s="1"/>
      <c r="G84" s="1"/>
      <c r="H84" s="1"/>
    </row>
    <row r="85" spans="6:8" ht="12.75">
      <c r="F85" s="1"/>
      <c r="G85" s="1"/>
      <c r="H85" s="1"/>
    </row>
    <row r="86" spans="6:8" ht="12.75">
      <c r="F86" s="1"/>
      <c r="G86" s="1"/>
      <c r="H86" s="1"/>
    </row>
    <row r="87" spans="6:8" ht="12.75">
      <c r="F87" s="1"/>
      <c r="G87" s="1"/>
      <c r="H87" s="1"/>
    </row>
    <row r="88" spans="6:8" ht="12.75">
      <c r="F88" s="1"/>
      <c r="G88" s="1"/>
      <c r="H88" s="1"/>
    </row>
    <row r="89" spans="6:8" ht="12.75">
      <c r="F89" s="1"/>
      <c r="G89" s="1"/>
      <c r="H89" s="1"/>
    </row>
    <row r="90" spans="6:8" ht="12.75">
      <c r="F90" s="1"/>
      <c r="G90" s="1"/>
      <c r="H90" s="1"/>
    </row>
    <row r="91" spans="6:8" ht="12.75">
      <c r="F91" s="1"/>
      <c r="G91" s="1"/>
      <c r="H91" s="1"/>
    </row>
    <row r="92" spans="6:8" ht="12.75">
      <c r="F92" s="1"/>
      <c r="G92" s="1"/>
      <c r="H92" s="1"/>
    </row>
    <row r="93" spans="6:8" ht="12.75">
      <c r="F93" s="1"/>
      <c r="G93" s="1"/>
      <c r="H93" s="1"/>
    </row>
    <row r="94" spans="6:8" ht="12.75">
      <c r="F94" s="1"/>
      <c r="G94" s="1"/>
      <c r="H94" s="1"/>
    </row>
    <row r="95" spans="6:8" ht="12.75">
      <c r="F95" s="1"/>
      <c r="G95" s="1"/>
      <c r="H95" s="1"/>
    </row>
    <row r="96" spans="6:8" ht="12.75">
      <c r="F96" s="1"/>
      <c r="G96" s="1"/>
      <c r="H96" s="1"/>
    </row>
    <row r="97" spans="6:8" ht="12.75">
      <c r="F97" s="1"/>
      <c r="G97" s="1"/>
      <c r="H97" s="1"/>
    </row>
    <row r="98" spans="6:8" ht="12.75">
      <c r="F98" s="1"/>
      <c r="G98" s="1"/>
      <c r="H98" s="1"/>
    </row>
    <row r="99" spans="6:8" ht="12.75">
      <c r="F99" s="1"/>
      <c r="G99" s="1"/>
      <c r="H99" s="1"/>
    </row>
    <row r="100" spans="6:8" ht="12.75">
      <c r="F100" s="1"/>
      <c r="G100" s="1"/>
      <c r="H100" s="1"/>
    </row>
    <row r="101" spans="6:8" ht="12.75">
      <c r="F101" s="1"/>
      <c r="G101" s="1"/>
      <c r="H101" s="1"/>
    </row>
    <row r="102" spans="6:8" ht="12.75">
      <c r="F102" s="1"/>
      <c r="G102" s="1"/>
      <c r="H102" s="1"/>
    </row>
    <row r="103" spans="6:8" ht="12.75">
      <c r="F103" s="1"/>
      <c r="G103" s="1"/>
      <c r="H103" s="1"/>
    </row>
    <row r="104" spans="6:8" ht="12.75">
      <c r="F104" s="1"/>
      <c r="G104" s="1"/>
      <c r="H104" s="1"/>
    </row>
    <row r="105" spans="6:8" ht="12.75">
      <c r="F105" s="1"/>
      <c r="G105" s="1"/>
      <c r="H105" s="1"/>
    </row>
    <row r="106" spans="6:8" ht="12.75">
      <c r="F106" s="1"/>
      <c r="G106" s="1"/>
      <c r="H106" s="1"/>
    </row>
    <row r="107" spans="6:8" ht="12.75">
      <c r="F107" s="1"/>
      <c r="G107" s="1"/>
      <c r="H107" s="1"/>
    </row>
    <row r="108" spans="6:8" ht="12.75">
      <c r="F108" s="1"/>
      <c r="G108" s="1"/>
      <c r="H108" s="1"/>
    </row>
    <row r="109" spans="6:8" ht="12.75">
      <c r="F109" s="1"/>
      <c r="G109" s="1"/>
      <c r="H109" s="1"/>
    </row>
    <row r="110" spans="6:8" ht="12.75">
      <c r="F110" s="1"/>
      <c r="G110" s="1"/>
      <c r="H110" s="1"/>
    </row>
    <row r="111" spans="6:8" ht="12.75">
      <c r="F111" s="1"/>
      <c r="G111" s="1"/>
      <c r="H111" s="1"/>
    </row>
    <row r="112" spans="6:8" ht="12.75">
      <c r="F112" s="1"/>
      <c r="G112" s="1"/>
      <c r="H112" s="1"/>
    </row>
    <row r="113" spans="6:8" ht="12.75">
      <c r="F113" s="1"/>
      <c r="G113" s="1"/>
      <c r="H113" s="1"/>
    </row>
    <row r="114" spans="6:8" ht="12.75">
      <c r="F114" s="1"/>
      <c r="G114" s="1"/>
      <c r="H114" s="1"/>
    </row>
    <row r="115" spans="6:8" ht="12.75">
      <c r="F115" s="1"/>
      <c r="G115" s="1"/>
      <c r="H115" s="1"/>
    </row>
    <row r="116" spans="6:8" ht="12.75">
      <c r="F116" s="1"/>
      <c r="G116" s="1"/>
      <c r="H116" s="1"/>
    </row>
    <row r="117" spans="6:8" ht="12.75">
      <c r="F117" s="1"/>
      <c r="G117" s="1"/>
      <c r="H117" s="1"/>
    </row>
    <row r="118" spans="6:8" ht="12.75">
      <c r="F118" s="1"/>
      <c r="G118" s="1"/>
      <c r="H118" s="1"/>
    </row>
    <row r="119" spans="6:8" ht="12.75">
      <c r="F119" s="1"/>
      <c r="G119" s="1"/>
      <c r="H119" s="1"/>
    </row>
    <row r="120" spans="6:8" ht="12.75">
      <c r="F120" s="1"/>
      <c r="G120" s="1"/>
      <c r="H120" s="1"/>
    </row>
    <row r="121" spans="6:8" ht="12.75">
      <c r="F121" s="1"/>
      <c r="G121" s="1"/>
      <c r="H121" s="1"/>
    </row>
    <row r="122" spans="6:8" ht="12.75">
      <c r="F122" s="1"/>
      <c r="G122" s="1"/>
      <c r="H122" s="1"/>
    </row>
    <row r="123" spans="6:8" ht="12.75">
      <c r="F123" s="1"/>
      <c r="G123" s="1"/>
      <c r="H123" s="1"/>
    </row>
    <row r="124" spans="6:8" ht="12.75">
      <c r="F124" s="1"/>
      <c r="G124" s="1"/>
      <c r="H124" s="1"/>
    </row>
    <row r="125" spans="6:8" ht="12.75">
      <c r="F125" s="1"/>
      <c r="G125" s="1"/>
      <c r="H125" s="1"/>
    </row>
    <row r="126" spans="6:8" ht="12.75">
      <c r="F126" s="1"/>
      <c r="G126" s="1"/>
      <c r="H126" s="1"/>
    </row>
    <row r="127" spans="6:8" ht="12.75">
      <c r="F127" s="1"/>
      <c r="G127" s="1"/>
      <c r="H127" s="1"/>
    </row>
    <row r="128" spans="6:8" ht="12.75">
      <c r="F128" s="1"/>
      <c r="G128" s="1"/>
      <c r="H128" s="1"/>
    </row>
    <row r="129" spans="6:8" ht="12.75">
      <c r="F129" s="1"/>
      <c r="G129" s="1"/>
      <c r="H129" s="1"/>
    </row>
    <row r="130" spans="6:8" ht="12.75">
      <c r="F130" s="1"/>
      <c r="G130" s="1"/>
      <c r="H130" s="1"/>
    </row>
    <row r="131" spans="6:8" ht="12.75">
      <c r="F131" s="1"/>
      <c r="G131" s="1"/>
      <c r="H131" s="1"/>
    </row>
    <row r="132" spans="6:8" ht="12.75">
      <c r="F132" s="1"/>
      <c r="G132" s="1"/>
      <c r="H132" s="1"/>
    </row>
    <row r="133" spans="6:8" ht="12.75">
      <c r="F133" s="1"/>
      <c r="G133" s="1"/>
      <c r="H133" s="1"/>
    </row>
    <row r="134" spans="6:8" ht="12.75">
      <c r="F134" s="1"/>
      <c r="G134" s="1"/>
      <c r="H134" s="1"/>
    </row>
    <row r="135" spans="6:8" ht="12.75">
      <c r="F135" s="1"/>
      <c r="G135" s="1"/>
      <c r="H135" s="1"/>
    </row>
    <row r="136" spans="6:8" ht="12.75">
      <c r="F136" s="1"/>
      <c r="G136" s="1"/>
      <c r="H136" s="1"/>
    </row>
  </sheetData>
  <sheetProtection/>
  <mergeCells count="4">
    <mergeCell ref="A1:H1"/>
    <mergeCell ref="A2:H2"/>
    <mergeCell ref="L3:N3"/>
    <mergeCell ref="P3:R3"/>
  </mergeCells>
  <printOptions horizontalCentered="1"/>
  <pageMargins left="0.5" right="0.5" top="1" bottom="0.57" header="0.28" footer="0.35"/>
  <pageSetup fitToHeight="1" fitToWidth="1" horizontalDpi="600" verticalDpi="60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Mike Sommerville, Customer Service Specialist 3</cp:lastModifiedBy>
  <cp:lastPrinted>2006-03-23T16:13:01Z</cp:lastPrinted>
  <dcterms:created xsi:type="dcterms:W3CDTF">2001-04-23T15:22:07Z</dcterms:created>
  <dcterms:modified xsi:type="dcterms:W3CDTF">2006-03-23T16:13:29Z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060408</vt:lpwstr>
  </property>
  <property fmtid="{D5CDD505-2E9C-101B-9397-08002B2CF9AE}" pid="6" name="IsConfidenti">
    <vt:lpwstr>0</vt:lpwstr>
  </property>
  <property fmtid="{D5CDD505-2E9C-101B-9397-08002B2CF9AE}" pid="7" name="Dat">
    <vt:lpwstr>2006-03-22T00:00:00Z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2006-03-15T00:00:00Z</vt:lpwstr>
  </property>
  <property fmtid="{D5CDD505-2E9C-101B-9397-08002B2CF9AE}" pid="10" name="Pref">
    <vt:lpwstr>TG</vt:lpwstr>
  </property>
  <property fmtid="{D5CDD505-2E9C-101B-9397-08002B2CF9AE}" pid="11" name="CaseCompanyNam">
    <vt:lpwstr>Waste Management of Washington,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