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ower Costs\Regulatory\GRC\2019 GRC\Workpapers\2019 GRC Proposed\"/>
    </mc:Choice>
  </mc:AlternateContent>
  <bookViews>
    <workbookView xWindow="400" yWindow="70" windowWidth="22020" windowHeight="9000"/>
  </bookViews>
  <sheets>
    <sheet name="Confidential" sheetId="6" r:id="rId1"/>
    <sheet name="Fixed price hedges" sheetId="3" r:id="rId2"/>
    <sheet name="Index hedges" sheetId="2" r:id="rId3"/>
  </sheets>
  <definedNames>
    <definedName name="_xlnm.Print_Area" localSheetId="1">'Fixed price hedges'!$A$1:$F$70</definedName>
    <definedName name="_xlnm.Print_Area" localSheetId="2">'Index hedges'!$A$1:$F$107</definedName>
    <definedName name="_xlnm.Print_Titles" localSheetId="1">'Fixed price hedges'!$1:$6</definedName>
    <definedName name="_xlnm.Print_Titles" localSheetId="2">'Index hedges'!$1:$5</definedName>
  </definedNames>
  <calcPr calcId="162913"/>
</workbook>
</file>

<file path=xl/calcChain.xml><?xml version="1.0" encoding="utf-8"?>
<calcChain xmlns="http://schemas.openxmlformats.org/spreadsheetml/2006/main">
  <c r="F70" i="3" l="1"/>
  <c r="F68" i="3"/>
  <c r="F67" i="3"/>
  <c r="F69" i="3" s="1"/>
  <c r="E70" i="3"/>
  <c r="E68" i="3"/>
  <c r="E67" i="3"/>
  <c r="E69" i="3" s="1"/>
  <c r="D69" i="3"/>
  <c r="D70" i="3"/>
  <c r="D68" i="3"/>
  <c r="D67" i="3"/>
  <c r="C70" i="3"/>
  <c r="C68" i="3"/>
  <c r="C67" i="3"/>
  <c r="B8" i="3" s="1"/>
  <c r="D9" i="3" l="1"/>
  <c r="C69" i="3"/>
  <c r="D8" i="3"/>
  <c r="B9" i="3"/>
  <c r="B10" i="3" s="1"/>
  <c r="C8" i="3"/>
  <c r="D10" i="3" l="1"/>
  <c r="C10" i="3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B21" i="2"/>
  <c r="D21" i="2" s="1"/>
  <c r="E43" i="2"/>
  <c r="B20" i="2"/>
  <c r="D20" i="2" s="1"/>
  <c r="E42" i="2"/>
  <c r="B19" i="2"/>
  <c r="D19" i="2" s="1"/>
  <c r="E41" i="2"/>
  <c r="B18" i="2"/>
  <c r="D18" i="2" s="1"/>
  <c r="E40" i="2"/>
  <c r="B17" i="2"/>
  <c r="D17" i="2" s="1"/>
  <c r="E39" i="2"/>
  <c r="B16" i="2"/>
  <c r="D16" i="2" s="1"/>
  <c r="E38" i="2"/>
  <c r="B15" i="2"/>
  <c r="D15" i="2" s="1"/>
  <c r="E37" i="2"/>
  <c r="B14" i="2"/>
  <c r="D14" i="2" s="1"/>
  <c r="E36" i="2"/>
  <c r="B13" i="2"/>
  <c r="D13" i="2" s="1"/>
  <c r="E35" i="2"/>
  <c r="B12" i="2"/>
  <c r="D12" i="2" s="1"/>
  <c r="E34" i="2"/>
  <c r="B11" i="2"/>
  <c r="D11" i="2" s="1"/>
  <c r="E33" i="2"/>
  <c r="B10" i="2"/>
  <c r="D10" i="2" s="1"/>
  <c r="E32" i="2"/>
  <c r="E31" i="2"/>
  <c r="E30" i="2"/>
  <c r="D22" i="2" l="1"/>
  <c r="B22" i="2"/>
  <c r="B23" i="2" s="1"/>
</calcChain>
</file>

<file path=xl/sharedStrings.xml><?xml version="1.0" encoding="utf-8"?>
<sst xmlns="http://schemas.openxmlformats.org/spreadsheetml/2006/main" count="210" uniqueCount="69">
  <si>
    <t>May</t>
  </si>
  <si>
    <t>MWh</t>
  </si>
  <si>
    <t>Contract $</t>
  </si>
  <si>
    <t>Contract $  /  MWh</t>
  </si>
  <si>
    <t>MW</t>
  </si>
  <si>
    <t>Contract $  /  MWh</t>
  </si>
  <si>
    <t>Index Short Term Hedges Template 379715_013119.ppx of Powersimm_379715_013119 (Reporter)</t>
  </si>
  <si>
    <t>Friday, February 01, 2019 3:15:43 PM</t>
  </si>
  <si>
    <t>2/1/2019 3:15:43 PM</t>
  </si>
  <si>
    <t>PSEE . Power . Float</t>
  </si>
  <si>
    <t>1.31.19</t>
  </si>
  <si>
    <t>6.23.17</t>
  </si>
  <si>
    <t>2017 GRC</t>
  </si>
  <si>
    <t>2020/May</t>
  </si>
  <si>
    <t>2019 GRC</t>
  </si>
  <si>
    <t>Market $</t>
  </si>
  <si>
    <t>MTM $</t>
  </si>
  <si>
    <t>2020/Jun</t>
  </si>
  <si>
    <t>2020/Jul</t>
  </si>
  <si>
    <t>ck s/b zero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</si>
  <si>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</si>
  <si>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</si>
  <si>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</si>
  <si>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</si>
  <si>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</si>
  <si>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</si>
  <si>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</si>
  <si>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</si>
  <si>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</si>
  <si>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Year</t>
  </si>
  <si>
    <t>Short Term Hedges Template 379715_013119.ppx of Powersimm_379715_013119 (Reporter)</t>
  </si>
  <si>
    <t>Friday, February 01, 2019 3:25:45 PM</t>
  </si>
  <si>
    <t>2/1/2019 3:25:45 PM</t>
  </si>
  <si>
    <t>PSEE,All Delivery Dates,All Traders,All Counterparties,All Demand Profile,All Buys/Sales,Both Phy-Fin,Both Fixed-Float,All Commodities,Statistic Description,All Delivery Regions,Forward Regions,Curve Date,Forward Curve,Initiated By,FAS Tracking,MEASURES</t>
  </si>
  <si>
    <t>This file contains confidential information</t>
  </si>
  <si>
    <t>Shaded information is designated as confidential per WAC 480-07-160</t>
  </si>
  <si>
    <t>Increase / (Decrease)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</si>
  <si>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</si>
  <si>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</si>
  <si>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</si>
  <si>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</si>
  <si>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</si>
  <si>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</si>
  <si>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</si>
  <si>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</si>
  <si>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</si>
  <si>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</si>
  <si>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</si>
  <si>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Rate Year</t>
  </si>
  <si>
    <t>Index Power Hedges Mark to Market Cost (Benefit)</t>
  </si>
  <si>
    <t>Puget Sound Energy</t>
  </si>
  <si>
    <t>2019 GRC Workpapers</t>
  </si>
  <si>
    <t>Rate Year Short Term Index Power Hedges</t>
  </si>
  <si>
    <t xml:space="preserve">On-Peak </t>
  </si>
  <si>
    <t>Off-peak</t>
  </si>
  <si>
    <t>Rate year total</t>
  </si>
  <si>
    <r>
      <t>Volume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</si>
  <si>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>$/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</si>
  <si>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Total cost</t>
  </si>
  <si>
    <t>MW (average)</t>
  </si>
  <si>
    <t>Contract $  /  MWh (average)</t>
  </si>
  <si>
    <t>MWh (total)</t>
  </si>
  <si>
    <t>Contract $ (total)</t>
  </si>
  <si>
    <r>
      <rPr>
        <b/>
        <sz val="10"/>
        <color theme="1"/>
        <rFont val="Calibri"/>
        <family val="2"/>
        <scheme val="minor"/>
      </rPr>
      <t>Peak</t>
    </r>
    <r>
      <rPr>
        <sz val="10"/>
        <color theme="1"/>
        <rFont val="Calibri"/>
        <family val="2"/>
        <scheme val="minor"/>
      </rPr>
      <t xml:space="preserve"> layer 2/3</t>
    </r>
  </si>
  <si>
    <r>
      <rPr>
        <b/>
        <sz val="10"/>
        <color theme="1"/>
        <rFont val="Calibri"/>
        <family val="2"/>
        <scheme val="minor"/>
      </rPr>
      <t>Off-Peak</t>
    </r>
    <r>
      <rPr>
        <sz val="10"/>
        <color theme="1"/>
        <rFont val="Calibri"/>
        <family val="2"/>
        <scheme val="minor"/>
      </rPr>
      <t xml:space="preserve"> layer 3/3</t>
    </r>
  </si>
  <si>
    <r>
      <t xml:space="preserve">Power . Fixed . </t>
    </r>
    <r>
      <rPr>
        <b/>
        <sz val="10"/>
        <color theme="1"/>
        <rFont val="Calibri"/>
        <family val="2"/>
        <scheme val="minor"/>
      </rPr>
      <t>Purchase</t>
    </r>
    <r>
      <rPr>
        <sz val="10"/>
        <color theme="1"/>
        <rFont val="Calibri"/>
        <family val="2"/>
        <scheme val="minor"/>
      </rPr>
      <t xml:space="preserve"> .</t>
    </r>
  </si>
  <si>
    <r>
      <t xml:space="preserve">Power . Fixed . </t>
    </r>
    <r>
      <rPr>
        <b/>
        <sz val="10"/>
        <color theme="1"/>
        <rFont val="Calibri"/>
        <family val="2"/>
        <scheme val="minor"/>
      </rPr>
      <t>Sale</t>
    </r>
    <r>
      <rPr>
        <sz val="10"/>
        <color theme="1"/>
        <rFont val="Calibri"/>
        <family val="2"/>
        <scheme val="minor"/>
      </rPr>
      <t xml:space="preserve"> .</t>
    </r>
  </si>
  <si>
    <r>
      <t xml:space="preserve">Power . Fixed . </t>
    </r>
    <r>
      <rPr>
        <b/>
        <sz val="10"/>
        <color theme="1"/>
        <rFont val="Calibri"/>
        <family val="2"/>
        <scheme val="minor"/>
      </rPr>
      <t xml:space="preserve">Sale </t>
    </r>
    <r>
      <rPr>
        <sz val="10"/>
        <color theme="1"/>
        <rFont val="Calibri"/>
        <family val="2"/>
        <scheme val="minor"/>
      </rPr>
      <t>.</t>
    </r>
  </si>
  <si>
    <t>Rate Year Short Term Fixed Price Power Hedges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</si>
</sst>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[$-409]mmm\-yy;@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A"/>
      <name val="Calibri"/>
      <family val="2"/>
      <scheme val="minor"/>
    </font>
    <font>
      <b/>
      <sz val="10"/>
      <color rgb="FF00000A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ck">
        <color rgb="FFFFFF00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 style="thick">
        <color rgb="FFFFFF00"/>
      </bottom>
      <diagonal/>
    </border>
    <border>
      <left/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ont="1" applyAlignment="1"/>
    <xf numFmtId="0" fontId="2" fillId="0" borderId="0" xfId="0" applyNumberFormat="1" applyFont="1" applyAlignment="1">
      <alignment vertical="top"/>
    </xf>
    <xf numFmtId="0" fontId="0" fillId="0" borderId="0" xfId="0" applyBorder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164" fontId="7" fillId="0" borderId="0" xfId="0" applyNumberFormat="1" applyFont="1" applyFill="1" applyBorder="1"/>
    <xf numFmtId="44" fontId="7" fillId="0" borderId="0" xfId="0" applyNumberFormat="1" applyFont="1" applyFill="1" applyBorder="1"/>
    <xf numFmtId="3" fontId="7" fillId="0" borderId="0" xfId="0" applyNumberFormat="1" applyFont="1" applyFill="1" applyBorder="1"/>
    <xf numFmtId="0" fontId="0" fillId="0" borderId="0" xfId="0" applyFont="1" applyAlignment="1">
      <alignment horizontal="right"/>
    </xf>
    <xf numFmtId="6" fontId="5" fillId="0" borderId="0" xfId="0" applyNumberFormat="1" applyFont="1" applyAlignment="1"/>
    <xf numFmtId="5" fontId="0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8" fontId="5" fillId="0" borderId="0" xfId="0" applyNumberFormat="1" applyFont="1" applyAlignment="1"/>
    <xf numFmtId="3" fontId="5" fillId="0" borderId="0" xfId="0" applyNumberFormat="1" applyFont="1" applyAlignment="1"/>
    <xf numFmtId="5" fontId="10" fillId="0" borderId="0" xfId="0" applyNumberFormat="1" applyFont="1"/>
    <xf numFmtId="0" fontId="10" fillId="0" borderId="0" xfId="0" applyFont="1"/>
    <xf numFmtId="5" fontId="0" fillId="0" borderId="18" xfId="0" applyNumberFormat="1" applyFont="1" applyBorder="1"/>
    <xf numFmtId="5" fontId="0" fillId="0" borderId="19" xfId="0" applyNumberFormat="1" applyFont="1" applyBorder="1"/>
    <xf numFmtId="0" fontId="8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8" fillId="0" borderId="0" xfId="0" applyFont="1" applyAlignment="1">
      <alignment horizontal="right"/>
    </xf>
    <xf numFmtId="5" fontId="8" fillId="0" borderId="20" xfId="0" applyNumberFormat="1" applyFont="1" applyBorder="1"/>
    <xf numFmtId="5" fontId="8" fillId="0" borderId="21" xfId="0" applyNumberFormat="1" applyFont="1" applyBorder="1"/>
    <xf numFmtId="5" fontId="8" fillId="0" borderId="22" xfId="0" applyNumberFormat="1" applyFont="1" applyBorder="1"/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0" fillId="0" borderId="0" xfId="0" applyFont="1" applyBorder="1"/>
    <xf numFmtId="0" fontId="12" fillId="0" borderId="0" xfId="0" applyFont="1"/>
    <xf numFmtId="0" fontId="2" fillId="0" borderId="0" xfId="0" applyFont="1"/>
    <xf numFmtId="0" fontId="4" fillId="0" borderId="0" xfId="0" applyFont="1"/>
    <xf numFmtId="0" fontId="13" fillId="0" borderId="0" xfId="0" applyFont="1" applyFill="1" applyBorder="1" applyAlignment="1">
      <alignment horizontal="right"/>
    </xf>
    <xf numFmtId="5" fontId="13" fillId="2" borderId="2" xfId="0" applyNumberFormat="1" applyFont="1" applyFill="1" applyBorder="1"/>
    <xf numFmtId="5" fontId="13" fillId="2" borderId="27" xfId="0" applyNumberFormat="1" applyFont="1" applyFill="1" applyBorder="1"/>
    <xf numFmtId="5" fontId="13" fillId="2" borderId="4" xfId="0" applyNumberFormat="1" applyFont="1" applyFill="1" applyBorder="1"/>
    <xf numFmtId="164" fontId="13" fillId="0" borderId="0" xfId="0" applyNumberFormat="1" applyFont="1" applyFill="1" applyBorder="1"/>
    <xf numFmtId="7" fontId="13" fillId="2" borderId="14" xfId="0" applyNumberFormat="1" applyFont="1" applyFill="1" applyBorder="1"/>
    <xf numFmtId="7" fontId="13" fillId="2" borderId="28" xfId="0" applyNumberFormat="1" applyFont="1" applyFill="1" applyBorder="1"/>
    <xf numFmtId="7" fontId="13" fillId="2" borderId="15" xfId="0" applyNumberFormat="1" applyFont="1" applyFill="1" applyBorder="1"/>
    <xf numFmtId="44" fontId="13" fillId="0" borderId="0" xfId="0" applyNumberFormat="1" applyFont="1" applyFill="1" applyBorder="1"/>
    <xf numFmtId="37" fontId="13" fillId="2" borderId="14" xfId="0" applyNumberFormat="1" applyFont="1" applyFill="1" applyBorder="1"/>
    <xf numFmtId="37" fontId="13" fillId="2" borderId="28" xfId="0" applyNumberFormat="1" applyFont="1" applyFill="1" applyBorder="1"/>
    <xf numFmtId="37" fontId="13" fillId="2" borderId="15" xfId="0" applyNumberFormat="1" applyFont="1" applyFill="1" applyBorder="1"/>
    <xf numFmtId="3" fontId="13" fillId="0" borderId="0" xfId="0" applyNumberFormat="1" applyFont="1" applyFill="1" applyBorder="1"/>
    <xf numFmtId="5" fontId="13" fillId="2" borderId="14" xfId="0" applyNumberFormat="1" applyFont="1" applyFill="1" applyBorder="1"/>
    <xf numFmtId="5" fontId="13" fillId="2" borderId="28" xfId="0" applyNumberFormat="1" applyFont="1" applyFill="1" applyBorder="1"/>
    <xf numFmtId="5" fontId="13" fillId="2" borderId="15" xfId="0" applyNumberFormat="1" applyFont="1" applyFill="1" applyBorder="1"/>
    <xf numFmtId="0" fontId="13" fillId="0" borderId="1" xfId="0" applyFont="1" applyFill="1" applyBorder="1" applyAlignment="1">
      <alignment horizontal="right"/>
    </xf>
    <xf numFmtId="6" fontId="13" fillId="2" borderId="16" xfId="0" applyNumberFormat="1" applyFont="1" applyFill="1" applyBorder="1"/>
    <xf numFmtId="6" fontId="13" fillId="2" borderId="29" xfId="0" applyNumberFormat="1" applyFont="1" applyFill="1" applyBorder="1"/>
    <xf numFmtId="6" fontId="13" fillId="2" borderId="17" xfId="0" applyNumberFormat="1" applyFont="1" applyFill="1" applyBorder="1"/>
    <xf numFmtId="0" fontId="9" fillId="0" borderId="0" xfId="0" applyFont="1" applyAlignment="1"/>
    <xf numFmtId="5" fontId="9" fillId="0" borderId="0" xfId="0" applyNumberFormat="1" applyFont="1" applyBorder="1"/>
    <xf numFmtId="5" fontId="13" fillId="2" borderId="29" xfId="0" applyNumberFormat="1" applyFont="1" applyFill="1" applyBorder="1"/>
    <xf numFmtId="5" fontId="13" fillId="2" borderId="17" xfId="0" applyNumberFormat="1" applyFont="1" applyFill="1" applyBorder="1"/>
    <xf numFmtId="0" fontId="14" fillId="0" borderId="0" xfId="0" applyFont="1" applyFill="1" applyBorder="1" applyAlignment="1">
      <alignment horizontal="right"/>
    </xf>
    <xf numFmtId="5" fontId="14" fillId="2" borderId="14" xfId="0" applyNumberFormat="1" applyFont="1" applyFill="1" applyBorder="1"/>
    <xf numFmtId="5" fontId="14" fillId="2" borderId="28" xfId="0" applyNumberFormat="1" applyFont="1" applyFill="1" applyBorder="1"/>
    <xf numFmtId="5" fontId="14" fillId="2" borderId="15" xfId="0" applyNumberFormat="1" applyFont="1" applyFill="1" applyBorder="1"/>
    <xf numFmtId="7" fontId="14" fillId="2" borderId="14" xfId="0" applyNumberFormat="1" applyFont="1" applyFill="1" applyBorder="1"/>
    <xf numFmtId="7" fontId="14" fillId="2" borderId="28" xfId="0" applyNumberFormat="1" applyFont="1" applyFill="1" applyBorder="1"/>
    <xf numFmtId="7" fontId="14" fillId="2" borderId="15" xfId="0" applyNumberFormat="1" applyFont="1" applyFill="1" applyBorder="1"/>
    <xf numFmtId="37" fontId="14" fillId="2" borderId="14" xfId="0" applyNumberFormat="1" applyFont="1" applyFill="1" applyBorder="1"/>
    <xf numFmtId="37" fontId="14" fillId="2" borderId="28" xfId="0" applyNumberFormat="1" applyFont="1" applyFill="1" applyBorder="1"/>
    <xf numFmtId="37" fontId="14" fillId="2" borderId="15" xfId="0" applyNumberFormat="1" applyFont="1" applyFill="1" applyBorder="1"/>
    <xf numFmtId="6" fontId="14" fillId="2" borderId="5" xfId="0" applyNumberFormat="1" applyFont="1" applyFill="1" applyBorder="1"/>
    <xf numFmtId="5" fontId="14" fillId="2" borderId="23" xfId="0" applyNumberFormat="1" applyFont="1" applyFill="1" applyBorder="1"/>
    <xf numFmtId="6" fontId="14" fillId="2" borderId="7" xfId="0" applyNumberFormat="1" applyFont="1" applyFill="1" applyBorder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6" fontId="5" fillId="0" borderId="0" xfId="0" applyNumberFormat="1" applyFont="1" applyFill="1" applyBorder="1" applyAlignment="1"/>
    <xf numFmtId="1" fontId="7" fillId="0" borderId="0" xfId="0" applyNumberFormat="1" applyFont="1" applyFill="1" applyBorder="1"/>
    <xf numFmtId="1" fontId="5" fillId="0" borderId="0" xfId="0" applyNumberFormat="1" applyFont="1" applyFill="1" applyBorder="1" applyAlignment="1"/>
    <xf numFmtId="0" fontId="11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37" fontId="11" fillId="2" borderId="2" xfId="2" applyNumberFormat="1" applyFont="1" applyFill="1" applyBorder="1" applyAlignment="1">
      <alignment horizontal="center" wrapText="1"/>
    </xf>
    <xf numFmtId="166" fontId="11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7" fontId="11" fillId="0" borderId="0" xfId="2" applyNumberFormat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wrapText="1"/>
    </xf>
    <xf numFmtId="5" fontId="11" fillId="0" borderId="0" xfId="3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5" fontId="13" fillId="2" borderId="0" xfId="0" applyNumberFormat="1" applyFont="1" applyFill="1" applyBorder="1"/>
    <xf numFmtId="7" fontId="13" fillId="2" borderId="0" xfId="0" applyNumberFormat="1" applyFont="1" applyFill="1" applyBorder="1"/>
    <xf numFmtId="37" fontId="13" fillId="2" borderId="0" xfId="0" applyNumberFormat="1" applyFont="1" applyFill="1" applyBorder="1"/>
    <xf numFmtId="37" fontId="13" fillId="2" borderId="1" xfId="0" applyNumberFormat="1" applyFont="1" applyFill="1" applyBorder="1"/>
    <xf numFmtId="37" fontId="14" fillId="2" borderId="0" xfId="0" applyNumberFormat="1" applyFont="1" applyFill="1" applyBorder="1"/>
    <xf numFmtId="0" fontId="8" fillId="0" borderId="0" xfId="0" applyFont="1" applyAlignment="1"/>
    <xf numFmtId="5" fontId="14" fillId="2" borderId="0" xfId="0" applyNumberFormat="1" applyFont="1" applyFill="1" applyBorder="1"/>
    <xf numFmtId="7" fontId="14" fillId="2" borderId="0" xfId="0" applyNumberFormat="1" applyFont="1" applyFill="1" applyBorder="1"/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37" fontId="13" fillId="2" borderId="2" xfId="0" applyNumberFormat="1" applyFont="1" applyFill="1" applyBorder="1"/>
    <xf numFmtId="37" fontId="13" fillId="2" borderId="3" xfId="0" applyNumberFormat="1" applyFont="1" applyFill="1" applyBorder="1"/>
    <xf numFmtId="37" fontId="13" fillId="2" borderId="4" xfId="0" applyNumberFormat="1" applyFont="1" applyFill="1" applyBorder="1"/>
    <xf numFmtId="37" fontId="13" fillId="2" borderId="16" xfId="0" applyNumberFormat="1" applyFont="1" applyFill="1" applyBorder="1"/>
    <xf numFmtId="37" fontId="13" fillId="2" borderId="17" xfId="0" applyNumberFormat="1" applyFont="1" applyFill="1" applyBorder="1"/>
    <xf numFmtId="37" fontId="14" fillId="2" borderId="5" xfId="0" applyNumberFormat="1" applyFont="1" applyFill="1" applyBorder="1"/>
    <xf numFmtId="37" fontId="14" fillId="2" borderId="6" xfId="0" applyNumberFormat="1" applyFont="1" applyFill="1" applyBorder="1"/>
    <xf numFmtId="37" fontId="14" fillId="2" borderId="7" xfId="0" applyNumberFormat="1" applyFont="1" applyFill="1" applyBorder="1"/>
    <xf numFmtId="166" fontId="11" fillId="2" borderId="3" xfId="0" applyNumberFormat="1" applyFont="1" applyFill="1" applyBorder="1" applyAlignment="1">
      <alignment horizontal="center" wrapText="1"/>
    </xf>
    <xf numFmtId="5" fontId="11" fillId="2" borderId="4" xfId="3" applyNumberFormat="1" applyFont="1" applyFill="1" applyBorder="1" applyAlignment="1">
      <alignment horizontal="center" wrapText="1"/>
    </xf>
    <xf numFmtId="37" fontId="11" fillId="2" borderId="14" xfId="2" applyNumberFormat="1" applyFont="1" applyFill="1" applyBorder="1" applyAlignment="1">
      <alignment horizontal="center" wrapText="1"/>
    </xf>
    <xf numFmtId="5" fontId="11" fillId="2" borderId="15" xfId="3" applyNumberFormat="1" applyFont="1" applyFill="1" applyBorder="1" applyAlignment="1">
      <alignment horizontal="center" wrapText="1"/>
    </xf>
    <xf numFmtId="37" fontId="15" fillId="2" borderId="5" xfId="2" applyNumberFormat="1" applyFont="1" applyFill="1" applyBorder="1" applyAlignment="1">
      <alignment horizontal="center" wrapText="1"/>
    </xf>
    <xf numFmtId="166" fontId="15" fillId="2" borderId="6" xfId="0" applyNumberFormat="1" applyFont="1" applyFill="1" applyBorder="1" applyAlignment="1">
      <alignment horizontal="center" wrapText="1"/>
    </xf>
    <xf numFmtId="5" fontId="15" fillId="2" borderId="7" xfId="3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0" xfId="0" applyFont="1" applyAlignment="1">
      <alignment horizontal="left" wrapText="1"/>
    </xf>
  </cellXfs>
  <cellStyles count="4">
    <cellStyle name="Comma" xfId="2" builtinId="3"/>
    <cellStyle name="Currency" xfId="3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768350</xdr:colOff>
      <xdr:row>3</xdr:row>
      <xdr:rowOff>139700</xdr:rowOff>
    </xdr:from>
    <xdr:to>
      <xdr:col>4</xdr:col>
      <xdr:colOff>26106</xdr:colOff>
      <xdr:row>4</xdr:row>
      <xdr:rowOff>242710</xdr:rowOff>
    </xdr:to>
    <xdr:sp macro="" textlink="">
      <xdr:nvSpPr>
        <xdr:cNvPr id="2" name="TextBox 1"/>
        <xdr:cNvSpPr txBox="1"/>
      </xdr:nvSpPr>
      <xdr:spPr>
        <a:xfrm>
          <a:off x="768350" y="838200"/>
          <a:ext cx="4375856" cy="26811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1016000</xdr:colOff>
      <xdr:row>3</xdr:row>
      <xdr:rowOff>127000</xdr:rowOff>
    </xdr:from>
    <xdr:to>
      <xdr:col>4</xdr:col>
      <xdr:colOff>724606</xdr:colOff>
      <xdr:row>4</xdr:row>
      <xdr:rowOff>128410</xdr:rowOff>
    </xdr:to>
    <xdr:sp macro="" textlink="">
      <xdr:nvSpPr>
        <xdr:cNvPr id="2" name="TextBox 1"/>
        <xdr:cNvSpPr txBox="1"/>
      </xdr:nvSpPr>
      <xdr:spPr>
        <a:xfrm>
          <a:off x="1016000" y="825500"/>
          <a:ext cx="4388556" cy="26811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6"/>
  <sheetViews>
    <sheetView tabSelected="1" workbookViewId="0">
      <selection activeCell="F35" sqref="F35"/>
    </sheetView>
  </sheetViews>
  <sheetFormatPr defaultRowHeight="14.5" x14ac:dyDescent="0.35"/>
  <sheetData>
    <row r="2" spans="2:14" ht="15" thickBot="1" x14ac:dyDescent="0.4"/>
    <row r="3" spans="2:14" ht="26.5" thickBot="1" x14ac:dyDescent="0.4">
      <c r="B3" s="118" t="s">
        <v>34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2:14" x14ac:dyDescent="0.35">
      <c r="C4" s="3"/>
    </row>
    <row r="5" spans="2:14" ht="15" thickBot="1" x14ac:dyDescent="0.4"/>
    <row r="6" spans="2:14" ht="26.5" thickBot="1" x14ac:dyDescent="0.4">
      <c r="B6" s="121" t="s">
        <v>35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3"/>
    </row>
  </sheetData>
  <mergeCells count="2">
    <mergeCell ref="B3:N3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Normal="100" workbookViewId="0">
      <selection activeCell="H29" sqref="H29"/>
    </sheetView>
  </sheetViews>
  <sheetFormatPr defaultColWidth="9.08984375" defaultRowHeight="13" x14ac:dyDescent="0.3"/>
  <cols>
    <col min="1" max="1" width="13.90625" style="4" customWidth="1"/>
    <col min="2" max="2" width="20.08984375" style="4" customWidth="1"/>
    <col min="3" max="3" width="20.6328125" style="4" customWidth="1"/>
    <col min="4" max="4" width="18.6328125" style="4" customWidth="1"/>
    <col min="5" max="5" width="20.1796875" style="4" customWidth="1"/>
    <col min="6" max="6" width="18.54296875" style="4" customWidth="1"/>
    <col min="7" max="7" width="17.54296875" style="4" customWidth="1"/>
    <col min="8" max="8" width="17.08984375" style="4" customWidth="1"/>
    <col min="9" max="16384" width="9.08984375" style="4"/>
  </cols>
  <sheetData>
    <row r="1" spans="1:6" ht="18.5" x14ac:dyDescent="0.45">
      <c r="A1" s="38" t="s">
        <v>50</v>
      </c>
    </row>
    <row r="2" spans="1:6" ht="15.5" x14ac:dyDescent="0.35">
      <c r="A2" s="39" t="s">
        <v>51</v>
      </c>
    </row>
    <row r="3" spans="1:6" ht="21" x14ac:dyDescent="0.5">
      <c r="A3" s="40" t="s">
        <v>68</v>
      </c>
    </row>
    <row r="5" spans="1:6" ht="25.5" customHeight="1" x14ac:dyDescent="0.5">
      <c r="A5" s="36"/>
      <c r="B5" s="36"/>
      <c r="C5" s="36"/>
      <c r="D5" s="36"/>
    </row>
    <row r="6" spans="1:6" ht="17.5" customHeight="1" x14ac:dyDescent="0.5">
      <c r="A6" s="36"/>
      <c r="B6" s="36"/>
      <c r="C6" s="36"/>
      <c r="D6" s="36"/>
    </row>
    <row r="7" spans="1:6" ht="15" thickBot="1" x14ac:dyDescent="0.4">
      <c r="A7" s="83"/>
      <c r="B7" s="84" t="s">
        <v>56</v>
      </c>
      <c r="C7" s="84" t="s">
        <v>57</v>
      </c>
      <c r="D7" s="84" t="s">
        <v>58</v>
      </c>
    </row>
    <row r="8" spans="1:6" ht="15" thickTop="1" x14ac:dyDescent="0.35">
      <c r="A8" s="85" t="s">
        <v>53</v>
      </c>
      <c r="B8" s="86">
        <f>C67+D67</f>
        <v>30800</v>
      </c>
      <c r="C8" s="111">
        <f>D8/B8</f>
        <v>28</v>
      </c>
      <c r="D8" s="112">
        <f>C68+D68</f>
        <v>862400</v>
      </c>
    </row>
    <row r="9" spans="1:6" ht="14.5" x14ac:dyDescent="0.35">
      <c r="A9" s="85" t="s">
        <v>54</v>
      </c>
      <c r="B9" s="113">
        <f>E67+F67</f>
        <v>0</v>
      </c>
      <c r="C9" s="87">
        <v>0</v>
      </c>
      <c r="D9" s="114">
        <f>E68+F68</f>
        <v>0</v>
      </c>
    </row>
    <row r="10" spans="1:6" ht="15" thickBot="1" x14ac:dyDescent="0.4">
      <c r="A10" s="85" t="s">
        <v>55</v>
      </c>
      <c r="B10" s="115">
        <f>B8+B9</f>
        <v>30800</v>
      </c>
      <c r="C10" s="116">
        <f>D10/B10</f>
        <v>28</v>
      </c>
      <c r="D10" s="117">
        <f>D8+D9</f>
        <v>862400</v>
      </c>
    </row>
    <row r="11" spans="1:6" ht="15" thickTop="1" x14ac:dyDescent="0.35">
      <c r="A11" s="85"/>
      <c r="B11" s="89"/>
      <c r="C11" s="90"/>
      <c r="D11" s="91"/>
    </row>
    <row r="12" spans="1:6" ht="15.5" customHeight="1" x14ac:dyDescent="0.35">
      <c r="A12" s="1" t="s">
        <v>30</v>
      </c>
    </row>
    <row r="13" spans="1:6" ht="12" customHeight="1" x14ac:dyDescent="0.35">
      <c r="A13" s="1" t="s">
        <v>31</v>
      </c>
    </row>
    <row r="14" spans="1:6" ht="12" customHeight="1" x14ac:dyDescent="0.35">
      <c r="A14" s="1" t="s">
        <v>32</v>
      </c>
    </row>
    <row r="15" spans="1:6" ht="30" customHeight="1" x14ac:dyDescent="0.35">
      <c r="A15" s="127" t="s">
        <v>33</v>
      </c>
      <c r="B15" s="127"/>
      <c r="C15" s="127"/>
      <c r="D15" s="127"/>
      <c r="E15" s="127"/>
      <c r="F15" s="127"/>
    </row>
    <row r="16" spans="1:6" ht="12" customHeight="1" x14ac:dyDescent="0.3"/>
    <row r="17" spans="1:9" ht="12" customHeight="1" x14ac:dyDescent="0.35">
      <c r="A17" s="1"/>
      <c r="B17" s="1"/>
      <c r="C17" s="88" t="s">
        <v>63</v>
      </c>
      <c r="D17" s="88" t="s">
        <v>63</v>
      </c>
      <c r="E17" s="88" t="s">
        <v>64</v>
      </c>
      <c r="F17" s="88" t="s">
        <v>64</v>
      </c>
      <c r="G17" s="78"/>
      <c r="H17" s="78"/>
      <c r="I17" s="79"/>
    </row>
    <row r="18" spans="1:9" ht="15" customHeight="1" thickBot="1" x14ac:dyDescent="0.4">
      <c r="A18" s="1"/>
      <c r="B18" s="1"/>
      <c r="C18" s="88" t="s">
        <v>65</v>
      </c>
      <c r="D18" s="88" t="s">
        <v>66</v>
      </c>
      <c r="E18" s="88" t="s">
        <v>65</v>
      </c>
      <c r="F18" s="88" t="s">
        <v>67</v>
      </c>
      <c r="G18" s="78"/>
      <c r="H18" s="78"/>
      <c r="I18" s="79"/>
    </row>
    <row r="19" spans="1:9" ht="12" customHeight="1" thickTop="1" x14ac:dyDescent="0.35">
      <c r="A19" s="14" t="s">
        <v>13</v>
      </c>
      <c r="B19" s="14" t="s">
        <v>1</v>
      </c>
      <c r="C19" s="103">
        <v>0</v>
      </c>
      <c r="D19" s="104">
        <v>0</v>
      </c>
      <c r="E19" s="104">
        <v>0</v>
      </c>
      <c r="F19" s="105">
        <v>0</v>
      </c>
      <c r="G19" s="11"/>
      <c r="H19" s="80"/>
      <c r="I19" s="79"/>
    </row>
    <row r="20" spans="1:9" ht="12" customHeight="1" x14ac:dyDescent="0.35">
      <c r="A20" s="14"/>
      <c r="B20" s="14" t="s">
        <v>2</v>
      </c>
      <c r="C20" s="54">
        <v>0</v>
      </c>
      <c r="D20" s="93">
        <v>0</v>
      </c>
      <c r="E20" s="93">
        <v>0</v>
      </c>
      <c r="F20" s="56">
        <v>0</v>
      </c>
      <c r="G20" s="12"/>
      <c r="H20" s="80"/>
      <c r="I20" s="79"/>
    </row>
    <row r="21" spans="1:9" ht="12" customHeight="1" x14ac:dyDescent="0.35">
      <c r="A21" s="14"/>
      <c r="B21" s="14" t="s">
        <v>3</v>
      </c>
      <c r="C21" s="46">
        <v>0</v>
      </c>
      <c r="D21" s="94">
        <v>0</v>
      </c>
      <c r="E21" s="94">
        <v>0</v>
      </c>
      <c r="F21" s="48">
        <v>0</v>
      </c>
      <c r="G21" s="13"/>
      <c r="H21" s="80"/>
      <c r="I21" s="79"/>
    </row>
    <row r="22" spans="1:9" ht="12" customHeight="1" x14ac:dyDescent="0.35">
      <c r="A22" s="92"/>
      <c r="B22" s="92" t="s">
        <v>4</v>
      </c>
      <c r="C22" s="106">
        <v>0</v>
      </c>
      <c r="D22" s="96">
        <v>0</v>
      </c>
      <c r="E22" s="96">
        <v>0</v>
      </c>
      <c r="F22" s="107">
        <v>0</v>
      </c>
      <c r="G22" s="13"/>
      <c r="H22" s="80"/>
      <c r="I22" s="79"/>
    </row>
    <row r="23" spans="1:9" ht="12" customHeight="1" x14ac:dyDescent="0.35">
      <c r="A23" s="14" t="s">
        <v>17</v>
      </c>
      <c r="B23" s="14" t="s">
        <v>1</v>
      </c>
      <c r="C23" s="50">
        <v>0</v>
      </c>
      <c r="D23" s="95">
        <v>0</v>
      </c>
      <c r="E23" s="95">
        <v>0</v>
      </c>
      <c r="F23" s="52">
        <v>0</v>
      </c>
      <c r="G23" s="11"/>
      <c r="H23" s="80"/>
      <c r="I23" s="79"/>
    </row>
    <row r="24" spans="1:9" ht="12" customHeight="1" x14ac:dyDescent="0.35">
      <c r="A24" s="14"/>
      <c r="B24" s="14" t="s">
        <v>2</v>
      </c>
      <c r="C24" s="54">
        <v>0</v>
      </c>
      <c r="D24" s="93">
        <v>0</v>
      </c>
      <c r="E24" s="93">
        <v>0</v>
      </c>
      <c r="F24" s="56">
        <v>0</v>
      </c>
      <c r="G24" s="11"/>
      <c r="H24" s="80"/>
      <c r="I24" s="79"/>
    </row>
    <row r="25" spans="1:9" ht="12" customHeight="1" x14ac:dyDescent="0.35">
      <c r="A25" s="14"/>
      <c r="B25" s="14" t="s">
        <v>3</v>
      </c>
      <c r="C25" s="46">
        <v>0</v>
      </c>
      <c r="D25" s="94">
        <v>0</v>
      </c>
      <c r="E25" s="94">
        <v>0</v>
      </c>
      <c r="F25" s="48">
        <v>0</v>
      </c>
      <c r="G25" s="11"/>
      <c r="H25" s="80"/>
      <c r="I25" s="79"/>
    </row>
    <row r="26" spans="1:9" ht="12" customHeight="1" x14ac:dyDescent="0.35">
      <c r="A26" s="92"/>
      <c r="B26" s="92" t="s">
        <v>4</v>
      </c>
      <c r="C26" s="106">
        <v>0</v>
      </c>
      <c r="D26" s="96">
        <v>0</v>
      </c>
      <c r="E26" s="96">
        <v>0</v>
      </c>
      <c r="F26" s="107">
        <v>0</v>
      </c>
      <c r="G26" s="12"/>
      <c r="H26" s="80"/>
      <c r="I26" s="79"/>
    </row>
    <row r="27" spans="1:9" ht="12" customHeight="1" x14ac:dyDescent="0.35">
      <c r="A27" s="14" t="s">
        <v>18</v>
      </c>
      <c r="B27" s="14" t="s">
        <v>1</v>
      </c>
      <c r="C27" s="50">
        <v>0</v>
      </c>
      <c r="D27" s="95">
        <v>0</v>
      </c>
      <c r="E27" s="95">
        <v>0</v>
      </c>
      <c r="F27" s="52">
        <v>0</v>
      </c>
      <c r="G27" s="13"/>
      <c r="H27" s="80"/>
      <c r="I27" s="79"/>
    </row>
    <row r="28" spans="1:9" ht="12" customHeight="1" x14ac:dyDescent="0.35">
      <c r="A28" s="14"/>
      <c r="B28" s="14" t="s">
        <v>2</v>
      </c>
      <c r="C28" s="54">
        <v>0</v>
      </c>
      <c r="D28" s="93">
        <v>0</v>
      </c>
      <c r="E28" s="93">
        <v>0</v>
      </c>
      <c r="F28" s="56">
        <v>0</v>
      </c>
      <c r="G28" s="13"/>
      <c r="H28" s="80"/>
      <c r="I28" s="79"/>
    </row>
    <row r="29" spans="1:9" ht="12" customHeight="1" x14ac:dyDescent="0.35">
      <c r="A29" s="14"/>
      <c r="B29" s="14" t="s">
        <v>3</v>
      </c>
      <c r="C29" s="46">
        <v>0</v>
      </c>
      <c r="D29" s="94">
        <v>0</v>
      </c>
      <c r="E29" s="94">
        <v>0</v>
      </c>
      <c r="F29" s="48">
        <v>0</v>
      </c>
      <c r="G29" s="11"/>
      <c r="H29" s="80"/>
      <c r="I29" s="79"/>
    </row>
    <row r="30" spans="1:9" ht="12" customHeight="1" x14ac:dyDescent="0.35">
      <c r="A30" s="92"/>
      <c r="B30" s="92" t="s">
        <v>4</v>
      </c>
      <c r="C30" s="106">
        <v>0</v>
      </c>
      <c r="D30" s="96">
        <v>0</v>
      </c>
      <c r="E30" s="96">
        <v>0</v>
      </c>
      <c r="F30" s="107">
        <v>0</v>
      </c>
      <c r="G30" s="11"/>
      <c r="H30" s="80"/>
      <c r="I30" s="79"/>
    </row>
    <row r="31" spans="1:9" ht="12" customHeight="1" x14ac:dyDescent="0.35">
      <c r="A31" s="14" t="s">
        <v>20</v>
      </c>
      <c r="B31" s="14" t="s">
        <v>1</v>
      </c>
      <c r="C31" s="50">
        <v>0</v>
      </c>
      <c r="D31" s="95">
        <v>0</v>
      </c>
      <c r="E31" s="95">
        <v>0</v>
      </c>
      <c r="F31" s="52">
        <v>0</v>
      </c>
      <c r="G31" s="11"/>
      <c r="H31" s="80"/>
      <c r="I31" s="79"/>
    </row>
    <row r="32" spans="1:9" ht="12" customHeight="1" x14ac:dyDescent="0.35">
      <c r="A32" s="14"/>
      <c r="B32" s="14" t="s">
        <v>2</v>
      </c>
      <c r="C32" s="54">
        <v>0</v>
      </c>
      <c r="D32" s="93">
        <v>0</v>
      </c>
      <c r="E32" s="93">
        <v>0</v>
      </c>
      <c r="F32" s="56">
        <v>0</v>
      </c>
      <c r="G32" s="12"/>
      <c r="H32" s="80"/>
      <c r="I32" s="79"/>
    </row>
    <row r="33" spans="1:9" ht="12" customHeight="1" x14ac:dyDescent="0.35">
      <c r="A33" s="14"/>
      <c r="B33" s="14" t="s">
        <v>3</v>
      </c>
      <c r="C33" s="46">
        <v>0</v>
      </c>
      <c r="D33" s="94">
        <v>0</v>
      </c>
      <c r="E33" s="94">
        <v>0</v>
      </c>
      <c r="F33" s="48">
        <v>0</v>
      </c>
      <c r="G33" s="13"/>
      <c r="H33" s="80"/>
      <c r="I33" s="79"/>
    </row>
    <row r="34" spans="1:9" ht="12" customHeight="1" x14ac:dyDescent="0.35">
      <c r="A34" s="92"/>
      <c r="B34" s="92" t="s">
        <v>4</v>
      </c>
      <c r="C34" s="106">
        <v>0</v>
      </c>
      <c r="D34" s="96">
        <v>0</v>
      </c>
      <c r="E34" s="96">
        <v>0</v>
      </c>
      <c r="F34" s="107">
        <v>0</v>
      </c>
      <c r="G34" s="13"/>
      <c r="H34" s="80"/>
      <c r="I34" s="79"/>
    </row>
    <row r="35" spans="1:9" ht="12" customHeight="1" x14ac:dyDescent="0.35">
      <c r="A35" s="14" t="s">
        <v>21</v>
      </c>
      <c r="B35" s="14" t="s">
        <v>1</v>
      </c>
      <c r="C35" s="50">
        <v>0</v>
      </c>
      <c r="D35" s="95">
        <v>0</v>
      </c>
      <c r="E35" s="95">
        <v>0</v>
      </c>
      <c r="F35" s="52">
        <v>0</v>
      </c>
      <c r="G35" s="11"/>
      <c r="H35" s="80"/>
      <c r="I35" s="79"/>
    </row>
    <row r="36" spans="1:9" ht="12" customHeight="1" x14ac:dyDescent="0.35">
      <c r="A36" s="14"/>
      <c r="B36" s="14" t="s">
        <v>2</v>
      </c>
      <c r="C36" s="54">
        <v>0</v>
      </c>
      <c r="D36" s="93">
        <v>0</v>
      </c>
      <c r="E36" s="93">
        <v>0</v>
      </c>
      <c r="F36" s="56">
        <v>0</v>
      </c>
      <c r="G36" s="11"/>
      <c r="H36" s="80"/>
      <c r="I36" s="79"/>
    </row>
    <row r="37" spans="1:9" ht="12" customHeight="1" x14ac:dyDescent="0.35">
      <c r="A37" s="14"/>
      <c r="B37" s="14" t="s">
        <v>3</v>
      </c>
      <c r="C37" s="46">
        <v>0</v>
      </c>
      <c r="D37" s="94">
        <v>0</v>
      </c>
      <c r="E37" s="94">
        <v>0</v>
      </c>
      <c r="F37" s="48">
        <v>0</v>
      </c>
      <c r="G37" s="12"/>
      <c r="H37" s="80"/>
      <c r="I37" s="79"/>
    </row>
    <row r="38" spans="1:9" ht="12" customHeight="1" x14ac:dyDescent="0.35">
      <c r="A38" s="92"/>
      <c r="B38" s="92" t="s">
        <v>4</v>
      </c>
      <c r="C38" s="106">
        <v>0</v>
      </c>
      <c r="D38" s="96">
        <v>0</v>
      </c>
      <c r="E38" s="96">
        <v>0</v>
      </c>
      <c r="F38" s="107">
        <v>0</v>
      </c>
      <c r="G38" s="13"/>
      <c r="H38" s="80"/>
      <c r="I38" s="79"/>
    </row>
    <row r="39" spans="1:9" ht="12" customHeight="1" x14ac:dyDescent="0.35">
      <c r="A39" s="14" t="s">
        <v>22</v>
      </c>
      <c r="B39" s="14" t="s">
        <v>1</v>
      </c>
      <c r="C39" s="50">
        <v>10800</v>
      </c>
      <c r="D39" s="95">
        <v>0</v>
      </c>
      <c r="E39" s="95">
        <v>0</v>
      </c>
      <c r="F39" s="52">
        <v>0</v>
      </c>
      <c r="G39" s="13"/>
      <c r="H39" s="80"/>
      <c r="I39" s="79"/>
    </row>
    <row r="40" spans="1:9" ht="12" customHeight="1" x14ac:dyDescent="0.35">
      <c r="A40" s="14"/>
      <c r="B40" s="14" t="s">
        <v>2</v>
      </c>
      <c r="C40" s="54">
        <v>302400</v>
      </c>
      <c r="D40" s="93">
        <v>0</v>
      </c>
      <c r="E40" s="93">
        <v>0</v>
      </c>
      <c r="F40" s="56">
        <v>0</v>
      </c>
      <c r="G40" s="11"/>
      <c r="H40" s="80"/>
      <c r="I40" s="79"/>
    </row>
    <row r="41" spans="1:9" ht="12" customHeight="1" x14ac:dyDescent="0.35">
      <c r="A41" s="14"/>
      <c r="B41" s="14" t="s">
        <v>3</v>
      </c>
      <c r="C41" s="46">
        <v>28</v>
      </c>
      <c r="D41" s="94">
        <v>0</v>
      </c>
      <c r="E41" s="94">
        <v>0</v>
      </c>
      <c r="F41" s="48">
        <v>0</v>
      </c>
      <c r="G41" s="11"/>
      <c r="H41" s="80"/>
      <c r="I41" s="79"/>
    </row>
    <row r="42" spans="1:9" ht="12" customHeight="1" x14ac:dyDescent="0.35">
      <c r="A42" s="92"/>
      <c r="B42" s="92" t="s">
        <v>4</v>
      </c>
      <c r="C42" s="106">
        <v>15</v>
      </c>
      <c r="D42" s="96">
        <v>0</v>
      </c>
      <c r="E42" s="96">
        <v>0</v>
      </c>
      <c r="F42" s="107">
        <v>0</v>
      </c>
      <c r="G42" s="81"/>
      <c r="H42" s="82"/>
      <c r="I42" s="79"/>
    </row>
    <row r="43" spans="1:9" ht="12" customHeight="1" x14ac:dyDescent="0.35">
      <c r="A43" s="14" t="s">
        <v>23</v>
      </c>
      <c r="B43" s="14" t="s">
        <v>1</v>
      </c>
      <c r="C43" s="50">
        <v>9600</v>
      </c>
      <c r="D43" s="95">
        <v>0</v>
      </c>
      <c r="E43" s="95">
        <v>0</v>
      </c>
      <c r="F43" s="52">
        <v>0</v>
      </c>
      <c r="G43" s="13"/>
      <c r="H43" s="80"/>
      <c r="I43" s="79"/>
    </row>
    <row r="44" spans="1:9" ht="12" customHeight="1" x14ac:dyDescent="0.35">
      <c r="A44" s="14"/>
      <c r="B44" s="14" t="s">
        <v>2</v>
      </c>
      <c r="C44" s="54">
        <v>268800</v>
      </c>
      <c r="D44" s="93">
        <v>0</v>
      </c>
      <c r="E44" s="93">
        <v>0</v>
      </c>
      <c r="F44" s="56">
        <v>0</v>
      </c>
      <c r="G44" s="11"/>
      <c r="H44" s="80"/>
      <c r="I44" s="79"/>
    </row>
    <row r="45" spans="1:9" ht="12" customHeight="1" x14ac:dyDescent="0.35">
      <c r="A45" s="14"/>
      <c r="B45" s="14" t="s">
        <v>3</v>
      </c>
      <c r="C45" s="46">
        <v>28</v>
      </c>
      <c r="D45" s="94">
        <v>0</v>
      </c>
      <c r="E45" s="94">
        <v>0</v>
      </c>
      <c r="F45" s="48">
        <v>0</v>
      </c>
      <c r="G45" s="11"/>
      <c r="H45" s="80"/>
      <c r="I45" s="79"/>
    </row>
    <row r="46" spans="1:9" ht="12" customHeight="1" x14ac:dyDescent="0.35">
      <c r="A46" s="92"/>
      <c r="B46" s="92" t="s">
        <v>4</v>
      </c>
      <c r="C46" s="106">
        <v>13</v>
      </c>
      <c r="D46" s="96">
        <v>0</v>
      </c>
      <c r="E46" s="96">
        <v>0</v>
      </c>
      <c r="F46" s="107">
        <v>0</v>
      </c>
      <c r="G46" s="81"/>
      <c r="H46" s="82"/>
      <c r="I46" s="79"/>
    </row>
    <row r="47" spans="1:9" ht="12" customHeight="1" x14ac:dyDescent="0.35">
      <c r="A47" s="14" t="s">
        <v>24</v>
      </c>
      <c r="B47" s="14" t="s">
        <v>1</v>
      </c>
      <c r="C47" s="50">
        <v>10400</v>
      </c>
      <c r="D47" s="95">
        <v>0</v>
      </c>
      <c r="E47" s="95">
        <v>0</v>
      </c>
      <c r="F47" s="52">
        <v>0</v>
      </c>
      <c r="G47" s="13"/>
      <c r="H47" s="80"/>
      <c r="I47" s="79"/>
    </row>
    <row r="48" spans="1:9" ht="12" customHeight="1" x14ac:dyDescent="0.35">
      <c r="A48" s="14"/>
      <c r="B48" s="14" t="s">
        <v>2</v>
      </c>
      <c r="C48" s="54">
        <v>291200</v>
      </c>
      <c r="D48" s="93">
        <v>0</v>
      </c>
      <c r="E48" s="93">
        <v>0</v>
      </c>
      <c r="F48" s="56">
        <v>0</v>
      </c>
      <c r="G48" s="11"/>
      <c r="H48" s="80"/>
      <c r="I48" s="79"/>
    </row>
    <row r="49" spans="1:9" ht="12" customHeight="1" x14ac:dyDescent="0.35">
      <c r="A49" s="14"/>
      <c r="B49" s="14" t="s">
        <v>3</v>
      </c>
      <c r="C49" s="46">
        <v>28</v>
      </c>
      <c r="D49" s="94">
        <v>0</v>
      </c>
      <c r="E49" s="94">
        <v>0</v>
      </c>
      <c r="F49" s="48">
        <v>0</v>
      </c>
      <c r="G49" s="11"/>
      <c r="H49" s="80"/>
      <c r="I49" s="79"/>
    </row>
    <row r="50" spans="1:9" ht="12" customHeight="1" x14ac:dyDescent="0.35">
      <c r="A50" s="92"/>
      <c r="B50" s="92" t="s">
        <v>4</v>
      </c>
      <c r="C50" s="106">
        <v>14</v>
      </c>
      <c r="D50" s="96">
        <v>0</v>
      </c>
      <c r="E50" s="96">
        <v>0</v>
      </c>
      <c r="F50" s="107">
        <v>0</v>
      </c>
      <c r="G50" s="81"/>
      <c r="H50" s="82"/>
      <c r="I50" s="79"/>
    </row>
    <row r="51" spans="1:9" ht="12" customHeight="1" x14ac:dyDescent="0.35">
      <c r="A51" s="14" t="s">
        <v>25</v>
      </c>
      <c r="B51" s="14" t="s">
        <v>1</v>
      </c>
      <c r="C51" s="50">
        <v>0</v>
      </c>
      <c r="D51" s="95">
        <v>0</v>
      </c>
      <c r="E51" s="95">
        <v>0</v>
      </c>
      <c r="F51" s="52">
        <v>0</v>
      </c>
      <c r="G51" s="13"/>
      <c r="H51" s="80"/>
      <c r="I51" s="79"/>
    </row>
    <row r="52" spans="1:9" ht="12" customHeight="1" x14ac:dyDescent="0.35">
      <c r="A52" s="14"/>
      <c r="B52" s="14" t="s">
        <v>2</v>
      </c>
      <c r="C52" s="54">
        <v>0</v>
      </c>
      <c r="D52" s="93">
        <v>0</v>
      </c>
      <c r="E52" s="93">
        <v>0</v>
      </c>
      <c r="F52" s="56">
        <v>0</v>
      </c>
      <c r="G52" s="11"/>
      <c r="H52" s="80"/>
      <c r="I52" s="79"/>
    </row>
    <row r="53" spans="1:9" ht="12" customHeight="1" x14ac:dyDescent="0.35">
      <c r="A53" s="14"/>
      <c r="B53" s="14" t="s">
        <v>3</v>
      </c>
      <c r="C53" s="46">
        <v>0</v>
      </c>
      <c r="D53" s="94">
        <v>0</v>
      </c>
      <c r="E53" s="94">
        <v>0</v>
      </c>
      <c r="F53" s="48">
        <v>0</v>
      </c>
      <c r="G53" s="11"/>
      <c r="H53" s="80"/>
      <c r="I53" s="79"/>
    </row>
    <row r="54" spans="1:9" ht="12" customHeight="1" x14ac:dyDescent="0.35">
      <c r="A54" s="92"/>
      <c r="B54" s="92" t="s">
        <v>4</v>
      </c>
      <c r="C54" s="106">
        <v>0</v>
      </c>
      <c r="D54" s="96">
        <v>0</v>
      </c>
      <c r="E54" s="96">
        <v>0</v>
      </c>
      <c r="F54" s="107">
        <v>0</v>
      </c>
      <c r="G54" s="81"/>
      <c r="H54" s="82"/>
      <c r="I54" s="79"/>
    </row>
    <row r="55" spans="1:9" ht="12" customHeight="1" x14ac:dyDescent="0.35">
      <c r="A55" s="14" t="s">
        <v>26</v>
      </c>
      <c r="B55" s="14" t="s">
        <v>1</v>
      </c>
      <c r="C55" s="50">
        <v>0</v>
      </c>
      <c r="D55" s="95">
        <v>0</v>
      </c>
      <c r="E55" s="95">
        <v>0</v>
      </c>
      <c r="F55" s="52">
        <v>0</v>
      </c>
      <c r="G55" s="13"/>
      <c r="H55" s="80"/>
      <c r="I55" s="79"/>
    </row>
    <row r="56" spans="1:9" ht="12" customHeight="1" x14ac:dyDescent="0.35">
      <c r="A56" s="14"/>
      <c r="B56" s="14" t="s">
        <v>2</v>
      </c>
      <c r="C56" s="54">
        <v>0</v>
      </c>
      <c r="D56" s="93">
        <v>0</v>
      </c>
      <c r="E56" s="93">
        <v>0</v>
      </c>
      <c r="F56" s="56">
        <v>0</v>
      </c>
      <c r="G56" s="13"/>
      <c r="H56" s="80"/>
      <c r="I56" s="79"/>
    </row>
    <row r="57" spans="1:9" ht="12" customHeight="1" x14ac:dyDescent="0.35">
      <c r="A57" s="14"/>
      <c r="B57" s="14" t="s">
        <v>3</v>
      </c>
      <c r="C57" s="46">
        <v>0</v>
      </c>
      <c r="D57" s="94">
        <v>0</v>
      </c>
      <c r="E57" s="94">
        <v>0</v>
      </c>
      <c r="F57" s="48">
        <v>0</v>
      </c>
      <c r="G57" s="11"/>
      <c r="H57" s="80"/>
      <c r="I57" s="79"/>
    </row>
    <row r="58" spans="1:9" ht="12" customHeight="1" x14ac:dyDescent="0.35">
      <c r="A58" s="92"/>
      <c r="B58" s="92" t="s">
        <v>4</v>
      </c>
      <c r="C58" s="106">
        <v>0</v>
      </c>
      <c r="D58" s="96">
        <v>0</v>
      </c>
      <c r="E58" s="96">
        <v>0</v>
      </c>
      <c r="F58" s="107">
        <v>0</v>
      </c>
      <c r="G58" s="11"/>
      <c r="H58" s="80"/>
      <c r="I58" s="79"/>
    </row>
    <row r="59" spans="1:9" ht="12" customHeight="1" x14ac:dyDescent="0.35">
      <c r="A59" s="14" t="s">
        <v>27</v>
      </c>
      <c r="B59" s="14" t="s">
        <v>1</v>
      </c>
      <c r="C59" s="50">
        <v>0</v>
      </c>
      <c r="D59" s="95">
        <v>0</v>
      </c>
      <c r="E59" s="95">
        <v>0</v>
      </c>
      <c r="F59" s="52">
        <v>0</v>
      </c>
      <c r="G59" s="11"/>
      <c r="H59" s="80"/>
      <c r="I59" s="79"/>
    </row>
    <row r="60" spans="1:9" ht="12" customHeight="1" x14ac:dyDescent="0.35">
      <c r="A60" s="14"/>
      <c r="B60" s="14" t="s">
        <v>2</v>
      </c>
      <c r="C60" s="54">
        <v>0</v>
      </c>
      <c r="D60" s="93">
        <v>0</v>
      </c>
      <c r="E60" s="93">
        <v>0</v>
      </c>
      <c r="F60" s="56">
        <v>0</v>
      </c>
      <c r="G60" s="12"/>
      <c r="H60" s="80"/>
      <c r="I60" s="79"/>
    </row>
    <row r="61" spans="1:9" ht="12" customHeight="1" x14ac:dyDescent="0.35">
      <c r="A61" s="14"/>
      <c r="B61" s="14" t="s">
        <v>3</v>
      </c>
      <c r="C61" s="46">
        <v>0</v>
      </c>
      <c r="D61" s="94">
        <v>0</v>
      </c>
      <c r="E61" s="94">
        <v>0</v>
      </c>
      <c r="F61" s="48">
        <v>0</v>
      </c>
      <c r="G61" s="13"/>
      <c r="H61" s="80"/>
      <c r="I61" s="79"/>
    </row>
    <row r="62" spans="1:9" ht="12" customHeight="1" x14ac:dyDescent="0.35">
      <c r="A62" s="92"/>
      <c r="B62" s="92" t="s">
        <v>4</v>
      </c>
      <c r="C62" s="106">
        <v>0</v>
      </c>
      <c r="D62" s="96">
        <v>0</v>
      </c>
      <c r="E62" s="96">
        <v>0</v>
      </c>
      <c r="F62" s="107">
        <v>0</v>
      </c>
      <c r="G62" s="13"/>
      <c r="H62" s="80"/>
      <c r="I62" s="79"/>
    </row>
    <row r="63" spans="1:9" ht="12" customHeight="1" x14ac:dyDescent="0.35">
      <c r="A63" s="14" t="s">
        <v>28</v>
      </c>
      <c r="B63" s="14" t="s">
        <v>1</v>
      </c>
      <c r="C63" s="50">
        <v>0</v>
      </c>
      <c r="D63" s="95">
        <v>0</v>
      </c>
      <c r="E63" s="95">
        <v>0</v>
      </c>
      <c r="F63" s="52">
        <v>0</v>
      </c>
      <c r="G63" s="11"/>
      <c r="H63" s="80"/>
      <c r="I63" s="79"/>
    </row>
    <row r="64" spans="1:9" ht="12" customHeight="1" x14ac:dyDescent="0.35">
      <c r="A64" s="14"/>
      <c r="B64" s="14" t="s">
        <v>2</v>
      </c>
      <c r="C64" s="54">
        <v>0</v>
      </c>
      <c r="D64" s="93">
        <v>0</v>
      </c>
      <c r="E64" s="93">
        <v>0</v>
      </c>
      <c r="F64" s="56">
        <v>0</v>
      </c>
      <c r="G64" s="11"/>
      <c r="H64" s="80"/>
      <c r="I64" s="79"/>
    </row>
    <row r="65" spans="1:9" ht="12" customHeight="1" x14ac:dyDescent="0.35">
      <c r="A65" s="14"/>
      <c r="B65" s="14" t="s">
        <v>3</v>
      </c>
      <c r="C65" s="46">
        <v>0</v>
      </c>
      <c r="D65" s="94">
        <v>0</v>
      </c>
      <c r="E65" s="94">
        <v>0</v>
      </c>
      <c r="F65" s="48">
        <v>0</v>
      </c>
      <c r="G65" s="11"/>
      <c r="H65" s="80"/>
      <c r="I65" s="79"/>
    </row>
    <row r="66" spans="1:9" ht="12" customHeight="1" x14ac:dyDescent="0.35">
      <c r="A66" s="92"/>
      <c r="B66" s="92" t="s">
        <v>4</v>
      </c>
      <c r="C66" s="106">
        <v>0</v>
      </c>
      <c r="D66" s="96">
        <v>0</v>
      </c>
      <c r="E66" s="96">
        <v>0</v>
      </c>
      <c r="F66" s="107">
        <v>0</v>
      </c>
      <c r="G66" s="12"/>
      <c r="H66" s="80"/>
      <c r="I66" s="79"/>
    </row>
    <row r="67" spans="1:9" ht="14.5" x14ac:dyDescent="0.35">
      <c r="A67" s="28" t="s">
        <v>29</v>
      </c>
      <c r="B67" s="28" t="s">
        <v>61</v>
      </c>
      <c r="C67" s="72">
        <f t="shared" ref="C67:F68" si="0">SUM(C63,C59,C55,C51,C47,C43,C39,C35,C31,C27,C23,C19)</f>
        <v>30800</v>
      </c>
      <c r="D67" s="97">
        <f t="shared" si="0"/>
        <v>0</v>
      </c>
      <c r="E67" s="97">
        <f t="shared" si="0"/>
        <v>0</v>
      </c>
      <c r="F67" s="74">
        <f t="shared" si="0"/>
        <v>0</v>
      </c>
    </row>
    <row r="68" spans="1:9" ht="14.5" x14ac:dyDescent="0.35">
      <c r="A68" s="98"/>
      <c r="B68" s="28" t="s">
        <v>62</v>
      </c>
      <c r="C68" s="66">
        <f t="shared" si="0"/>
        <v>862400</v>
      </c>
      <c r="D68" s="99">
        <f t="shared" si="0"/>
        <v>0</v>
      </c>
      <c r="E68" s="99">
        <f t="shared" si="0"/>
        <v>0</v>
      </c>
      <c r="F68" s="68">
        <f t="shared" si="0"/>
        <v>0</v>
      </c>
    </row>
    <row r="69" spans="1:9" ht="14.5" x14ac:dyDescent="0.35">
      <c r="A69" s="98"/>
      <c r="B69" s="28" t="s">
        <v>60</v>
      </c>
      <c r="C69" s="69">
        <f>C68/C67</f>
        <v>28</v>
      </c>
      <c r="D69" s="100">
        <f>IF(D67=0,0,D68/D67)</f>
        <v>0</v>
      </c>
      <c r="E69" s="100">
        <f>IF(E67=0,0,E68/E67)</f>
        <v>0</v>
      </c>
      <c r="F69" s="71">
        <f>IF(F67=0,0,F68/F67)</f>
        <v>0</v>
      </c>
    </row>
    <row r="70" spans="1:9" ht="15" thickBot="1" x14ac:dyDescent="0.4">
      <c r="A70" s="101"/>
      <c r="B70" s="102" t="s">
        <v>59</v>
      </c>
      <c r="C70" s="108">
        <f>AVERAGE(C66,C62,C58,C54,C50,C46,C42,C38,C34,C30,C26,C22)</f>
        <v>3.5</v>
      </c>
      <c r="D70" s="109">
        <f>AVERAGE(D66,D62,D58,D54,D50,D46,D42,D38,D34,D30,D26,D22)</f>
        <v>0</v>
      </c>
      <c r="E70" s="109">
        <f>AVERAGE(E66,E62,E58,E54,E50,E46,E42,E38,E34,E30,E26,E22)</f>
        <v>0</v>
      </c>
      <c r="F70" s="110">
        <f>AVERAGE(F66,F62,F58,F54,F50,F46,F42,F38,F34,F30,F26,F22)</f>
        <v>0</v>
      </c>
    </row>
    <row r="71" spans="1:9" ht="13.5" thickTop="1" x14ac:dyDescent="0.3"/>
  </sheetData>
  <mergeCells count="1">
    <mergeCell ref="A15:F15"/>
  </mergeCells>
  <pageMargins left="0.7" right="0.7" top="0.75" bottom="0.75" header="0.3" footer="0.3"/>
  <pageSetup scale="65" orientation="portrait" r:id="rId1"/>
  <headerFooter>
    <oddFooter>&amp;L&amp;F&amp;C&amp;A&amp;R&amp;D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activeCell="H16" sqref="H16"/>
    </sheetView>
  </sheetViews>
  <sheetFormatPr defaultColWidth="9.08984375" defaultRowHeight="14.5" x14ac:dyDescent="0.35"/>
  <cols>
    <col min="1" max="1" width="15.6328125" style="5" customWidth="1"/>
    <col min="2" max="2" width="17" style="5" bestFit="1" customWidth="1"/>
    <col min="3" max="3" width="17.1796875" style="5" bestFit="1" customWidth="1"/>
    <col min="4" max="4" width="17" style="4" customWidth="1"/>
    <col min="5" max="5" width="12.453125" style="4" bestFit="1" customWidth="1"/>
    <col min="6" max="6" width="5.90625" style="4" customWidth="1"/>
    <col min="7" max="7" width="9.453125" style="4" customWidth="1"/>
    <col min="8" max="9" width="16.36328125" style="4" bestFit="1" customWidth="1"/>
    <col min="10" max="10" width="11.90625" style="4" customWidth="1"/>
    <col min="11" max="11" width="14.6328125" style="4" customWidth="1"/>
    <col min="12" max="16384" width="9.08984375" style="4"/>
  </cols>
  <sheetData>
    <row r="1" spans="1:10" ht="18.5" x14ac:dyDescent="0.45">
      <c r="A1" s="38" t="s">
        <v>50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5" x14ac:dyDescent="0.35">
      <c r="A2" s="39" t="s">
        <v>51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" x14ac:dyDescent="0.5">
      <c r="A3" s="40" t="s">
        <v>52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1" x14ac:dyDescent="0.5">
      <c r="A4" s="40"/>
      <c r="B4" s="18"/>
      <c r="C4" s="18"/>
      <c r="D4" s="18"/>
      <c r="E4" s="18"/>
      <c r="F4" s="18"/>
      <c r="G4" s="18"/>
      <c r="H4" s="18"/>
      <c r="I4" s="18"/>
      <c r="J4" s="18"/>
    </row>
    <row r="5" spans="1:10" ht="26.5" customHeight="1" x14ac:dyDescent="0.3">
      <c r="A5" s="2"/>
      <c r="B5" s="4"/>
      <c r="C5" s="4"/>
    </row>
    <row r="6" spans="1:10" ht="26.5" customHeight="1" x14ac:dyDescent="0.3">
      <c r="A6" s="2"/>
      <c r="B6" s="4"/>
      <c r="C6" s="4"/>
    </row>
    <row r="7" spans="1:10" ht="13" customHeight="1" x14ac:dyDescent="0.3">
      <c r="A7" s="2"/>
      <c r="B7" s="4"/>
      <c r="C7" s="4"/>
    </row>
    <row r="8" spans="1:10" ht="16" customHeight="1" x14ac:dyDescent="0.35">
      <c r="B8" s="124" t="s">
        <v>49</v>
      </c>
      <c r="C8" s="125"/>
      <c r="D8" s="126"/>
    </row>
    <row r="9" spans="1:10" x14ac:dyDescent="0.35">
      <c r="B9" s="27" t="s">
        <v>14</v>
      </c>
      <c r="C9" s="25" t="s">
        <v>12</v>
      </c>
      <c r="D9" s="26" t="s">
        <v>36</v>
      </c>
    </row>
    <row r="10" spans="1:10" x14ac:dyDescent="0.35">
      <c r="A10" s="35" t="s">
        <v>0</v>
      </c>
      <c r="B10" s="23">
        <f>C35</f>
        <v>0</v>
      </c>
      <c r="C10" s="16">
        <v>0</v>
      </c>
      <c r="D10" s="24">
        <f t="shared" ref="D10:D20" si="0">B10-C10</f>
        <v>0</v>
      </c>
    </row>
    <row r="11" spans="1:10" x14ac:dyDescent="0.35">
      <c r="A11" s="35" t="s">
        <v>37</v>
      </c>
      <c r="B11" s="23">
        <f>C41</f>
        <v>0</v>
      </c>
      <c r="C11" s="16">
        <v>0</v>
      </c>
      <c r="D11" s="24">
        <f t="shared" si="0"/>
        <v>0</v>
      </c>
    </row>
    <row r="12" spans="1:10" x14ac:dyDescent="0.35">
      <c r="A12" s="35" t="s">
        <v>38</v>
      </c>
      <c r="B12" s="23">
        <f>C47</f>
        <v>0</v>
      </c>
      <c r="C12" s="16">
        <v>0</v>
      </c>
      <c r="D12" s="24">
        <f t="shared" si="0"/>
        <v>0</v>
      </c>
    </row>
    <row r="13" spans="1:10" x14ac:dyDescent="0.35">
      <c r="A13" s="35" t="s">
        <v>39</v>
      </c>
      <c r="B13" s="23">
        <f>C53</f>
        <v>0</v>
      </c>
      <c r="C13" s="16">
        <v>0</v>
      </c>
      <c r="D13" s="24">
        <f t="shared" si="0"/>
        <v>0</v>
      </c>
    </row>
    <row r="14" spans="1:10" x14ac:dyDescent="0.35">
      <c r="A14" s="35" t="s">
        <v>40</v>
      </c>
      <c r="B14" s="23">
        <f>C65</f>
        <v>0</v>
      </c>
      <c r="C14" s="16">
        <v>0</v>
      </c>
      <c r="D14" s="24">
        <f t="shared" si="0"/>
        <v>0</v>
      </c>
    </row>
    <row r="15" spans="1:10" x14ac:dyDescent="0.35">
      <c r="A15" s="35" t="s">
        <v>41</v>
      </c>
      <c r="B15" s="23">
        <f>C65</f>
        <v>0</v>
      </c>
      <c r="C15" s="16">
        <v>0</v>
      </c>
      <c r="D15" s="24">
        <f t="shared" si="0"/>
        <v>0</v>
      </c>
    </row>
    <row r="16" spans="1:10" x14ac:dyDescent="0.35">
      <c r="A16" s="35" t="s">
        <v>42</v>
      </c>
      <c r="B16" s="23">
        <f>C71</f>
        <v>0</v>
      </c>
      <c r="C16" s="16">
        <v>0</v>
      </c>
      <c r="D16" s="24">
        <f t="shared" si="0"/>
        <v>0</v>
      </c>
    </row>
    <row r="17" spans="1:11" x14ac:dyDescent="0.35">
      <c r="A17" s="35" t="s">
        <v>43</v>
      </c>
      <c r="B17" s="23">
        <f>C77</f>
        <v>0</v>
      </c>
      <c r="C17" s="16">
        <v>0</v>
      </c>
      <c r="D17" s="24">
        <f t="shared" si="0"/>
        <v>0</v>
      </c>
    </row>
    <row r="18" spans="1:11" x14ac:dyDescent="0.35">
      <c r="A18" s="35" t="s">
        <v>44</v>
      </c>
      <c r="B18" s="23">
        <f>C83</f>
        <v>0</v>
      </c>
      <c r="C18" s="16">
        <v>-10220</v>
      </c>
      <c r="D18" s="24">
        <f t="shared" si="0"/>
        <v>10220</v>
      </c>
    </row>
    <row r="19" spans="1:11" x14ac:dyDescent="0.35">
      <c r="A19" s="35" t="s">
        <v>45</v>
      </c>
      <c r="B19" s="23">
        <f>C89</f>
        <v>0</v>
      </c>
      <c r="C19" s="16">
        <v>-5040</v>
      </c>
      <c r="D19" s="24">
        <f t="shared" si="0"/>
        <v>5040</v>
      </c>
    </row>
    <row r="20" spans="1:11" x14ac:dyDescent="0.35">
      <c r="A20" s="35" t="s">
        <v>46</v>
      </c>
      <c r="B20" s="23">
        <f>C95</f>
        <v>0</v>
      </c>
      <c r="C20" s="16">
        <v>7560</v>
      </c>
      <c r="D20" s="24">
        <f t="shared" si="0"/>
        <v>-7560</v>
      </c>
    </row>
    <row r="21" spans="1:11" x14ac:dyDescent="0.35">
      <c r="A21" s="35" t="s">
        <v>47</v>
      </c>
      <c r="B21" s="23">
        <f>C101</f>
        <v>0</v>
      </c>
      <c r="C21" s="16">
        <v>0</v>
      </c>
      <c r="D21" s="24">
        <f>B21-C21</f>
        <v>0</v>
      </c>
    </row>
    <row r="22" spans="1:11" x14ac:dyDescent="0.35">
      <c r="A22" s="28" t="s">
        <v>48</v>
      </c>
      <c r="B22" s="29">
        <f>SUM(B10:B21)</f>
        <v>0</v>
      </c>
      <c r="C22" s="30">
        <v>-7700</v>
      </c>
      <c r="D22" s="31">
        <f>SUM(D10:D21)</f>
        <v>7700</v>
      </c>
      <c r="F22" s="6"/>
      <c r="G22" s="6"/>
      <c r="H22" s="6"/>
      <c r="I22" s="6"/>
      <c r="J22" s="6"/>
      <c r="K22" s="6"/>
    </row>
    <row r="23" spans="1:11" x14ac:dyDescent="0.35">
      <c r="B23" s="21">
        <f>C107-B22</f>
        <v>0</v>
      </c>
      <c r="C23" s="22" t="s">
        <v>19</v>
      </c>
      <c r="D23" s="1"/>
      <c r="F23" s="6"/>
      <c r="G23" s="6"/>
      <c r="H23" s="6"/>
      <c r="I23" s="6"/>
      <c r="J23" s="6"/>
      <c r="K23" s="6"/>
    </row>
    <row r="24" spans="1:11" ht="8.5" customHeight="1" x14ac:dyDescent="0.3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5">
      <c r="A25" s="1" t="s">
        <v>6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5">
      <c r="A26" s="1" t="s">
        <v>7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35">
      <c r="A27" s="1" t="s">
        <v>8</v>
      </c>
      <c r="B27" s="4"/>
      <c r="C27" s="1" t="s">
        <v>9</v>
      </c>
      <c r="D27" s="1" t="s">
        <v>9</v>
      </c>
    </row>
    <row r="28" spans="1:11" x14ac:dyDescent="0.35">
      <c r="A28" s="1"/>
      <c r="B28" s="1"/>
      <c r="C28" s="7" t="s">
        <v>10</v>
      </c>
      <c r="D28" s="8" t="s">
        <v>11</v>
      </c>
      <c r="E28" s="9"/>
      <c r="F28" s="9"/>
    </row>
    <row r="29" spans="1:11" ht="27" thickBot="1" x14ac:dyDescent="0.4">
      <c r="A29" s="1"/>
      <c r="B29" s="1"/>
      <c r="C29" s="32" t="s">
        <v>14</v>
      </c>
      <c r="D29" s="34" t="s">
        <v>12</v>
      </c>
      <c r="E29" s="33" t="s">
        <v>36</v>
      </c>
      <c r="F29" s="10"/>
    </row>
    <row r="30" spans="1:11" ht="13.5" thickTop="1" x14ac:dyDescent="0.3">
      <c r="A30" s="41" t="s">
        <v>13</v>
      </c>
      <c r="B30" s="41" t="s">
        <v>2</v>
      </c>
      <c r="C30" s="42">
        <v>0</v>
      </c>
      <c r="D30" s="43">
        <v>0</v>
      </c>
      <c r="E30" s="44">
        <f t="shared" ref="E30:E93" si="1">C30-D30</f>
        <v>0</v>
      </c>
      <c r="F30" s="45"/>
    </row>
    <row r="31" spans="1:11" ht="13" x14ac:dyDescent="0.3">
      <c r="A31" s="41"/>
      <c r="B31" s="41" t="s">
        <v>3</v>
      </c>
      <c r="C31" s="46">
        <v>0</v>
      </c>
      <c r="D31" s="47">
        <v>0</v>
      </c>
      <c r="E31" s="48">
        <f t="shared" si="1"/>
        <v>0</v>
      </c>
      <c r="F31" s="49"/>
    </row>
    <row r="32" spans="1:11" ht="13" x14ac:dyDescent="0.3">
      <c r="A32" s="41"/>
      <c r="B32" s="41" t="s">
        <v>1</v>
      </c>
      <c r="C32" s="50">
        <v>0</v>
      </c>
      <c r="D32" s="51">
        <v>0</v>
      </c>
      <c r="E32" s="52">
        <f t="shared" si="1"/>
        <v>0</v>
      </c>
      <c r="F32" s="53"/>
    </row>
    <row r="33" spans="1:12" ht="13" x14ac:dyDescent="0.3">
      <c r="A33" s="41"/>
      <c r="B33" s="41" t="s">
        <v>4</v>
      </c>
      <c r="C33" s="50">
        <v>0</v>
      </c>
      <c r="D33" s="51">
        <v>0</v>
      </c>
      <c r="E33" s="52">
        <f t="shared" si="1"/>
        <v>0</v>
      </c>
      <c r="F33" s="53"/>
    </row>
    <row r="34" spans="1:12" ht="13" x14ac:dyDescent="0.3">
      <c r="A34" s="41"/>
      <c r="B34" s="41" t="s">
        <v>15</v>
      </c>
      <c r="C34" s="54">
        <v>0</v>
      </c>
      <c r="D34" s="55">
        <v>0</v>
      </c>
      <c r="E34" s="56">
        <f t="shared" si="1"/>
        <v>0</v>
      </c>
      <c r="F34" s="45"/>
    </row>
    <row r="35" spans="1:12" ht="13" x14ac:dyDescent="0.3">
      <c r="A35" s="57"/>
      <c r="B35" s="57" t="s">
        <v>16</v>
      </c>
      <c r="C35" s="58">
        <v>0</v>
      </c>
      <c r="D35" s="59">
        <v>0</v>
      </c>
      <c r="E35" s="60">
        <f t="shared" si="1"/>
        <v>0</v>
      </c>
      <c r="F35" s="45"/>
    </row>
    <row r="36" spans="1:12" ht="13" x14ac:dyDescent="0.3">
      <c r="A36" s="41" t="s">
        <v>17</v>
      </c>
      <c r="B36" s="41" t="s">
        <v>2</v>
      </c>
      <c r="C36" s="54">
        <v>0</v>
      </c>
      <c r="D36" s="55">
        <v>0</v>
      </c>
      <c r="E36" s="56">
        <f t="shared" si="1"/>
        <v>0</v>
      </c>
      <c r="F36" s="45"/>
    </row>
    <row r="37" spans="1:12" ht="13" x14ac:dyDescent="0.3">
      <c r="A37" s="41"/>
      <c r="B37" s="41" t="s">
        <v>3</v>
      </c>
      <c r="C37" s="46">
        <v>0</v>
      </c>
      <c r="D37" s="47">
        <v>0</v>
      </c>
      <c r="E37" s="48">
        <f t="shared" si="1"/>
        <v>0</v>
      </c>
      <c r="F37" s="49"/>
      <c r="L37" s="61"/>
    </row>
    <row r="38" spans="1:12" ht="13" x14ac:dyDescent="0.3">
      <c r="A38" s="41"/>
      <c r="B38" s="41" t="s">
        <v>1</v>
      </c>
      <c r="C38" s="50">
        <v>0</v>
      </c>
      <c r="D38" s="51">
        <v>0</v>
      </c>
      <c r="E38" s="52">
        <f t="shared" si="1"/>
        <v>0</v>
      </c>
      <c r="F38" s="53"/>
      <c r="L38" s="61"/>
    </row>
    <row r="39" spans="1:12" ht="13" x14ac:dyDescent="0.3">
      <c r="A39" s="41"/>
      <c r="B39" s="41" t="s">
        <v>4</v>
      </c>
      <c r="C39" s="50">
        <v>0</v>
      </c>
      <c r="D39" s="51">
        <v>0</v>
      </c>
      <c r="E39" s="52">
        <f t="shared" si="1"/>
        <v>0</v>
      </c>
      <c r="F39" s="53"/>
      <c r="L39" s="61"/>
    </row>
    <row r="40" spans="1:12" ht="13" x14ac:dyDescent="0.3">
      <c r="A40" s="41"/>
      <c r="B40" s="41" t="s">
        <v>15</v>
      </c>
      <c r="C40" s="54">
        <v>0</v>
      </c>
      <c r="D40" s="55">
        <v>0</v>
      </c>
      <c r="E40" s="56">
        <f t="shared" si="1"/>
        <v>0</v>
      </c>
      <c r="F40" s="45"/>
      <c r="L40" s="61"/>
    </row>
    <row r="41" spans="1:12" ht="13" x14ac:dyDescent="0.3">
      <c r="A41" s="57"/>
      <c r="B41" s="57" t="s">
        <v>16</v>
      </c>
      <c r="C41" s="58">
        <v>0</v>
      </c>
      <c r="D41" s="59">
        <v>0</v>
      </c>
      <c r="E41" s="60">
        <f t="shared" si="1"/>
        <v>0</v>
      </c>
      <c r="F41" s="45"/>
      <c r="L41" s="61"/>
    </row>
    <row r="42" spans="1:12" ht="13" x14ac:dyDescent="0.3">
      <c r="A42" s="41" t="s">
        <v>18</v>
      </c>
      <c r="B42" s="41" t="s">
        <v>2</v>
      </c>
      <c r="C42" s="54">
        <v>0</v>
      </c>
      <c r="D42" s="55">
        <v>0</v>
      </c>
      <c r="E42" s="56">
        <f t="shared" si="1"/>
        <v>0</v>
      </c>
      <c r="F42" s="45"/>
      <c r="L42" s="61"/>
    </row>
    <row r="43" spans="1:12" ht="13" x14ac:dyDescent="0.3">
      <c r="A43" s="41"/>
      <c r="B43" s="41" t="s">
        <v>3</v>
      </c>
      <c r="C43" s="46">
        <v>0</v>
      </c>
      <c r="D43" s="47">
        <v>0</v>
      </c>
      <c r="E43" s="48">
        <f t="shared" si="1"/>
        <v>0</v>
      </c>
      <c r="F43" s="49"/>
      <c r="L43" s="61"/>
    </row>
    <row r="44" spans="1:12" ht="13" x14ac:dyDescent="0.3">
      <c r="A44" s="41"/>
      <c r="B44" s="41" t="s">
        <v>1</v>
      </c>
      <c r="C44" s="50">
        <v>0</v>
      </c>
      <c r="D44" s="51">
        <v>0</v>
      </c>
      <c r="E44" s="52">
        <f t="shared" si="1"/>
        <v>0</v>
      </c>
      <c r="F44" s="53"/>
      <c r="L44" s="61"/>
    </row>
    <row r="45" spans="1:12" ht="13" x14ac:dyDescent="0.3">
      <c r="A45" s="41"/>
      <c r="B45" s="41" t="s">
        <v>4</v>
      </c>
      <c r="C45" s="50">
        <v>0</v>
      </c>
      <c r="D45" s="51">
        <v>0</v>
      </c>
      <c r="E45" s="52">
        <f t="shared" si="1"/>
        <v>0</v>
      </c>
      <c r="F45" s="53"/>
      <c r="G45" s="15"/>
      <c r="I45" s="62"/>
      <c r="J45" s="61"/>
      <c r="L45" s="61"/>
    </row>
    <row r="46" spans="1:12" ht="13" x14ac:dyDescent="0.3">
      <c r="A46" s="41"/>
      <c r="B46" s="41" t="s">
        <v>15</v>
      </c>
      <c r="C46" s="54">
        <v>0</v>
      </c>
      <c r="D46" s="55">
        <v>0</v>
      </c>
      <c r="E46" s="56">
        <f t="shared" si="1"/>
        <v>0</v>
      </c>
      <c r="F46" s="45"/>
      <c r="G46" s="15"/>
      <c r="I46" s="62"/>
      <c r="J46" s="61"/>
      <c r="K46" s="61"/>
      <c r="L46" s="61"/>
    </row>
    <row r="47" spans="1:12" ht="13" x14ac:dyDescent="0.3">
      <c r="A47" s="57"/>
      <c r="B47" s="57" t="s">
        <v>16</v>
      </c>
      <c r="C47" s="58">
        <v>0</v>
      </c>
      <c r="D47" s="59">
        <v>0</v>
      </c>
      <c r="E47" s="60">
        <f t="shared" si="1"/>
        <v>0</v>
      </c>
      <c r="F47" s="45"/>
      <c r="G47" s="15"/>
      <c r="I47" s="62"/>
      <c r="J47" s="61"/>
      <c r="K47" s="61"/>
      <c r="L47" s="61"/>
    </row>
    <row r="48" spans="1:12" ht="13" x14ac:dyDescent="0.3">
      <c r="A48" s="41" t="s">
        <v>20</v>
      </c>
      <c r="B48" s="41" t="s">
        <v>2</v>
      </c>
      <c r="C48" s="54">
        <v>0</v>
      </c>
      <c r="D48" s="55">
        <v>0</v>
      </c>
      <c r="E48" s="56">
        <f t="shared" si="1"/>
        <v>0</v>
      </c>
      <c r="F48" s="45"/>
      <c r="G48" s="9"/>
      <c r="I48" s="62"/>
      <c r="J48" s="61"/>
      <c r="K48" s="61"/>
      <c r="L48" s="61"/>
    </row>
    <row r="49" spans="1:12" ht="13" x14ac:dyDescent="0.3">
      <c r="A49" s="41"/>
      <c r="B49" s="41" t="s">
        <v>3</v>
      </c>
      <c r="C49" s="46">
        <v>0</v>
      </c>
      <c r="D49" s="47">
        <v>0</v>
      </c>
      <c r="E49" s="48">
        <f t="shared" si="1"/>
        <v>0</v>
      </c>
      <c r="F49" s="49"/>
      <c r="G49" s="9"/>
      <c r="I49" s="17"/>
      <c r="J49" s="17"/>
      <c r="K49" s="61"/>
      <c r="L49" s="61"/>
    </row>
    <row r="50" spans="1:12" ht="13" x14ac:dyDescent="0.3">
      <c r="A50" s="41"/>
      <c r="B50" s="41" t="s">
        <v>1</v>
      </c>
      <c r="C50" s="50">
        <v>0</v>
      </c>
      <c r="D50" s="51">
        <v>0</v>
      </c>
      <c r="E50" s="52">
        <f t="shared" si="1"/>
        <v>0</v>
      </c>
      <c r="F50" s="53"/>
      <c r="G50" s="9"/>
      <c r="I50" s="17"/>
      <c r="J50" s="17"/>
      <c r="K50" s="18"/>
      <c r="L50" s="61"/>
    </row>
    <row r="51" spans="1:12" ht="13" x14ac:dyDescent="0.3">
      <c r="A51" s="41"/>
      <c r="B51" s="41" t="s">
        <v>4</v>
      </c>
      <c r="C51" s="50">
        <v>0</v>
      </c>
      <c r="D51" s="51">
        <v>0</v>
      </c>
      <c r="E51" s="52">
        <f t="shared" si="1"/>
        <v>0</v>
      </c>
      <c r="F51" s="53"/>
      <c r="G51" s="15"/>
      <c r="I51" s="17"/>
      <c r="J51" s="17"/>
      <c r="K51" s="18"/>
      <c r="L51" s="61"/>
    </row>
    <row r="52" spans="1:12" ht="13" x14ac:dyDescent="0.3">
      <c r="A52" s="41"/>
      <c r="B52" s="41" t="s">
        <v>15</v>
      </c>
      <c r="C52" s="54">
        <v>0</v>
      </c>
      <c r="D52" s="55">
        <v>0</v>
      </c>
      <c r="E52" s="56">
        <f t="shared" si="1"/>
        <v>0</v>
      </c>
      <c r="F52" s="45"/>
      <c r="G52" s="15"/>
      <c r="I52" s="17"/>
      <c r="J52" s="17"/>
      <c r="K52" s="18"/>
      <c r="L52" s="61"/>
    </row>
    <row r="53" spans="1:12" ht="13" x14ac:dyDescent="0.3">
      <c r="A53" s="57"/>
      <c r="B53" s="57" t="s">
        <v>16</v>
      </c>
      <c r="C53" s="58">
        <v>0</v>
      </c>
      <c r="D53" s="59">
        <v>0</v>
      </c>
      <c r="E53" s="60">
        <f t="shared" si="1"/>
        <v>0</v>
      </c>
      <c r="F53" s="45"/>
      <c r="G53" s="15"/>
      <c r="I53" s="17"/>
      <c r="J53" s="17"/>
      <c r="K53" s="18"/>
      <c r="L53" s="61"/>
    </row>
    <row r="54" spans="1:12" ht="13" x14ac:dyDescent="0.3">
      <c r="A54" s="41" t="s">
        <v>21</v>
      </c>
      <c r="B54" s="41" t="s">
        <v>2</v>
      </c>
      <c r="C54" s="54">
        <v>0</v>
      </c>
      <c r="D54" s="55">
        <v>0</v>
      </c>
      <c r="E54" s="56">
        <f t="shared" si="1"/>
        <v>0</v>
      </c>
      <c r="F54" s="45"/>
      <c r="G54" s="9"/>
      <c r="I54" s="17"/>
      <c r="J54" s="17"/>
      <c r="K54" s="18"/>
      <c r="L54" s="61"/>
    </row>
    <row r="55" spans="1:12" ht="13" x14ac:dyDescent="0.3">
      <c r="A55" s="41"/>
      <c r="B55" s="41" t="s">
        <v>3</v>
      </c>
      <c r="C55" s="46">
        <v>0</v>
      </c>
      <c r="D55" s="47">
        <v>0</v>
      </c>
      <c r="E55" s="48">
        <f t="shared" si="1"/>
        <v>0</v>
      </c>
      <c r="F55" s="49"/>
      <c r="G55" s="9"/>
      <c r="I55" s="17"/>
      <c r="J55" s="17"/>
      <c r="K55" s="18"/>
      <c r="L55" s="61"/>
    </row>
    <row r="56" spans="1:12" ht="13" x14ac:dyDescent="0.3">
      <c r="A56" s="41"/>
      <c r="B56" s="41" t="s">
        <v>1</v>
      </c>
      <c r="C56" s="50">
        <v>0</v>
      </c>
      <c r="D56" s="51">
        <v>0</v>
      </c>
      <c r="E56" s="52">
        <f t="shared" si="1"/>
        <v>0</v>
      </c>
      <c r="F56" s="53"/>
      <c r="G56" s="9"/>
      <c r="I56" s="18"/>
      <c r="J56" s="18"/>
      <c r="K56" s="18"/>
      <c r="L56" s="61"/>
    </row>
    <row r="57" spans="1:12" ht="13" x14ac:dyDescent="0.3">
      <c r="A57" s="41"/>
      <c r="B57" s="41" t="s">
        <v>4</v>
      </c>
      <c r="C57" s="50">
        <v>0</v>
      </c>
      <c r="D57" s="51">
        <v>0</v>
      </c>
      <c r="E57" s="52">
        <f t="shared" si="1"/>
        <v>0</v>
      </c>
      <c r="F57" s="53"/>
      <c r="G57" s="15"/>
      <c r="I57" s="18"/>
      <c r="J57" s="18"/>
      <c r="K57" s="18"/>
      <c r="L57" s="61"/>
    </row>
    <row r="58" spans="1:12" ht="13" x14ac:dyDescent="0.3">
      <c r="A58" s="41"/>
      <c r="B58" s="41" t="s">
        <v>15</v>
      </c>
      <c r="C58" s="54">
        <v>0</v>
      </c>
      <c r="D58" s="55">
        <v>0</v>
      </c>
      <c r="E58" s="56">
        <f t="shared" si="1"/>
        <v>0</v>
      </c>
      <c r="F58" s="45"/>
      <c r="G58" s="15"/>
      <c r="I58" s="18"/>
      <c r="J58" s="18"/>
      <c r="K58" s="18"/>
      <c r="L58" s="61"/>
    </row>
    <row r="59" spans="1:12" ht="13" x14ac:dyDescent="0.3">
      <c r="A59" s="57"/>
      <c r="B59" s="57" t="s">
        <v>16</v>
      </c>
      <c r="C59" s="58">
        <v>0</v>
      </c>
      <c r="D59" s="59">
        <v>0</v>
      </c>
      <c r="E59" s="60">
        <f t="shared" si="1"/>
        <v>0</v>
      </c>
      <c r="F59" s="45"/>
      <c r="G59" s="15"/>
      <c r="I59" s="18"/>
      <c r="J59" s="18"/>
      <c r="K59" s="18"/>
      <c r="L59" s="61"/>
    </row>
    <row r="60" spans="1:12" ht="13" x14ac:dyDescent="0.3">
      <c r="A60" s="41" t="s">
        <v>22</v>
      </c>
      <c r="B60" s="41" t="s">
        <v>2</v>
      </c>
      <c r="C60" s="54">
        <v>0</v>
      </c>
      <c r="D60" s="55">
        <v>0</v>
      </c>
      <c r="E60" s="56">
        <f t="shared" si="1"/>
        <v>0</v>
      </c>
      <c r="F60" s="45"/>
      <c r="G60" s="9"/>
      <c r="K60" s="18"/>
      <c r="L60" s="61"/>
    </row>
    <row r="61" spans="1:12" ht="13" x14ac:dyDescent="0.3">
      <c r="A61" s="41"/>
      <c r="B61" s="41" t="s">
        <v>3</v>
      </c>
      <c r="C61" s="46">
        <v>0</v>
      </c>
      <c r="D61" s="47">
        <v>0</v>
      </c>
      <c r="E61" s="48">
        <f t="shared" si="1"/>
        <v>0</v>
      </c>
      <c r="F61" s="49"/>
      <c r="G61" s="9"/>
      <c r="L61" s="61"/>
    </row>
    <row r="62" spans="1:12" ht="13" x14ac:dyDescent="0.3">
      <c r="A62" s="41"/>
      <c r="B62" s="41" t="s">
        <v>1</v>
      </c>
      <c r="C62" s="50">
        <v>0</v>
      </c>
      <c r="D62" s="51">
        <v>0</v>
      </c>
      <c r="E62" s="52">
        <f t="shared" si="1"/>
        <v>0</v>
      </c>
      <c r="F62" s="53"/>
      <c r="G62" s="9"/>
      <c r="L62" s="61"/>
    </row>
    <row r="63" spans="1:12" ht="13" x14ac:dyDescent="0.3">
      <c r="A63" s="41"/>
      <c r="B63" s="41" t="s">
        <v>4</v>
      </c>
      <c r="C63" s="50">
        <v>0</v>
      </c>
      <c r="D63" s="51">
        <v>0</v>
      </c>
      <c r="E63" s="52">
        <f t="shared" si="1"/>
        <v>0</v>
      </c>
      <c r="F63" s="53"/>
      <c r="G63" s="15"/>
      <c r="L63" s="61"/>
    </row>
    <row r="64" spans="1:12" ht="13" x14ac:dyDescent="0.3">
      <c r="A64" s="41"/>
      <c r="B64" s="41" t="s">
        <v>15</v>
      </c>
      <c r="C64" s="54">
        <v>0</v>
      </c>
      <c r="D64" s="55">
        <v>0</v>
      </c>
      <c r="E64" s="56">
        <f t="shared" si="1"/>
        <v>0</v>
      </c>
      <c r="F64" s="45"/>
      <c r="G64" s="15"/>
      <c r="L64" s="61"/>
    </row>
    <row r="65" spans="1:12" ht="13" x14ac:dyDescent="0.3">
      <c r="A65" s="57"/>
      <c r="B65" s="57" t="s">
        <v>16</v>
      </c>
      <c r="C65" s="58">
        <v>0</v>
      </c>
      <c r="D65" s="59">
        <v>0</v>
      </c>
      <c r="E65" s="60">
        <f t="shared" si="1"/>
        <v>0</v>
      </c>
      <c r="F65" s="45"/>
      <c r="G65" s="15"/>
      <c r="L65" s="61"/>
    </row>
    <row r="66" spans="1:12" ht="13" x14ac:dyDescent="0.3">
      <c r="A66" s="41" t="s">
        <v>23</v>
      </c>
      <c r="B66" s="41" t="s">
        <v>2</v>
      </c>
      <c r="C66" s="54">
        <v>0</v>
      </c>
      <c r="D66" s="55">
        <v>0</v>
      </c>
      <c r="E66" s="56">
        <f t="shared" si="1"/>
        <v>0</v>
      </c>
      <c r="F66" s="45"/>
      <c r="G66" s="9"/>
      <c r="L66" s="61"/>
    </row>
    <row r="67" spans="1:12" ht="13" x14ac:dyDescent="0.3">
      <c r="A67" s="41"/>
      <c r="B67" s="41" t="s">
        <v>3</v>
      </c>
      <c r="C67" s="46">
        <v>0</v>
      </c>
      <c r="D67" s="47">
        <v>0</v>
      </c>
      <c r="E67" s="48">
        <f t="shared" si="1"/>
        <v>0</v>
      </c>
      <c r="F67" s="49"/>
      <c r="G67" s="9"/>
      <c r="L67" s="61"/>
    </row>
    <row r="68" spans="1:12" ht="13" x14ac:dyDescent="0.3">
      <c r="A68" s="41"/>
      <c r="B68" s="41" t="s">
        <v>1</v>
      </c>
      <c r="C68" s="50">
        <v>0</v>
      </c>
      <c r="D68" s="51">
        <v>0</v>
      </c>
      <c r="E68" s="52">
        <f t="shared" si="1"/>
        <v>0</v>
      </c>
      <c r="F68" s="53"/>
      <c r="G68" s="9"/>
      <c r="L68" s="61"/>
    </row>
    <row r="69" spans="1:12" ht="13" x14ac:dyDescent="0.3">
      <c r="A69" s="41"/>
      <c r="B69" s="41" t="s">
        <v>4</v>
      </c>
      <c r="C69" s="50">
        <v>0</v>
      </c>
      <c r="D69" s="51">
        <v>0</v>
      </c>
      <c r="E69" s="52">
        <f t="shared" si="1"/>
        <v>0</v>
      </c>
      <c r="F69" s="53"/>
      <c r="G69" s="15"/>
      <c r="L69" s="61"/>
    </row>
    <row r="70" spans="1:12" ht="13" x14ac:dyDescent="0.3">
      <c r="A70" s="41"/>
      <c r="B70" s="41" t="s">
        <v>15</v>
      </c>
      <c r="C70" s="54">
        <v>0</v>
      </c>
      <c r="D70" s="55">
        <v>0</v>
      </c>
      <c r="E70" s="56">
        <f t="shared" si="1"/>
        <v>0</v>
      </c>
      <c r="F70" s="45"/>
      <c r="G70" s="15"/>
      <c r="L70" s="61"/>
    </row>
    <row r="71" spans="1:12" ht="13" x14ac:dyDescent="0.3">
      <c r="A71" s="57"/>
      <c r="B71" s="57" t="s">
        <v>16</v>
      </c>
      <c r="C71" s="58">
        <v>0</v>
      </c>
      <c r="D71" s="59">
        <v>0</v>
      </c>
      <c r="E71" s="60">
        <f t="shared" si="1"/>
        <v>0</v>
      </c>
      <c r="F71" s="45"/>
      <c r="G71" s="15"/>
      <c r="L71" s="61"/>
    </row>
    <row r="72" spans="1:12" ht="13" x14ac:dyDescent="0.3">
      <c r="A72" s="41" t="s">
        <v>24</v>
      </c>
      <c r="B72" s="41" t="s">
        <v>2</v>
      </c>
      <c r="C72" s="54">
        <v>0</v>
      </c>
      <c r="D72" s="55">
        <v>0</v>
      </c>
      <c r="E72" s="56">
        <f t="shared" si="1"/>
        <v>0</v>
      </c>
      <c r="F72" s="45"/>
      <c r="G72" s="9"/>
      <c r="L72" s="61"/>
    </row>
    <row r="73" spans="1:12" ht="13" x14ac:dyDescent="0.3">
      <c r="A73" s="41"/>
      <c r="B73" s="41" t="s">
        <v>3</v>
      </c>
      <c r="C73" s="46">
        <v>0</v>
      </c>
      <c r="D73" s="47">
        <v>0</v>
      </c>
      <c r="E73" s="48">
        <f t="shared" si="1"/>
        <v>0</v>
      </c>
      <c r="F73" s="49"/>
      <c r="G73" s="9"/>
      <c r="L73" s="61"/>
    </row>
    <row r="74" spans="1:12" ht="13" x14ac:dyDescent="0.3">
      <c r="A74" s="41"/>
      <c r="B74" s="41" t="s">
        <v>1</v>
      </c>
      <c r="C74" s="50">
        <v>0</v>
      </c>
      <c r="D74" s="51">
        <v>0</v>
      </c>
      <c r="E74" s="52">
        <f t="shared" si="1"/>
        <v>0</v>
      </c>
      <c r="F74" s="53"/>
      <c r="G74" s="9"/>
      <c r="L74" s="61"/>
    </row>
    <row r="75" spans="1:12" ht="13" x14ac:dyDescent="0.3">
      <c r="A75" s="41"/>
      <c r="B75" s="41" t="s">
        <v>4</v>
      </c>
      <c r="C75" s="50">
        <v>0</v>
      </c>
      <c r="D75" s="51">
        <v>0</v>
      </c>
      <c r="E75" s="52">
        <f t="shared" si="1"/>
        <v>0</v>
      </c>
      <c r="F75" s="53"/>
      <c r="G75" s="15"/>
      <c r="L75" s="61"/>
    </row>
    <row r="76" spans="1:12" ht="13" x14ac:dyDescent="0.3">
      <c r="A76" s="41"/>
      <c r="B76" s="41" t="s">
        <v>15</v>
      </c>
      <c r="C76" s="54">
        <v>0</v>
      </c>
      <c r="D76" s="55">
        <v>0</v>
      </c>
      <c r="E76" s="56">
        <f t="shared" si="1"/>
        <v>0</v>
      </c>
      <c r="F76" s="45"/>
      <c r="G76" s="15"/>
      <c r="L76" s="61"/>
    </row>
    <row r="77" spans="1:12" ht="13" x14ac:dyDescent="0.3">
      <c r="A77" s="57"/>
      <c r="B77" s="57" t="s">
        <v>16</v>
      </c>
      <c r="C77" s="58">
        <v>0</v>
      </c>
      <c r="D77" s="59">
        <v>0</v>
      </c>
      <c r="E77" s="60">
        <f t="shared" si="1"/>
        <v>0</v>
      </c>
      <c r="F77" s="45"/>
      <c r="G77" s="15"/>
      <c r="L77" s="61"/>
    </row>
    <row r="78" spans="1:12" ht="13" x14ac:dyDescent="0.3">
      <c r="A78" s="41" t="s">
        <v>25</v>
      </c>
      <c r="B78" s="41" t="s">
        <v>2</v>
      </c>
      <c r="C78" s="54">
        <v>0</v>
      </c>
      <c r="D78" s="55">
        <v>7278856</v>
      </c>
      <c r="E78" s="56">
        <f t="shared" si="1"/>
        <v>-7278856</v>
      </c>
      <c r="F78" s="45"/>
      <c r="G78" s="9"/>
      <c r="L78" s="61"/>
    </row>
    <row r="79" spans="1:12" ht="13" x14ac:dyDescent="0.3">
      <c r="A79" s="41"/>
      <c r="B79" s="41" t="s">
        <v>3</v>
      </c>
      <c r="C79" s="46">
        <v>0</v>
      </c>
      <c r="D79" s="47">
        <v>27.59</v>
      </c>
      <c r="E79" s="48">
        <f t="shared" si="1"/>
        <v>-27.59</v>
      </c>
      <c r="F79" s="49"/>
      <c r="G79" s="9"/>
      <c r="L79" s="61"/>
    </row>
    <row r="80" spans="1:12" ht="13" x14ac:dyDescent="0.3">
      <c r="A80" s="41"/>
      <c r="B80" s="41" t="s">
        <v>1</v>
      </c>
      <c r="C80" s="50">
        <v>0</v>
      </c>
      <c r="D80" s="51">
        <v>263800</v>
      </c>
      <c r="E80" s="52">
        <f t="shared" si="1"/>
        <v>-263800</v>
      </c>
      <c r="F80" s="53"/>
      <c r="G80" s="9"/>
      <c r="L80" s="61"/>
    </row>
    <row r="81" spans="1:12" ht="13" x14ac:dyDescent="0.3">
      <c r="A81" s="41"/>
      <c r="B81" s="41" t="s">
        <v>4</v>
      </c>
      <c r="C81" s="50">
        <v>0</v>
      </c>
      <c r="D81" s="51">
        <v>355</v>
      </c>
      <c r="E81" s="52">
        <f t="shared" si="1"/>
        <v>-355</v>
      </c>
      <c r="F81" s="53"/>
      <c r="G81" s="15"/>
      <c r="L81" s="61"/>
    </row>
    <row r="82" spans="1:12" ht="13" x14ac:dyDescent="0.3">
      <c r="A82" s="41"/>
      <c r="B82" s="41" t="s">
        <v>15</v>
      </c>
      <c r="C82" s="54">
        <v>0</v>
      </c>
      <c r="D82" s="55">
        <v>7289076</v>
      </c>
      <c r="E82" s="56">
        <f t="shared" si="1"/>
        <v>-7289076</v>
      </c>
      <c r="F82" s="45"/>
      <c r="G82" s="15"/>
      <c r="L82" s="61"/>
    </row>
    <row r="83" spans="1:12" ht="13" x14ac:dyDescent="0.3">
      <c r="A83" s="57"/>
      <c r="B83" s="57" t="s">
        <v>16</v>
      </c>
      <c r="C83" s="58">
        <v>0</v>
      </c>
      <c r="D83" s="63">
        <v>-10220</v>
      </c>
      <c r="E83" s="60">
        <f t="shared" si="1"/>
        <v>10220</v>
      </c>
      <c r="F83" s="45"/>
      <c r="G83" s="15"/>
      <c r="L83" s="61"/>
    </row>
    <row r="84" spans="1:12" ht="13" x14ac:dyDescent="0.3">
      <c r="A84" s="41" t="s">
        <v>26</v>
      </c>
      <c r="B84" s="41" t="s">
        <v>2</v>
      </c>
      <c r="C84" s="54">
        <v>0</v>
      </c>
      <c r="D84" s="55">
        <v>7461154</v>
      </c>
      <c r="E84" s="56">
        <f t="shared" si="1"/>
        <v>-7461154</v>
      </c>
      <c r="F84" s="45"/>
      <c r="G84" s="9"/>
      <c r="L84" s="61"/>
    </row>
    <row r="85" spans="1:12" ht="13" x14ac:dyDescent="0.3">
      <c r="A85" s="41"/>
      <c r="B85" s="41" t="s">
        <v>3</v>
      </c>
      <c r="C85" s="46">
        <v>0</v>
      </c>
      <c r="D85" s="47">
        <v>26.57</v>
      </c>
      <c r="E85" s="48">
        <f t="shared" si="1"/>
        <v>-26.57</v>
      </c>
      <c r="F85" s="49"/>
      <c r="G85" s="9"/>
      <c r="L85" s="61"/>
    </row>
    <row r="86" spans="1:12" ht="13" x14ac:dyDescent="0.3">
      <c r="A86" s="41"/>
      <c r="B86" s="41" t="s">
        <v>1</v>
      </c>
      <c r="C86" s="50">
        <v>0</v>
      </c>
      <c r="D86" s="51">
        <v>280800</v>
      </c>
      <c r="E86" s="52">
        <f t="shared" si="1"/>
        <v>-280800</v>
      </c>
      <c r="F86" s="53"/>
      <c r="G86" s="9"/>
      <c r="L86" s="61"/>
    </row>
    <row r="87" spans="1:12" ht="13" x14ac:dyDescent="0.3">
      <c r="A87" s="41"/>
      <c r="B87" s="41" t="s">
        <v>4</v>
      </c>
      <c r="C87" s="50">
        <v>0</v>
      </c>
      <c r="D87" s="51">
        <v>418</v>
      </c>
      <c r="E87" s="52">
        <f t="shared" si="1"/>
        <v>-418</v>
      </c>
      <c r="F87" s="53"/>
      <c r="G87" s="15"/>
      <c r="L87" s="61"/>
    </row>
    <row r="88" spans="1:12" ht="13" x14ac:dyDescent="0.3">
      <c r="A88" s="41"/>
      <c r="B88" s="41" t="s">
        <v>15</v>
      </c>
      <c r="C88" s="54">
        <v>0</v>
      </c>
      <c r="D88" s="55">
        <v>7466194</v>
      </c>
      <c r="E88" s="56">
        <f t="shared" si="1"/>
        <v>-7466194</v>
      </c>
      <c r="F88" s="45"/>
      <c r="G88" s="15"/>
      <c r="L88" s="61"/>
    </row>
    <row r="89" spans="1:12" ht="13" x14ac:dyDescent="0.3">
      <c r="A89" s="57"/>
      <c r="B89" s="57" t="s">
        <v>16</v>
      </c>
      <c r="C89" s="58">
        <v>0</v>
      </c>
      <c r="D89" s="63">
        <v>-5040</v>
      </c>
      <c r="E89" s="60">
        <f>C89-D89</f>
        <v>5040</v>
      </c>
      <c r="F89" s="45"/>
      <c r="G89" s="15"/>
      <c r="L89" s="61"/>
    </row>
    <row r="90" spans="1:12" ht="13" x14ac:dyDescent="0.3">
      <c r="A90" s="41" t="s">
        <v>27</v>
      </c>
      <c r="B90" s="41" t="s">
        <v>2</v>
      </c>
      <c r="C90" s="54">
        <v>0</v>
      </c>
      <c r="D90" s="55">
        <v>2561922</v>
      </c>
      <c r="E90" s="56">
        <f t="shared" si="1"/>
        <v>-2561922</v>
      </c>
      <c r="F90" s="45"/>
      <c r="G90" s="9"/>
      <c r="L90" s="61"/>
    </row>
    <row r="91" spans="1:12" ht="13" x14ac:dyDescent="0.3">
      <c r="A91" s="41"/>
      <c r="B91" s="41" t="s">
        <v>3</v>
      </c>
      <c r="C91" s="46">
        <v>0</v>
      </c>
      <c r="D91" s="47">
        <v>23.72</v>
      </c>
      <c r="E91" s="48">
        <f t="shared" si="1"/>
        <v>-23.72</v>
      </c>
      <c r="F91" s="49"/>
      <c r="G91" s="9"/>
      <c r="L91" s="61"/>
    </row>
    <row r="92" spans="1:12" ht="13" x14ac:dyDescent="0.3">
      <c r="A92" s="41"/>
      <c r="B92" s="41" t="s">
        <v>1</v>
      </c>
      <c r="C92" s="50">
        <v>0</v>
      </c>
      <c r="D92" s="51">
        <v>108000</v>
      </c>
      <c r="E92" s="52">
        <f t="shared" si="1"/>
        <v>-108000</v>
      </c>
      <c r="F92" s="53"/>
      <c r="G92" s="9"/>
      <c r="L92" s="61"/>
    </row>
    <row r="93" spans="1:12" ht="13" x14ac:dyDescent="0.3">
      <c r="A93" s="41"/>
      <c r="B93" s="41" t="s">
        <v>4</v>
      </c>
      <c r="C93" s="50">
        <v>0</v>
      </c>
      <c r="D93" s="51">
        <v>145</v>
      </c>
      <c r="E93" s="52">
        <f t="shared" si="1"/>
        <v>-145</v>
      </c>
      <c r="F93" s="53"/>
      <c r="G93" s="15"/>
      <c r="L93" s="61"/>
    </row>
    <row r="94" spans="1:12" ht="13" x14ac:dyDescent="0.3">
      <c r="A94" s="41"/>
      <c r="B94" s="41" t="s">
        <v>15</v>
      </c>
      <c r="C94" s="54">
        <v>0</v>
      </c>
      <c r="D94" s="55">
        <v>2554362</v>
      </c>
      <c r="E94" s="56">
        <f t="shared" ref="E94:E107" si="2">C94-D94</f>
        <v>-2554362</v>
      </c>
      <c r="F94" s="45"/>
      <c r="G94" s="15"/>
      <c r="L94" s="61"/>
    </row>
    <row r="95" spans="1:12" ht="13" x14ac:dyDescent="0.3">
      <c r="A95" s="57"/>
      <c r="B95" s="57" t="s">
        <v>16</v>
      </c>
      <c r="C95" s="58">
        <v>0</v>
      </c>
      <c r="D95" s="63">
        <v>7560</v>
      </c>
      <c r="E95" s="64">
        <f t="shared" si="2"/>
        <v>-7560</v>
      </c>
      <c r="F95" s="45"/>
      <c r="G95" s="15"/>
      <c r="L95" s="61"/>
    </row>
    <row r="96" spans="1:12" ht="13" x14ac:dyDescent="0.3">
      <c r="A96" s="41" t="s">
        <v>28</v>
      </c>
      <c r="B96" s="41" t="s">
        <v>2</v>
      </c>
      <c r="C96" s="54">
        <v>0</v>
      </c>
      <c r="D96" s="55">
        <v>0</v>
      </c>
      <c r="E96" s="56">
        <f t="shared" si="2"/>
        <v>0</v>
      </c>
      <c r="F96" s="45"/>
      <c r="G96" s="9"/>
      <c r="L96" s="61"/>
    </row>
    <row r="97" spans="1:12" ht="13" x14ac:dyDescent="0.3">
      <c r="A97" s="41"/>
      <c r="B97" s="41" t="s">
        <v>3</v>
      </c>
      <c r="C97" s="46">
        <v>0</v>
      </c>
      <c r="D97" s="47">
        <v>0</v>
      </c>
      <c r="E97" s="48">
        <f t="shared" si="2"/>
        <v>0</v>
      </c>
      <c r="F97" s="49"/>
      <c r="G97" s="9"/>
      <c r="L97" s="61"/>
    </row>
    <row r="98" spans="1:12" ht="13" x14ac:dyDescent="0.3">
      <c r="A98" s="41"/>
      <c r="B98" s="41" t="s">
        <v>1</v>
      </c>
      <c r="C98" s="50">
        <v>0</v>
      </c>
      <c r="D98" s="51">
        <v>0</v>
      </c>
      <c r="E98" s="52">
        <f t="shared" si="2"/>
        <v>0</v>
      </c>
      <c r="F98" s="53"/>
      <c r="G98" s="9"/>
      <c r="L98" s="61"/>
    </row>
    <row r="99" spans="1:12" ht="13" x14ac:dyDescent="0.3">
      <c r="A99" s="41"/>
      <c r="B99" s="41" t="s">
        <v>4</v>
      </c>
      <c r="C99" s="50">
        <v>0</v>
      </c>
      <c r="D99" s="51">
        <v>0</v>
      </c>
      <c r="E99" s="52">
        <f t="shared" si="2"/>
        <v>0</v>
      </c>
      <c r="F99" s="53"/>
      <c r="G99" s="15"/>
      <c r="L99" s="61"/>
    </row>
    <row r="100" spans="1:12" ht="13" x14ac:dyDescent="0.3">
      <c r="A100" s="41"/>
      <c r="B100" s="41" t="s">
        <v>15</v>
      </c>
      <c r="C100" s="54">
        <v>0</v>
      </c>
      <c r="D100" s="55">
        <v>0</v>
      </c>
      <c r="E100" s="56">
        <f t="shared" si="2"/>
        <v>0</v>
      </c>
      <c r="F100" s="45"/>
      <c r="G100" s="15"/>
      <c r="L100" s="61"/>
    </row>
    <row r="101" spans="1:12" ht="13" x14ac:dyDescent="0.3">
      <c r="A101" s="57"/>
      <c r="B101" s="57" t="s">
        <v>16</v>
      </c>
      <c r="C101" s="58">
        <v>0</v>
      </c>
      <c r="D101" s="59">
        <v>0</v>
      </c>
      <c r="E101" s="60">
        <f t="shared" si="2"/>
        <v>0</v>
      </c>
      <c r="F101" s="45"/>
      <c r="G101" s="15"/>
      <c r="L101" s="61"/>
    </row>
    <row r="102" spans="1:12" ht="13" x14ac:dyDescent="0.3">
      <c r="A102" s="65" t="s">
        <v>29</v>
      </c>
      <c r="B102" s="65" t="s">
        <v>2</v>
      </c>
      <c r="C102" s="66">
        <v>0</v>
      </c>
      <c r="D102" s="67">
        <v>17301932</v>
      </c>
      <c r="E102" s="68">
        <f t="shared" si="2"/>
        <v>-17301932</v>
      </c>
      <c r="F102" s="45"/>
      <c r="G102" s="19"/>
      <c r="L102" s="61"/>
    </row>
    <row r="103" spans="1:12" ht="13" x14ac:dyDescent="0.3">
      <c r="A103" s="65"/>
      <c r="B103" s="65" t="s">
        <v>5</v>
      </c>
      <c r="C103" s="69">
        <v>0</v>
      </c>
      <c r="D103" s="70">
        <v>26.51</v>
      </c>
      <c r="E103" s="71">
        <f t="shared" si="2"/>
        <v>-26.51</v>
      </c>
      <c r="F103" s="49"/>
      <c r="G103" s="20"/>
      <c r="L103" s="61"/>
    </row>
    <row r="104" spans="1:12" ht="13" x14ac:dyDescent="0.3">
      <c r="A104" s="65"/>
      <c r="B104" s="65" t="s">
        <v>1</v>
      </c>
      <c r="C104" s="72">
        <v>0</v>
      </c>
      <c r="D104" s="73">
        <v>652600</v>
      </c>
      <c r="E104" s="74">
        <f t="shared" si="2"/>
        <v>-652600</v>
      </c>
      <c r="F104" s="53"/>
      <c r="G104" s="9"/>
      <c r="L104" s="61"/>
    </row>
    <row r="105" spans="1:12" ht="13" x14ac:dyDescent="0.3">
      <c r="A105" s="65"/>
      <c r="B105" s="65" t="s">
        <v>4</v>
      </c>
      <c r="C105" s="72">
        <v>0</v>
      </c>
      <c r="D105" s="73">
        <v>74</v>
      </c>
      <c r="E105" s="74">
        <f t="shared" si="2"/>
        <v>-74</v>
      </c>
      <c r="F105" s="53"/>
      <c r="G105" s="15"/>
      <c r="L105" s="61"/>
    </row>
    <row r="106" spans="1:12" ht="13" x14ac:dyDescent="0.3">
      <c r="A106" s="65"/>
      <c r="B106" s="65" t="s">
        <v>15</v>
      </c>
      <c r="C106" s="66">
        <v>0</v>
      </c>
      <c r="D106" s="67">
        <v>17309632</v>
      </c>
      <c r="E106" s="68">
        <f t="shared" si="2"/>
        <v>-17309632</v>
      </c>
      <c r="F106" s="45"/>
      <c r="G106" s="15"/>
      <c r="L106" s="61"/>
    </row>
    <row r="107" spans="1:12" ht="13.5" thickBot="1" x14ac:dyDescent="0.35">
      <c r="A107" s="65"/>
      <c r="B107" s="65" t="s">
        <v>16</v>
      </c>
      <c r="C107" s="75">
        <v>0</v>
      </c>
      <c r="D107" s="76">
        <v>-7700</v>
      </c>
      <c r="E107" s="77">
        <f t="shared" si="2"/>
        <v>7700</v>
      </c>
      <c r="F107" s="45"/>
      <c r="L107" s="61"/>
    </row>
    <row r="108" spans="1:12" ht="15" thickTop="1" x14ac:dyDescent="0.35">
      <c r="L108" s="1"/>
    </row>
    <row r="109" spans="1:12" x14ac:dyDescent="0.35">
      <c r="L109" s="1"/>
    </row>
    <row r="110" spans="1:12" x14ac:dyDescent="0.35">
      <c r="L110" s="1"/>
    </row>
    <row r="111" spans="1:12" x14ac:dyDescent="0.35">
      <c r="L111" s="1"/>
    </row>
    <row r="112" spans="1:12" x14ac:dyDescent="0.35">
      <c r="L112" s="1"/>
    </row>
    <row r="113" spans="1:12" x14ac:dyDescent="0.35">
      <c r="L113" s="1"/>
    </row>
    <row r="114" spans="1:12" x14ac:dyDescent="0.35">
      <c r="L114" s="1"/>
    </row>
    <row r="115" spans="1:12" x14ac:dyDescent="0.35">
      <c r="L115" s="1"/>
    </row>
    <row r="116" spans="1:12" x14ac:dyDescent="0.35">
      <c r="A116" s="4"/>
      <c r="B116" s="4"/>
      <c r="C116" s="4"/>
      <c r="L116" s="1"/>
    </row>
  </sheetData>
  <mergeCells count="1">
    <mergeCell ref="B8:D8"/>
  </mergeCells>
  <pageMargins left="0.7" right="0.7" top="0.75" bottom="0.75" header="0.3" footer="0.3"/>
  <pageSetup fitToHeight="0" orientation="portrait" r:id="rId1"/>
  <headerFooter>
    <oddFooter>&amp;L&amp;F&amp;C&amp;A&amp;R&amp;D</oddFooter>
  </headerFooter>
  <rowBreaks count="3" manualBreakCount="3">
    <brk id="24" max="5" man="1"/>
    <brk id="63" max="5" man="1"/>
    <brk id="10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EDEE81-6B7A-4071-BA37-A51A3F17ABA9}"/>
</file>

<file path=customXml/itemProps2.xml><?xml version="1.0" encoding="utf-8"?>
<ds:datastoreItem xmlns:ds="http://schemas.openxmlformats.org/officeDocument/2006/customXml" ds:itemID="{0C7CFAE2-B0C1-4699-BBEA-F2A34436A3DB}"/>
</file>

<file path=customXml/itemProps3.xml><?xml version="1.0" encoding="utf-8"?>
<ds:datastoreItem xmlns:ds="http://schemas.openxmlformats.org/officeDocument/2006/customXml" ds:itemID="{831DA303-3880-4AB5-B75D-093947ABB743}"/>
</file>

<file path=customXml/itemProps4.xml><?xml version="1.0" encoding="utf-8"?>
<ds:datastoreItem xmlns:ds="http://schemas.openxmlformats.org/officeDocument/2006/customXml" ds:itemID="{EA6A4D62-11C4-4559-B36C-F2750AA2E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Confidential</vt:lpstr>
      <vt:lpstr>Fixed price hedges</vt:lpstr>
      <vt:lpstr>Index hedges</vt:lpstr>
      <vt:lpstr>'Fixed price hedges'!Print_Area</vt:lpstr>
      <vt:lpstr>'Index hedges'!Print_Area</vt:lpstr>
      <vt:lpstr>'Fixed price hedges'!Print_Titles</vt:lpstr>
      <vt:lpstr>'Index hedges'!Print_Titles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2019-06-06T23:30:26Z</cp:lastPrinted>
  <dcterms:created xsi:type="dcterms:W3CDTF">2019-04-11T15:46:14Z</dcterms:created>
  <dcterms:modified xsi:type="dcterms:W3CDTF">2019-06-10T17:49:23Z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