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6835" windowHeight="125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Sheet1!$A$1:$M$40</definedName>
  </definedNames>
  <calcPr calcId="145621" iterate="1"/>
</workbook>
</file>

<file path=xl/calcChain.xml><?xml version="1.0" encoding="utf-8"?>
<calcChain xmlns="http://schemas.openxmlformats.org/spreadsheetml/2006/main">
  <c r="E9" i="1" l="1"/>
  <c r="H9" i="1"/>
  <c r="J9" i="1" s="1"/>
  <c r="H11" i="1"/>
  <c r="J11" i="1" s="1"/>
  <c r="H10" i="1"/>
  <c r="J10" i="1" s="1"/>
  <c r="H25" i="1"/>
  <c r="J25" i="1" s="1"/>
  <c r="H27" i="1"/>
  <c r="H26" i="1"/>
  <c r="H19" i="1"/>
  <c r="H18" i="1"/>
  <c r="J18" i="1" s="1"/>
  <c r="H17" i="1"/>
  <c r="J17" i="1" s="1"/>
  <c r="J27" i="1" l="1"/>
  <c r="L27" i="1" s="1"/>
  <c r="J26" i="1"/>
  <c r="L26" i="1" s="1"/>
  <c r="L25" i="1"/>
  <c r="J19" i="1"/>
  <c r="L19" i="1" s="1"/>
  <c r="L32" i="1" s="1"/>
  <c r="L17" i="1"/>
  <c r="L18" i="1"/>
  <c r="L9" i="1"/>
  <c r="L10" i="1"/>
  <c r="L11" i="1"/>
  <c r="L30" i="1" l="1"/>
  <c r="M30" i="1"/>
  <c r="M36" i="1"/>
  <c r="M37" i="1"/>
  <c r="L37" i="1"/>
  <c r="L38" i="1"/>
  <c r="M31" i="1"/>
  <c r="L36" i="1"/>
  <c r="L31" i="1"/>
</calcChain>
</file>

<file path=xl/sharedStrings.xml><?xml version="1.0" encoding="utf-8"?>
<sst xmlns="http://schemas.openxmlformats.org/spreadsheetml/2006/main" count="97" uniqueCount="33">
  <si>
    <t>Class</t>
  </si>
  <si>
    <t>Code</t>
  </si>
  <si>
    <t>Description</t>
  </si>
  <si>
    <t>Class Code</t>
  </si>
  <si>
    <t>Accident</t>
  </si>
  <si>
    <t>Fund</t>
  </si>
  <si>
    <t>Aid Fund</t>
  </si>
  <si>
    <t>Medical</t>
  </si>
  <si>
    <t xml:space="preserve">Stay at </t>
  </si>
  <si>
    <t>Work</t>
  </si>
  <si>
    <t>Sub-</t>
  </si>
  <si>
    <t>Adjusted</t>
  </si>
  <si>
    <t>Rate</t>
  </si>
  <si>
    <t>Hourly</t>
  </si>
  <si>
    <t>Employee W/H</t>
  </si>
  <si>
    <t>4305-18</t>
  </si>
  <si>
    <t>Solid Waste/Refuse Collection</t>
  </si>
  <si>
    <t>Supplement</t>
  </si>
  <si>
    <t>Pension</t>
  </si>
  <si>
    <t>Total</t>
  </si>
  <si>
    <t>4904-00</t>
  </si>
  <si>
    <t>Clerical Offce NOC &amp; Draftsman</t>
  </si>
  <si>
    <t>6303-00</t>
  </si>
  <si>
    <t>Sales Personnel NOC-Outside</t>
  </si>
  <si>
    <t>Net Cost</t>
  </si>
  <si>
    <t>Increase in Cost 2016 over 2015</t>
  </si>
  <si>
    <t>Basin Disposal, Inc.</t>
  </si>
  <si>
    <t xml:space="preserve">Depatment of Labor &amp; Industries </t>
  </si>
  <si>
    <t>Rate Increases 2015, 2016 &amp; 2017</t>
  </si>
  <si>
    <t>Dollars</t>
  </si>
  <si>
    <t>Percent</t>
  </si>
  <si>
    <t>Increase in Cost 2017 over 2016 - going forward increase</t>
  </si>
  <si>
    <t>Category not used by Basin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</si>
</sst>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Continuous"/>
    </xf>
    <xf numFmtId="0" fontId="1" fillId="0" borderId="0" xfId="0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8"/>
  <sheetViews>
    <sheetView tabSelected="1" topLeftCell="A13" workbookViewId="0">
      <selection activeCell="E41" sqref="E41"/>
    </sheetView>
  </sheetViews>
  <sheetFormatPr defaultRowHeight="15" x14ac:dyDescent="0.25"/>
  <cols>
    <col min="1" max="1" width="4" customWidth="1"/>
    <col min="3" max="3" width="22.85546875" customWidth="1"/>
    <col min="5" max="5" width="11.140625" bestFit="1" customWidth="1"/>
    <col min="8" max="8" width="10.5703125" customWidth="1"/>
    <col min="9" max="9" width="13.140625" customWidth="1"/>
    <col min="10" max="10" width="10.7109375" customWidth="1"/>
    <col min="11" max="11" width="14.85546875" customWidth="1"/>
    <col min="12" max="12" width="10.5703125" bestFit="1" customWidth="1"/>
    <col min="13" max="13" width="11.140625" bestFit="1" customWidth="1"/>
  </cols>
  <sheetData>
    <row r="2" spans="2:19" ht="18.75" x14ac:dyDescent="0.3">
      <c r="B2" s="5" t="s">
        <v>26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2:19" ht="18.75" x14ac:dyDescent="0.3">
      <c r="B3" s="5" t="s">
        <v>27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2:19" ht="18.75" x14ac:dyDescent="0.3">
      <c r="B4" s="5" t="s">
        <v>28</v>
      </c>
      <c r="C4" s="5"/>
      <c r="D4" s="5"/>
      <c r="E4" s="5"/>
      <c r="F4" s="5"/>
      <c r="G4" s="5"/>
      <c r="H4" s="5"/>
      <c r="I4" s="5"/>
      <c r="J4" s="5"/>
      <c r="K4" s="5"/>
      <c r="L4" s="5"/>
    </row>
    <row r="6" spans="2:19" x14ac:dyDescent="0.25">
      <c r="B6" s="6">
        <v>2015</v>
      </c>
    </row>
    <row r="7" spans="2:19" x14ac:dyDescent="0.25">
      <c r="B7" t="s">
        <v>0</v>
      </c>
      <c r="C7" t="s">
        <v>3</v>
      </c>
      <c r="E7" s="3" t="s">
        <v>4</v>
      </c>
      <c r="F7" s="3" t="s">
        <v>7</v>
      </c>
      <c r="G7" s="3" t="s">
        <v>8</v>
      </c>
      <c r="H7" s="3" t="s">
        <v>10</v>
      </c>
      <c r="I7" s="3" t="s">
        <v>17</v>
      </c>
      <c r="J7" s="3" t="s">
        <v>11</v>
      </c>
      <c r="K7" s="3" t="s">
        <v>13</v>
      </c>
      <c r="L7" s="3"/>
    </row>
    <row r="8" spans="2:19" x14ac:dyDescent="0.25">
      <c r="B8" t="s">
        <v>1</v>
      </c>
      <c r="C8" t="s">
        <v>2</v>
      </c>
      <c r="D8" s="1"/>
      <c r="E8" s="4" t="s">
        <v>5</v>
      </c>
      <c r="F8" s="4" t="s">
        <v>6</v>
      </c>
      <c r="G8" s="4" t="s">
        <v>9</v>
      </c>
      <c r="H8" s="4" t="s">
        <v>19</v>
      </c>
      <c r="I8" s="4" t="s">
        <v>18</v>
      </c>
      <c r="J8" s="4" t="s">
        <v>12</v>
      </c>
      <c r="K8" s="4" t="s">
        <v>14</v>
      </c>
      <c r="L8" s="4" t="s">
        <v>24</v>
      </c>
    </row>
    <row r="9" spans="2:19" x14ac:dyDescent="0.25">
      <c r="B9" t="s">
        <v>15</v>
      </c>
      <c r="C9" t="s">
        <v>16</v>
      </c>
      <c r="D9" s="1"/>
      <c r="E9" s="2">
        <f>1.4442</f>
        <v>1.4441999999999999</v>
      </c>
      <c r="F9" s="2">
        <v>0.64810000000000001</v>
      </c>
      <c r="G9" s="2">
        <v>2.93E-2</v>
      </c>
      <c r="H9" s="2">
        <f>SUM(E9:G9)</f>
        <v>2.1215999999999999</v>
      </c>
      <c r="I9" s="2">
        <v>8.9599999999999999E-2</v>
      </c>
      <c r="J9" s="2">
        <f>+H9+I9</f>
        <v>2.2111999999999998</v>
      </c>
      <c r="K9" s="1">
        <v>0.38350000000000001</v>
      </c>
      <c r="L9" s="1">
        <f>+J9-K9</f>
        <v>1.8276999999999999</v>
      </c>
    </row>
    <row r="10" spans="2:19" x14ac:dyDescent="0.25">
      <c r="B10" t="s">
        <v>20</v>
      </c>
      <c r="C10" t="s">
        <v>21</v>
      </c>
      <c r="D10" s="1"/>
      <c r="E10" s="2">
        <v>2.2599999999999999E-2</v>
      </c>
      <c r="F10" s="2">
        <v>1.7600000000000001E-2</v>
      </c>
      <c r="G10" s="2">
        <v>5.0000000000000001E-4</v>
      </c>
      <c r="H10" s="2">
        <f>SUM(E10:G10)</f>
        <v>4.07E-2</v>
      </c>
      <c r="I10" s="2">
        <v>8.9599999999999999E-2</v>
      </c>
      <c r="J10" s="2">
        <f t="shared" ref="J10:J11" si="0">+H10+I10</f>
        <v>0.1303</v>
      </c>
      <c r="K10" s="1">
        <v>5.3850000000000002E-2</v>
      </c>
      <c r="L10" s="1">
        <f t="shared" ref="L10:L11" si="1">+J10-K10</f>
        <v>7.644999999999999E-2</v>
      </c>
    </row>
    <row r="11" spans="2:19" x14ac:dyDescent="0.25">
      <c r="B11" t="s">
        <v>22</v>
      </c>
      <c r="C11" t="s">
        <v>23</v>
      </c>
      <c r="D11" s="1"/>
      <c r="E11" s="2">
        <v>8.0299999999999996E-2</v>
      </c>
      <c r="F11" s="2">
        <v>5.1700000000000003E-2</v>
      </c>
      <c r="G11" s="2">
        <v>1.6000000000000001E-3</v>
      </c>
      <c r="H11" s="2">
        <f>SUM(E11:G11)</f>
        <v>0.1336</v>
      </c>
      <c r="I11" s="2">
        <v>8.9599999999999999E-2</v>
      </c>
      <c r="J11" s="2">
        <f t="shared" si="0"/>
        <v>0.22320000000000001</v>
      </c>
      <c r="K11" s="1">
        <v>7.145E-2</v>
      </c>
      <c r="L11" s="1">
        <f t="shared" si="1"/>
        <v>0.15175</v>
      </c>
    </row>
    <row r="14" spans="2:19" x14ac:dyDescent="0.25">
      <c r="B14" s="6">
        <v>2016</v>
      </c>
    </row>
    <row r="15" spans="2:19" x14ac:dyDescent="0.25">
      <c r="B15" t="s">
        <v>0</v>
      </c>
      <c r="C15" t="s">
        <v>3</v>
      </c>
      <c r="E15" s="3" t="s">
        <v>4</v>
      </c>
      <c r="F15" s="3" t="s">
        <v>7</v>
      </c>
      <c r="G15" s="3" t="s">
        <v>8</v>
      </c>
      <c r="H15" s="3" t="s">
        <v>10</v>
      </c>
      <c r="I15" s="3" t="s">
        <v>17</v>
      </c>
      <c r="J15" s="3" t="s">
        <v>11</v>
      </c>
      <c r="K15" s="3" t="s">
        <v>13</v>
      </c>
      <c r="L15" s="3"/>
    </row>
    <row r="16" spans="2:19" x14ac:dyDescent="0.25">
      <c r="B16" t="s">
        <v>1</v>
      </c>
      <c r="C16" t="s">
        <v>2</v>
      </c>
      <c r="D16" s="1"/>
      <c r="E16" s="4" t="s">
        <v>5</v>
      </c>
      <c r="F16" s="4" t="s">
        <v>6</v>
      </c>
      <c r="G16" s="4" t="s">
        <v>9</v>
      </c>
      <c r="H16" s="4" t="s">
        <v>19</v>
      </c>
      <c r="I16" s="4" t="s">
        <v>18</v>
      </c>
      <c r="J16" s="4" t="s">
        <v>12</v>
      </c>
      <c r="K16" s="4" t="s">
        <v>14</v>
      </c>
      <c r="L16" s="4" t="s">
        <v>24</v>
      </c>
      <c r="M16" s="1"/>
      <c r="N16" s="1"/>
      <c r="O16" s="1"/>
      <c r="P16" s="1"/>
      <c r="Q16" s="1"/>
      <c r="R16" s="1"/>
      <c r="S16" s="1"/>
    </row>
    <row r="17" spans="2:19" x14ac:dyDescent="0.25">
      <c r="B17" t="s">
        <v>15</v>
      </c>
      <c r="C17" t="s">
        <v>16</v>
      </c>
      <c r="D17" s="1"/>
      <c r="E17" s="2">
        <v>1.6060000000000001</v>
      </c>
      <c r="F17" s="2">
        <v>0.6865</v>
      </c>
      <c r="G17" s="2">
        <v>2.3900000000000001E-2</v>
      </c>
      <c r="H17" s="2">
        <f>SUM(E17:G17)</f>
        <v>2.3163999999999998</v>
      </c>
      <c r="I17" s="2">
        <v>9.5200000000000007E-2</v>
      </c>
      <c r="J17" s="2">
        <f t="shared" ref="J17:J19" si="2">+H17+I17</f>
        <v>2.4116</v>
      </c>
      <c r="K17" s="1">
        <v>0.40279999999999999</v>
      </c>
      <c r="L17" s="1">
        <f>+J17-K17</f>
        <v>2.0087999999999999</v>
      </c>
      <c r="M17" s="1"/>
      <c r="N17" s="1"/>
      <c r="O17" s="1"/>
      <c r="P17" s="1"/>
      <c r="Q17" s="1"/>
      <c r="R17" s="1"/>
      <c r="S17" s="1"/>
    </row>
    <row r="18" spans="2:19" x14ac:dyDescent="0.25">
      <c r="B18" t="s">
        <v>20</v>
      </c>
      <c r="C18" t="s">
        <v>21</v>
      </c>
      <c r="D18" s="1"/>
      <c r="E18" s="2">
        <v>2.3300000000000001E-2</v>
      </c>
      <c r="F18" s="2">
        <v>1.7600000000000001E-2</v>
      </c>
      <c r="G18" s="2">
        <v>2.9999999999999997E-4</v>
      </c>
      <c r="H18" s="2">
        <f>SUM(E18:G18)</f>
        <v>4.1200000000000007E-2</v>
      </c>
      <c r="I18" s="2">
        <v>9.5200000000000007E-2</v>
      </c>
      <c r="J18" s="2">
        <f t="shared" si="2"/>
        <v>0.13640000000000002</v>
      </c>
      <c r="K18" s="1">
        <v>5.6550000000000003E-2</v>
      </c>
      <c r="L18" s="1">
        <f t="shared" ref="L18:L19" si="3">+J18-K18</f>
        <v>7.9850000000000018E-2</v>
      </c>
      <c r="M18" s="1"/>
      <c r="N18" s="1"/>
      <c r="O18" s="1"/>
      <c r="P18" s="1"/>
      <c r="Q18" s="1"/>
      <c r="R18" s="1"/>
      <c r="S18" s="1"/>
    </row>
    <row r="19" spans="2:19" x14ac:dyDescent="0.25">
      <c r="B19" t="s">
        <v>22</v>
      </c>
      <c r="C19" t="s">
        <v>23</v>
      </c>
      <c r="D19" s="1"/>
      <c r="E19" s="2">
        <v>8.3099999999999993E-2</v>
      </c>
      <c r="F19" s="2">
        <v>4.9099999999999998E-2</v>
      </c>
      <c r="G19" s="2">
        <v>1.1999999999999999E-3</v>
      </c>
      <c r="H19" s="2">
        <f>SUM(E19:G19)</f>
        <v>0.13339999999999999</v>
      </c>
      <c r="I19" s="2">
        <v>9.5200000000000007E-2</v>
      </c>
      <c r="J19" s="2">
        <f t="shared" si="2"/>
        <v>0.2286</v>
      </c>
      <c r="K19" s="1">
        <v>7.2749999999999995E-2</v>
      </c>
      <c r="L19" s="1">
        <f t="shared" si="3"/>
        <v>0.15584999999999999</v>
      </c>
      <c r="M19" s="1"/>
      <c r="N19" s="1"/>
      <c r="O19" s="1"/>
      <c r="P19" s="1"/>
      <c r="Q19" s="1"/>
      <c r="R19" s="1"/>
      <c r="S19" s="1"/>
    </row>
    <row r="20" spans="2:19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2:19" x14ac:dyDescent="0.25">
      <c r="B22" s="6">
        <v>2017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2:19" x14ac:dyDescent="0.25">
      <c r="B23" t="s">
        <v>0</v>
      </c>
      <c r="C23" t="s">
        <v>3</v>
      </c>
      <c r="E23" s="3" t="s">
        <v>4</v>
      </c>
      <c r="F23" s="3" t="s">
        <v>7</v>
      </c>
      <c r="G23" s="3" t="s">
        <v>8</v>
      </c>
      <c r="H23" s="3" t="s">
        <v>10</v>
      </c>
      <c r="I23" s="3" t="s">
        <v>17</v>
      </c>
      <c r="J23" s="3" t="s">
        <v>11</v>
      </c>
      <c r="K23" s="3" t="s">
        <v>13</v>
      </c>
      <c r="L23" s="4"/>
      <c r="M23" s="1"/>
      <c r="N23" s="1"/>
      <c r="O23" s="1"/>
      <c r="P23" s="1"/>
      <c r="Q23" s="1"/>
      <c r="R23" s="1"/>
      <c r="S23" s="1"/>
    </row>
    <row r="24" spans="2:19" x14ac:dyDescent="0.25">
      <c r="B24" t="s">
        <v>1</v>
      </c>
      <c r="C24" t="s">
        <v>2</v>
      </c>
      <c r="D24" s="1"/>
      <c r="E24" s="4" t="s">
        <v>5</v>
      </c>
      <c r="F24" s="4" t="s">
        <v>6</v>
      </c>
      <c r="G24" s="4" t="s">
        <v>9</v>
      </c>
      <c r="H24" s="4" t="s">
        <v>19</v>
      </c>
      <c r="I24" s="4" t="s">
        <v>18</v>
      </c>
      <c r="J24" s="4" t="s">
        <v>12</v>
      </c>
      <c r="K24" s="4" t="s">
        <v>14</v>
      </c>
      <c r="L24" s="4" t="s">
        <v>24</v>
      </c>
      <c r="M24" s="1"/>
      <c r="N24" s="1"/>
      <c r="O24" s="1"/>
      <c r="P24" s="1"/>
      <c r="Q24" s="1"/>
      <c r="R24" s="1"/>
      <c r="S24" s="1"/>
    </row>
    <row r="25" spans="2:19" x14ac:dyDescent="0.25">
      <c r="B25" t="s">
        <v>15</v>
      </c>
      <c r="C25" t="s">
        <v>16</v>
      </c>
      <c r="D25" s="1"/>
      <c r="E25" s="2">
        <v>1.7986</v>
      </c>
      <c r="F25" s="2">
        <v>0.74690000000000001</v>
      </c>
      <c r="G25" s="2">
        <v>2.23E-2</v>
      </c>
      <c r="H25" s="2">
        <f>SUM(E25:G25)</f>
        <v>2.5678000000000001</v>
      </c>
      <c r="I25" s="2">
        <v>9.6000000000000002E-2</v>
      </c>
      <c r="J25" s="2">
        <f t="shared" ref="J25:J27" si="4">+H25+I25</f>
        <v>2.6638000000000002</v>
      </c>
      <c r="K25" s="1">
        <v>0.43259999999999998</v>
      </c>
      <c r="L25" s="1">
        <f t="shared" ref="L25:L27" si="5">+J25-K25</f>
        <v>2.2312000000000003</v>
      </c>
      <c r="M25" s="1"/>
      <c r="N25" s="1"/>
      <c r="O25" s="1"/>
      <c r="P25" s="1"/>
      <c r="Q25" s="1"/>
      <c r="R25" s="1"/>
      <c r="S25" s="1"/>
    </row>
    <row r="26" spans="2:19" x14ac:dyDescent="0.25">
      <c r="B26" t="s">
        <v>20</v>
      </c>
      <c r="C26" t="s">
        <v>21</v>
      </c>
      <c r="D26" s="1"/>
      <c r="E26" s="2">
        <v>2.47E-2</v>
      </c>
      <c r="F26" s="2">
        <v>1.8200000000000001E-2</v>
      </c>
      <c r="G26" s="2">
        <v>2.9999999999999997E-4</v>
      </c>
      <c r="H26" s="2">
        <f>SUM(E26:G26)</f>
        <v>4.3200000000000002E-2</v>
      </c>
      <c r="I26" s="2">
        <v>9.6000000000000002E-2</v>
      </c>
      <c r="J26" s="2">
        <f t="shared" si="4"/>
        <v>0.13919999999999999</v>
      </c>
      <c r="K26" s="1">
        <v>5.7250000000000002E-2</v>
      </c>
      <c r="L26" s="1">
        <f t="shared" si="5"/>
        <v>8.1949999999999995E-2</v>
      </c>
      <c r="M26" s="1"/>
      <c r="N26" s="1"/>
      <c r="O26" s="1"/>
      <c r="P26" s="1"/>
      <c r="Q26" s="1"/>
      <c r="R26" s="1"/>
      <c r="S26" s="1"/>
    </row>
    <row r="27" spans="2:19" x14ac:dyDescent="0.25">
      <c r="B27" t="s">
        <v>22</v>
      </c>
      <c r="C27" t="s">
        <v>23</v>
      </c>
      <c r="D27" s="1"/>
      <c r="E27" s="2">
        <v>8.72E-2</v>
      </c>
      <c r="F27" s="2">
        <v>4.9299999999999997E-2</v>
      </c>
      <c r="G27" s="2">
        <v>1.1000000000000001E-3</v>
      </c>
      <c r="H27" s="2">
        <f>SUM(E27:G27)</f>
        <v>0.1376</v>
      </c>
      <c r="I27" s="2">
        <v>9.6000000000000002E-2</v>
      </c>
      <c r="J27" s="2">
        <f t="shared" si="4"/>
        <v>0.2336</v>
      </c>
      <c r="K27" s="1">
        <v>7.3200000000000001E-2</v>
      </c>
      <c r="L27" s="1">
        <f t="shared" si="5"/>
        <v>0.16039999999999999</v>
      </c>
      <c r="M27" s="1"/>
      <c r="N27" s="1"/>
      <c r="O27" s="1"/>
      <c r="P27" s="1"/>
      <c r="Q27" s="1"/>
      <c r="R27" s="1"/>
      <c r="S27" s="1"/>
    </row>
    <row r="28" spans="2:19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19" x14ac:dyDescent="0.25">
      <c r="B29" t="s">
        <v>25</v>
      </c>
      <c r="D29" s="1"/>
      <c r="E29" s="1"/>
      <c r="F29" s="1"/>
      <c r="G29" s="1"/>
      <c r="H29" s="1"/>
      <c r="I29" s="1"/>
      <c r="J29" s="1"/>
      <c r="K29" s="1"/>
      <c r="L29" s="1" t="s">
        <v>29</v>
      </c>
      <c r="M29" s="1" t="s">
        <v>30</v>
      </c>
      <c r="N29" s="1"/>
      <c r="O29" s="1"/>
      <c r="P29" s="1"/>
      <c r="Q29" s="1"/>
      <c r="R29" s="1"/>
      <c r="S29" s="1"/>
    </row>
    <row r="30" spans="2:19" x14ac:dyDescent="0.25">
      <c r="B30" t="s">
        <v>15</v>
      </c>
      <c r="C30" t="s">
        <v>16</v>
      </c>
      <c r="D30" s="1"/>
      <c r="E30" s="1"/>
      <c r="F30" s="1"/>
      <c r="G30" s="1"/>
      <c r="H30" s="1"/>
      <c r="I30" s="1"/>
      <c r="J30" s="1"/>
      <c r="K30" s="1"/>
      <c r="L30" s="1">
        <f>+L17-L9</f>
        <v>0.18110000000000004</v>
      </c>
      <c r="M30" s="7">
        <f>+L17/L9-1</f>
        <v>9.9086283306888401E-2</v>
      </c>
      <c r="N30" s="1"/>
      <c r="O30" s="1"/>
      <c r="P30" s="1"/>
      <c r="Q30" s="1"/>
      <c r="R30" s="1"/>
      <c r="S30" s="1"/>
    </row>
    <row r="31" spans="2:19" x14ac:dyDescent="0.25">
      <c r="B31" t="s">
        <v>20</v>
      </c>
      <c r="C31" t="s">
        <v>21</v>
      </c>
      <c r="D31" s="1"/>
      <c r="E31" s="1"/>
      <c r="F31" s="1"/>
      <c r="G31" s="1"/>
      <c r="H31" s="1"/>
      <c r="I31" s="1"/>
      <c r="J31" s="1"/>
      <c r="K31" s="1"/>
      <c r="L31" s="1">
        <f t="shared" ref="L31:L32" si="6">+L18-L10</f>
        <v>3.400000000000028E-3</v>
      </c>
      <c r="M31" s="7">
        <f>+L18/L10-1</f>
        <v>4.4473512099411749E-2</v>
      </c>
      <c r="N31" s="1"/>
      <c r="O31" s="1"/>
      <c r="P31" s="1"/>
      <c r="Q31" s="1"/>
      <c r="R31" s="1"/>
      <c r="S31" s="1"/>
    </row>
    <row r="32" spans="2:19" x14ac:dyDescent="0.25">
      <c r="B32" t="s">
        <v>22</v>
      </c>
      <c r="C32" t="s">
        <v>23</v>
      </c>
      <c r="D32" s="1"/>
      <c r="E32" s="1"/>
      <c r="F32" s="1"/>
      <c r="G32" s="1"/>
      <c r="H32" s="1"/>
      <c r="I32" s="1"/>
      <c r="J32" s="1"/>
      <c r="K32" s="1"/>
      <c r="L32" s="1">
        <f t="shared" si="6"/>
        <v>4.0999999999999925E-3</v>
      </c>
      <c r="M32" s="7"/>
      <c r="N32" s="1"/>
      <c r="O32" s="1"/>
      <c r="P32" s="1"/>
      <c r="Q32" s="1"/>
      <c r="R32" s="1"/>
      <c r="S32" s="1"/>
    </row>
    <row r="33" spans="2:19" x14ac:dyDescent="0.25">
      <c r="D33" s="1"/>
      <c r="E33" s="1"/>
      <c r="F33" s="1"/>
      <c r="G33" s="1"/>
      <c r="H33" s="1"/>
      <c r="I33" s="1"/>
      <c r="J33" s="1"/>
      <c r="K33" s="1"/>
      <c r="L33" s="1"/>
      <c r="M33" s="7"/>
      <c r="N33" s="1"/>
      <c r="O33" s="1"/>
      <c r="P33" s="1"/>
      <c r="Q33" s="1"/>
      <c r="R33" s="1"/>
      <c r="S33" s="1"/>
    </row>
    <row r="34" spans="2:19" x14ac:dyDescent="0.25">
      <c r="D34" s="1"/>
      <c r="E34" s="1"/>
      <c r="F34" s="1"/>
      <c r="G34" s="1"/>
      <c r="H34" s="1"/>
      <c r="I34" s="1"/>
      <c r="J34" s="1"/>
      <c r="K34" s="1"/>
      <c r="L34" s="1"/>
      <c r="M34" s="7"/>
      <c r="N34" s="1"/>
      <c r="O34" s="1"/>
      <c r="P34" s="1"/>
      <c r="Q34" s="1"/>
      <c r="R34" s="1"/>
      <c r="S34" s="1"/>
    </row>
    <row r="35" spans="2:19" x14ac:dyDescent="0.25">
      <c r="B35" t="s">
        <v>31</v>
      </c>
      <c r="D35" s="1"/>
      <c r="E35" s="1"/>
      <c r="F35" s="1"/>
      <c r="G35" s="1"/>
      <c r="H35" s="1"/>
      <c r="I35" s="1"/>
      <c r="J35" s="1"/>
      <c r="K35" s="1"/>
      <c r="L35" s="1"/>
      <c r="M35" s="7"/>
      <c r="N35" s="1"/>
      <c r="O35" s="1"/>
      <c r="P35" s="1"/>
      <c r="Q35" s="1"/>
      <c r="R35" s="1"/>
      <c r="S35" s="1"/>
    </row>
    <row r="36" spans="2:19" x14ac:dyDescent="0.25">
      <c r="B36" t="s">
        <v>15</v>
      </c>
      <c r="C36" t="s">
        <v>16</v>
      </c>
      <c r="D36" s="1"/>
      <c r="E36" s="1"/>
      <c r="F36" s="1"/>
      <c r="G36" s="1"/>
      <c r="H36" s="1"/>
      <c r="I36" s="1"/>
      <c r="J36" s="1"/>
      <c r="K36" s="1"/>
      <c r="L36" s="1">
        <f>+L25-L17</f>
        <v>0.22240000000000038</v>
      </c>
      <c r="M36" s="7">
        <f>+L25/L17-1</f>
        <v>0.1107128634010357</v>
      </c>
      <c r="N36" s="1"/>
      <c r="O36" s="1"/>
      <c r="P36" s="1"/>
      <c r="Q36" s="1"/>
      <c r="R36" s="1"/>
      <c r="S36" s="1"/>
    </row>
    <row r="37" spans="2:19" x14ac:dyDescent="0.25">
      <c r="B37" t="s">
        <v>20</v>
      </c>
      <c r="C37" t="s">
        <v>21</v>
      </c>
      <c r="D37" s="1"/>
      <c r="E37" s="1"/>
      <c r="F37" s="1"/>
      <c r="G37" s="1"/>
      <c r="H37" s="1"/>
      <c r="I37" s="1"/>
      <c r="J37" s="1"/>
      <c r="K37" s="1"/>
      <c r="L37" s="1">
        <f t="shared" ref="L37:L38" si="7">+L26-L18</f>
        <v>2.0999999999999769E-3</v>
      </c>
      <c r="M37" s="7">
        <f>+L26/L18-1</f>
        <v>2.6299311208515697E-2</v>
      </c>
      <c r="N37" s="1"/>
      <c r="O37" s="1"/>
      <c r="P37" s="1"/>
      <c r="Q37" s="1"/>
      <c r="R37" s="1"/>
      <c r="S37" s="1"/>
    </row>
    <row r="38" spans="2:19" x14ac:dyDescent="0.25">
      <c r="B38" t="s">
        <v>22</v>
      </c>
      <c r="C38" t="s">
        <v>23</v>
      </c>
      <c r="D38" s="1"/>
      <c r="E38" s="1"/>
      <c r="F38" s="1"/>
      <c r="G38" s="1"/>
      <c r="H38" s="1"/>
      <c r="I38" s="1"/>
      <c r="J38" s="1"/>
      <c r="K38" s="1"/>
      <c r="L38" s="1">
        <f t="shared" si="7"/>
        <v>4.5499999999999985E-3</v>
      </c>
      <c r="M38" s="7"/>
      <c r="N38" s="1"/>
      <c r="O38" s="1"/>
      <c r="P38" s="1"/>
      <c r="Q38" s="1"/>
      <c r="R38" s="1"/>
      <c r="S38" s="1"/>
    </row>
    <row r="39" spans="2:19" x14ac:dyDescent="0.25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x14ac:dyDescent="0.25">
      <c r="B40" t="s">
        <v>22</v>
      </c>
      <c r="C40" t="s">
        <v>23</v>
      </c>
      <c r="D40" s="1"/>
      <c r="E40" s="1" t="s">
        <v>32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x14ac:dyDescent="0.25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2:19" x14ac:dyDescent="0.25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2:19" x14ac:dyDescent="0.25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2:19" x14ac:dyDescent="0.25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2:19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2:19" x14ac:dyDescent="0.25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2:19" x14ac:dyDescent="0.25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2:19" x14ac:dyDescent="0.25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</sheetData>
  <pageMargins left="0.25" right="0.25" top="0.75" bottom="0.75" header="0.3" footer="0.3"/>
  <pageSetup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BD32CD50E6784E9F28FECA17CA5B36" ma:contentTypeVersion="104" ma:contentTypeDescription="" ma:contentTypeScope="" ma:versionID="79b030d68770f42b1996bbc4e589ada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2017-03-17T07:00:00+00:00</OpenedDate>
    <Date1 xmlns="dc463f71-b30c-4ab2-9473-d307f9d35888">2017-03-20T07:00:00+00:00</Date1>
    <IsDocumentOrder xmlns="dc463f71-b30c-4ab2-9473-d307f9d35888" xsi:nil="true"/>
    <IsHighlyConfidential xmlns="dc463f71-b30c-4ab2-9473-d307f9d35888">false</IsHighlyConfidential>
    <CaseCompanyNames xmlns="dc463f71-b30c-4ab2-9473-d307f9d35888">BASIN DISPOSAL INC</CaseCompanyNames>
    <Nickname xmlns="http://schemas.microsoft.com/sharepoint/v3" xsi:nil="true"/>
    <DocketNumber xmlns="dc463f71-b30c-4ab2-9473-d307f9d35888">170189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4891171-4C31-4DE7-87BD-148252514B69}"/>
</file>

<file path=customXml/itemProps2.xml><?xml version="1.0" encoding="utf-8"?>
<ds:datastoreItem xmlns:ds="http://schemas.openxmlformats.org/officeDocument/2006/customXml" ds:itemID="{F9EF8FAA-554B-4CAF-8B59-B63B0D852299}"/>
</file>

<file path=customXml/itemProps3.xml><?xml version="1.0" encoding="utf-8"?>
<ds:datastoreItem xmlns:ds="http://schemas.openxmlformats.org/officeDocument/2006/customXml" ds:itemID="{DAAD4926-47B7-4D93-8E45-47CF918EFB1E}"/>
</file>

<file path=customXml/itemProps4.xml><?xml version="1.0" encoding="utf-8"?>
<ds:datastoreItem xmlns:ds="http://schemas.openxmlformats.org/officeDocument/2006/customXml" ds:itemID="{853EE908-4642-4622-BD18-B3DB4D076F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Weldon</dc:creator>
  <cp:lastModifiedBy>Weldon</cp:lastModifiedBy>
  <cp:lastPrinted>2017-03-16T18:50:50Z</cp:lastPrinted>
  <dcterms:created xsi:type="dcterms:W3CDTF">2017-02-21T00:33:28Z</dcterms:created>
  <dcterms:modified xsi:type="dcterms:W3CDTF">2017-03-16T18:55:44Z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0x0101006E56B4D1795A2E4DB2F0B01679ED314A00A0BD32CD50E6784E9F28FECA17CA5B36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