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9945" windowHeight="5550" tabRatio="690" activeTab="0"/>
  </bookViews>
  <sheets>
    <sheet name="Charts" sheetId="1" r:id="rId1"/>
    <sheet name="Daily CP Data" sheetId="2" r:id="rId2"/>
  </sheets>
  <definedNames>
    <definedName name="_xlnm._FilterDatabase" localSheetId="1" hidden="1">'Daily CP Data'!$B$61:$H$2061</definedName>
    <definedName name="_xlnm.Print_Area" localSheetId="0">'Charts'!$A$1:$P$84</definedName>
    <definedName name="_xlnm.Print_Area" localSheetId="1">'Daily CP Data'!$A$1:$U$1367</definedName>
    <definedName name="_xlnm.Print_Titles" localSheetId="1">'Daily CP Data'!$61:$61</definedName>
    <definedName name="TABLE" localSheetId="1">'Daily CP Data'!$K$1463:$K$1463</definedName>
  </definedNames>
  <calcPr fullCalcOnLoad="1"/>
</workbook>
</file>

<file path=xl/comments2.xml><?xml version="1.0" encoding="utf-8"?>
<comments xmlns="http://schemas.openxmlformats.org/spreadsheetml/2006/main">
  <authors>
    <author>jsant</author>
  </authors>
  <commentList>
    <comment ref="M691" authorId="0">
      <text>
        <r>
          <rPr>
            <sz val="8"/>
            <rFont val="Tahoma"/>
            <family val="2"/>
          </rPr>
          <t>A/R Sec was not utilized during this period.</t>
        </r>
        <r>
          <rPr>
            <sz val="8"/>
            <rFont val="Tahoma"/>
            <family val="0"/>
          </rPr>
          <t xml:space="preserve">
</t>
        </r>
      </text>
    </comment>
    <comment ref="M611" authorId="0">
      <text>
        <r>
          <rPr>
            <sz val="8"/>
            <rFont val="Tahoma"/>
            <family val="2"/>
          </rPr>
          <t>A/R Sec was not utilized during this period.</t>
        </r>
        <r>
          <rPr>
            <sz val="8"/>
            <rFont val="Tahoma"/>
            <family val="0"/>
          </rPr>
          <t xml:space="preserve">
</t>
        </r>
      </text>
    </comment>
    <comment ref="M100" authorId="0">
      <text>
        <r>
          <rPr>
            <sz val="8"/>
            <rFont val="Tahoma"/>
            <family val="2"/>
          </rPr>
          <t>A/R Sec was not utilized during this period.</t>
        </r>
        <r>
          <rPr>
            <sz val="8"/>
            <rFont val="Tahoma"/>
            <family val="0"/>
          </rPr>
          <t xml:space="preserve">
</t>
        </r>
      </text>
    </comment>
    <comment ref="M137" authorId="0">
      <text>
        <r>
          <rPr>
            <sz val="8"/>
            <rFont val="Tahoma"/>
            <family val="2"/>
          </rPr>
          <t>A/R Sec was not utilized during this period.</t>
        </r>
        <r>
          <rPr>
            <sz val="8"/>
            <rFont val="Tahoma"/>
            <family val="0"/>
          </rPr>
          <t xml:space="preserve">
</t>
        </r>
      </text>
    </comment>
    <comment ref="M194" authorId="0">
      <text>
        <r>
          <rPr>
            <sz val="8"/>
            <rFont val="Tahoma"/>
            <family val="2"/>
          </rPr>
          <t>A/R Sec was not utilized during this period.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<sst xmlns="http://schemas.openxmlformats.org/spreadsheetml/2006/main" count="1357" uniqueCount="52">
  <si>
    <t>Dealer</t>
  </si>
  <si>
    <t>Settlement Date</t>
  </si>
  <si>
    <t>Maturity Date</t>
  </si>
  <si>
    <t>Days O/S</t>
  </si>
  <si>
    <t>Effective Rate</t>
  </si>
  <si>
    <t>CP Spread over Libor</t>
  </si>
  <si>
    <t>Merrill</t>
  </si>
  <si>
    <t>Lehman</t>
  </si>
  <si>
    <t>Wells</t>
  </si>
  <si>
    <t>Wells Fargo</t>
  </si>
  <si>
    <t>Merrill Lynch</t>
  </si>
  <si>
    <t xml:space="preserve">Lehman </t>
  </si>
  <si>
    <t>Par $</t>
  </si>
  <si>
    <t>CP Rate</t>
  </si>
  <si>
    <t>Principal $</t>
  </si>
  <si>
    <t>Interest Paid $</t>
  </si>
  <si>
    <t>LIBOR</t>
  </si>
  <si>
    <t>A/R Sec. Rate</t>
  </si>
  <si>
    <t>CP Higher (Lower) AR Sec.</t>
  </si>
  <si>
    <t>A/R Sec Spread over Libor</t>
  </si>
  <si>
    <t>KBC</t>
  </si>
  <si>
    <t>Commercial Paper Activity Jan 2005 - May 2008</t>
  </si>
  <si>
    <t>All Years Data</t>
  </si>
  <si>
    <t>2005 Yr</t>
  </si>
  <si>
    <t>2006 Yr</t>
  </si>
  <si>
    <t>2007 Pre-Crisis</t>
  </si>
  <si>
    <t>2007 Post-Crisis</t>
  </si>
  <si>
    <t>Averages (not weighted):</t>
  </si>
  <si>
    <t xml:space="preserve">Post Crisis 2007 - 2008 </t>
  </si>
  <si>
    <t>2005-07 Pre-Crisis</t>
  </si>
  <si>
    <t>Row             1</t>
  </si>
  <si>
    <r>
      <t xml:space="preserve">2008 thru </t>
    </r>
    <r>
      <rPr>
        <sz val="8"/>
        <color indexed="12"/>
        <rFont val="Arial"/>
        <family val="2"/>
      </rPr>
      <t>June 6th</t>
    </r>
  </si>
  <si>
    <t>Section to compare CP rates to AR Rates</t>
  </si>
  <si>
    <r>
      <t xml:space="preserve">Average (of monthly averages) </t>
    </r>
    <r>
      <rPr>
        <b/>
        <sz val="8"/>
        <rFont val="Arial"/>
        <family val="2"/>
      </rPr>
      <t>Pre-Crisis</t>
    </r>
  </si>
  <si>
    <r>
      <t xml:space="preserve">Average (of monthly averages) </t>
    </r>
    <r>
      <rPr>
        <b/>
        <sz val="8"/>
        <rFont val="Arial"/>
        <family val="2"/>
      </rPr>
      <t>Post-Crisis</t>
    </r>
  </si>
  <si>
    <t>Post</t>
  </si>
  <si>
    <t>Crisis</t>
  </si>
  <si>
    <t>AR Rate Higher (Lower) than CP</t>
  </si>
  <si>
    <t>Avg add'l AR Spread Pre-Crisis</t>
  </si>
  <si>
    <t>Avg add'l AR Spread Post-Crisis</t>
  </si>
  <si>
    <t>Total AR Avg Spread Pre-Crisis</t>
  </si>
  <si>
    <t>Total AR Avg Spread Post-Crisis</t>
  </si>
  <si>
    <t>Charting Area for AR Securitization</t>
  </si>
  <si>
    <t>AR Rate Diff Added to CP Avg Spreads</t>
  </si>
  <si>
    <t>CP Rate Averages</t>
  </si>
  <si>
    <t>AR Sec Rate Averages</t>
  </si>
  <si>
    <t>CommerciaPaper Data</t>
  </si>
  <si>
    <t>CP Chart Data Avg Pre Crisis</t>
  </si>
  <si>
    <t>CP Chart Data Avg Post Crisis</t>
  </si>
  <si>
    <t xml:space="preserve"> </t>
  </si>
  <si>
    <t>CREDIT SPREADS FOR COMMERCIAL PAPER
(PSE’s Commercial Paper Rates less LIBOR)</t>
  </si>
  <si>
    <t>CREDIT SPREADS FOR AR SECURITIZATION BORROWINGS
(PSE’s AR Securitization Rates less LIBOR)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</si>
</sst>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"/>
    <numFmt numFmtId="166" formatCode="#,##0.0"/>
    <numFmt numFmtId="167" formatCode="0.0"/>
    <numFmt numFmtId="168" formatCode="0.00000"/>
    <numFmt numFmtId="169" formatCode="0.0000"/>
    <numFmt numFmtId="170" formatCode="&quot;$&quot;#,##0"/>
    <numFmt numFmtId="171" formatCode="##0.00000000%"/>
    <numFmt numFmtId="172" formatCode="[$-409]dddd\,\ mmmm\ dd\,\ yyyy"/>
    <numFmt numFmtId="173" formatCode="[$-409]h:mm:ss\ AM/PM"/>
    <numFmt numFmtId="174" formatCode="mmm\-yyyy"/>
    <numFmt numFmtId="175" formatCode="&quot;$&quot;#,##0.0_);\(&quot;$&quot;#,##0.0\)"/>
    <numFmt numFmtId="176" formatCode="0.0%"/>
    <numFmt numFmtId="177" formatCode="#,##0.0_);\(#,##0.0\)"/>
    <numFmt numFmtId="178" formatCode="[$-409]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0.0000%"/>
    <numFmt numFmtId="185" formatCode="mm/dd/yy;@"/>
    <numFmt numFmtId="186" formatCode="m/d/yy;@"/>
  </numFmts>
  <fonts count="19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sz val="19"/>
      <name val="Arial"/>
      <family val="0"/>
    </font>
    <font>
      <sz val="10.5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9.5"/>
      <name val="Arial"/>
      <family val="2"/>
    </font>
    <font>
      <b/>
      <i/>
      <sz val="8"/>
      <name val="Arial"/>
      <family val="2"/>
    </font>
    <font>
      <sz val="10.75"/>
      <name val="Arial"/>
      <family val="2"/>
    </font>
    <font>
      <b/>
      <sz val="20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4" fillId="0" borderId="0" xfId="0" applyNumberFormat="1" applyFont="1" applyFill="1" applyAlignment="1">
      <alignment horizontal="center"/>
    </xf>
    <xf numFmtId="43" fontId="4" fillId="0" borderId="0" xfId="15" applyNumberFormat="1" applyFont="1" applyFill="1" applyAlignment="1">
      <alignment horizontal="left"/>
    </xf>
    <xf numFmtId="43" fontId="4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/>
    </xf>
    <xf numFmtId="10" fontId="12" fillId="0" borderId="0" xfId="0" applyNumberFormat="1" applyFont="1" applyFill="1" applyAlignment="1">
      <alignment horizontal="center"/>
    </xf>
    <xf numFmtId="38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4" fillId="0" borderId="0" xfId="0" applyNumberFormat="1" applyFont="1" applyFill="1" applyAlignment="1">
      <alignment horizontal="center"/>
    </xf>
    <xf numFmtId="5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3" fontId="12" fillId="0" borderId="1" xfId="15" applyFont="1" applyBorder="1" applyAlignment="1">
      <alignment horizontal="center"/>
    </xf>
    <xf numFmtId="0" fontId="9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10" fontId="0" fillId="0" borderId="2" xfId="21" applyNumberFormat="1" applyBorder="1" applyAlignment="1">
      <alignment horizontal="center"/>
    </xf>
    <xf numFmtId="10" fontId="10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0" fontId="0" fillId="0" borderId="3" xfId="21" applyNumberFormat="1" applyBorder="1" applyAlignment="1">
      <alignment horizontal="center"/>
    </xf>
    <xf numFmtId="10" fontId="11" fillId="2" borderId="4" xfId="21" applyNumberFormat="1" applyFont="1" applyFill="1" applyBorder="1" applyAlignment="1">
      <alignment horizontal="center"/>
    </xf>
    <xf numFmtId="10" fontId="0" fillId="0" borderId="0" xfId="21" applyNumberFormat="1" applyBorder="1" applyAlignment="1">
      <alignment horizontal="center"/>
    </xf>
    <xf numFmtId="0" fontId="0" fillId="0" borderId="0" xfId="0" applyFont="1" applyAlignment="1">
      <alignment/>
    </xf>
    <xf numFmtId="10" fontId="0" fillId="0" borderId="0" xfId="21" applyNumberFormat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178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76" fontId="0" fillId="0" borderId="0" xfId="21" applyNumberFormat="1" applyAlignment="1">
      <alignment/>
    </xf>
    <xf numFmtId="185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21" applyNumberFormat="1" applyAlignment="1">
      <alignment horizontal="center"/>
    </xf>
    <xf numFmtId="10" fontId="11" fillId="0" borderId="2" xfId="21" applyNumberFormat="1" applyFont="1" applyFill="1" applyBorder="1" applyAlignment="1">
      <alignment horizontal="center"/>
    </xf>
    <xf numFmtId="10" fontId="11" fillId="2" borderId="2" xfId="21" applyNumberFormat="1" applyFont="1" applyFill="1" applyBorder="1" applyAlignment="1">
      <alignment horizontal="center"/>
    </xf>
    <xf numFmtId="10" fontId="11" fillId="0" borderId="5" xfId="21" applyNumberFormat="1" applyFont="1" applyFill="1" applyBorder="1" applyAlignment="1">
      <alignment horizontal="center"/>
    </xf>
    <xf numFmtId="178" fontId="0" fillId="0" borderId="0" xfId="0" applyNumberFormat="1" applyFont="1" applyAlignment="1">
      <alignment horizontal="left"/>
    </xf>
    <xf numFmtId="10" fontId="0" fillId="0" borderId="0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Continuous" vertical="center" wrapText="1"/>
    </xf>
    <xf numFmtId="10" fontId="13" fillId="0" borderId="0" xfId="21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10" fontId="11" fillId="0" borderId="0" xfId="21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0" fontId="11" fillId="2" borderId="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0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left"/>
    </xf>
    <xf numFmtId="0" fontId="0" fillId="3" borderId="6" xfId="0" applyFill="1" applyBorder="1" applyAlignment="1">
      <alignment horizontal="centerContinuous" vertical="center" wrapText="1"/>
    </xf>
    <xf numFmtId="0" fontId="0" fillId="3" borderId="7" xfId="0" applyFill="1" applyBorder="1" applyAlignment="1">
      <alignment horizontal="centerContinuous" vertical="center" wrapText="1"/>
    </xf>
    <xf numFmtId="10" fontId="0" fillId="0" borderId="2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Continuous" vertical="center" wrapText="1"/>
    </xf>
    <xf numFmtId="38" fontId="0" fillId="0" borderId="0" xfId="0" applyNumberFormat="1" applyBorder="1" applyAlignment="1">
      <alignment/>
    </xf>
    <xf numFmtId="0" fontId="11" fillId="0" borderId="2" xfId="0" applyFont="1" applyBorder="1" applyAlignment="1">
      <alignment horizontal="centerContinuous" vertical="center" wrapText="1"/>
    </xf>
    <xf numFmtId="0" fontId="0" fillId="3" borderId="8" xfId="0" applyFill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 vertical="center" wrapText="1"/>
    </xf>
    <xf numFmtId="10" fontId="11" fillId="0" borderId="9" xfId="2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75"/>
          <c:w val="0.982"/>
          <c:h val="0.90425"/>
        </c:manualLayout>
      </c:layout>
      <c:scatterChart>
        <c:scatterStyle val="lineMarker"/>
        <c:varyColors val="0"/>
        <c:ser>
          <c:idx val="0"/>
          <c:order val="0"/>
          <c:tx>
            <c:v>CP Spread Datapoints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'Daily CP Data'!$C$62:$C$1367</c:f>
              <c:strCache>
                <c:ptCount val="1306"/>
                <c:pt idx="0">
                  <c:v>38356</c:v>
                </c:pt>
                <c:pt idx="1">
                  <c:v>38356</c:v>
                </c:pt>
                <c:pt idx="2">
                  <c:v>38356</c:v>
                </c:pt>
                <c:pt idx="3">
                  <c:v>38356</c:v>
                </c:pt>
                <c:pt idx="4">
                  <c:v>38356</c:v>
                </c:pt>
                <c:pt idx="5">
                  <c:v>38356</c:v>
                </c:pt>
                <c:pt idx="6">
                  <c:v>38357</c:v>
                </c:pt>
                <c:pt idx="7">
                  <c:v>38357</c:v>
                </c:pt>
                <c:pt idx="8">
                  <c:v>38357</c:v>
                </c:pt>
                <c:pt idx="9">
                  <c:v>38357</c:v>
                </c:pt>
                <c:pt idx="10">
                  <c:v>38357</c:v>
                </c:pt>
                <c:pt idx="11">
                  <c:v>38359</c:v>
                </c:pt>
                <c:pt idx="12">
                  <c:v>38359</c:v>
                </c:pt>
                <c:pt idx="13">
                  <c:v>38359</c:v>
                </c:pt>
                <c:pt idx="14">
                  <c:v>38370</c:v>
                </c:pt>
                <c:pt idx="15">
                  <c:v>38371</c:v>
                </c:pt>
                <c:pt idx="16">
                  <c:v>38372</c:v>
                </c:pt>
                <c:pt idx="17">
                  <c:v>38372</c:v>
                </c:pt>
                <c:pt idx="18">
                  <c:v>38372</c:v>
                </c:pt>
                <c:pt idx="19">
                  <c:v>38372</c:v>
                </c:pt>
                <c:pt idx="20">
                  <c:v>38373</c:v>
                </c:pt>
                <c:pt idx="21">
                  <c:v>38373</c:v>
                </c:pt>
                <c:pt idx="22">
                  <c:v>38376</c:v>
                </c:pt>
                <c:pt idx="23">
                  <c:v>38377</c:v>
                </c:pt>
                <c:pt idx="24">
                  <c:v>38377</c:v>
                </c:pt>
                <c:pt idx="25">
                  <c:v>38377</c:v>
                </c:pt>
                <c:pt idx="26">
                  <c:v>38377</c:v>
                </c:pt>
                <c:pt idx="27">
                  <c:v>38377</c:v>
                </c:pt>
                <c:pt idx="28">
                  <c:v>38378</c:v>
                </c:pt>
                <c:pt idx="29">
                  <c:v>38378</c:v>
                </c:pt>
                <c:pt idx="30">
                  <c:v>38379</c:v>
                </c:pt>
                <c:pt idx="31">
                  <c:v>38379</c:v>
                </c:pt>
                <c:pt idx="32">
                  <c:v>38380</c:v>
                </c:pt>
                <c:pt idx="33">
                  <c:v>38380</c:v>
                </c:pt>
                <c:pt idx="34">
                  <c:v>38380</c:v>
                </c:pt>
                <c:pt idx="35">
                  <c:v>38383</c:v>
                </c:pt>
                <c:pt idx="36">
                  <c:v>38383</c:v>
                </c:pt>
                <c:pt idx="37">
                  <c:v>38383</c:v>
                </c:pt>
                <c:pt idx="38">
                  <c:v>38384</c:v>
                </c:pt>
                <c:pt idx="39">
                  <c:v>38384</c:v>
                </c:pt>
                <c:pt idx="40">
                  <c:v>38384</c:v>
                </c:pt>
                <c:pt idx="41">
                  <c:v>38384</c:v>
                </c:pt>
                <c:pt idx="42">
                  <c:v>38385</c:v>
                </c:pt>
                <c:pt idx="43">
                  <c:v>38385</c:v>
                </c:pt>
                <c:pt idx="44">
                  <c:v>38385</c:v>
                </c:pt>
                <c:pt idx="45">
                  <c:v>38385</c:v>
                </c:pt>
                <c:pt idx="46">
                  <c:v>38385</c:v>
                </c:pt>
                <c:pt idx="47">
                  <c:v>38386</c:v>
                </c:pt>
                <c:pt idx="48">
                  <c:v>38386</c:v>
                </c:pt>
                <c:pt idx="49">
                  <c:v>38386</c:v>
                </c:pt>
                <c:pt idx="50">
                  <c:v>38386</c:v>
                </c:pt>
                <c:pt idx="51">
                  <c:v>38387</c:v>
                </c:pt>
                <c:pt idx="52">
                  <c:v>38391</c:v>
                </c:pt>
                <c:pt idx="53">
                  <c:v>38391</c:v>
                </c:pt>
                <c:pt idx="54">
                  <c:v>38391</c:v>
                </c:pt>
                <c:pt idx="55">
                  <c:v>38392</c:v>
                </c:pt>
                <c:pt idx="56">
                  <c:v>38392</c:v>
                </c:pt>
                <c:pt idx="57">
                  <c:v>38393</c:v>
                </c:pt>
                <c:pt idx="58">
                  <c:v>38399</c:v>
                </c:pt>
                <c:pt idx="59">
                  <c:v>38401</c:v>
                </c:pt>
                <c:pt idx="60">
                  <c:v>38405</c:v>
                </c:pt>
                <c:pt idx="61">
                  <c:v>38405</c:v>
                </c:pt>
                <c:pt idx="62">
                  <c:v>38405</c:v>
                </c:pt>
                <c:pt idx="63">
                  <c:v>38406</c:v>
                </c:pt>
                <c:pt idx="64">
                  <c:v>38406</c:v>
                </c:pt>
                <c:pt idx="65">
                  <c:v>38406</c:v>
                </c:pt>
                <c:pt idx="66">
                  <c:v>38407</c:v>
                </c:pt>
                <c:pt idx="67">
                  <c:v>38407</c:v>
                </c:pt>
                <c:pt idx="68">
                  <c:v>38407</c:v>
                </c:pt>
                <c:pt idx="69">
                  <c:v>38408</c:v>
                </c:pt>
                <c:pt idx="70">
                  <c:v>38408</c:v>
                </c:pt>
                <c:pt idx="71">
                  <c:v>38408</c:v>
                </c:pt>
                <c:pt idx="72">
                  <c:v>38411</c:v>
                </c:pt>
                <c:pt idx="73">
                  <c:v>38411</c:v>
                </c:pt>
                <c:pt idx="74">
                  <c:v>38411</c:v>
                </c:pt>
                <c:pt idx="75">
                  <c:v>38412</c:v>
                </c:pt>
                <c:pt idx="76">
                  <c:v>38412</c:v>
                </c:pt>
                <c:pt idx="77">
                  <c:v>38412</c:v>
                </c:pt>
                <c:pt idx="78">
                  <c:v>38412</c:v>
                </c:pt>
                <c:pt idx="79">
                  <c:v>38413</c:v>
                </c:pt>
                <c:pt idx="80">
                  <c:v>38414</c:v>
                </c:pt>
                <c:pt idx="81">
                  <c:v>38414</c:v>
                </c:pt>
                <c:pt idx="82">
                  <c:v>38415</c:v>
                </c:pt>
                <c:pt idx="83">
                  <c:v>38418</c:v>
                </c:pt>
                <c:pt idx="84">
                  <c:v>38418</c:v>
                </c:pt>
                <c:pt idx="85">
                  <c:v>38419</c:v>
                </c:pt>
                <c:pt idx="86">
                  <c:v>38419</c:v>
                </c:pt>
                <c:pt idx="87">
                  <c:v>38419</c:v>
                </c:pt>
                <c:pt idx="88">
                  <c:v>38419</c:v>
                </c:pt>
                <c:pt idx="89">
                  <c:v>38419</c:v>
                </c:pt>
                <c:pt idx="90">
                  <c:v>38420</c:v>
                </c:pt>
                <c:pt idx="91">
                  <c:v>38420</c:v>
                </c:pt>
                <c:pt idx="92">
                  <c:v>38420</c:v>
                </c:pt>
                <c:pt idx="93">
                  <c:v>38422</c:v>
                </c:pt>
                <c:pt idx="94">
                  <c:v>38426</c:v>
                </c:pt>
                <c:pt idx="95">
                  <c:v>38426</c:v>
                </c:pt>
                <c:pt idx="96">
                  <c:v>38426</c:v>
                </c:pt>
                <c:pt idx="97">
                  <c:v>38426</c:v>
                </c:pt>
                <c:pt idx="98">
                  <c:v>38427</c:v>
                </c:pt>
                <c:pt idx="99">
                  <c:v>38427</c:v>
                </c:pt>
                <c:pt idx="100">
                  <c:v>38428</c:v>
                </c:pt>
                <c:pt idx="101">
                  <c:v>38428</c:v>
                </c:pt>
                <c:pt idx="102">
                  <c:v>38428</c:v>
                </c:pt>
                <c:pt idx="103">
                  <c:v>38429</c:v>
                </c:pt>
                <c:pt idx="104">
                  <c:v>38429</c:v>
                </c:pt>
                <c:pt idx="105">
                  <c:v>38432</c:v>
                </c:pt>
                <c:pt idx="106">
                  <c:v>38432</c:v>
                </c:pt>
                <c:pt idx="107">
                  <c:v>38432</c:v>
                </c:pt>
                <c:pt idx="108">
                  <c:v>38433</c:v>
                </c:pt>
                <c:pt idx="109">
                  <c:v>38433</c:v>
                </c:pt>
                <c:pt idx="110">
                  <c:v>38433</c:v>
                </c:pt>
                <c:pt idx="111">
                  <c:v>38433</c:v>
                </c:pt>
                <c:pt idx="112">
                  <c:v>38433</c:v>
                </c:pt>
                <c:pt idx="113">
                  <c:v>38434</c:v>
                </c:pt>
                <c:pt idx="114">
                  <c:v>38434</c:v>
                </c:pt>
                <c:pt idx="115">
                  <c:v>38435</c:v>
                </c:pt>
                <c:pt idx="116">
                  <c:v>38435</c:v>
                </c:pt>
                <c:pt idx="117">
                  <c:v>38435</c:v>
                </c:pt>
                <c:pt idx="118">
                  <c:v>38435</c:v>
                </c:pt>
                <c:pt idx="119">
                  <c:v>38435</c:v>
                </c:pt>
                <c:pt idx="120">
                  <c:v>38439</c:v>
                </c:pt>
                <c:pt idx="121">
                  <c:v>38439</c:v>
                </c:pt>
                <c:pt idx="122">
                  <c:v>38439</c:v>
                </c:pt>
                <c:pt idx="123">
                  <c:v>38439</c:v>
                </c:pt>
                <c:pt idx="124">
                  <c:v>38439</c:v>
                </c:pt>
                <c:pt idx="125">
                  <c:v>38440</c:v>
                </c:pt>
                <c:pt idx="126">
                  <c:v>38440</c:v>
                </c:pt>
                <c:pt idx="127">
                  <c:v>38441</c:v>
                </c:pt>
                <c:pt idx="128">
                  <c:v>38441</c:v>
                </c:pt>
                <c:pt idx="129">
                  <c:v>38441</c:v>
                </c:pt>
                <c:pt idx="130">
                  <c:v>38441</c:v>
                </c:pt>
                <c:pt idx="131">
                  <c:v>38442</c:v>
                </c:pt>
                <c:pt idx="132">
                  <c:v>38443</c:v>
                </c:pt>
                <c:pt idx="133">
                  <c:v>38443</c:v>
                </c:pt>
                <c:pt idx="134">
                  <c:v>38446</c:v>
                </c:pt>
                <c:pt idx="135">
                  <c:v>38447</c:v>
                </c:pt>
                <c:pt idx="136">
                  <c:v>38447</c:v>
                </c:pt>
                <c:pt idx="137">
                  <c:v>38448</c:v>
                </c:pt>
                <c:pt idx="138">
                  <c:v>38448</c:v>
                </c:pt>
                <c:pt idx="139">
                  <c:v>38448</c:v>
                </c:pt>
                <c:pt idx="140">
                  <c:v>38448</c:v>
                </c:pt>
                <c:pt idx="141">
                  <c:v>38449</c:v>
                </c:pt>
                <c:pt idx="142">
                  <c:v>38449</c:v>
                </c:pt>
                <c:pt idx="143">
                  <c:v>38449</c:v>
                </c:pt>
                <c:pt idx="144">
                  <c:v>38450</c:v>
                </c:pt>
                <c:pt idx="145">
                  <c:v>38455</c:v>
                </c:pt>
                <c:pt idx="146">
                  <c:v>38457</c:v>
                </c:pt>
                <c:pt idx="147">
                  <c:v>38457</c:v>
                </c:pt>
                <c:pt idx="148">
                  <c:v>38457</c:v>
                </c:pt>
                <c:pt idx="149">
                  <c:v>38457</c:v>
                </c:pt>
                <c:pt idx="150">
                  <c:v>38460</c:v>
                </c:pt>
                <c:pt idx="151">
                  <c:v>38460</c:v>
                </c:pt>
                <c:pt idx="152">
                  <c:v>38460</c:v>
                </c:pt>
                <c:pt idx="153">
                  <c:v>38460</c:v>
                </c:pt>
                <c:pt idx="154">
                  <c:v>38462</c:v>
                </c:pt>
                <c:pt idx="155">
                  <c:v>38462</c:v>
                </c:pt>
                <c:pt idx="156">
                  <c:v>38462</c:v>
                </c:pt>
                <c:pt idx="157">
                  <c:v>38462</c:v>
                </c:pt>
                <c:pt idx="158">
                  <c:v>38463</c:v>
                </c:pt>
                <c:pt idx="159">
                  <c:v>38463</c:v>
                </c:pt>
                <c:pt idx="160">
                  <c:v>38463</c:v>
                </c:pt>
                <c:pt idx="161">
                  <c:v>38464</c:v>
                </c:pt>
                <c:pt idx="162">
                  <c:v>38464</c:v>
                </c:pt>
                <c:pt idx="163">
                  <c:v>38467</c:v>
                </c:pt>
                <c:pt idx="164">
                  <c:v>38467</c:v>
                </c:pt>
                <c:pt idx="165">
                  <c:v>38467</c:v>
                </c:pt>
                <c:pt idx="166">
                  <c:v>38467</c:v>
                </c:pt>
                <c:pt idx="167">
                  <c:v>38468</c:v>
                </c:pt>
                <c:pt idx="168">
                  <c:v>38468</c:v>
                </c:pt>
                <c:pt idx="169">
                  <c:v>38468</c:v>
                </c:pt>
                <c:pt idx="170">
                  <c:v>38468</c:v>
                </c:pt>
                <c:pt idx="171">
                  <c:v>38469</c:v>
                </c:pt>
                <c:pt idx="172">
                  <c:v>38469</c:v>
                </c:pt>
                <c:pt idx="173">
                  <c:v>38469</c:v>
                </c:pt>
                <c:pt idx="174">
                  <c:v>38470</c:v>
                </c:pt>
                <c:pt idx="175">
                  <c:v>38470</c:v>
                </c:pt>
                <c:pt idx="176">
                  <c:v>38470</c:v>
                </c:pt>
                <c:pt idx="177">
                  <c:v>38470</c:v>
                </c:pt>
                <c:pt idx="178">
                  <c:v>38470</c:v>
                </c:pt>
                <c:pt idx="179">
                  <c:v>38470</c:v>
                </c:pt>
                <c:pt idx="180">
                  <c:v>38471</c:v>
                </c:pt>
                <c:pt idx="181">
                  <c:v>38471</c:v>
                </c:pt>
                <c:pt idx="182">
                  <c:v>38471</c:v>
                </c:pt>
                <c:pt idx="183">
                  <c:v>38471</c:v>
                </c:pt>
                <c:pt idx="184">
                  <c:v>38474</c:v>
                </c:pt>
                <c:pt idx="185">
                  <c:v>38474</c:v>
                </c:pt>
                <c:pt idx="186">
                  <c:v>38474</c:v>
                </c:pt>
                <c:pt idx="187">
                  <c:v>38474</c:v>
                </c:pt>
                <c:pt idx="188">
                  <c:v>38474</c:v>
                </c:pt>
                <c:pt idx="189">
                  <c:v>38474</c:v>
                </c:pt>
                <c:pt idx="190">
                  <c:v>38475</c:v>
                </c:pt>
                <c:pt idx="191">
                  <c:v>38475</c:v>
                </c:pt>
                <c:pt idx="192">
                  <c:v>38475</c:v>
                </c:pt>
                <c:pt idx="193">
                  <c:v>38475</c:v>
                </c:pt>
                <c:pt idx="194">
                  <c:v>38476</c:v>
                </c:pt>
                <c:pt idx="195">
                  <c:v>38476</c:v>
                </c:pt>
                <c:pt idx="196">
                  <c:v>38476</c:v>
                </c:pt>
                <c:pt idx="197">
                  <c:v>38477</c:v>
                </c:pt>
                <c:pt idx="198">
                  <c:v>38477</c:v>
                </c:pt>
                <c:pt idx="199">
                  <c:v>38477</c:v>
                </c:pt>
                <c:pt idx="200">
                  <c:v>38477</c:v>
                </c:pt>
                <c:pt idx="201">
                  <c:v>38478</c:v>
                </c:pt>
                <c:pt idx="202">
                  <c:v>38478</c:v>
                </c:pt>
                <c:pt idx="203">
                  <c:v>38478</c:v>
                </c:pt>
                <c:pt idx="204">
                  <c:v>38481</c:v>
                </c:pt>
                <c:pt idx="205">
                  <c:v>38481</c:v>
                </c:pt>
                <c:pt idx="206">
                  <c:v>38481</c:v>
                </c:pt>
                <c:pt idx="207">
                  <c:v>38482</c:v>
                </c:pt>
                <c:pt idx="208">
                  <c:v>38482</c:v>
                </c:pt>
                <c:pt idx="209">
                  <c:v>38482</c:v>
                </c:pt>
                <c:pt idx="210">
                  <c:v>38483</c:v>
                </c:pt>
                <c:pt idx="211">
                  <c:v>38483</c:v>
                </c:pt>
                <c:pt idx="212">
                  <c:v>38483</c:v>
                </c:pt>
                <c:pt idx="213">
                  <c:v>38484</c:v>
                </c:pt>
                <c:pt idx="214">
                  <c:v>38484</c:v>
                </c:pt>
                <c:pt idx="215">
                  <c:v>38484</c:v>
                </c:pt>
                <c:pt idx="216">
                  <c:v>38485</c:v>
                </c:pt>
                <c:pt idx="217">
                  <c:v>38485</c:v>
                </c:pt>
                <c:pt idx="218">
                  <c:v>38485</c:v>
                </c:pt>
                <c:pt idx="219">
                  <c:v>38485</c:v>
                </c:pt>
                <c:pt idx="220">
                  <c:v>38488</c:v>
                </c:pt>
                <c:pt idx="221">
                  <c:v>38488</c:v>
                </c:pt>
                <c:pt idx="222">
                  <c:v>38488</c:v>
                </c:pt>
                <c:pt idx="223">
                  <c:v>38488</c:v>
                </c:pt>
                <c:pt idx="224">
                  <c:v>38488</c:v>
                </c:pt>
                <c:pt idx="225">
                  <c:v>38489</c:v>
                </c:pt>
                <c:pt idx="226">
                  <c:v>38489</c:v>
                </c:pt>
                <c:pt idx="227">
                  <c:v>38489</c:v>
                </c:pt>
                <c:pt idx="228">
                  <c:v>38489</c:v>
                </c:pt>
                <c:pt idx="229">
                  <c:v>38492</c:v>
                </c:pt>
                <c:pt idx="230">
                  <c:v>38492</c:v>
                </c:pt>
                <c:pt idx="231">
                  <c:v>38495</c:v>
                </c:pt>
                <c:pt idx="232">
                  <c:v>38495</c:v>
                </c:pt>
                <c:pt idx="233">
                  <c:v>38496</c:v>
                </c:pt>
                <c:pt idx="234">
                  <c:v>38496</c:v>
                </c:pt>
                <c:pt idx="235">
                  <c:v>38496</c:v>
                </c:pt>
                <c:pt idx="236">
                  <c:v>38496</c:v>
                </c:pt>
                <c:pt idx="237">
                  <c:v>38497</c:v>
                </c:pt>
                <c:pt idx="238">
                  <c:v>38497</c:v>
                </c:pt>
                <c:pt idx="239">
                  <c:v>38497</c:v>
                </c:pt>
                <c:pt idx="240">
                  <c:v>38497</c:v>
                </c:pt>
                <c:pt idx="241">
                  <c:v>38497</c:v>
                </c:pt>
                <c:pt idx="242">
                  <c:v>38498</c:v>
                </c:pt>
                <c:pt idx="243">
                  <c:v>38498</c:v>
                </c:pt>
                <c:pt idx="244">
                  <c:v>38498</c:v>
                </c:pt>
                <c:pt idx="245">
                  <c:v>38498</c:v>
                </c:pt>
                <c:pt idx="246">
                  <c:v>38504</c:v>
                </c:pt>
                <c:pt idx="247">
                  <c:v>38504</c:v>
                </c:pt>
                <c:pt idx="248">
                  <c:v>38504</c:v>
                </c:pt>
                <c:pt idx="249">
                  <c:v>38505</c:v>
                </c:pt>
                <c:pt idx="250">
                  <c:v>38505</c:v>
                </c:pt>
                <c:pt idx="251">
                  <c:v>38505</c:v>
                </c:pt>
                <c:pt idx="252">
                  <c:v>38505</c:v>
                </c:pt>
                <c:pt idx="253">
                  <c:v>38505</c:v>
                </c:pt>
                <c:pt idx="254">
                  <c:v>38505</c:v>
                </c:pt>
                <c:pt idx="255">
                  <c:v>38506</c:v>
                </c:pt>
                <c:pt idx="256">
                  <c:v>38506</c:v>
                </c:pt>
                <c:pt idx="257">
                  <c:v>38506</c:v>
                </c:pt>
                <c:pt idx="258">
                  <c:v>38509</c:v>
                </c:pt>
                <c:pt idx="259">
                  <c:v>38509</c:v>
                </c:pt>
                <c:pt idx="260">
                  <c:v>38510</c:v>
                </c:pt>
                <c:pt idx="261">
                  <c:v>38511</c:v>
                </c:pt>
                <c:pt idx="262">
                  <c:v>38511</c:v>
                </c:pt>
                <c:pt idx="263">
                  <c:v>38511</c:v>
                </c:pt>
                <c:pt idx="264">
                  <c:v>38511</c:v>
                </c:pt>
                <c:pt idx="265">
                  <c:v>38512</c:v>
                </c:pt>
                <c:pt idx="266">
                  <c:v>38513</c:v>
                </c:pt>
                <c:pt idx="267">
                  <c:v>38513</c:v>
                </c:pt>
                <c:pt idx="268">
                  <c:v>38516</c:v>
                </c:pt>
                <c:pt idx="269">
                  <c:v>38516</c:v>
                </c:pt>
                <c:pt idx="270">
                  <c:v>38517</c:v>
                </c:pt>
                <c:pt idx="271">
                  <c:v>38518</c:v>
                </c:pt>
                <c:pt idx="272">
                  <c:v>38518</c:v>
                </c:pt>
                <c:pt idx="273">
                  <c:v>38518</c:v>
                </c:pt>
                <c:pt idx="274">
                  <c:v>38518</c:v>
                </c:pt>
                <c:pt idx="275">
                  <c:v>38518</c:v>
                </c:pt>
                <c:pt idx="276">
                  <c:v>38519</c:v>
                </c:pt>
                <c:pt idx="277">
                  <c:v>38519</c:v>
                </c:pt>
                <c:pt idx="278">
                  <c:v>38519</c:v>
                </c:pt>
                <c:pt idx="279">
                  <c:v>38520</c:v>
                </c:pt>
                <c:pt idx="280">
                  <c:v>38520</c:v>
                </c:pt>
                <c:pt idx="281">
                  <c:v>38520</c:v>
                </c:pt>
                <c:pt idx="282">
                  <c:v>38523</c:v>
                </c:pt>
                <c:pt idx="283">
                  <c:v>38524</c:v>
                </c:pt>
                <c:pt idx="284">
                  <c:v>38525</c:v>
                </c:pt>
                <c:pt idx="285">
                  <c:v>38526</c:v>
                </c:pt>
                <c:pt idx="286">
                  <c:v>38526</c:v>
                </c:pt>
                <c:pt idx="287">
                  <c:v>38526</c:v>
                </c:pt>
                <c:pt idx="288">
                  <c:v>38527</c:v>
                </c:pt>
                <c:pt idx="289">
                  <c:v>38527</c:v>
                </c:pt>
                <c:pt idx="290">
                  <c:v>38527</c:v>
                </c:pt>
                <c:pt idx="291">
                  <c:v>38527</c:v>
                </c:pt>
                <c:pt idx="292">
                  <c:v>38527</c:v>
                </c:pt>
                <c:pt idx="293">
                  <c:v>38530</c:v>
                </c:pt>
                <c:pt idx="294">
                  <c:v>38530</c:v>
                </c:pt>
                <c:pt idx="295">
                  <c:v>38530</c:v>
                </c:pt>
                <c:pt idx="296">
                  <c:v>38530</c:v>
                </c:pt>
                <c:pt idx="297">
                  <c:v>38534</c:v>
                </c:pt>
                <c:pt idx="298">
                  <c:v>38534</c:v>
                </c:pt>
                <c:pt idx="299">
                  <c:v>38534</c:v>
                </c:pt>
                <c:pt idx="300">
                  <c:v>38538</c:v>
                </c:pt>
                <c:pt idx="301">
                  <c:v>38538</c:v>
                </c:pt>
                <c:pt idx="302">
                  <c:v>38538</c:v>
                </c:pt>
                <c:pt idx="303">
                  <c:v>38538</c:v>
                </c:pt>
                <c:pt idx="304">
                  <c:v>38539</c:v>
                </c:pt>
                <c:pt idx="305">
                  <c:v>38539</c:v>
                </c:pt>
                <c:pt idx="306">
                  <c:v>38539</c:v>
                </c:pt>
                <c:pt idx="307">
                  <c:v>38539</c:v>
                </c:pt>
                <c:pt idx="308">
                  <c:v>38539</c:v>
                </c:pt>
                <c:pt idx="309">
                  <c:v>38540</c:v>
                </c:pt>
                <c:pt idx="310">
                  <c:v>38540</c:v>
                </c:pt>
                <c:pt idx="311">
                  <c:v>38540</c:v>
                </c:pt>
                <c:pt idx="312">
                  <c:v>38540</c:v>
                </c:pt>
                <c:pt idx="313">
                  <c:v>38541</c:v>
                </c:pt>
                <c:pt idx="314">
                  <c:v>38541</c:v>
                </c:pt>
                <c:pt idx="315">
                  <c:v>38544</c:v>
                </c:pt>
                <c:pt idx="316">
                  <c:v>38544</c:v>
                </c:pt>
                <c:pt idx="317">
                  <c:v>38544</c:v>
                </c:pt>
                <c:pt idx="318">
                  <c:v>38544</c:v>
                </c:pt>
                <c:pt idx="319">
                  <c:v>38545</c:v>
                </c:pt>
                <c:pt idx="320">
                  <c:v>38545</c:v>
                </c:pt>
                <c:pt idx="321">
                  <c:v>38545</c:v>
                </c:pt>
                <c:pt idx="322">
                  <c:v>38545</c:v>
                </c:pt>
                <c:pt idx="323">
                  <c:v>38545</c:v>
                </c:pt>
                <c:pt idx="324">
                  <c:v>38546</c:v>
                </c:pt>
                <c:pt idx="325">
                  <c:v>38547</c:v>
                </c:pt>
                <c:pt idx="326">
                  <c:v>38547</c:v>
                </c:pt>
                <c:pt idx="327">
                  <c:v>38547</c:v>
                </c:pt>
                <c:pt idx="328">
                  <c:v>38547</c:v>
                </c:pt>
                <c:pt idx="329">
                  <c:v>38548</c:v>
                </c:pt>
                <c:pt idx="330">
                  <c:v>38548</c:v>
                </c:pt>
                <c:pt idx="331">
                  <c:v>38548</c:v>
                </c:pt>
                <c:pt idx="332">
                  <c:v>38548</c:v>
                </c:pt>
                <c:pt idx="333">
                  <c:v>38548</c:v>
                </c:pt>
                <c:pt idx="334">
                  <c:v>38553</c:v>
                </c:pt>
                <c:pt idx="335">
                  <c:v>38553</c:v>
                </c:pt>
                <c:pt idx="336">
                  <c:v>38554</c:v>
                </c:pt>
                <c:pt idx="337">
                  <c:v>38554</c:v>
                </c:pt>
                <c:pt idx="338">
                  <c:v>38554</c:v>
                </c:pt>
                <c:pt idx="339">
                  <c:v>38558</c:v>
                </c:pt>
                <c:pt idx="340">
                  <c:v>38558</c:v>
                </c:pt>
                <c:pt idx="341">
                  <c:v>38558</c:v>
                </c:pt>
                <c:pt idx="342">
                  <c:v>38558</c:v>
                </c:pt>
                <c:pt idx="343">
                  <c:v>38558</c:v>
                </c:pt>
                <c:pt idx="344">
                  <c:v>38559</c:v>
                </c:pt>
                <c:pt idx="345">
                  <c:v>38560</c:v>
                </c:pt>
                <c:pt idx="346">
                  <c:v>38560</c:v>
                </c:pt>
                <c:pt idx="347">
                  <c:v>38560</c:v>
                </c:pt>
                <c:pt idx="348">
                  <c:v>38560</c:v>
                </c:pt>
                <c:pt idx="349">
                  <c:v>38561</c:v>
                </c:pt>
                <c:pt idx="350">
                  <c:v>38561</c:v>
                </c:pt>
                <c:pt idx="351">
                  <c:v>38562</c:v>
                </c:pt>
                <c:pt idx="352">
                  <c:v>38562</c:v>
                </c:pt>
                <c:pt idx="353">
                  <c:v>38565</c:v>
                </c:pt>
                <c:pt idx="354">
                  <c:v>38565</c:v>
                </c:pt>
                <c:pt idx="355">
                  <c:v>38565</c:v>
                </c:pt>
                <c:pt idx="356">
                  <c:v>38566</c:v>
                </c:pt>
                <c:pt idx="357">
                  <c:v>38566</c:v>
                </c:pt>
                <c:pt idx="358">
                  <c:v>38567</c:v>
                </c:pt>
                <c:pt idx="359">
                  <c:v>38567</c:v>
                </c:pt>
                <c:pt idx="360">
                  <c:v>38568</c:v>
                </c:pt>
                <c:pt idx="361">
                  <c:v>38568</c:v>
                </c:pt>
                <c:pt idx="362">
                  <c:v>38569</c:v>
                </c:pt>
                <c:pt idx="363">
                  <c:v>38572</c:v>
                </c:pt>
                <c:pt idx="364">
                  <c:v>38572</c:v>
                </c:pt>
                <c:pt idx="365">
                  <c:v>38572</c:v>
                </c:pt>
                <c:pt idx="366">
                  <c:v>38573</c:v>
                </c:pt>
                <c:pt idx="367">
                  <c:v>38573</c:v>
                </c:pt>
                <c:pt idx="368">
                  <c:v>38573</c:v>
                </c:pt>
                <c:pt idx="369">
                  <c:v>38574</c:v>
                </c:pt>
                <c:pt idx="370">
                  <c:v>38574</c:v>
                </c:pt>
                <c:pt idx="371">
                  <c:v>38575</c:v>
                </c:pt>
                <c:pt idx="372">
                  <c:v>38576</c:v>
                </c:pt>
                <c:pt idx="373">
                  <c:v>38576</c:v>
                </c:pt>
                <c:pt idx="374">
                  <c:v>38579</c:v>
                </c:pt>
                <c:pt idx="375">
                  <c:v>38579</c:v>
                </c:pt>
                <c:pt idx="376">
                  <c:v>38579</c:v>
                </c:pt>
                <c:pt idx="377">
                  <c:v>38579</c:v>
                </c:pt>
                <c:pt idx="378">
                  <c:v>38580</c:v>
                </c:pt>
                <c:pt idx="379">
                  <c:v>38580</c:v>
                </c:pt>
                <c:pt idx="380">
                  <c:v>38580</c:v>
                </c:pt>
                <c:pt idx="381">
                  <c:v>38580</c:v>
                </c:pt>
                <c:pt idx="382">
                  <c:v>38581</c:v>
                </c:pt>
                <c:pt idx="383">
                  <c:v>38581</c:v>
                </c:pt>
                <c:pt idx="384">
                  <c:v>38581</c:v>
                </c:pt>
                <c:pt idx="385">
                  <c:v>38582</c:v>
                </c:pt>
                <c:pt idx="386">
                  <c:v>38582</c:v>
                </c:pt>
                <c:pt idx="387">
                  <c:v>38583</c:v>
                </c:pt>
                <c:pt idx="388">
                  <c:v>38583</c:v>
                </c:pt>
                <c:pt idx="389">
                  <c:v>38583</c:v>
                </c:pt>
                <c:pt idx="390">
                  <c:v>38583</c:v>
                </c:pt>
                <c:pt idx="391">
                  <c:v>38586</c:v>
                </c:pt>
                <c:pt idx="392">
                  <c:v>38586</c:v>
                </c:pt>
                <c:pt idx="393">
                  <c:v>38586</c:v>
                </c:pt>
                <c:pt idx="394">
                  <c:v>38586</c:v>
                </c:pt>
                <c:pt idx="395">
                  <c:v>38587</c:v>
                </c:pt>
                <c:pt idx="396">
                  <c:v>38587</c:v>
                </c:pt>
                <c:pt idx="397">
                  <c:v>38587</c:v>
                </c:pt>
                <c:pt idx="398">
                  <c:v>38588</c:v>
                </c:pt>
                <c:pt idx="399">
                  <c:v>38588</c:v>
                </c:pt>
                <c:pt idx="400">
                  <c:v>38588</c:v>
                </c:pt>
                <c:pt idx="401">
                  <c:v>38588</c:v>
                </c:pt>
                <c:pt idx="402">
                  <c:v>38588</c:v>
                </c:pt>
                <c:pt idx="403">
                  <c:v>38588</c:v>
                </c:pt>
                <c:pt idx="404">
                  <c:v>38588</c:v>
                </c:pt>
                <c:pt idx="405">
                  <c:v>38588</c:v>
                </c:pt>
                <c:pt idx="406">
                  <c:v>38588</c:v>
                </c:pt>
                <c:pt idx="407">
                  <c:v>38589</c:v>
                </c:pt>
                <c:pt idx="408">
                  <c:v>38589</c:v>
                </c:pt>
                <c:pt idx="409">
                  <c:v>38590</c:v>
                </c:pt>
                <c:pt idx="410">
                  <c:v>38590</c:v>
                </c:pt>
                <c:pt idx="411">
                  <c:v>38590</c:v>
                </c:pt>
                <c:pt idx="412">
                  <c:v>38590</c:v>
                </c:pt>
                <c:pt idx="413">
                  <c:v>38593</c:v>
                </c:pt>
                <c:pt idx="414">
                  <c:v>38593</c:v>
                </c:pt>
                <c:pt idx="415">
                  <c:v>38593</c:v>
                </c:pt>
                <c:pt idx="416">
                  <c:v>38593</c:v>
                </c:pt>
                <c:pt idx="417">
                  <c:v>38593</c:v>
                </c:pt>
                <c:pt idx="418">
                  <c:v>38593</c:v>
                </c:pt>
                <c:pt idx="419">
                  <c:v>38594</c:v>
                </c:pt>
                <c:pt idx="420">
                  <c:v>38594</c:v>
                </c:pt>
                <c:pt idx="421">
                  <c:v>38594</c:v>
                </c:pt>
                <c:pt idx="422">
                  <c:v>38594</c:v>
                </c:pt>
                <c:pt idx="423">
                  <c:v>38594</c:v>
                </c:pt>
                <c:pt idx="424">
                  <c:v>38595</c:v>
                </c:pt>
                <c:pt idx="425">
                  <c:v>38595</c:v>
                </c:pt>
                <c:pt idx="426">
                  <c:v>38596</c:v>
                </c:pt>
                <c:pt idx="427">
                  <c:v>38596</c:v>
                </c:pt>
                <c:pt idx="428">
                  <c:v>38596</c:v>
                </c:pt>
                <c:pt idx="429">
                  <c:v>38596</c:v>
                </c:pt>
                <c:pt idx="430">
                  <c:v>38597</c:v>
                </c:pt>
                <c:pt idx="431">
                  <c:v>38601</c:v>
                </c:pt>
                <c:pt idx="432">
                  <c:v>38601</c:v>
                </c:pt>
                <c:pt idx="433">
                  <c:v>38602</c:v>
                </c:pt>
                <c:pt idx="434">
                  <c:v>38608</c:v>
                </c:pt>
                <c:pt idx="435">
                  <c:v>38608</c:v>
                </c:pt>
                <c:pt idx="436">
                  <c:v>38608</c:v>
                </c:pt>
                <c:pt idx="437">
                  <c:v>38608</c:v>
                </c:pt>
                <c:pt idx="438">
                  <c:v>38608</c:v>
                </c:pt>
                <c:pt idx="439">
                  <c:v>38608</c:v>
                </c:pt>
                <c:pt idx="440">
                  <c:v>38608</c:v>
                </c:pt>
                <c:pt idx="441">
                  <c:v>38609</c:v>
                </c:pt>
                <c:pt idx="442">
                  <c:v>38609</c:v>
                </c:pt>
                <c:pt idx="443">
                  <c:v>38609</c:v>
                </c:pt>
                <c:pt idx="444">
                  <c:v>38609</c:v>
                </c:pt>
                <c:pt idx="445">
                  <c:v>38609</c:v>
                </c:pt>
                <c:pt idx="446">
                  <c:v>38610</c:v>
                </c:pt>
                <c:pt idx="447">
                  <c:v>38610</c:v>
                </c:pt>
                <c:pt idx="448">
                  <c:v>38610</c:v>
                </c:pt>
                <c:pt idx="449">
                  <c:v>38611</c:v>
                </c:pt>
                <c:pt idx="450">
                  <c:v>38614</c:v>
                </c:pt>
                <c:pt idx="451">
                  <c:v>38614</c:v>
                </c:pt>
                <c:pt idx="452">
                  <c:v>38614</c:v>
                </c:pt>
                <c:pt idx="453">
                  <c:v>38614</c:v>
                </c:pt>
                <c:pt idx="454">
                  <c:v>38614</c:v>
                </c:pt>
                <c:pt idx="455">
                  <c:v>38614</c:v>
                </c:pt>
                <c:pt idx="456">
                  <c:v>38615</c:v>
                </c:pt>
                <c:pt idx="457">
                  <c:v>38615</c:v>
                </c:pt>
                <c:pt idx="458">
                  <c:v>38615</c:v>
                </c:pt>
                <c:pt idx="459">
                  <c:v>38615</c:v>
                </c:pt>
                <c:pt idx="460">
                  <c:v>38616</c:v>
                </c:pt>
                <c:pt idx="461">
                  <c:v>38616</c:v>
                </c:pt>
                <c:pt idx="462">
                  <c:v>38616</c:v>
                </c:pt>
                <c:pt idx="463">
                  <c:v>38616</c:v>
                </c:pt>
                <c:pt idx="464">
                  <c:v>38616</c:v>
                </c:pt>
                <c:pt idx="465">
                  <c:v>38617</c:v>
                </c:pt>
                <c:pt idx="466">
                  <c:v>38617</c:v>
                </c:pt>
                <c:pt idx="467">
                  <c:v>38617</c:v>
                </c:pt>
                <c:pt idx="468">
                  <c:v>38618</c:v>
                </c:pt>
                <c:pt idx="469">
                  <c:v>38618</c:v>
                </c:pt>
                <c:pt idx="470">
                  <c:v>38618</c:v>
                </c:pt>
                <c:pt idx="471">
                  <c:v>38618</c:v>
                </c:pt>
                <c:pt idx="472">
                  <c:v>38621</c:v>
                </c:pt>
                <c:pt idx="473">
                  <c:v>38621</c:v>
                </c:pt>
                <c:pt idx="474">
                  <c:v>38621</c:v>
                </c:pt>
                <c:pt idx="475">
                  <c:v>38621</c:v>
                </c:pt>
                <c:pt idx="476">
                  <c:v>38621</c:v>
                </c:pt>
                <c:pt idx="477">
                  <c:v>38621</c:v>
                </c:pt>
                <c:pt idx="478">
                  <c:v>38621</c:v>
                </c:pt>
                <c:pt idx="479">
                  <c:v>38621</c:v>
                </c:pt>
                <c:pt idx="480">
                  <c:v>38622</c:v>
                </c:pt>
                <c:pt idx="481">
                  <c:v>38622</c:v>
                </c:pt>
                <c:pt idx="482">
                  <c:v>38622</c:v>
                </c:pt>
                <c:pt idx="483">
                  <c:v>38622</c:v>
                </c:pt>
                <c:pt idx="484">
                  <c:v>38622</c:v>
                </c:pt>
                <c:pt idx="485">
                  <c:v>38623</c:v>
                </c:pt>
                <c:pt idx="486">
                  <c:v>38623</c:v>
                </c:pt>
                <c:pt idx="487">
                  <c:v>38623</c:v>
                </c:pt>
                <c:pt idx="488">
                  <c:v>38623</c:v>
                </c:pt>
                <c:pt idx="489">
                  <c:v>38624</c:v>
                </c:pt>
                <c:pt idx="490">
                  <c:v>38625</c:v>
                </c:pt>
                <c:pt idx="491">
                  <c:v>38625</c:v>
                </c:pt>
                <c:pt idx="492">
                  <c:v>38625</c:v>
                </c:pt>
                <c:pt idx="493">
                  <c:v>38628</c:v>
                </c:pt>
                <c:pt idx="494">
                  <c:v>38628</c:v>
                </c:pt>
                <c:pt idx="495">
                  <c:v>38628</c:v>
                </c:pt>
                <c:pt idx="496">
                  <c:v>38628</c:v>
                </c:pt>
                <c:pt idx="497">
                  <c:v>38628</c:v>
                </c:pt>
                <c:pt idx="498">
                  <c:v>38628</c:v>
                </c:pt>
                <c:pt idx="499">
                  <c:v>38629</c:v>
                </c:pt>
                <c:pt idx="500">
                  <c:v>38629</c:v>
                </c:pt>
                <c:pt idx="501">
                  <c:v>38629</c:v>
                </c:pt>
                <c:pt idx="502">
                  <c:v>38629</c:v>
                </c:pt>
                <c:pt idx="503">
                  <c:v>38629</c:v>
                </c:pt>
                <c:pt idx="504">
                  <c:v>38629</c:v>
                </c:pt>
                <c:pt idx="505">
                  <c:v>38630</c:v>
                </c:pt>
                <c:pt idx="506">
                  <c:v>38630</c:v>
                </c:pt>
                <c:pt idx="507">
                  <c:v>38630</c:v>
                </c:pt>
                <c:pt idx="508">
                  <c:v>38630</c:v>
                </c:pt>
                <c:pt idx="509">
                  <c:v>38630</c:v>
                </c:pt>
                <c:pt idx="510">
                  <c:v>38631</c:v>
                </c:pt>
                <c:pt idx="511">
                  <c:v>38631</c:v>
                </c:pt>
                <c:pt idx="512">
                  <c:v>38631</c:v>
                </c:pt>
                <c:pt idx="513">
                  <c:v>38631</c:v>
                </c:pt>
                <c:pt idx="514">
                  <c:v>38632</c:v>
                </c:pt>
                <c:pt idx="515">
                  <c:v>38632</c:v>
                </c:pt>
                <c:pt idx="516">
                  <c:v>38636</c:v>
                </c:pt>
                <c:pt idx="517">
                  <c:v>38636</c:v>
                </c:pt>
                <c:pt idx="518">
                  <c:v>38636</c:v>
                </c:pt>
                <c:pt idx="519">
                  <c:v>38638</c:v>
                </c:pt>
                <c:pt idx="520">
                  <c:v>38639</c:v>
                </c:pt>
                <c:pt idx="521">
                  <c:v>38642</c:v>
                </c:pt>
                <c:pt idx="522">
                  <c:v>38642</c:v>
                </c:pt>
                <c:pt idx="523">
                  <c:v>38642</c:v>
                </c:pt>
                <c:pt idx="524">
                  <c:v>38643</c:v>
                </c:pt>
                <c:pt idx="525">
                  <c:v>38643</c:v>
                </c:pt>
                <c:pt idx="526">
                  <c:v>38643</c:v>
                </c:pt>
                <c:pt idx="527">
                  <c:v>38645</c:v>
                </c:pt>
                <c:pt idx="528">
                  <c:v>38645</c:v>
                </c:pt>
                <c:pt idx="529">
                  <c:v>38645</c:v>
                </c:pt>
                <c:pt idx="530">
                  <c:v>38646</c:v>
                </c:pt>
                <c:pt idx="531">
                  <c:v>38646</c:v>
                </c:pt>
                <c:pt idx="532">
                  <c:v>38646</c:v>
                </c:pt>
                <c:pt idx="533">
                  <c:v>38649</c:v>
                </c:pt>
                <c:pt idx="534">
                  <c:v>38650</c:v>
                </c:pt>
                <c:pt idx="535">
                  <c:v>38650</c:v>
                </c:pt>
                <c:pt idx="536">
                  <c:v>38650</c:v>
                </c:pt>
                <c:pt idx="537">
                  <c:v>38650</c:v>
                </c:pt>
                <c:pt idx="538">
                  <c:v>38650</c:v>
                </c:pt>
                <c:pt idx="539">
                  <c:v>38651</c:v>
                </c:pt>
                <c:pt idx="540">
                  <c:v>38651</c:v>
                </c:pt>
                <c:pt idx="541">
                  <c:v>38652</c:v>
                </c:pt>
                <c:pt idx="542">
                  <c:v>38653</c:v>
                </c:pt>
                <c:pt idx="543">
                  <c:v>38656</c:v>
                </c:pt>
                <c:pt idx="544">
                  <c:v>38742</c:v>
                </c:pt>
                <c:pt idx="545">
                  <c:v>38742</c:v>
                </c:pt>
                <c:pt idx="546">
                  <c:v>38742</c:v>
                </c:pt>
                <c:pt idx="547">
                  <c:v>38742</c:v>
                </c:pt>
                <c:pt idx="548">
                  <c:v>38742</c:v>
                </c:pt>
                <c:pt idx="549">
                  <c:v>38772</c:v>
                </c:pt>
                <c:pt idx="550">
                  <c:v>38772</c:v>
                </c:pt>
                <c:pt idx="551">
                  <c:v>38772</c:v>
                </c:pt>
                <c:pt idx="552">
                  <c:v>38772</c:v>
                </c:pt>
                <c:pt idx="553">
                  <c:v>38775</c:v>
                </c:pt>
                <c:pt idx="554">
                  <c:v>38775</c:v>
                </c:pt>
                <c:pt idx="555">
                  <c:v>38775</c:v>
                </c:pt>
                <c:pt idx="556">
                  <c:v>38775</c:v>
                </c:pt>
                <c:pt idx="557">
                  <c:v>38796</c:v>
                </c:pt>
                <c:pt idx="558">
                  <c:v>38797</c:v>
                </c:pt>
                <c:pt idx="559">
                  <c:v>38797</c:v>
                </c:pt>
                <c:pt idx="560">
                  <c:v>38803</c:v>
                </c:pt>
                <c:pt idx="561">
                  <c:v>38803</c:v>
                </c:pt>
                <c:pt idx="562">
                  <c:v>38807</c:v>
                </c:pt>
                <c:pt idx="563">
                  <c:v>38828</c:v>
                </c:pt>
                <c:pt idx="564">
                  <c:v>38828</c:v>
                </c:pt>
                <c:pt idx="565">
                  <c:v>38831</c:v>
                </c:pt>
                <c:pt idx="566">
                  <c:v>38831</c:v>
                </c:pt>
                <c:pt idx="567">
                  <c:v>38831</c:v>
                </c:pt>
                <c:pt idx="568">
                  <c:v>38832</c:v>
                </c:pt>
                <c:pt idx="569">
                  <c:v>38832</c:v>
                </c:pt>
                <c:pt idx="570">
                  <c:v>38833</c:v>
                </c:pt>
                <c:pt idx="571">
                  <c:v>38833</c:v>
                </c:pt>
                <c:pt idx="572">
                  <c:v>38833</c:v>
                </c:pt>
                <c:pt idx="573">
                  <c:v>38833</c:v>
                </c:pt>
                <c:pt idx="574">
                  <c:v>38834</c:v>
                </c:pt>
                <c:pt idx="575">
                  <c:v>38835</c:v>
                </c:pt>
                <c:pt idx="576">
                  <c:v>38833</c:v>
                </c:pt>
                <c:pt idx="577">
                  <c:v>38838</c:v>
                </c:pt>
                <c:pt idx="578">
                  <c:v>38839</c:v>
                </c:pt>
                <c:pt idx="579">
                  <c:v>38839</c:v>
                </c:pt>
                <c:pt idx="580">
                  <c:v>38841</c:v>
                </c:pt>
                <c:pt idx="581">
                  <c:v>38842</c:v>
                </c:pt>
                <c:pt idx="582">
                  <c:v>38842</c:v>
                </c:pt>
                <c:pt idx="583">
                  <c:v>38845</c:v>
                </c:pt>
                <c:pt idx="584">
                  <c:v>38845</c:v>
                </c:pt>
                <c:pt idx="585">
                  <c:v>38846</c:v>
                </c:pt>
                <c:pt idx="586">
                  <c:v>38846</c:v>
                </c:pt>
                <c:pt idx="587">
                  <c:v>38846</c:v>
                </c:pt>
                <c:pt idx="588">
                  <c:v>38846</c:v>
                </c:pt>
                <c:pt idx="589">
                  <c:v>38846</c:v>
                </c:pt>
                <c:pt idx="590">
                  <c:v>38847</c:v>
                </c:pt>
                <c:pt idx="591">
                  <c:v>38848</c:v>
                </c:pt>
                <c:pt idx="592">
                  <c:v>38848</c:v>
                </c:pt>
                <c:pt idx="593">
                  <c:v>38848</c:v>
                </c:pt>
                <c:pt idx="594">
                  <c:v>38848</c:v>
                </c:pt>
                <c:pt idx="595">
                  <c:v>38852</c:v>
                </c:pt>
                <c:pt idx="596">
                  <c:v>38852</c:v>
                </c:pt>
                <c:pt idx="597">
                  <c:v>38852</c:v>
                </c:pt>
                <c:pt idx="598">
                  <c:v>38853</c:v>
                </c:pt>
                <c:pt idx="599">
                  <c:v>38853</c:v>
                </c:pt>
                <c:pt idx="600">
                  <c:v>38854</c:v>
                </c:pt>
                <c:pt idx="601">
                  <c:v>38854</c:v>
                </c:pt>
                <c:pt idx="602">
                  <c:v>38856</c:v>
                </c:pt>
                <c:pt idx="603">
                  <c:v>38856</c:v>
                </c:pt>
                <c:pt idx="604">
                  <c:v>38859</c:v>
                </c:pt>
                <c:pt idx="605">
                  <c:v>38859</c:v>
                </c:pt>
                <c:pt idx="606">
                  <c:v>38859</c:v>
                </c:pt>
                <c:pt idx="607">
                  <c:v>38859</c:v>
                </c:pt>
                <c:pt idx="608">
                  <c:v>38860</c:v>
                </c:pt>
                <c:pt idx="609">
                  <c:v>38861</c:v>
                </c:pt>
                <c:pt idx="610">
                  <c:v>38861</c:v>
                </c:pt>
                <c:pt idx="611">
                  <c:v>38862</c:v>
                </c:pt>
                <c:pt idx="612">
                  <c:v>38862</c:v>
                </c:pt>
                <c:pt idx="613">
                  <c:v>38862</c:v>
                </c:pt>
                <c:pt idx="614">
                  <c:v>38862</c:v>
                </c:pt>
                <c:pt idx="615">
                  <c:v>38862</c:v>
                </c:pt>
                <c:pt idx="616">
                  <c:v>38862</c:v>
                </c:pt>
                <c:pt idx="617">
                  <c:v>38863</c:v>
                </c:pt>
                <c:pt idx="618">
                  <c:v>38863</c:v>
                </c:pt>
                <c:pt idx="619">
                  <c:v>38863</c:v>
                </c:pt>
                <c:pt idx="620">
                  <c:v>38867</c:v>
                </c:pt>
                <c:pt idx="621">
                  <c:v>38867</c:v>
                </c:pt>
                <c:pt idx="622">
                  <c:v>38867</c:v>
                </c:pt>
                <c:pt idx="623">
                  <c:v>38867</c:v>
                </c:pt>
                <c:pt idx="624">
                  <c:v>38867</c:v>
                </c:pt>
                <c:pt idx="625">
                  <c:v>38867</c:v>
                </c:pt>
                <c:pt idx="626">
                  <c:v>38867</c:v>
                </c:pt>
                <c:pt idx="627">
                  <c:v>38868</c:v>
                </c:pt>
                <c:pt idx="628">
                  <c:v>38868</c:v>
                </c:pt>
                <c:pt idx="629">
                  <c:v>38881</c:v>
                </c:pt>
                <c:pt idx="630">
                  <c:v>38881</c:v>
                </c:pt>
                <c:pt idx="631">
                  <c:v>38881</c:v>
                </c:pt>
                <c:pt idx="632">
                  <c:v>38881</c:v>
                </c:pt>
                <c:pt idx="633">
                  <c:v>38882</c:v>
                </c:pt>
                <c:pt idx="634">
                  <c:v>38882</c:v>
                </c:pt>
                <c:pt idx="635">
                  <c:v>38882</c:v>
                </c:pt>
                <c:pt idx="636">
                  <c:v>38882</c:v>
                </c:pt>
                <c:pt idx="637">
                  <c:v>38883</c:v>
                </c:pt>
                <c:pt idx="638">
                  <c:v>38883</c:v>
                </c:pt>
                <c:pt idx="639">
                  <c:v>38883</c:v>
                </c:pt>
                <c:pt idx="640">
                  <c:v>38888</c:v>
                </c:pt>
                <c:pt idx="641">
                  <c:v>38888</c:v>
                </c:pt>
                <c:pt idx="642">
                  <c:v>38888</c:v>
                </c:pt>
                <c:pt idx="643">
                  <c:v>38889</c:v>
                </c:pt>
                <c:pt idx="644">
                  <c:v>38890</c:v>
                </c:pt>
                <c:pt idx="645">
                  <c:v>38891</c:v>
                </c:pt>
                <c:pt idx="646">
                  <c:v>38891</c:v>
                </c:pt>
                <c:pt idx="647">
                  <c:v>38891</c:v>
                </c:pt>
                <c:pt idx="648">
                  <c:v>38894</c:v>
                </c:pt>
                <c:pt idx="649">
                  <c:v>38894</c:v>
                </c:pt>
                <c:pt idx="650">
                  <c:v>38894</c:v>
                </c:pt>
                <c:pt idx="651">
                  <c:v>38894</c:v>
                </c:pt>
                <c:pt idx="652">
                  <c:v>38895</c:v>
                </c:pt>
                <c:pt idx="653">
                  <c:v>38897</c:v>
                </c:pt>
                <c:pt idx="654">
                  <c:v>38898</c:v>
                </c:pt>
                <c:pt idx="655">
                  <c:v>38898</c:v>
                </c:pt>
                <c:pt idx="656">
                  <c:v>38901</c:v>
                </c:pt>
                <c:pt idx="657">
                  <c:v>38903</c:v>
                </c:pt>
                <c:pt idx="658">
                  <c:v>38903</c:v>
                </c:pt>
                <c:pt idx="659">
                  <c:v>38903</c:v>
                </c:pt>
                <c:pt idx="660">
                  <c:v>38903</c:v>
                </c:pt>
                <c:pt idx="661">
                  <c:v>38904</c:v>
                </c:pt>
                <c:pt idx="662">
                  <c:v>38908</c:v>
                </c:pt>
                <c:pt idx="663">
                  <c:v>38909</c:v>
                </c:pt>
                <c:pt idx="664">
                  <c:v>38909</c:v>
                </c:pt>
                <c:pt idx="665">
                  <c:v>38909</c:v>
                </c:pt>
                <c:pt idx="666">
                  <c:v>38909</c:v>
                </c:pt>
                <c:pt idx="667">
                  <c:v>38916</c:v>
                </c:pt>
                <c:pt idx="668">
                  <c:v>38916</c:v>
                </c:pt>
                <c:pt idx="669">
                  <c:v>38916</c:v>
                </c:pt>
                <c:pt idx="670">
                  <c:v>38916</c:v>
                </c:pt>
                <c:pt idx="671">
                  <c:v>38917</c:v>
                </c:pt>
                <c:pt idx="672">
                  <c:v>38917</c:v>
                </c:pt>
                <c:pt idx="673">
                  <c:v>38917</c:v>
                </c:pt>
                <c:pt idx="674">
                  <c:v>38918</c:v>
                </c:pt>
                <c:pt idx="675">
                  <c:v>38918</c:v>
                </c:pt>
                <c:pt idx="676">
                  <c:v>38918</c:v>
                </c:pt>
                <c:pt idx="677">
                  <c:v>38918</c:v>
                </c:pt>
                <c:pt idx="678">
                  <c:v>38918</c:v>
                </c:pt>
                <c:pt idx="679">
                  <c:v>38918</c:v>
                </c:pt>
                <c:pt idx="680">
                  <c:v>38919</c:v>
                </c:pt>
                <c:pt idx="681">
                  <c:v>38919</c:v>
                </c:pt>
                <c:pt idx="682">
                  <c:v>38919</c:v>
                </c:pt>
                <c:pt idx="683">
                  <c:v>38922</c:v>
                </c:pt>
                <c:pt idx="684">
                  <c:v>38922</c:v>
                </c:pt>
                <c:pt idx="685">
                  <c:v>38923</c:v>
                </c:pt>
                <c:pt idx="686">
                  <c:v>38923</c:v>
                </c:pt>
                <c:pt idx="687">
                  <c:v>38923</c:v>
                </c:pt>
                <c:pt idx="688">
                  <c:v>38923</c:v>
                </c:pt>
                <c:pt idx="689">
                  <c:v>38923</c:v>
                </c:pt>
                <c:pt idx="690">
                  <c:v>38909</c:v>
                </c:pt>
                <c:pt idx="691">
                  <c:v>38924</c:v>
                </c:pt>
                <c:pt idx="692">
                  <c:v>38924</c:v>
                </c:pt>
                <c:pt idx="693">
                  <c:v>38924</c:v>
                </c:pt>
                <c:pt idx="694">
                  <c:v>38925</c:v>
                </c:pt>
                <c:pt idx="695">
                  <c:v>38925</c:v>
                </c:pt>
                <c:pt idx="696">
                  <c:v>38925</c:v>
                </c:pt>
                <c:pt idx="697">
                  <c:v>38925</c:v>
                </c:pt>
                <c:pt idx="698">
                  <c:v>38925</c:v>
                </c:pt>
                <c:pt idx="699">
                  <c:v>38925</c:v>
                </c:pt>
                <c:pt idx="700">
                  <c:v>38926</c:v>
                </c:pt>
                <c:pt idx="701">
                  <c:v>38926</c:v>
                </c:pt>
                <c:pt idx="702">
                  <c:v>38929</c:v>
                </c:pt>
                <c:pt idx="703">
                  <c:v>38930</c:v>
                </c:pt>
                <c:pt idx="704">
                  <c:v>38930</c:v>
                </c:pt>
                <c:pt idx="705">
                  <c:v>38930</c:v>
                </c:pt>
                <c:pt idx="706">
                  <c:v>38930</c:v>
                </c:pt>
                <c:pt idx="707">
                  <c:v>38931</c:v>
                </c:pt>
                <c:pt idx="708">
                  <c:v>38931</c:v>
                </c:pt>
                <c:pt idx="709">
                  <c:v>38931</c:v>
                </c:pt>
                <c:pt idx="710">
                  <c:v>38932</c:v>
                </c:pt>
                <c:pt idx="711">
                  <c:v>38932</c:v>
                </c:pt>
                <c:pt idx="712">
                  <c:v>38932</c:v>
                </c:pt>
                <c:pt idx="713">
                  <c:v>38936</c:v>
                </c:pt>
                <c:pt idx="714">
                  <c:v>38937</c:v>
                </c:pt>
                <c:pt idx="715">
                  <c:v>38938</c:v>
                </c:pt>
                <c:pt idx="716">
                  <c:v>38938</c:v>
                </c:pt>
                <c:pt idx="717">
                  <c:v>38938</c:v>
                </c:pt>
                <c:pt idx="718">
                  <c:v>38939</c:v>
                </c:pt>
                <c:pt idx="719">
                  <c:v>38939</c:v>
                </c:pt>
                <c:pt idx="720">
                  <c:v>38939</c:v>
                </c:pt>
                <c:pt idx="721">
                  <c:v>38940</c:v>
                </c:pt>
                <c:pt idx="722">
                  <c:v>38940</c:v>
                </c:pt>
                <c:pt idx="723">
                  <c:v>38943</c:v>
                </c:pt>
                <c:pt idx="724">
                  <c:v>38943</c:v>
                </c:pt>
                <c:pt idx="725">
                  <c:v>38943</c:v>
                </c:pt>
                <c:pt idx="726">
                  <c:v>38944</c:v>
                </c:pt>
                <c:pt idx="727">
                  <c:v>38944</c:v>
                </c:pt>
                <c:pt idx="728">
                  <c:v>38944</c:v>
                </c:pt>
                <c:pt idx="729">
                  <c:v>38944</c:v>
                </c:pt>
                <c:pt idx="730">
                  <c:v>38944</c:v>
                </c:pt>
                <c:pt idx="731">
                  <c:v>38944</c:v>
                </c:pt>
                <c:pt idx="732">
                  <c:v>38944</c:v>
                </c:pt>
                <c:pt idx="733">
                  <c:v>38945</c:v>
                </c:pt>
                <c:pt idx="734">
                  <c:v>38946</c:v>
                </c:pt>
                <c:pt idx="735">
                  <c:v>38947</c:v>
                </c:pt>
                <c:pt idx="736">
                  <c:v>38947</c:v>
                </c:pt>
                <c:pt idx="737">
                  <c:v>38947</c:v>
                </c:pt>
                <c:pt idx="738">
                  <c:v>38950</c:v>
                </c:pt>
                <c:pt idx="739">
                  <c:v>38951</c:v>
                </c:pt>
                <c:pt idx="740">
                  <c:v>38951</c:v>
                </c:pt>
                <c:pt idx="741">
                  <c:v>38951</c:v>
                </c:pt>
                <c:pt idx="742">
                  <c:v>38951</c:v>
                </c:pt>
                <c:pt idx="743">
                  <c:v>38954</c:v>
                </c:pt>
                <c:pt idx="744">
                  <c:v>38954</c:v>
                </c:pt>
                <c:pt idx="745">
                  <c:v>38954</c:v>
                </c:pt>
                <c:pt idx="746">
                  <c:v>38957</c:v>
                </c:pt>
                <c:pt idx="747">
                  <c:v>38957</c:v>
                </c:pt>
                <c:pt idx="748">
                  <c:v>38957</c:v>
                </c:pt>
                <c:pt idx="749">
                  <c:v>38958</c:v>
                </c:pt>
                <c:pt idx="750">
                  <c:v>38958</c:v>
                </c:pt>
                <c:pt idx="751">
                  <c:v>38958</c:v>
                </c:pt>
                <c:pt idx="752">
                  <c:v>38961</c:v>
                </c:pt>
                <c:pt idx="753">
                  <c:v>38965</c:v>
                </c:pt>
                <c:pt idx="754">
                  <c:v>38965</c:v>
                </c:pt>
                <c:pt idx="755">
                  <c:v>38965</c:v>
                </c:pt>
                <c:pt idx="756">
                  <c:v>38965</c:v>
                </c:pt>
                <c:pt idx="757">
                  <c:v>38966</c:v>
                </c:pt>
                <c:pt idx="758">
                  <c:v>38972</c:v>
                </c:pt>
                <c:pt idx="759">
                  <c:v>38974</c:v>
                </c:pt>
                <c:pt idx="760">
                  <c:v>38974</c:v>
                </c:pt>
                <c:pt idx="761">
                  <c:v>38974</c:v>
                </c:pt>
                <c:pt idx="762">
                  <c:v>38974</c:v>
                </c:pt>
                <c:pt idx="763">
                  <c:v>38981</c:v>
                </c:pt>
                <c:pt idx="764">
                  <c:v>38981</c:v>
                </c:pt>
                <c:pt idx="765">
                  <c:v>38981</c:v>
                </c:pt>
                <c:pt idx="766">
                  <c:v>38982</c:v>
                </c:pt>
                <c:pt idx="767">
                  <c:v>38982</c:v>
                </c:pt>
                <c:pt idx="768">
                  <c:v>38982</c:v>
                </c:pt>
                <c:pt idx="769">
                  <c:v>38985</c:v>
                </c:pt>
                <c:pt idx="770">
                  <c:v>38985</c:v>
                </c:pt>
                <c:pt idx="771">
                  <c:v>38985</c:v>
                </c:pt>
                <c:pt idx="772">
                  <c:v>38985</c:v>
                </c:pt>
                <c:pt idx="773">
                  <c:v>38986</c:v>
                </c:pt>
                <c:pt idx="774">
                  <c:v>38986</c:v>
                </c:pt>
                <c:pt idx="775">
                  <c:v>38986</c:v>
                </c:pt>
                <c:pt idx="776">
                  <c:v>38987</c:v>
                </c:pt>
                <c:pt idx="777">
                  <c:v>38988</c:v>
                </c:pt>
                <c:pt idx="778">
                  <c:v>38989</c:v>
                </c:pt>
                <c:pt idx="779">
                  <c:v>38989</c:v>
                </c:pt>
                <c:pt idx="780">
                  <c:v>38992</c:v>
                </c:pt>
                <c:pt idx="781">
                  <c:v>38993</c:v>
                </c:pt>
                <c:pt idx="782">
                  <c:v>39010</c:v>
                </c:pt>
                <c:pt idx="783">
                  <c:v>39010</c:v>
                </c:pt>
                <c:pt idx="784">
                  <c:v>39010</c:v>
                </c:pt>
                <c:pt idx="785">
                  <c:v>39013</c:v>
                </c:pt>
                <c:pt idx="786">
                  <c:v>39014</c:v>
                </c:pt>
                <c:pt idx="787">
                  <c:v>39014</c:v>
                </c:pt>
                <c:pt idx="788">
                  <c:v>39015</c:v>
                </c:pt>
                <c:pt idx="789">
                  <c:v>39015</c:v>
                </c:pt>
                <c:pt idx="790">
                  <c:v>39015</c:v>
                </c:pt>
                <c:pt idx="791">
                  <c:v>39016</c:v>
                </c:pt>
                <c:pt idx="792">
                  <c:v>39016</c:v>
                </c:pt>
                <c:pt idx="793">
                  <c:v>39016</c:v>
                </c:pt>
                <c:pt idx="794">
                  <c:v>39017</c:v>
                </c:pt>
                <c:pt idx="795">
                  <c:v>39017</c:v>
                </c:pt>
                <c:pt idx="796">
                  <c:v>39020</c:v>
                </c:pt>
                <c:pt idx="797">
                  <c:v>39020</c:v>
                </c:pt>
                <c:pt idx="798">
                  <c:v>39021</c:v>
                </c:pt>
                <c:pt idx="799">
                  <c:v>39036</c:v>
                </c:pt>
                <c:pt idx="800">
                  <c:v>39036</c:v>
                </c:pt>
                <c:pt idx="801">
                  <c:v>39036</c:v>
                </c:pt>
                <c:pt idx="802">
                  <c:v>39037</c:v>
                </c:pt>
                <c:pt idx="803">
                  <c:v>39041</c:v>
                </c:pt>
                <c:pt idx="804">
                  <c:v>39041</c:v>
                </c:pt>
                <c:pt idx="805">
                  <c:v>39041</c:v>
                </c:pt>
                <c:pt idx="806">
                  <c:v>39041</c:v>
                </c:pt>
                <c:pt idx="807">
                  <c:v>39041</c:v>
                </c:pt>
                <c:pt idx="808">
                  <c:v>39042</c:v>
                </c:pt>
                <c:pt idx="809">
                  <c:v>39042</c:v>
                </c:pt>
                <c:pt idx="810">
                  <c:v>39042</c:v>
                </c:pt>
                <c:pt idx="811">
                  <c:v>39042</c:v>
                </c:pt>
                <c:pt idx="812">
                  <c:v>39043</c:v>
                </c:pt>
                <c:pt idx="813">
                  <c:v>39043</c:v>
                </c:pt>
                <c:pt idx="814">
                  <c:v>39048</c:v>
                </c:pt>
                <c:pt idx="815">
                  <c:v>39048</c:v>
                </c:pt>
                <c:pt idx="816">
                  <c:v>39049</c:v>
                </c:pt>
                <c:pt idx="817">
                  <c:v>39049</c:v>
                </c:pt>
                <c:pt idx="818">
                  <c:v>39051</c:v>
                </c:pt>
                <c:pt idx="819">
                  <c:v>39051</c:v>
                </c:pt>
                <c:pt idx="820">
                  <c:v>39051</c:v>
                </c:pt>
                <c:pt idx="821">
                  <c:v>39051</c:v>
                </c:pt>
                <c:pt idx="822">
                  <c:v>39051</c:v>
                </c:pt>
                <c:pt idx="823">
                  <c:v>39052</c:v>
                </c:pt>
                <c:pt idx="824">
                  <c:v>39052</c:v>
                </c:pt>
                <c:pt idx="825">
                  <c:v>39056</c:v>
                </c:pt>
                <c:pt idx="826">
                  <c:v>39063</c:v>
                </c:pt>
                <c:pt idx="827">
                  <c:v>39066</c:v>
                </c:pt>
                <c:pt idx="828">
                  <c:v>39066</c:v>
                </c:pt>
                <c:pt idx="829">
                  <c:v>39066</c:v>
                </c:pt>
                <c:pt idx="830">
                  <c:v>39071</c:v>
                </c:pt>
                <c:pt idx="831">
                  <c:v>39071</c:v>
                </c:pt>
                <c:pt idx="832">
                  <c:v>39071</c:v>
                </c:pt>
                <c:pt idx="833">
                  <c:v>39072</c:v>
                </c:pt>
                <c:pt idx="834">
                  <c:v>39073</c:v>
                </c:pt>
                <c:pt idx="835">
                  <c:v>39073</c:v>
                </c:pt>
                <c:pt idx="836">
                  <c:v>39077</c:v>
                </c:pt>
                <c:pt idx="837">
                  <c:v>39077</c:v>
                </c:pt>
                <c:pt idx="838">
                  <c:v>39077</c:v>
                </c:pt>
                <c:pt idx="839">
                  <c:v>39077</c:v>
                </c:pt>
                <c:pt idx="840">
                  <c:v>39078</c:v>
                </c:pt>
                <c:pt idx="841">
                  <c:v>39078</c:v>
                </c:pt>
                <c:pt idx="842">
                  <c:v>39078</c:v>
                </c:pt>
                <c:pt idx="843">
                  <c:v>39079</c:v>
                </c:pt>
                <c:pt idx="844">
                  <c:v>39079</c:v>
                </c:pt>
                <c:pt idx="845">
                  <c:v>39100</c:v>
                </c:pt>
                <c:pt idx="846">
                  <c:v>39101</c:v>
                </c:pt>
                <c:pt idx="847">
                  <c:v>39101</c:v>
                </c:pt>
                <c:pt idx="848">
                  <c:v>39101</c:v>
                </c:pt>
                <c:pt idx="849">
                  <c:v>39105</c:v>
                </c:pt>
                <c:pt idx="850">
                  <c:v>39105</c:v>
                </c:pt>
                <c:pt idx="851">
                  <c:v>39105</c:v>
                </c:pt>
                <c:pt idx="852">
                  <c:v>39105</c:v>
                </c:pt>
                <c:pt idx="853">
                  <c:v>39105</c:v>
                </c:pt>
                <c:pt idx="854">
                  <c:v>39106</c:v>
                </c:pt>
                <c:pt idx="855">
                  <c:v>39106</c:v>
                </c:pt>
                <c:pt idx="856">
                  <c:v>39106</c:v>
                </c:pt>
                <c:pt idx="857">
                  <c:v>39107</c:v>
                </c:pt>
                <c:pt idx="858">
                  <c:v>39107</c:v>
                </c:pt>
                <c:pt idx="859">
                  <c:v>39107</c:v>
                </c:pt>
                <c:pt idx="860">
                  <c:v>39107</c:v>
                </c:pt>
                <c:pt idx="861">
                  <c:v>39108</c:v>
                </c:pt>
                <c:pt idx="862">
                  <c:v>39108</c:v>
                </c:pt>
                <c:pt idx="863">
                  <c:v>39108</c:v>
                </c:pt>
                <c:pt idx="864">
                  <c:v>39108</c:v>
                </c:pt>
                <c:pt idx="865">
                  <c:v>39111</c:v>
                </c:pt>
                <c:pt idx="866">
                  <c:v>39111</c:v>
                </c:pt>
                <c:pt idx="867">
                  <c:v>39112</c:v>
                </c:pt>
                <c:pt idx="868">
                  <c:v>39112</c:v>
                </c:pt>
                <c:pt idx="869">
                  <c:v>39113</c:v>
                </c:pt>
                <c:pt idx="870">
                  <c:v>39114</c:v>
                </c:pt>
                <c:pt idx="871">
                  <c:v>39115</c:v>
                </c:pt>
                <c:pt idx="872">
                  <c:v>39118</c:v>
                </c:pt>
                <c:pt idx="873">
                  <c:v>39118</c:v>
                </c:pt>
                <c:pt idx="874">
                  <c:v>39118</c:v>
                </c:pt>
                <c:pt idx="875">
                  <c:v>39118</c:v>
                </c:pt>
                <c:pt idx="876">
                  <c:v>39118</c:v>
                </c:pt>
                <c:pt idx="877">
                  <c:v>39125</c:v>
                </c:pt>
                <c:pt idx="878">
                  <c:v>39125</c:v>
                </c:pt>
                <c:pt idx="879">
                  <c:v>39125</c:v>
                </c:pt>
                <c:pt idx="880">
                  <c:v>39125</c:v>
                </c:pt>
                <c:pt idx="881">
                  <c:v>39125</c:v>
                </c:pt>
                <c:pt idx="882">
                  <c:v>39125</c:v>
                </c:pt>
                <c:pt idx="883">
                  <c:v>39126</c:v>
                </c:pt>
                <c:pt idx="884">
                  <c:v>39126</c:v>
                </c:pt>
                <c:pt idx="885">
                  <c:v>39127</c:v>
                </c:pt>
                <c:pt idx="886">
                  <c:v>39127</c:v>
                </c:pt>
                <c:pt idx="887">
                  <c:v>39128</c:v>
                </c:pt>
                <c:pt idx="888">
                  <c:v>39128</c:v>
                </c:pt>
                <c:pt idx="889">
                  <c:v>39128</c:v>
                </c:pt>
                <c:pt idx="890">
                  <c:v>39128</c:v>
                </c:pt>
                <c:pt idx="891">
                  <c:v>39128</c:v>
                </c:pt>
                <c:pt idx="892">
                  <c:v>39129</c:v>
                </c:pt>
                <c:pt idx="893">
                  <c:v>39129</c:v>
                </c:pt>
                <c:pt idx="894">
                  <c:v>39129</c:v>
                </c:pt>
                <c:pt idx="895">
                  <c:v>39133</c:v>
                </c:pt>
                <c:pt idx="896">
                  <c:v>39133</c:v>
                </c:pt>
                <c:pt idx="897">
                  <c:v>39133</c:v>
                </c:pt>
                <c:pt idx="898">
                  <c:v>39133</c:v>
                </c:pt>
                <c:pt idx="899">
                  <c:v>39134</c:v>
                </c:pt>
                <c:pt idx="900">
                  <c:v>39134</c:v>
                </c:pt>
                <c:pt idx="901">
                  <c:v>39134</c:v>
                </c:pt>
                <c:pt idx="902">
                  <c:v>39134</c:v>
                </c:pt>
                <c:pt idx="903">
                  <c:v>39134</c:v>
                </c:pt>
                <c:pt idx="904">
                  <c:v>39135</c:v>
                </c:pt>
                <c:pt idx="905">
                  <c:v>39135</c:v>
                </c:pt>
                <c:pt idx="906">
                  <c:v>39135</c:v>
                </c:pt>
                <c:pt idx="907">
                  <c:v>39136</c:v>
                </c:pt>
                <c:pt idx="908">
                  <c:v>39136</c:v>
                </c:pt>
                <c:pt idx="909">
                  <c:v>39136</c:v>
                </c:pt>
                <c:pt idx="910">
                  <c:v>39140</c:v>
                </c:pt>
                <c:pt idx="911">
                  <c:v>39140</c:v>
                </c:pt>
                <c:pt idx="912">
                  <c:v>39141</c:v>
                </c:pt>
                <c:pt idx="913">
                  <c:v>39142</c:v>
                </c:pt>
                <c:pt idx="914">
                  <c:v>39142</c:v>
                </c:pt>
                <c:pt idx="915">
                  <c:v>39142</c:v>
                </c:pt>
                <c:pt idx="916">
                  <c:v>39142</c:v>
                </c:pt>
                <c:pt idx="917">
                  <c:v>39142</c:v>
                </c:pt>
                <c:pt idx="918">
                  <c:v>39143</c:v>
                </c:pt>
                <c:pt idx="919">
                  <c:v>39143</c:v>
                </c:pt>
                <c:pt idx="920">
                  <c:v>39143</c:v>
                </c:pt>
                <c:pt idx="921">
                  <c:v>39146</c:v>
                </c:pt>
                <c:pt idx="922">
                  <c:v>39146</c:v>
                </c:pt>
                <c:pt idx="923">
                  <c:v>39146</c:v>
                </c:pt>
                <c:pt idx="924">
                  <c:v>39146</c:v>
                </c:pt>
                <c:pt idx="925">
                  <c:v>39147</c:v>
                </c:pt>
                <c:pt idx="926">
                  <c:v>39147</c:v>
                </c:pt>
                <c:pt idx="927">
                  <c:v>39147</c:v>
                </c:pt>
                <c:pt idx="928">
                  <c:v>39147</c:v>
                </c:pt>
                <c:pt idx="929">
                  <c:v>39147</c:v>
                </c:pt>
                <c:pt idx="930">
                  <c:v>39148</c:v>
                </c:pt>
                <c:pt idx="931">
                  <c:v>39148</c:v>
                </c:pt>
                <c:pt idx="932">
                  <c:v>39149</c:v>
                </c:pt>
                <c:pt idx="933">
                  <c:v>39150</c:v>
                </c:pt>
                <c:pt idx="934">
                  <c:v>39154</c:v>
                </c:pt>
                <c:pt idx="935">
                  <c:v>39155</c:v>
                </c:pt>
                <c:pt idx="936">
                  <c:v>39157</c:v>
                </c:pt>
                <c:pt idx="937">
                  <c:v>39157</c:v>
                </c:pt>
                <c:pt idx="938">
                  <c:v>39160</c:v>
                </c:pt>
                <c:pt idx="939">
                  <c:v>39160</c:v>
                </c:pt>
                <c:pt idx="940">
                  <c:v>39161</c:v>
                </c:pt>
                <c:pt idx="941">
                  <c:v>39161</c:v>
                </c:pt>
                <c:pt idx="942">
                  <c:v>39162</c:v>
                </c:pt>
                <c:pt idx="943">
                  <c:v>39162</c:v>
                </c:pt>
                <c:pt idx="944">
                  <c:v>39163</c:v>
                </c:pt>
                <c:pt idx="945">
                  <c:v>39163</c:v>
                </c:pt>
                <c:pt idx="946">
                  <c:v>39168</c:v>
                </c:pt>
                <c:pt idx="947">
                  <c:v>39168</c:v>
                </c:pt>
                <c:pt idx="948">
                  <c:v>39168</c:v>
                </c:pt>
                <c:pt idx="949">
                  <c:v>39174</c:v>
                </c:pt>
                <c:pt idx="950">
                  <c:v>39174</c:v>
                </c:pt>
                <c:pt idx="951">
                  <c:v>39174</c:v>
                </c:pt>
                <c:pt idx="952">
                  <c:v>39175</c:v>
                </c:pt>
                <c:pt idx="953">
                  <c:v>39175</c:v>
                </c:pt>
                <c:pt idx="954">
                  <c:v>39176</c:v>
                </c:pt>
                <c:pt idx="955">
                  <c:v>39176</c:v>
                </c:pt>
                <c:pt idx="956">
                  <c:v>39177</c:v>
                </c:pt>
                <c:pt idx="957">
                  <c:v>39177</c:v>
                </c:pt>
                <c:pt idx="958">
                  <c:v>39188</c:v>
                </c:pt>
                <c:pt idx="959">
                  <c:v>39188</c:v>
                </c:pt>
                <c:pt idx="960">
                  <c:v>39189</c:v>
                </c:pt>
                <c:pt idx="961">
                  <c:v>39189</c:v>
                </c:pt>
                <c:pt idx="962">
                  <c:v>39189</c:v>
                </c:pt>
                <c:pt idx="963">
                  <c:v>39191</c:v>
                </c:pt>
                <c:pt idx="964">
                  <c:v>39191</c:v>
                </c:pt>
                <c:pt idx="965">
                  <c:v>39192</c:v>
                </c:pt>
                <c:pt idx="966">
                  <c:v>39192</c:v>
                </c:pt>
                <c:pt idx="967">
                  <c:v>39195</c:v>
                </c:pt>
                <c:pt idx="968">
                  <c:v>39195</c:v>
                </c:pt>
                <c:pt idx="969">
                  <c:v>39196</c:v>
                </c:pt>
                <c:pt idx="970">
                  <c:v>39196</c:v>
                </c:pt>
                <c:pt idx="971">
                  <c:v>39196</c:v>
                </c:pt>
                <c:pt idx="972">
                  <c:v>39196</c:v>
                </c:pt>
                <c:pt idx="973">
                  <c:v>39197</c:v>
                </c:pt>
                <c:pt idx="974">
                  <c:v>39197</c:v>
                </c:pt>
                <c:pt idx="975">
                  <c:v>39197</c:v>
                </c:pt>
                <c:pt idx="976">
                  <c:v>39197</c:v>
                </c:pt>
                <c:pt idx="977">
                  <c:v>39197</c:v>
                </c:pt>
                <c:pt idx="978">
                  <c:v>39197</c:v>
                </c:pt>
                <c:pt idx="979">
                  <c:v>39197</c:v>
                </c:pt>
                <c:pt idx="980">
                  <c:v>39197</c:v>
                </c:pt>
                <c:pt idx="981">
                  <c:v>39198</c:v>
                </c:pt>
                <c:pt idx="982">
                  <c:v>39198</c:v>
                </c:pt>
                <c:pt idx="983">
                  <c:v>39198</c:v>
                </c:pt>
                <c:pt idx="984">
                  <c:v>39198</c:v>
                </c:pt>
                <c:pt idx="985">
                  <c:v>39199</c:v>
                </c:pt>
                <c:pt idx="986">
                  <c:v>39199</c:v>
                </c:pt>
                <c:pt idx="987">
                  <c:v>39202</c:v>
                </c:pt>
                <c:pt idx="988">
                  <c:v>39202</c:v>
                </c:pt>
                <c:pt idx="989">
                  <c:v>39203</c:v>
                </c:pt>
                <c:pt idx="990">
                  <c:v>39203</c:v>
                </c:pt>
                <c:pt idx="991">
                  <c:v>39203</c:v>
                </c:pt>
                <c:pt idx="992">
                  <c:v>39203</c:v>
                </c:pt>
                <c:pt idx="993">
                  <c:v>39204</c:v>
                </c:pt>
                <c:pt idx="994">
                  <c:v>39205</c:v>
                </c:pt>
                <c:pt idx="995">
                  <c:v>39205</c:v>
                </c:pt>
                <c:pt idx="996">
                  <c:v>39205</c:v>
                </c:pt>
                <c:pt idx="997">
                  <c:v>39206</c:v>
                </c:pt>
                <c:pt idx="998">
                  <c:v>39210</c:v>
                </c:pt>
                <c:pt idx="999">
                  <c:v>39210</c:v>
                </c:pt>
                <c:pt idx="1000">
                  <c:v>39210</c:v>
                </c:pt>
                <c:pt idx="1001">
                  <c:v>39210</c:v>
                </c:pt>
                <c:pt idx="1002">
                  <c:v>39211</c:v>
                </c:pt>
                <c:pt idx="1003">
                  <c:v>39212</c:v>
                </c:pt>
                <c:pt idx="1004">
                  <c:v>39213</c:v>
                </c:pt>
                <c:pt idx="1005">
                  <c:v>39213</c:v>
                </c:pt>
                <c:pt idx="1006">
                  <c:v>39213</c:v>
                </c:pt>
                <c:pt idx="1007">
                  <c:v>39213</c:v>
                </c:pt>
                <c:pt idx="1008">
                  <c:v>39213</c:v>
                </c:pt>
                <c:pt idx="1009">
                  <c:v>39216</c:v>
                </c:pt>
                <c:pt idx="1010">
                  <c:v>39216</c:v>
                </c:pt>
                <c:pt idx="1011">
                  <c:v>39216</c:v>
                </c:pt>
                <c:pt idx="1012">
                  <c:v>39217</c:v>
                </c:pt>
                <c:pt idx="1013">
                  <c:v>39217</c:v>
                </c:pt>
                <c:pt idx="1014">
                  <c:v>39217</c:v>
                </c:pt>
                <c:pt idx="1015">
                  <c:v>39218</c:v>
                </c:pt>
                <c:pt idx="1016">
                  <c:v>39219</c:v>
                </c:pt>
                <c:pt idx="1017">
                  <c:v>39219</c:v>
                </c:pt>
                <c:pt idx="1018">
                  <c:v>39220</c:v>
                </c:pt>
                <c:pt idx="1019">
                  <c:v>39223</c:v>
                </c:pt>
                <c:pt idx="1020">
                  <c:v>39223</c:v>
                </c:pt>
                <c:pt idx="1021">
                  <c:v>39224</c:v>
                </c:pt>
                <c:pt idx="1022">
                  <c:v>39224</c:v>
                </c:pt>
                <c:pt idx="1023">
                  <c:v>39224</c:v>
                </c:pt>
                <c:pt idx="1024">
                  <c:v>39224</c:v>
                </c:pt>
                <c:pt idx="1025">
                  <c:v>39224</c:v>
                </c:pt>
                <c:pt idx="1026">
                  <c:v>39225</c:v>
                </c:pt>
                <c:pt idx="1027">
                  <c:v>39225</c:v>
                </c:pt>
                <c:pt idx="1028">
                  <c:v>39226</c:v>
                </c:pt>
                <c:pt idx="1029">
                  <c:v>39226</c:v>
                </c:pt>
                <c:pt idx="1030">
                  <c:v>39226</c:v>
                </c:pt>
                <c:pt idx="1031">
                  <c:v>39231</c:v>
                </c:pt>
                <c:pt idx="1032">
                  <c:v>39231</c:v>
                </c:pt>
                <c:pt idx="1033">
                  <c:v>39232</c:v>
                </c:pt>
                <c:pt idx="1034">
                  <c:v>39232</c:v>
                </c:pt>
                <c:pt idx="1035">
                  <c:v>39232</c:v>
                </c:pt>
                <c:pt idx="1036">
                  <c:v>39233</c:v>
                </c:pt>
                <c:pt idx="1037">
                  <c:v>39233</c:v>
                </c:pt>
                <c:pt idx="1038">
                  <c:v>39233</c:v>
                </c:pt>
                <c:pt idx="1039">
                  <c:v>39233</c:v>
                </c:pt>
                <c:pt idx="1040">
                  <c:v>39233</c:v>
                </c:pt>
                <c:pt idx="1041">
                  <c:v>39234</c:v>
                </c:pt>
                <c:pt idx="1042">
                  <c:v>39234</c:v>
                </c:pt>
                <c:pt idx="1043">
                  <c:v>39234</c:v>
                </c:pt>
                <c:pt idx="1044">
                  <c:v>39241</c:v>
                </c:pt>
                <c:pt idx="1045">
                  <c:v>39244</c:v>
                </c:pt>
                <c:pt idx="1046">
                  <c:v>39244</c:v>
                </c:pt>
                <c:pt idx="1047">
                  <c:v>39244</c:v>
                </c:pt>
                <c:pt idx="1048">
                  <c:v>39244</c:v>
                </c:pt>
                <c:pt idx="1049">
                  <c:v>39245</c:v>
                </c:pt>
                <c:pt idx="1050">
                  <c:v>39245</c:v>
                </c:pt>
                <c:pt idx="1051">
                  <c:v>39245</c:v>
                </c:pt>
                <c:pt idx="1052">
                  <c:v>39247</c:v>
                </c:pt>
                <c:pt idx="1053">
                  <c:v>39248</c:v>
                </c:pt>
                <c:pt idx="1054">
                  <c:v>39248</c:v>
                </c:pt>
                <c:pt idx="1055">
                  <c:v>39248</c:v>
                </c:pt>
                <c:pt idx="1056">
                  <c:v>39252</c:v>
                </c:pt>
                <c:pt idx="1057">
                  <c:v>39252</c:v>
                </c:pt>
                <c:pt idx="1058">
                  <c:v>39252</c:v>
                </c:pt>
                <c:pt idx="1059">
                  <c:v>39252</c:v>
                </c:pt>
                <c:pt idx="1060">
                  <c:v>39253</c:v>
                </c:pt>
                <c:pt idx="1061">
                  <c:v>39253</c:v>
                </c:pt>
                <c:pt idx="1062">
                  <c:v>39253</c:v>
                </c:pt>
                <c:pt idx="1063">
                  <c:v>39255</c:v>
                </c:pt>
                <c:pt idx="1064">
                  <c:v>39255</c:v>
                </c:pt>
                <c:pt idx="1065">
                  <c:v>39255</c:v>
                </c:pt>
                <c:pt idx="1066">
                  <c:v>39255</c:v>
                </c:pt>
                <c:pt idx="1067">
                  <c:v>39258</c:v>
                </c:pt>
                <c:pt idx="1068">
                  <c:v>39258</c:v>
                </c:pt>
                <c:pt idx="1069">
                  <c:v>39258</c:v>
                </c:pt>
                <c:pt idx="1070">
                  <c:v>39259</c:v>
                </c:pt>
                <c:pt idx="1071">
                  <c:v>39259</c:v>
                </c:pt>
                <c:pt idx="1072">
                  <c:v>39259</c:v>
                </c:pt>
                <c:pt idx="1073">
                  <c:v>39260</c:v>
                </c:pt>
                <c:pt idx="1074">
                  <c:v>39260</c:v>
                </c:pt>
                <c:pt idx="1075">
                  <c:v>39261</c:v>
                </c:pt>
                <c:pt idx="1076">
                  <c:v>39261</c:v>
                </c:pt>
                <c:pt idx="1077">
                  <c:v>39261</c:v>
                </c:pt>
                <c:pt idx="1078">
                  <c:v>39261</c:v>
                </c:pt>
                <c:pt idx="1079">
                  <c:v>39262</c:v>
                </c:pt>
                <c:pt idx="1080">
                  <c:v>39262</c:v>
                </c:pt>
                <c:pt idx="1081">
                  <c:v>39262</c:v>
                </c:pt>
                <c:pt idx="1082">
                  <c:v>39269</c:v>
                </c:pt>
                <c:pt idx="1083">
                  <c:v>39269</c:v>
                </c:pt>
                <c:pt idx="1084">
                  <c:v>39272</c:v>
                </c:pt>
                <c:pt idx="1085">
                  <c:v>39274</c:v>
                </c:pt>
                <c:pt idx="1086">
                  <c:v>39279</c:v>
                </c:pt>
                <c:pt idx="1087">
                  <c:v>39279</c:v>
                </c:pt>
                <c:pt idx="1088">
                  <c:v>39279</c:v>
                </c:pt>
                <c:pt idx="1089">
                  <c:v>39281</c:v>
                </c:pt>
                <c:pt idx="1090">
                  <c:v>39283</c:v>
                </c:pt>
                <c:pt idx="1091">
                  <c:v>39283</c:v>
                </c:pt>
                <c:pt idx="1092">
                  <c:v>39288</c:v>
                </c:pt>
                <c:pt idx="1093">
                  <c:v>39288</c:v>
                </c:pt>
                <c:pt idx="1094">
                  <c:v>39288</c:v>
                </c:pt>
                <c:pt idx="1095">
                  <c:v>39288</c:v>
                </c:pt>
                <c:pt idx="1096">
                  <c:v>39289</c:v>
                </c:pt>
                <c:pt idx="1097">
                  <c:v>39289</c:v>
                </c:pt>
                <c:pt idx="1098">
                  <c:v>39289</c:v>
                </c:pt>
                <c:pt idx="1099">
                  <c:v>39289</c:v>
                </c:pt>
                <c:pt idx="1100">
                  <c:v>39289</c:v>
                </c:pt>
                <c:pt idx="1101">
                  <c:v>39290</c:v>
                </c:pt>
                <c:pt idx="1102">
                  <c:v>39290</c:v>
                </c:pt>
                <c:pt idx="1103">
                  <c:v>39290</c:v>
                </c:pt>
                <c:pt idx="1104">
                  <c:v>39290</c:v>
                </c:pt>
                <c:pt idx="1105">
                  <c:v>39293</c:v>
                </c:pt>
                <c:pt idx="1106">
                  <c:v>39293</c:v>
                </c:pt>
                <c:pt idx="1107">
                  <c:v>39293</c:v>
                </c:pt>
                <c:pt idx="1108">
                  <c:v>39293</c:v>
                </c:pt>
                <c:pt idx="1109">
                  <c:v>39293</c:v>
                </c:pt>
                <c:pt idx="1110">
                  <c:v>39294</c:v>
                </c:pt>
                <c:pt idx="1111">
                  <c:v>39294</c:v>
                </c:pt>
                <c:pt idx="1112">
                  <c:v>39296</c:v>
                </c:pt>
                <c:pt idx="1113">
                  <c:v>39296</c:v>
                </c:pt>
                <c:pt idx="1114">
                  <c:v>39296</c:v>
                </c:pt>
                <c:pt idx="1115">
                  <c:v>39297</c:v>
                </c:pt>
                <c:pt idx="1116">
                  <c:v>39297</c:v>
                </c:pt>
                <c:pt idx="1117">
                  <c:v>39302</c:v>
                </c:pt>
                <c:pt idx="1118">
                  <c:v>39303</c:v>
                </c:pt>
                <c:pt idx="1119">
                  <c:v>39303</c:v>
                </c:pt>
                <c:pt idx="1120">
                  <c:v>39308</c:v>
                </c:pt>
                <c:pt idx="1121">
                  <c:v>39310</c:v>
                </c:pt>
                <c:pt idx="1122">
                  <c:v>39310</c:v>
                </c:pt>
                <c:pt idx="1123">
                  <c:v>39311</c:v>
                </c:pt>
                <c:pt idx="1124">
                  <c:v>39311</c:v>
                </c:pt>
                <c:pt idx="1125">
                  <c:v>39315</c:v>
                </c:pt>
                <c:pt idx="1126">
                  <c:v>39317</c:v>
                </c:pt>
                <c:pt idx="1127">
                  <c:v>39317</c:v>
                </c:pt>
                <c:pt idx="1128">
                  <c:v>39317</c:v>
                </c:pt>
                <c:pt idx="1129">
                  <c:v>39317</c:v>
                </c:pt>
                <c:pt idx="1130">
                  <c:v>39323</c:v>
                </c:pt>
                <c:pt idx="1131">
                  <c:v>39323</c:v>
                </c:pt>
                <c:pt idx="1132">
                  <c:v>39324</c:v>
                </c:pt>
                <c:pt idx="1133">
                  <c:v>39324</c:v>
                </c:pt>
                <c:pt idx="1134">
                  <c:v>39325</c:v>
                </c:pt>
                <c:pt idx="1135">
                  <c:v>39325</c:v>
                </c:pt>
                <c:pt idx="1136">
                  <c:v>39331</c:v>
                </c:pt>
                <c:pt idx="1137">
                  <c:v>39331</c:v>
                </c:pt>
                <c:pt idx="1138">
                  <c:v>39332</c:v>
                </c:pt>
                <c:pt idx="1139">
                  <c:v>39332</c:v>
                </c:pt>
                <c:pt idx="1140">
                  <c:v>39335</c:v>
                </c:pt>
                <c:pt idx="1141">
                  <c:v>39336</c:v>
                </c:pt>
                <c:pt idx="1142">
                  <c:v>39337</c:v>
                </c:pt>
                <c:pt idx="1143">
                  <c:v>39337</c:v>
                </c:pt>
                <c:pt idx="1144">
                  <c:v>39338</c:v>
                </c:pt>
                <c:pt idx="1145">
                  <c:v>39342</c:v>
                </c:pt>
                <c:pt idx="1146">
                  <c:v>39342</c:v>
                </c:pt>
                <c:pt idx="1147">
                  <c:v>39342</c:v>
                </c:pt>
                <c:pt idx="1148">
                  <c:v>39344</c:v>
                </c:pt>
                <c:pt idx="1149">
                  <c:v>39344</c:v>
                </c:pt>
                <c:pt idx="1150">
                  <c:v>39344</c:v>
                </c:pt>
                <c:pt idx="1151">
                  <c:v>39345</c:v>
                </c:pt>
                <c:pt idx="1152">
                  <c:v>39345</c:v>
                </c:pt>
                <c:pt idx="1153">
                  <c:v>39346</c:v>
                </c:pt>
                <c:pt idx="1154">
                  <c:v>39346</c:v>
                </c:pt>
                <c:pt idx="1155">
                  <c:v>39346</c:v>
                </c:pt>
                <c:pt idx="1156">
                  <c:v>39346</c:v>
                </c:pt>
                <c:pt idx="1157">
                  <c:v>39346</c:v>
                </c:pt>
                <c:pt idx="1158">
                  <c:v>39349</c:v>
                </c:pt>
                <c:pt idx="1159">
                  <c:v>39349</c:v>
                </c:pt>
                <c:pt idx="1160">
                  <c:v>39349</c:v>
                </c:pt>
                <c:pt idx="1161">
                  <c:v>39350</c:v>
                </c:pt>
                <c:pt idx="1162">
                  <c:v>39350</c:v>
                </c:pt>
                <c:pt idx="1163">
                  <c:v>39350</c:v>
                </c:pt>
                <c:pt idx="1164">
                  <c:v>39350</c:v>
                </c:pt>
                <c:pt idx="1165">
                  <c:v>39350</c:v>
                </c:pt>
                <c:pt idx="1166">
                  <c:v>39351</c:v>
                </c:pt>
                <c:pt idx="1167">
                  <c:v>39356</c:v>
                </c:pt>
                <c:pt idx="1168">
                  <c:v>39357</c:v>
                </c:pt>
                <c:pt idx="1169">
                  <c:v>39357</c:v>
                </c:pt>
                <c:pt idx="1170">
                  <c:v>39357</c:v>
                </c:pt>
                <c:pt idx="1171">
                  <c:v>39358</c:v>
                </c:pt>
                <c:pt idx="1172">
                  <c:v>39358</c:v>
                </c:pt>
                <c:pt idx="1173">
                  <c:v>39359</c:v>
                </c:pt>
                <c:pt idx="1174">
                  <c:v>39359</c:v>
                </c:pt>
                <c:pt idx="1175">
                  <c:v>39366</c:v>
                </c:pt>
                <c:pt idx="1176">
                  <c:v>39366</c:v>
                </c:pt>
                <c:pt idx="1177">
                  <c:v>39366</c:v>
                </c:pt>
                <c:pt idx="1178">
                  <c:v>39371</c:v>
                </c:pt>
                <c:pt idx="1179">
                  <c:v>39374</c:v>
                </c:pt>
                <c:pt idx="1180">
                  <c:v>39374</c:v>
                </c:pt>
                <c:pt idx="1181">
                  <c:v>39374</c:v>
                </c:pt>
                <c:pt idx="1182">
                  <c:v>39377</c:v>
                </c:pt>
                <c:pt idx="1183">
                  <c:v>39378</c:v>
                </c:pt>
                <c:pt idx="1184">
                  <c:v>39378</c:v>
                </c:pt>
                <c:pt idx="1185">
                  <c:v>39378</c:v>
                </c:pt>
                <c:pt idx="1186">
                  <c:v>39378</c:v>
                </c:pt>
                <c:pt idx="1187">
                  <c:v>39378</c:v>
                </c:pt>
                <c:pt idx="1188">
                  <c:v>39379</c:v>
                </c:pt>
                <c:pt idx="1189">
                  <c:v>39379</c:v>
                </c:pt>
                <c:pt idx="1190">
                  <c:v>39380</c:v>
                </c:pt>
                <c:pt idx="1191">
                  <c:v>39380</c:v>
                </c:pt>
                <c:pt idx="1192">
                  <c:v>39380</c:v>
                </c:pt>
                <c:pt idx="1193">
                  <c:v>39381</c:v>
                </c:pt>
                <c:pt idx="1194">
                  <c:v>39381</c:v>
                </c:pt>
                <c:pt idx="1195">
                  <c:v>39381</c:v>
                </c:pt>
                <c:pt idx="1196">
                  <c:v>39381</c:v>
                </c:pt>
                <c:pt idx="1197">
                  <c:v>39384</c:v>
                </c:pt>
                <c:pt idx="1198">
                  <c:v>39384</c:v>
                </c:pt>
                <c:pt idx="1199">
                  <c:v>39384</c:v>
                </c:pt>
                <c:pt idx="1200">
                  <c:v>39385</c:v>
                </c:pt>
                <c:pt idx="1201">
                  <c:v>39385</c:v>
                </c:pt>
                <c:pt idx="1202">
                  <c:v>39387</c:v>
                </c:pt>
                <c:pt idx="1203">
                  <c:v>39387</c:v>
                </c:pt>
                <c:pt idx="1204">
                  <c:v>39387</c:v>
                </c:pt>
                <c:pt idx="1205">
                  <c:v>39391</c:v>
                </c:pt>
                <c:pt idx="1206">
                  <c:v>39391</c:v>
                </c:pt>
                <c:pt idx="1207">
                  <c:v>39391</c:v>
                </c:pt>
                <c:pt idx="1208">
                  <c:v>39392</c:v>
                </c:pt>
                <c:pt idx="1209">
                  <c:v>39392</c:v>
                </c:pt>
                <c:pt idx="1210">
                  <c:v>39393</c:v>
                </c:pt>
                <c:pt idx="1211">
                  <c:v>39394</c:v>
                </c:pt>
                <c:pt idx="1212">
                  <c:v>39395</c:v>
                </c:pt>
                <c:pt idx="1213">
                  <c:v>39399</c:v>
                </c:pt>
                <c:pt idx="1214">
                  <c:v>39400</c:v>
                </c:pt>
                <c:pt idx="1215">
                  <c:v>39401</c:v>
                </c:pt>
                <c:pt idx="1216">
                  <c:v>39401</c:v>
                </c:pt>
                <c:pt idx="1217">
                  <c:v>39402</c:v>
                </c:pt>
                <c:pt idx="1218">
                  <c:v>39402</c:v>
                </c:pt>
                <c:pt idx="1219">
                  <c:v>39405</c:v>
                </c:pt>
                <c:pt idx="1220">
                  <c:v>39405</c:v>
                </c:pt>
                <c:pt idx="1221">
                  <c:v>39405</c:v>
                </c:pt>
                <c:pt idx="1222">
                  <c:v>39405</c:v>
                </c:pt>
                <c:pt idx="1223">
                  <c:v>39405</c:v>
                </c:pt>
                <c:pt idx="1224">
                  <c:v>39406</c:v>
                </c:pt>
                <c:pt idx="1225">
                  <c:v>39406</c:v>
                </c:pt>
                <c:pt idx="1226">
                  <c:v>39407</c:v>
                </c:pt>
                <c:pt idx="1227">
                  <c:v>39412</c:v>
                </c:pt>
                <c:pt idx="1228">
                  <c:v>39412</c:v>
                </c:pt>
                <c:pt idx="1229">
                  <c:v>39413</c:v>
                </c:pt>
                <c:pt idx="1230">
                  <c:v>39414</c:v>
                </c:pt>
                <c:pt idx="1231">
                  <c:v>39415</c:v>
                </c:pt>
                <c:pt idx="1232">
                  <c:v>39415</c:v>
                </c:pt>
                <c:pt idx="1233">
                  <c:v>39415</c:v>
                </c:pt>
                <c:pt idx="1234">
                  <c:v>39449</c:v>
                </c:pt>
                <c:pt idx="1235">
                  <c:v>39449</c:v>
                </c:pt>
                <c:pt idx="1236">
                  <c:v>39451</c:v>
                </c:pt>
                <c:pt idx="1237">
                  <c:v>39451</c:v>
                </c:pt>
                <c:pt idx="1238">
                  <c:v>39451</c:v>
                </c:pt>
                <c:pt idx="1239">
                  <c:v>39451</c:v>
                </c:pt>
                <c:pt idx="1240">
                  <c:v>39451</c:v>
                </c:pt>
                <c:pt idx="1241">
                  <c:v>39451</c:v>
                </c:pt>
                <c:pt idx="1242">
                  <c:v>39470</c:v>
                </c:pt>
                <c:pt idx="1243">
                  <c:v>39470</c:v>
                </c:pt>
                <c:pt idx="1244">
                  <c:v>39471</c:v>
                </c:pt>
                <c:pt idx="1245">
                  <c:v>39471</c:v>
                </c:pt>
                <c:pt idx="1246">
                  <c:v>39472</c:v>
                </c:pt>
                <c:pt idx="1247">
                  <c:v>39472</c:v>
                </c:pt>
                <c:pt idx="1248">
                  <c:v>39472</c:v>
                </c:pt>
                <c:pt idx="1249">
                  <c:v>39475</c:v>
                </c:pt>
                <c:pt idx="1250">
                  <c:v>39475</c:v>
                </c:pt>
                <c:pt idx="1251">
                  <c:v>39498</c:v>
                </c:pt>
                <c:pt idx="1252">
                  <c:v>39498</c:v>
                </c:pt>
                <c:pt idx="1253">
                  <c:v>39498</c:v>
                </c:pt>
                <c:pt idx="1254">
                  <c:v>39498</c:v>
                </c:pt>
                <c:pt idx="1255">
                  <c:v>39498</c:v>
                </c:pt>
                <c:pt idx="1256">
                  <c:v>39499</c:v>
                </c:pt>
                <c:pt idx="1257">
                  <c:v>39500</c:v>
                </c:pt>
                <c:pt idx="1258">
                  <c:v>39504</c:v>
                </c:pt>
                <c:pt idx="1259">
                  <c:v>39504</c:v>
                </c:pt>
                <c:pt idx="1260">
                  <c:v>39504</c:v>
                </c:pt>
                <c:pt idx="1261">
                  <c:v>39504</c:v>
                </c:pt>
                <c:pt idx="1262">
                  <c:v>39512</c:v>
                </c:pt>
                <c:pt idx="1263">
                  <c:v>39524</c:v>
                </c:pt>
                <c:pt idx="1264">
                  <c:v>39534</c:v>
                </c:pt>
                <c:pt idx="1265">
                  <c:v>39534</c:v>
                </c:pt>
                <c:pt idx="1266">
                  <c:v>39534</c:v>
                </c:pt>
                <c:pt idx="1267">
                  <c:v>39560</c:v>
                </c:pt>
                <c:pt idx="1268">
                  <c:v>39560</c:v>
                </c:pt>
                <c:pt idx="1269">
                  <c:v>39561</c:v>
                </c:pt>
                <c:pt idx="1270">
                  <c:v>39561</c:v>
                </c:pt>
                <c:pt idx="1271">
                  <c:v>39561</c:v>
                </c:pt>
                <c:pt idx="1272">
                  <c:v>39561</c:v>
                </c:pt>
                <c:pt idx="1273">
                  <c:v>39561</c:v>
                </c:pt>
                <c:pt idx="1274">
                  <c:v>39562</c:v>
                </c:pt>
                <c:pt idx="1275">
                  <c:v>39562</c:v>
                </c:pt>
                <c:pt idx="1276">
                  <c:v>39563</c:v>
                </c:pt>
                <c:pt idx="1277">
                  <c:v>39566</c:v>
                </c:pt>
                <c:pt idx="1278">
                  <c:v>39567</c:v>
                </c:pt>
                <c:pt idx="1279">
                  <c:v>39567</c:v>
                </c:pt>
                <c:pt idx="1280">
                  <c:v>39567</c:v>
                </c:pt>
                <c:pt idx="1281">
                  <c:v>39567</c:v>
                </c:pt>
                <c:pt idx="1282">
                  <c:v>39568</c:v>
                </c:pt>
                <c:pt idx="1283">
                  <c:v>39569</c:v>
                </c:pt>
                <c:pt idx="1284">
                  <c:v>39573</c:v>
                </c:pt>
                <c:pt idx="1285">
                  <c:v>39584</c:v>
                </c:pt>
                <c:pt idx="1286">
                  <c:v>39584</c:v>
                </c:pt>
                <c:pt idx="1287">
                  <c:v>39584</c:v>
                </c:pt>
                <c:pt idx="1288">
                  <c:v>39584</c:v>
                </c:pt>
                <c:pt idx="1289">
                  <c:v>39584</c:v>
                </c:pt>
                <c:pt idx="1290">
                  <c:v>39588</c:v>
                </c:pt>
                <c:pt idx="1291">
                  <c:v>39589</c:v>
                </c:pt>
                <c:pt idx="1292">
                  <c:v>39589</c:v>
                </c:pt>
                <c:pt idx="1293">
                  <c:v>39589</c:v>
                </c:pt>
                <c:pt idx="1294">
                  <c:v>39589</c:v>
                </c:pt>
                <c:pt idx="1295">
                  <c:v>39590</c:v>
                </c:pt>
                <c:pt idx="1296">
                  <c:v>39590</c:v>
                </c:pt>
                <c:pt idx="1297">
                  <c:v>39590</c:v>
                </c:pt>
                <c:pt idx="1298">
                  <c:v>39590</c:v>
                </c:pt>
                <c:pt idx="1299">
                  <c:v>39590</c:v>
                </c:pt>
                <c:pt idx="1300">
                  <c:v>39591</c:v>
                </c:pt>
                <c:pt idx="1301">
                  <c:v>39591</c:v>
                </c:pt>
                <c:pt idx="1302">
                  <c:v>39602</c:v>
                </c:pt>
                <c:pt idx="1303">
                  <c:v>39605</c:v>
                </c:pt>
                <c:pt idx="1304">
                  <c:v>39605</c:v>
                </c:pt>
                <c:pt idx="1305">
                  <c:v>39605</c:v>
                </c:pt>
              </c:strCache>
            </c:strRef>
          </c:xVal>
          <c:yVal>
            <c:numRef>
              <c:f>'Daily CP Data'!$L$62:$L$1367</c:f>
              <c:numCache>
                <c:ptCount val="1306"/>
                <c:pt idx="0">
                  <c:v>0.002643699999999999</c:v>
                </c:pt>
                <c:pt idx="1">
                  <c:v>0.002643699999999999</c:v>
                </c:pt>
                <c:pt idx="2">
                  <c:v>0.002706199999999999</c:v>
                </c:pt>
                <c:pt idx="3">
                  <c:v>0.002706199999999999</c:v>
                </c:pt>
                <c:pt idx="4">
                  <c:v>0.002643699999999999</c:v>
                </c:pt>
                <c:pt idx="5">
                  <c:v>0.0019999999999999983</c:v>
                </c:pt>
                <c:pt idx="6">
                  <c:v>0.0027124999999999996</c:v>
                </c:pt>
                <c:pt idx="7">
                  <c:v>0.0026125000000000002</c:v>
                </c:pt>
                <c:pt idx="8">
                  <c:v>0.001800000000000003</c:v>
                </c:pt>
                <c:pt idx="9">
                  <c:v>0.0026125000000000002</c:v>
                </c:pt>
                <c:pt idx="10">
                  <c:v>0.0026125000000000002</c:v>
                </c:pt>
                <c:pt idx="11">
                  <c:v>0.002212499999999999</c:v>
                </c:pt>
                <c:pt idx="12">
                  <c:v>0.002212499999999999</c:v>
                </c:pt>
                <c:pt idx="13">
                  <c:v>0.002599999999999998</c:v>
                </c:pt>
                <c:pt idx="14">
                  <c:v>0.0021624999999999978</c:v>
                </c:pt>
                <c:pt idx="15">
                  <c:v>0.001687499999999998</c:v>
                </c:pt>
                <c:pt idx="16">
                  <c:v>0.0020000000000000018</c:v>
                </c:pt>
                <c:pt idx="17">
                  <c:v>0.0021624999999999978</c:v>
                </c:pt>
                <c:pt idx="18">
                  <c:v>0.0020000000000000018</c:v>
                </c:pt>
                <c:pt idx="19">
                  <c:v>0.0020000000000000018</c:v>
                </c:pt>
                <c:pt idx="20">
                  <c:v>0.0022375</c:v>
                </c:pt>
                <c:pt idx="21">
                  <c:v>0.0022375</c:v>
                </c:pt>
                <c:pt idx="22">
                  <c:v>0.0019999999999999983</c:v>
                </c:pt>
                <c:pt idx="23">
                  <c:v>0.002125000000000002</c:v>
                </c:pt>
                <c:pt idx="24">
                  <c:v>0.0020499999999999997</c:v>
                </c:pt>
                <c:pt idx="25">
                  <c:v>0.002125000000000002</c:v>
                </c:pt>
                <c:pt idx="26">
                  <c:v>0.002125000000000002</c:v>
                </c:pt>
                <c:pt idx="27">
                  <c:v>0.001749999999999998</c:v>
                </c:pt>
                <c:pt idx="28">
                  <c:v>0.001412499999999997</c:v>
                </c:pt>
                <c:pt idx="29">
                  <c:v>0.0020000000000000018</c:v>
                </c:pt>
                <c:pt idx="30">
                  <c:v>0.0016625000000000008</c:v>
                </c:pt>
                <c:pt idx="31">
                  <c:v>0.0016625000000000008</c:v>
                </c:pt>
                <c:pt idx="32">
                  <c:v>0.001349999999999997</c:v>
                </c:pt>
                <c:pt idx="33">
                  <c:v>0.0006500000000000013</c:v>
                </c:pt>
                <c:pt idx="34">
                  <c:v>0.001349999999999997</c:v>
                </c:pt>
                <c:pt idx="35">
                  <c:v>0.0017749999999999988</c:v>
                </c:pt>
                <c:pt idx="36">
                  <c:v>0.001575</c:v>
                </c:pt>
                <c:pt idx="37">
                  <c:v>0.0007749999999999979</c:v>
                </c:pt>
                <c:pt idx="38">
                  <c:v>0.0018624999999999996</c:v>
                </c:pt>
                <c:pt idx="39">
                  <c:v>0.0018624999999999996</c:v>
                </c:pt>
                <c:pt idx="40">
                  <c:v>0.0018624999999999996</c:v>
                </c:pt>
                <c:pt idx="41">
                  <c:v>0.0012375000000000025</c:v>
                </c:pt>
                <c:pt idx="42">
                  <c:v>0.002149999999999999</c:v>
                </c:pt>
                <c:pt idx="43">
                  <c:v>0.0015499999999999993</c:v>
                </c:pt>
                <c:pt idx="44">
                  <c:v>0.0013500000000000005</c:v>
                </c:pt>
                <c:pt idx="45">
                  <c:v>0.002199999999999997</c:v>
                </c:pt>
                <c:pt idx="46">
                  <c:v>0.0023</c:v>
                </c:pt>
                <c:pt idx="47">
                  <c:v>0.0016000000000000007</c:v>
                </c:pt>
                <c:pt idx="48">
                  <c:v>0.002175</c:v>
                </c:pt>
                <c:pt idx="49">
                  <c:v>0.0018750000000000017</c:v>
                </c:pt>
                <c:pt idx="50">
                  <c:v>0.0018750000000000017</c:v>
                </c:pt>
                <c:pt idx="51">
                  <c:v>0.0015375000000000007</c:v>
                </c:pt>
                <c:pt idx="52">
                  <c:v>0.0015375000000000007</c:v>
                </c:pt>
                <c:pt idx="53">
                  <c:v>0.0012375000000000025</c:v>
                </c:pt>
                <c:pt idx="54">
                  <c:v>0.0014375000000000013</c:v>
                </c:pt>
                <c:pt idx="55">
                  <c:v>0.0015125</c:v>
                </c:pt>
                <c:pt idx="56">
                  <c:v>0.0017999999999999995</c:v>
                </c:pt>
                <c:pt idx="57">
                  <c:v>0.001575</c:v>
                </c:pt>
                <c:pt idx="58">
                  <c:v>0.0018250000000000002</c:v>
                </c:pt>
                <c:pt idx="59">
                  <c:v>0.001962499999999999</c:v>
                </c:pt>
                <c:pt idx="60">
                  <c:v>0.0017749999999999988</c:v>
                </c:pt>
                <c:pt idx="61">
                  <c:v>0.0021874999999999985</c:v>
                </c:pt>
                <c:pt idx="62">
                  <c:v>0.001787500000000001</c:v>
                </c:pt>
                <c:pt idx="63">
                  <c:v>0.0017625000000000002</c:v>
                </c:pt>
                <c:pt idx="64">
                  <c:v>0.0018749999999999982</c:v>
                </c:pt>
                <c:pt idx="65">
                  <c:v>0.0017625000000000002</c:v>
                </c:pt>
                <c:pt idx="66">
                  <c:v>0.0019374999999999983</c:v>
                </c:pt>
                <c:pt idx="67">
                  <c:v>0.0019374999999999983</c:v>
                </c:pt>
                <c:pt idx="68">
                  <c:v>0.0019374999999999983</c:v>
                </c:pt>
                <c:pt idx="69">
                  <c:v>0.0022250000000000013</c:v>
                </c:pt>
                <c:pt idx="70">
                  <c:v>0.002187500000000002</c:v>
                </c:pt>
                <c:pt idx="71">
                  <c:v>0.0018250000000000002</c:v>
                </c:pt>
                <c:pt idx="72">
                  <c:v>0.0015375000000000007</c:v>
                </c:pt>
                <c:pt idx="73">
                  <c:v>0.0015375000000000007</c:v>
                </c:pt>
                <c:pt idx="74">
                  <c:v>0.0015375000000000007</c:v>
                </c:pt>
                <c:pt idx="75">
                  <c:v>0.0017124999999999987</c:v>
                </c:pt>
                <c:pt idx="76">
                  <c:v>0.0017124999999999987</c:v>
                </c:pt>
                <c:pt idx="77">
                  <c:v>0.0022250000000000013</c:v>
                </c:pt>
                <c:pt idx="78">
                  <c:v>0.002212499999999999</c:v>
                </c:pt>
                <c:pt idx="79">
                  <c:v>0.0020000000000000018</c:v>
                </c:pt>
                <c:pt idx="80">
                  <c:v>0.0021375000000000005</c:v>
                </c:pt>
                <c:pt idx="81">
                  <c:v>0.001787500000000001</c:v>
                </c:pt>
                <c:pt idx="82">
                  <c:v>0.002149999999999999</c:v>
                </c:pt>
                <c:pt idx="83">
                  <c:v>0.0020125000000000004</c:v>
                </c:pt>
                <c:pt idx="84">
                  <c:v>0.0020125000000000004</c:v>
                </c:pt>
                <c:pt idx="85">
                  <c:v>0.0017749999999999988</c:v>
                </c:pt>
                <c:pt idx="86">
                  <c:v>0.002037500000000001</c:v>
                </c:pt>
                <c:pt idx="87">
                  <c:v>0.002037500000000001</c:v>
                </c:pt>
                <c:pt idx="88">
                  <c:v>0.0017124999999999987</c:v>
                </c:pt>
                <c:pt idx="89">
                  <c:v>0.0021125</c:v>
                </c:pt>
                <c:pt idx="90">
                  <c:v>0.0020750000000000005</c:v>
                </c:pt>
                <c:pt idx="91">
                  <c:v>0.0014624999999999985</c:v>
                </c:pt>
                <c:pt idx="92">
                  <c:v>0.0020750000000000005</c:v>
                </c:pt>
                <c:pt idx="93">
                  <c:v>0.002024999999999999</c:v>
                </c:pt>
                <c:pt idx="94">
                  <c:v>0.001237499999999999</c:v>
                </c:pt>
                <c:pt idx="95">
                  <c:v>0.0014375000000000013</c:v>
                </c:pt>
                <c:pt idx="96">
                  <c:v>0.0019375000000000017</c:v>
                </c:pt>
                <c:pt idx="97">
                  <c:v>0.0014375000000000013</c:v>
                </c:pt>
                <c:pt idx="98">
                  <c:v>0.0016749999999999994</c:v>
                </c:pt>
                <c:pt idx="99">
                  <c:v>0.0016749999999999994</c:v>
                </c:pt>
                <c:pt idx="100">
                  <c:v>0.001462500000000002</c:v>
                </c:pt>
                <c:pt idx="101">
                  <c:v>0.0013500000000000005</c:v>
                </c:pt>
                <c:pt idx="102">
                  <c:v>0.0016499999999999987</c:v>
                </c:pt>
                <c:pt idx="103">
                  <c:v>0.0005249999999999977</c:v>
                </c:pt>
                <c:pt idx="104">
                  <c:v>0.000725</c:v>
                </c:pt>
                <c:pt idx="105">
                  <c:v>0.0011370000000000026</c:v>
                </c:pt>
                <c:pt idx="106">
                  <c:v>0.0011999999999999997</c:v>
                </c:pt>
                <c:pt idx="107">
                  <c:v>0.0016999999999999967</c:v>
                </c:pt>
                <c:pt idx="108">
                  <c:v>0.0017129999999999992</c:v>
                </c:pt>
                <c:pt idx="109">
                  <c:v>0.0016999999999999967</c:v>
                </c:pt>
                <c:pt idx="110">
                  <c:v>0.0016999999999999967</c:v>
                </c:pt>
                <c:pt idx="111">
                  <c:v>0.0016999999999999967</c:v>
                </c:pt>
                <c:pt idx="112">
                  <c:v>0.0011999999999999997</c:v>
                </c:pt>
                <c:pt idx="113">
                  <c:v>0.0010624999999999975</c:v>
                </c:pt>
                <c:pt idx="114">
                  <c:v>0.0013624999999999991</c:v>
                </c:pt>
                <c:pt idx="115">
                  <c:v>0.0017600000000000011</c:v>
                </c:pt>
                <c:pt idx="116">
                  <c:v>0.0017999999999999995</c:v>
                </c:pt>
                <c:pt idx="117">
                  <c:v>0.0011999999999999997</c:v>
                </c:pt>
                <c:pt idx="118">
                  <c:v>0.0015300000000000001</c:v>
                </c:pt>
                <c:pt idx="119">
                  <c:v>0.0015300000000000001</c:v>
                </c:pt>
                <c:pt idx="120">
                  <c:v>0.002024999999999999</c:v>
                </c:pt>
                <c:pt idx="121">
                  <c:v>0.0013249999999999998</c:v>
                </c:pt>
                <c:pt idx="122">
                  <c:v>0.0017625000000000002</c:v>
                </c:pt>
                <c:pt idx="123">
                  <c:v>0.0015249999999999986</c:v>
                </c:pt>
                <c:pt idx="124">
                  <c:v>0.0015249999999999986</c:v>
                </c:pt>
                <c:pt idx="125">
                  <c:v>0.0009625000000000015</c:v>
                </c:pt>
                <c:pt idx="126">
                  <c:v>0.0015374999999999972</c:v>
                </c:pt>
                <c:pt idx="127">
                  <c:v>0.0010249999999999981</c:v>
                </c:pt>
                <c:pt idx="128">
                  <c:v>0.00145</c:v>
                </c:pt>
                <c:pt idx="129">
                  <c:v>0.0015249999999999986</c:v>
                </c:pt>
                <c:pt idx="130">
                  <c:v>0.0015249999999999986</c:v>
                </c:pt>
                <c:pt idx="131">
                  <c:v>0.000899999999999998</c:v>
                </c:pt>
                <c:pt idx="132">
                  <c:v>0.0013624999999999991</c:v>
                </c:pt>
                <c:pt idx="133">
                  <c:v>0.0012875000000000004</c:v>
                </c:pt>
                <c:pt idx="134">
                  <c:v>0.0013874999999999998</c:v>
                </c:pt>
                <c:pt idx="135">
                  <c:v>0.0014749999999999971</c:v>
                </c:pt>
                <c:pt idx="136">
                  <c:v>0.0014749999999999971</c:v>
                </c:pt>
                <c:pt idx="137">
                  <c:v>0.0017374999999999995</c:v>
                </c:pt>
                <c:pt idx="138">
                  <c:v>0.0015874999999999986</c:v>
                </c:pt>
                <c:pt idx="139">
                  <c:v>0.0015874999999999986</c:v>
                </c:pt>
                <c:pt idx="140">
                  <c:v>0.0017374999999999995</c:v>
                </c:pt>
                <c:pt idx="141">
                  <c:v>0.001687499999999998</c:v>
                </c:pt>
                <c:pt idx="142">
                  <c:v>0.0017000000000000001</c:v>
                </c:pt>
                <c:pt idx="143">
                  <c:v>0.001687499999999998</c:v>
                </c:pt>
                <c:pt idx="144">
                  <c:v>0.0017124999999999987</c:v>
                </c:pt>
                <c:pt idx="145">
                  <c:v>0.001237499999999999</c:v>
                </c:pt>
                <c:pt idx="146">
                  <c:v>0.0010499999999999989</c:v>
                </c:pt>
                <c:pt idx="147">
                  <c:v>0.0010499999999999989</c:v>
                </c:pt>
                <c:pt idx="148">
                  <c:v>0.0010499999999999989</c:v>
                </c:pt>
                <c:pt idx="149">
                  <c:v>0.0010499999999999989</c:v>
                </c:pt>
                <c:pt idx="150">
                  <c:v>0.0017000000000000001</c:v>
                </c:pt>
                <c:pt idx="151">
                  <c:v>0.0019374999999999983</c:v>
                </c:pt>
                <c:pt idx="152">
                  <c:v>0.0019374999999999983</c:v>
                </c:pt>
                <c:pt idx="153">
                  <c:v>0.0020000000000000018</c:v>
                </c:pt>
                <c:pt idx="154">
                  <c:v>0.0019000000000000024</c:v>
                </c:pt>
                <c:pt idx="155">
                  <c:v>0.0010375000000000002</c:v>
                </c:pt>
                <c:pt idx="156">
                  <c:v>0.0017000000000000001</c:v>
                </c:pt>
                <c:pt idx="157">
                  <c:v>0.0014874999999999992</c:v>
                </c:pt>
                <c:pt idx="158">
                  <c:v>0.0018750000000000017</c:v>
                </c:pt>
                <c:pt idx="159">
                  <c:v>0.0015874999999999986</c:v>
                </c:pt>
                <c:pt idx="160">
                  <c:v>0.0016749999999999994</c:v>
                </c:pt>
                <c:pt idx="161">
                  <c:v>0.0014750000000000006</c:v>
                </c:pt>
                <c:pt idx="162">
                  <c:v>0.0007875</c:v>
                </c:pt>
                <c:pt idx="163">
                  <c:v>0.001962499999999999</c:v>
                </c:pt>
                <c:pt idx="164">
                  <c:v>0.0007000000000000027</c:v>
                </c:pt>
                <c:pt idx="165">
                  <c:v>0.001962499999999999</c:v>
                </c:pt>
                <c:pt idx="166">
                  <c:v>0.00145</c:v>
                </c:pt>
                <c:pt idx="167">
                  <c:v>0.0018374999999999989</c:v>
                </c:pt>
                <c:pt idx="168">
                  <c:v>0.0018374999999999989</c:v>
                </c:pt>
                <c:pt idx="169">
                  <c:v>0.0013374999999999984</c:v>
                </c:pt>
                <c:pt idx="170">
                  <c:v>0.0010375000000000002</c:v>
                </c:pt>
                <c:pt idx="171">
                  <c:v>0.0009500000000000029</c:v>
                </c:pt>
                <c:pt idx="172">
                  <c:v>0.0014999999999999979</c:v>
                </c:pt>
                <c:pt idx="173">
                  <c:v>0.0014999999999999979</c:v>
                </c:pt>
                <c:pt idx="174">
                  <c:v>0.0014250000000000027</c:v>
                </c:pt>
                <c:pt idx="175">
                  <c:v>0.0012375000000000025</c:v>
                </c:pt>
                <c:pt idx="176">
                  <c:v>0.0012250000000000004</c:v>
                </c:pt>
                <c:pt idx="177">
                  <c:v>0.001137500000000003</c:v>
                </c:pt>
                <c:pt idx="178">
                  <c:v>0.0013375000000000019</c:v>
                </c:pt>
                <c:pt idx="179">
                  <c:v>0.0012250000000000004</c:v>
                </c:pt>
                <c:pt idx="180">
                  <c:v>0.0005749999999999991</c:v>
                </c:pt>
                <c:pt idx="181">
                  <c:v>0.0012749999999999984</c:v>
                </c:pt>
                <c:pt idx="182">
                  <c:v>0.0005749999999999991</c:v>
                </c:pt>
                <c:pt idx="183">
                  <c:v>0.001187500000000001</c:v>
                </c:pt>
                <c:pt idx="184">
                  <c:v>0.0010749999999999996</c:v>
                </c:pt>
                <c:pt idx="185">
                  <c:v>0.0010749999999999996</c:v>
                </c:pt>
                <c:pt idx="186">
                  <c:v>0.0007749999999999979</c:v>
                </c:pt>
                <c:pt idx="187">
                  <c:v>0.001187500000000001</c:v>
                </c:pt>
                <c:pt idx="188">
                  <c:v>0.001187500000000001</c:v>
                </c:pt>
                <c:pt idx="189">
                  <c:v>0.001299999999999999</c:v>
                </c:pt>
                <c:pt idx="190">
                  <c:v>0.0010000000000000009</c:v>
                </c:pt>
                <c:pt idx="191">
                  <c:v>0.0010000000000000009</c:v>
                </c:pt>
                <c:pt idx="192">
                  <c:v>0.001399999999999995</c:v>
                </c:pt>
                <c:pt idx="193">
                  <c:v>0.0010000000000000009</c:v>
                </c:pt>
                <c:pt idx="194">
                  <c:v>0.0010749999999999996</c:v>
                </c:pt>
                <c:pt idx="195">
                  <c:v>0.0007749999999999979</c:v>
                </c:pt>
                <c:pt idx="196">
                  <c:v>0.0010749999999999996</c:v>
                </c:pt>
                <c:pt idx="197">
                  <c:v>0.0014999999999999979</c:v>
                </c:pt>
                <c:pt idx="198">
                  <c:v>0.001400000000000002</c:v>
                </c:pt>
                <c:pt idx="199">
                  <c:v>0.001400000000000002</c:v>
                </c:pt>
                <c:pt idx="200">
                  <c:v>0.0010749999999999996</c:v>
                </c:pt>
                <c:pt idx="201">
                  <c:v>0.0011374999999999996</c:v>
                </c:pt>
                <c:pt idx="202">
                  <c:v>0.0011374999999999996</c:v>
                </c:pt>
                <c:pt idx="203">
                  <c:v>0.0011374999999999996</c:v>
                </c:pt>
                <c:pt idx="204">
                  <c:v>0.0010749999999999996</c:v>
                </c:pt>
                <c:pt idx="205">
                  <c:v>0.0010749999999999996</c:v>
                </c:pt>
                <c:pt idx="206">
                  <c:v>0.0010749999999999996</c:v>
                </c:pt>
                <c:pt idx="207">
                  <c:v>0.0011000000000000003</c:v>
                </c:pt>
                <c:pt idx="208">
                  <c:v>0.0011000000000000003</c:v>
                </c:pt>
                <c:pt idx="209">
                  <c:v>0.0011000000000000003</c:v>
                </c:pt>
                <c:pt idx="210">
                  <c:v>0.001143700000000001</c:v>
                </c:pt>
                <c:pt idx="211">
                  <c:v>0.001143700000000001</c:v>
                </c:pt>
                <c:pt idx="212">
                  <c:v>0.0017999999999999995</c:v>
                </c:pt>
                <c:pt idx="213">
                  <c:v>0.002100000000000001</c:v>
                </c:pt>
                <c:pt idx="214">
                  <c:v>0.0011000000000000003</c:v>
                </c:pt>
                <c:pt idx="215">
                  <c:v>0.001400000000000002</c:v>
                </c:pt>
                <c:pt idx="216">
                  <c:v>0.0013875000000000033</c:v>
                </c:pt>
                <c:pt idx="217">
                  <c:v>0.002100000000000001</c:v>
                </c:pt>
                <c:pt idx="218">
                  <c:v>0.0013875000000000033</c:v>
                </c:pt>
                <c:pt idx="219">
                  <c:v>0.002087499999999999</c:v>
                </c:pt>
                <c:pt idx="220">
                  <c:v>0.001137500000000003</c:v>
                </c:pt>
                <c:pt idx="221">
                  <c:v>0.0013375000000000019</c:v>
                </c:pt>
                <c:pt idx="222">
                  <c:v>0.0021750000000000033</c:v>
                </c:pt>
                <c:pt idx="223">
                  <c:v>0.0013375000000000019</c:v>
                </c:pt>
                <c:pt idx="224">
                  <c:v>0.002100000000000001</c:v>
                </c:pt>
                <c:pt idx="225">
                  <c:v>0.0023</c:v>
                </c:pt>
                <c:pt idx="226">
                  <c:v>0.002199999999999997</c:v>
                </c:pt>
                <c:pt idx="227">
                  <c:v>0.0015625000000000014</c:v>
                </c:pt>
                <c:pt idx="228">
                  <c:v>0.002100000000000001</c:v>
                </c:pt>
                <c:pt idx="229">
                  <c:v>0.0023</c:v>
                </c:pt>
                <c:pt idx="230">
                  <c:v>0.002199999999999997</c:v>
                </c:pt>
                <c:pt idx="231">
                  <c:v>0.0020875000000000025</c:v>
                </c:pt>
                <c:pt idx="232">
                  <c:v>0.002100000000000001</c:v>
                </c:pt>
                <c:pt idx="233">
                  <c:v>0.002312500000000002</c:v>
                </c:pt>
                <c:pt idx="234">
                  <c:v>0.0017124999999999953</c:v>
                </c:pt>
                <c:pt idx="235">
                  <c:v>0.002212499999999999</c:v>
                </c:pt>
                <c:pt idx="236">
                  <c:v>0.002212499999999999</c:v>
                </c:pt>
                <c:pt idx="237">
                  <c:v>0.0016999999999999967</c:v>
                </c:pt>
                <c:pt idx="238">
                  <c:v>0.002393700000000002</c:v>
                </c:pt>
                <c:pt idx="239">
                  <c:v>0.0024750000000000015</c:v>
                </c:pt>
                <c:pt idx="240">
                  <c:v>0.0016999999999999967</c:v>
                </c:pt>
                <c:pt idx="241">
                  <c:v>0.0023749999999999986</c:v>
                </c:pt>
                <c:pt idx="242">
                  <c:v>0.001687499999999998</c:v>
                </c:pt>
                <c:pt idx="243">
                  <c:v>0.001687499999999998</c:v>
                </c:pt>
                <c:pt idx="244">
                  <c:v>0.001687499999999998</c:v>
                </c:pt>
                <c:pt idx="245">
                  <c:v>0.002199999999999997</c:v>
                </c:pt>
                <c:pt idx="246">
                  <c:v>0.0023250000000000007</c:v>
                </c:pt>
                <c:pt idx="247">
                  <c:v>0.0024125000000000014</c:v>
                </c:pt>
                <c:pt idx="248">
                  <c:v>0.0018250000000000002</c:v>
                </c:pt>
                <c:pt idx="249">
                  <c:v>0.0017000000000000001</c:v>
                </c:pt>
                <c:pt idx="250">
                  <c:v>0.0017000000000000001</c:v>
                </c:pt>
                <c:pt idx="251">
                  <c:v>0.0019874999999999997</c:v>
                </c:pt>
                <c:pt idx="252">
                  <c:v>0.0022499999999999985</c:v>
                </c:pt>
                <c:pt idx="253">
                  <c:v>0.0021125</c:v>
                </c:pt>
                <c:pt idx="254">
                  <c:v>0.0019874999999999997</c:v>
                </c:pt>
                <c:pt idx="255">
                  <c:v>0.0021125</c:v>
                </c:pt>
                <c:pt idx="256">
                  <c:v>0.0021125</c:v>
                </c:pt>
                <c:pt idx="257">
                  <c:v>0.002262499999999997</c:v>
                </c:pt>
                <c:pt idx="258">
                  <c:v>0.0022499999999999985</c:v>
                </c:pt>
                <c:pt idx="259">
                  <c:v>0.0022499999999999985</c:v>
                </c:pt>
                <c:pt idx="260">
                  <c:v>0.002100000000000001</c:v>
                </c:pt>
                <c:pt idx="261">
                  <c:v>0.0023</c:v>
                </c:pt>
                <c:pt idx="262">
                  <c:v>0.0013000000000000025</c:v>
                </c:pt>
                <c:pt idx="263">
                  <c:v>0.002199999999999997</c:v>
                </c:pt>
                <c:pt idx="264">
                  <c:v>0.0023999999999999994</c:v>
                </c:pt>
                <c:pt idx="265">
                  <c:v>0.002187500000000002</c:v>
                </c:pt>
                <c:pt idx="266">
                  <c:v>0.0022000000000000006</c:v>
                </c:pt>
                <c:pt idx="267">
                  <c:v>0.0023999999999999994</c:v>
                </c:pt>
                <c:pt idx="268">
                  <c:v>0.002125000000000002</c:v>
                </c:pt>
                <c:pt idx="269">
                  <c:v>0.0027249999999999983</c:v>
                </c:pt>
                <c:pt idx="270">
                  <c:v>0.0026000000000000016</c:v>
                </c:pt>
                <c:pt idx="271">
                  <c:v>0.0018250000000000002</c:v>
                </c:pt>
                <c:pt idx="272">
                  <c:v>0.0018250000000000002</c:v>
                </c:pt>
                <c:pt idx="273">
                  <c:v>0.001987500000000003</c:v>
                </c:pt>
                <c:pt idx="274">
                  <c:v>0.002287499999999998</c:v>
                </c:pt>
                <c:pt idx="275">
                  <c:v>0.002399999999999996</c:v>
                </c:pt>
                <c:pt idx="276">
                  <c:v>0.0018562000000000023</c:v>
                </c:pt>
                <c:pt idx="277">
                  <c:v>0.0015562000000000006</c:v>
                </c:pt>
                <c:pt idx="278">
                  <c:v>0.0021749999999999964</c:v>
                </c:pt>
                <c:pt idx="279">
                  <c:v>0.0018250000000000002</c:v>
                </c:pt>
                <c:pt idx="280">
                  <c:v>0.0020125000000000004</c:v>
                </c:pt>
                <c:pt idx="281">
                  <c:v>0.0020125000000000004</c:v>
                </c:pt>
                <c:pt idx="282">
                  <c:v>0.002199999999999997</c:v>
                </c:pt>
                <c:pt idx="283">
                  <c:v>0.002400000000000003</c:v>
                </c:pt>
                <c:pt idx="284">
                  <c:v>0.0016499999999999987</c:v>
                </c:pt>
                <c:pt idx="285">
                  <c:v>0.0023250000000000007</c:v>
                </c:pt>
                <c:pt idx="286">
                  <c:v>0.0019375000000000017</c:v>
                </c:pt>
                <c:pt idx="287">
                  <c:v>0.001925000000000003</c:v>
                </c:pt>
                <c:pt idx="288">
                  <c:v>0.001925000000000003</c:v>
                </c:pt>
                <c:pt idx="289">
                  <c:v>-0.0001999999999999988</c:v>
                </c:pt>
                <c:pt idx="290">
                  <c:v>0.001925000000000003</c:v>
                </c:pt>
                <c:pt idx="291">
                  <c:v>0.0018125000000000016</c:v>
                </c:pt>
                <c:pt idx="292">
                  <c:v>0.000612499999999995</c:v>
                </c:pt>
                <c:pt idx="293">
                  <c:v>0.0019375000000000017</c:v>
                </c:pt>
                <c:pt idx="294">
                  <c:v>0.002249999999999995</c:v>
                </c:pt>
                <c:pt idx="295">
                  <c:v>0.0017625000000000002</c:v>
                </c:pt>
                <c:pt idx="296">
                  <c:v>0.0022624999999999937</c:v>
                </c:pt>
                <c:pt idx="297">
                  <c:v>0.0023624999999999965</c:v>
                </c:pt>
                <c:pt idx="298">
                  <c:v>0.0017125000000000057</c:v>
                </c:pt>
                <c:pt idx="299">
                  <c:v>0.0016000000000000042</c:v>
                </c:pt>
                <c:pt idx="300">
                  <c:v>0.001987500000000003</c:v>
                </c:pt>
                <c:pt idx="301">
                  <c:v>0.0021311999999999998</c:v>
                </c:pt>
                <c:pt idx="302">
                  <c:v>0.001287499999999997</c:v>
                </c:pt>
                <c:pt idx="303">
                  <c:v>0.001475000000000004</c:v>
                </c:pt>
                <c:pt idx="304">
                  <c:v>0.001899999999999999</c:v>
                </c:pt>
                <c:pt idx="305">
                  <c:v>0.001899999999999999</c:v>
                </c:pt>
                <c:pt idx="306">
                  <c:v>0.002118700000000001</c:v>
                </c:pt>
                <c:pt idx="307">
                  <c:v>0.0022000000000000006</c:v>
                </c:pt>
                <c:pt idx="308">
                  <c:v>0.0020000000000000018</c:v>
                </c:pt>
                <c:pt idx="309">
                  <c:v>0.001899999999999999</c:v>
                </c:pt>
                <c:pt idx="310">
                  <c:v>0.001899999999999999</c:v>
                </c:pt>
                <c:pt idx="311">
                  <c:v>0.0022999999999999965</c:v>
                </c:pt>
                <c:pt idx="312">
                  <c:v>0.0019857</c:v>
                </c:pt>
                <c:pt idx="313">
                  <c:v>0.0020000000000000018</c:v>
                </c:pt>
                <c:pt idx="314">
                  <c:v>0.0020000000000000018</c:v>
                </c:pt>
                <c:pt idx="315">
                  <c:v>0.0022000000000000006</c:v>
                </c:pt>
                <c:pt idx="316">
                  <c:v>0.0017875000000000044</c:v>
                </c:pt>
                <c:pt idx="317">
                  <c:v>0.0018062000000000009</c:v>
                </c:pt>
                <c:pt idx="318">
                  <c:v>0.0015999999999999973</c:v>
                </c:pt>
                <c:pt idx="319">
                  <c:v>0.0019186999999999954</c:v>
                </c:pt>
                <c:pt idx="320">
                  <c:v>0.0018186999999999995</c:v>
                </c:pt>
                <c:pt idx="321">
                  <c:v>0.001737500000000003</c:v>
                </c:pt>
                <c:pt idx="322">
                  <c:v>0.0015000000000000013</c:v>
                </c:pt>
                <c:pt idx="323">
                  <c:v>0.0015999999999999973</c:v>
                </c:pt>
                <c:pt idx="324">
                  <c:v>0.001800000000000003</c:v>
                </c:pt>
                <c:pt idx="325">
                  <c:v>0.0018499999999999975</c:v>
                </c:pt>
                <c:pt idx="326">
                  <c:v>0.0019500000000000003</c:v>
                </c:pt>
                <c:pt idx="327">
                  <c:v>0.0018499999999999975</c:v>
                </c:pt>
                <c:pt idx="328">
                  <c:v>0.0018499999999999975</c:v>
                </c:pt>
                <c:pt idx="329">
                  <c:v>0.0015624999999999944</c:v>
                </c:pt>
                <c:pt idx="330">
                  <c:v>0.0018750000000000017</c:v>
                </c:pt>
                <c:pt idx="331">
                  <c:v>0.0017625000000000002</c:v>
                </c:pt>
                <c:pt idx="332">
                  <c:v>0.0017749999999999988</c:v>
                </c:pt>
                <c:pt idx="333">
                  <c:v>0.0021749999999999964</c:v>
                </c:pt>
                <c:pt idx="334">
                  <c:v>0.001909999999999995</c:v>
                </c:pt>
                <c:pt idx="335">
                  <c:v>0.001909999999999995</c:v>
                </c:pt>
                <c:pt idx="336">
                  <c:v>0.0021000000000000046</c:v>
                </c:pt>
                <c:pt idx="337">
                  <c:v>0.0018499999999999975</c:v>
                </c:pt>
                <c:pt idx="338">
                  <c:v>0.0018499999999999975</c:v>
                </c:pt>
                <c:pt idx="339">
                  <c:v>0.0019061999999999968</c:v>
                </c:pt>
                <c:pt idx="340">
                  <c:v>0.0015499999999999958</c:v>
                </c:pt>
                <c:pt idx="341">
                  <c:v>0.0015499999999999958</c:v>
                </c:pt>
                <c:pt idx="342">
                  <c:v>0.0012499999999999942</c:v>
                </c:pt>
                <c:pt idx="343">
                  <c:v>0.002125000000000002</c:v>
                </c:pt>
                <c:pt idx="344">
                  <c:v>0.0019374999999999948</c:v>
                </c:pt>
                <c:pt idx="345">
                  <c:v>0.00145</c:v>
                </c:pt>
                <c:pt idx="346">
                  <c:v>0.0018936999999999982</c:v>
                </c:pt>
                <c:pt idx="347">
                  <c:v>0.0012500000000000011</c:v>
                </c:pt>
                <c:pt idx="348">
                  <c:v>0.0015500000000000028</c:v>
                </c:pt>
                <c:pt idx="349">
                  <c:v>0.0011999999999999997</c:v>
                </c:pt>
                <c:pt idx="350">
                  <c:v>0.0018749999999999947</c:v>
                </c:pt>
                <c:pt idx="351">
                  <c:v>0.0011624999999999969</c:v>
                </c:pt>
                <c:pt idx="352">
                  <c:v>0.0023624999999999965</c:v>
                </c:pt>
                <c:pt idx="353">
                  <c:v>0.0019500000000000003</c:v>
                </c:pt>
                <c:pt idx="354">
                  <c:v>0.0019749999999999976</c:v>
                </c:pt>
                <c:pt idx="355">
                  <c:v>0.0017749999999999988</c:v>
                </c:pt>
                <c:pt idx="356">
                  <c:v>0.002050000000000003</c:v>
                </c:pt>
                <c:pt idx="357">
                  <c:v>0.002250000000000002</c:v>
                </c:pt>
                <c:pt idx="358">
                  <c:v>0.0021000000000000046</c:v>
                </c:pt>
                <c:pt idx="359">
                  <c:v>0.0013311999999999977</c:v>
                </c:pt>
                <c:pt idx="360">
                  <c:v>0.001475000000000004</c:v>
                </c:pt>
                <c:pt idx="361">
                  <c:v>0.0017749999999999988</c:v>
                </c:pt>
                <c:pt idx="362">
                  <c:v>0.0016250000000000014</c:v>
                </c:pt>
                <c:pt idx="363">
                  <c:v>0.0010874999999999982</c:v>
                </c:pt>
                <c:pt idx="364">
                  <c:v>0.0008874999999999994</c:v>
                </c:pt>
                <c:pt idx="365">
                  <c:v>0.0015874999999999986</c:v>
                </c:pt>
                <c:pt idx="366">
                  <c:v>0.0008249999999999993</c:v>
                </c:pt>
                <c:pt idx="367">
                  <c:v>0.0010249999999999981</c:v>
                </c:pt>
                <c:pt idx="368">
                  <c:v>0.002024999999999999</c:v>
                </c:pt>
                <c:pt idx="369">
                  <c:v>0.0012250000000000039</c:v>
                </c:pt>
                <c:pt idx="370">
                  <c:v>0.0017750000000000057</c:v>
                </c:pt>
                <c:pt idx="371">
                  <c:v>0.0013374999999999984</c:v>
                </c:pt>
                <c:pt idx="372">
                  <c:v>0.0016186999999999938</c:v>
                </c:pt>
                <c:pt idx="373">
                  <c:v>0.0014500000000000068</c:v>
                </c:pt>
                <c:pt idx="374">
                  <c:v>0.0017186999999999966</c:v>
                </c:pt>
                <c:pt idx="375">
                  <c:v>0.0011750000000000024</c:v>
                </c:pt>
                <c:pt idx="376">
                  <c:v>0.0012749999999999984</c:v>
                </c:pt>
                <c:pt idx="377">
                  <c:v>0.0017937000000000022</c:v>
                </c:pt>
                <c:pt idx="378">
                  <c:v>0.001418700000000002</c:v>
                </c:pt>
                <c:pt idx="379">
                  <c:v>0.0017437000000000008</c:v>
                </c:pt>
                <c:pt idx="380">
                  <c:v>0.0019436999999999996</c:v>
                </c:pt>
                <c:pt idx="381">
                  <c:v>0.0017437000000000008</c:v>
                </c:pt>
                <c:pt idx="382">
                  <c:v>0.0015187000000000048</c:v>
                </c:pt>
                <c:pt idx="383">
                  <c:v>0.0016187000000000007</c:v>
                </c:pt>
                <c:pt idx="384">
                  <c:v>0.0016500000000000056</c:v>
                </c:pt>
                <c:pt idx="385">
                  <c:v>0.0022312000000000026</c:v>
                </c:pt>
                <c:pt idx="386">
                  <c:v>0.0015874999999999986</c:v>
                </c:pt>
                <c:pt idx="387">
                  <c:v>0.0017249999999999974</c:v>
                </c:pt>
                <c:pt idx="388">
                  <c:v>0.001899999999999999</c:v>
                </c:pt>
                <c:pt idx="389">
                  <c:v>0.0017249999999999974</c:v>
                </c:pt>
                <c:pt idx="390">
                  <c:v>0.002031199999999997</c:v>
                </c:pt>
                <c:pt idx="391">
                  <c:v>0.0020000000000000018</c:v>
                </c:pt>
                <c:pt idx="392">
                  <c:v>0.0020000000000000018</c:v>
                </c:pt>
                <c:pt idx="393">
                  <c:v>0.0018250000000000002</c:v>
                </c:pt>
                <c:pt idx="394">
                  <c:v>0.001125000000000001</c:v>
                </c:pt>
                <c:pt idx="395">
                  <c:v>0.0015999999999999973</c:v>
                </c:pt>
                <c:pt idx="396">
                  <c:v>0.0015999999999999973</c:v>
                </c:pt>
                <c:pt idx="397">
                  <c:v>0.0020125000000000004</c:v>
                </c:pt>
                <c:pt idx="398">
                  <c:v>0.0017124999999999987</c:v>
                </c:pt>
                <c:pt idx="399">
                  <c:v>0.0017875000000000044</c:v>
                </c:pt>
                <c:pt idx="400">
                  <c:v>0.0017000000000000001</c:v>
                </c:pt>
                <c:pt idx="401">
                  <c:v>0.0015000000000000013</c:v>
                </c:pt>
                <c:pt idx="402">
                  <c:v>0.001987500000000003</c:v>
                </c:pt>
                <c:pt idx="403">
                  <c:v>0.001993699999999994</c:v>
                </c:pt>
                <c:pt idx="404">
                  <c:v>0.001987500000000003</c:v>
                </c:pt>
                <c:pt idx="405">
                  <c:v>0.002093699999999997</c:v>
                </c:pt>
                <c:pt idx="406">
                  <c:v>0.0016000000000000042</c:v>
                </c:pt>
                <c:pt idx="407">
                  <c:v>0.0017124999999999987</c:v>
                </c:pt>
                <c:pt idx="408">
                  <c:v>0.0017124999999999987</c:v>
                </c:pt>
                <c:pt idx="409">
                  <c:v>0.002024999999999999</c:v>
                </c:pt>
                <c:pt idx="410">
                  <c:v>0.001999999999999995</c:v>
                </c:pt>
                <c:pt idx="411">
                  <c:v>0.0018500000000000044</c:v>
                </c:pt>
                <c:pt idx="412">
                  <c:v>0.0017124999999999987</c:v>
                </c:pt>
                <c:pt idx="413">
                  <c:v>0.001925000000000003</c:v>
                </c:pt>
                <c:pt idx="414">
                  <c:v>0.0019124999999999975</c:v>
                </c:pt>
                <c:pt idx="415">
                  <c:v>0.002050000000000003</c:v>
                </c:pt>
                <c:pt idx="416">
                  <c:v>0.0018500000000000044</c:v>
                </c:pt>
                <c:pt idx="417">
                  <c:v>0.001999999999999995</c:v>
                </c:pt>
                <c:pt idx="418">
                  <c:v>0.0021125000000000033</c:v>
                </c:pt>
                <c:pt idx="419">
                  <c:v>0.0013125000000000012</c:v>
                </c:pt>
                <c:pt idx="420">
                  <c:v>0.001899999999999999</c:v>
                </c:pt>
                <c:pt idx="421">
                  <c:v>0.0020000000000000018</c:v>
                </c:pt>
                <c:pt idx="422">
                  <c:v>0.0017124999999999987</c:v>
                </c:pt>
                <c:pt idx="423">
                  <c:v>0.001931200000000001</c:v>
                </c:pt>
                <c:pt idx="424">
                  <c:v>0.001899999999999999</c:v>
                </c:pt>
                <c:pt idx="425">
                  <c:v>0.0014999999999999944</c:v>
                </c:pt>
                <c:pt idx="426">
                  <c:v>0.001999999999999995</c:v>
                </c:pt>
                <c:pt idx="427">
                  <c:v>0.0018374999999999989</c:v>
                </c:pt>
                <c:pt idx="428">
                  <c:v>0.0017625000000000002</c:v>
                </c:pt>
                <c:pt idx="429">
                  <c:v>0.001987500000000003</c:v>
                </c:pt>
                <c:pt idx="430">
                  <c:v>0.0017124999999999987</c:v>
                </c:pt>
                <c:pt idx="431">
                  <c:v>0.0020374999999999976</c:v>
                </c:pt>
                <c:pt idx="432">
                  <c:v>0.0018374999999999989</c:v>
                </c:pt>
                <c:pt idx="433">
                  <c:v>0.0017000000000000001</c:v>
                </c:pt>
                <c:pt idx="434">
                  <c:v>0.0015874999999999986</c:v>
                </c:pt>
                <c:pt idx="435">
                  <c:v>0.0017000000000000001</c:v>
                </c:pt>
                <c:pt idx="436">
                  <c:v>0.0017000000000000001</c:v>
                </c:pt>
                <c:pt idx="437">
                  <c:v>0.001987499999999996</c:v>
                </c:pt>
                <c:pt idx="438">
                  <c:v>0.0020000000000000018</c:v>
                </c:pt>
                <c:pt idx="439">
                  <c:v>0.001962500000000006</c:v>
                </c:pt>
                <c:pt idx="440">
                  <c:v>0.0017000000000000001</c:v>
                </c:pt>
                <c:pt idx="441">
                  <c:v>0.002024999999999999</c:v>
                </c:pt>
                <c:pt idx="442">
                  <c:v>0.001925000000000003</c:v>
                </c:pt>
                <c:pt idx="443">
                  <c:v>0.0012624999999999997</c:v>
                </c:pt>
                <c:pt idx="444">
                  <c:v>0.0015874999999999986</c:v>
                </c:pt>
                <c:pt idx="445">
                  <c:v>0.001987499999999996</c:v>
                </c:pt>
                <c:pt idx="446">
                  <c:v>0.001987500000000003</c:v>
                </c:pt>
                <c:pt idx="447">
                  <c:v>0.001224999999999997</c:v>
                </c:pt>
                <c:pt idx="448">
                  <c:v>0.0020000000000000018</c:v>
                </c:pt>
                <c:pt idx="449">
                  <c:v>0.0015374999999999972</c:v>
                </c:pt>
                <c:pt idx="450">
                  <c:v>0.0020000000000000018</c:v>
                </c:pt>
                <c:pt idx="451">
                  <c:v>0.001737500000000003</c:v>
                </c:pt>
                <c:pt idx="452">
                  <c:v>0.001737500000000003</c:v>
                </c:pt>
                <c:pt idx="453">
                  <c:v>0.0019500000000000003</c:v>
                </c:pt>
                <c:pt idx="454">
                  <c:v>0.0018499999999999975</c:v>
                </c:pt>
                <c:pt idx="455">
                  <c:v>0.0018499999999999975</c:v>
                </c:pt>
                <c:pt idx="456">
                  <c:v>0.001999999999999995</c:v>
                </c:pt>
                <c:pt idx="457">
                  <c:v>0.001999999999999995</c:v>
                </c:pt>
                <c:pt idx="458">
                  <c:v>0.001768700000000005</c:v>
                </c:pt>
                <c:pt idx="459">
                  <c:v>0.001899999999999999</c:v>
                </c:pt>
                <c:pt idx="460">
                  <c:v>0.001899999999999999</c:v>
                </c:pt>
                <c:pt idx="461">
                  <c:v>0.001899999999999999</c:v>
                </c:pt>
                <c:pt idx="462">
                  <c:v>0.001800000000000003</c:v>
                </c:pt>
                <c:pt idx="463">
                  <c:v>0.0015874999999999986</c:v>
                </c:pt>
                <c:pt idx="464">
                  <c:v>0.001799999999999996</c:v>
                </c:pt>
                <c:pt idx="465">
                  <c:v>0.0010374999999999968</c:v>
                </c:pt>
                <c:pt idx="466">
                  <c:v>0.0016375</c:v>
                </c:pt>
                <c:pt idx="467">
                  <c:v>0.0018374999999999989</c:v>
                </c:pt>
                <c:pt idx="468">
                  <c:v>0.0018499999999999975</c:v>
                </c:pt>
                <c:pt idx="469">
                  <c:v>0.0019500000000000003</c:v>
                </c:pt>
                <c:pt idx="470">
                  <c:v>0.0018499999999999975</c:v>
                </c:pt>
                <c:pt idx="471">
                  <c:v>0.0017499999999999946</c:v>
                </c:pt>
                <c:pt idx="472">
                  <c:v>0.0021061999999999956</c:v>
                </c:pt>
                <c:pt idx="473">
                  <c:v>0.0022000000000000006</c:v>
                </c:pt>
                <c:pt idx="474">
                  <c:v>0.001962499999999999</c:v>
                </c:pt>
                <c:pt idx="475">
                  <c:v>0.0020000000000000018</c:v>
                </c:pt>
                <c:pt idx="476">
                  <c:v>0.0020999999999999977</c:v>
                </c:pt>
                <c:pt idx="477">
                  <c:v>0.0016624999999999973</c:v>
                </c:pt>
                <c:pt idx="478">
                  <c:v>0.0019000000000000059</c:v>
                </c:pt>
                <c:pt idx="479">
                  <c:v>0.0019000000000000059</c:v>
                </c:pt>
                <c:pt idx="480">
                  <c:v>0.0019500000000000003</c:v>
                </c:pt>
                <c:pt idx="481">
                  <c:v>0.0019500000000000003</c:v>
                </c:pt>
                <c:pt idx="482">
                  <c:v>0.0019500000000000003</c:v>
                </c:pt>
                <c:pt idx="483">
                  <c:v>0.0019561999999999982</c:v>
                </c:pt>
                <c:pt idx="484">
                  <c:v>0.0019500000000000003</c:v>
                </c:pt>
                <c:pt idx="485">
                  <c:v>0.001962499999999999</c:v>
                </c:pt>
                <c:pt idx="486">
                  <c:v>0.0021062000000000025</c:v>
                </c:pt>
                <c:pt idx="487">
                  <c:v>0.0017874999999999974</c:v>
                </c:pt>
                <c:pt idx="488">
                  <c:v>0.0016875000000000015</c:v>
                </c:pt>
                <c:pt idx="489">
                  <c:v>0.0023062000000000013</c:v>
                </c:pt>
                <c:pt idx="490">
                  <c:v>0.0018500000000000044</c:v>
                </c:pt>
                <c:pt idx="491">
                  <c:v>0.0017500000000000016</c:v>
                </c:pt>
                <c:pt idx="492">
                  <c:v>0.002018700000000005</c:v>
                </c:pt>
                <c:pt idx="493">
                  <c:v>0.001475000000000004</c:v>
                </c:pt>
                <c:pt idx="494">
                  <c:v>0.001987499999999996</c:v>
                </c:pt>
                <c:pt idx="495">
                  <c:v>0.0019749999999999976</c:v>
                </c:pt>
                <c:pt idx="496">
                  <c:v>0.001575</c:v>
                </c:pt>
                <c:pt idx="497">
                  <c:v>0.001575</c:v>
                </c:pt>
                <c:pt idx="498">
                  <c:v>0.002087499999999999</c:v>
                </c:pt>
                <c:pt idx="499">
                  <c:v>0.0014937000000000006</c:v>
                </c:pt>
                <c:pt idx="500">
                  <c:v>0.002087499999999999</c:v>
                </c:pt>
                <c:pt idx="501">
                  <c:v>0.002087499999999999</c:v>
                </c:pt>
                <c:pt idx="502">
                  <c:v>0.001993700000000001</c:v>
                </c:pt>
                <c:pt idx="503">
                  <c:v>0.0018874999999999933</c:v>
                </c:pt>
                <c:pt idx="504">
                  <c:v>0.0018874999999999933</c:v>
                </c:pt>
                <c:pt idx="505">
                  <c:v>0.0019375000000000017</c:v>
                </c:pt>
                <c:pt idx="506">
                  <c:v>0.0019375000000000017</c:v>
                </c:pt>
                <c:pt idx="507">
                  <c:v>0.002087499999999999</c:v>
                </c:pt>
                <c:pt idx="508">
                  <c:v>0.0015874999999999986</c:v>
                </c:pt>
                <c:pt idx="509">
                  <c:v>0.0014999999999999944</c:v>
                </c:pt>
                <c:pt idx="510">
                  <c:v>0.0021000000000000046</c:v>
                </c:pt>
                <c:pt idx="511">
                  <c:v>0.0022000000000000006</c:v>
                </c:pt>
                <c:pt idx="512">
                  <c:v>0.0020999999999999977</c:v>
                </c:pt>
                <c:pt idx="513">
                  <c:v>0.001899999999999999</c:v>
                </c:pt>
                <c:pt idx="514">
                  <c:v>0.002149999999999999</c:v>
                </c:pt>
                <c:pt idx="515">
                  <c:v>0.002149999999999999</c:v>
                </c:pt>
                <c:pt idx="516">
                  <c:v>0.0019812000000000024</c:v>
                </c:pt>
                <c:pt idx="517">
                  <c:v>0.0019812000000000024</c:v>
                </c:pt>
                <c:pt idx="518">
                  <c:v>0.0019812000000000024</c:v>
                </c:pt>
                <c:pt idx="519">
                  <c:v>0.002024999999999999</c:v>
                </c:pt>
                <c:pt idx="520">
                  <c:v>0.0017812000000000036</c:v>
                </c:pt>
                <c:pt idx="521">
                  <c:v>0.001800000000000003</c:v>
                </c:pt>
                <c:pt idx="522">
                  <c:v>0.0019124999999999975</c:v>
                </c:pt>
                <c:pt idx="523">
                  <c:v>0.0020000000000000018</c:v>
                </c:pt>
                <c:pt idx="524">
                  <c:v>0.0022061999999999984</c:v>
                </c:pt>
                <c:pt idx="525">
                  <c:v>0.001962499999999999</c:v>
                </c:pt>
                <c:pt idx="526">
                  <c:v>0.001962499999999999</c:v>
                </c:pt>
                <c:pt idx="527">
                  <c:v>0.0022000000000000006</c:v>
                </c:pt>
                <c:pt idx="528">
                  <c:v>0.001899999999999999</c:v>
                </c:pt>
                <c:pt idx="529">
                  <c:v>0.0020000000000000018</c:v>
                </c:pt>
                <c:pt idx="530">
                  <c:v>0.0022625000000000006</c:v>
                </c:pt>
                <c:pt idx="531">
                  <c:v>0.0022375000000000034</c:v>
                </c:pt>
                <c:pt idx="532">
                  <c:v>0.0020000000000000018</c:v>
                </c:pt>
                <c:pt idx="533">
                  <c:v>0.001987500000000003</c:v>
                </c:pt>
                <c:pt idx="534">
                  <c:v>0.0020436999999999955</c:v>
                </c:pt>
                <c:pt idx="535">
                  <c:v>0.002018700000000005</c:v>
                </c:pt>
                <c:pt idx="536">
                  <c:v>0.0019436999999999996</c:v>
                </c:pt>
                <c:pt idx="537">
                  <c:v>0.001962499999999999</c:v>
                </c:pt>
                <c:pt idx="538">
                  <c:v>0.0013436999999999963</c:v>
                </c:pt>
                <c:pt idx="539">
                  <c:v>0.0017249999999999974</c:v>
                </c:pt>
                <c:pt idx="540">
                  <c:v>0.0016125000000000028</c:v>
                </c:pt>
                <c:pt idx="541">
                  <c:v>0.0017249999999999974</c:v>
                </c:pt>
                <c:pt idx="542">
                  <c:v>0.0017625000000000002</c:v>
                </c:pt>
                <c:pt idx="543">
                  <c:v>0.0018750000000000017</c:v>
                </c:pt>
                <c:pt idx="544">
                  <c:v>0.0018374999999999989</c:v>
                </c:pt>
                <c:pt idx="545">
                  <c:v>0.0013750000000000012</c:v>
                </c:pt>
                <c:pt idx="546">
                  <c:v>0.001968699999999997</c:v>
                </c:pt>
                <c:pt idx="547">
                  <c:v>0.001674999999999996</c:v>
                </c:pt>
                <c:pt idx="548">
                  <c:v>0.0017749999999999988</c:v>
                </c:pt>
                <c:pt idx="549">
                  <c:v>0.0020000000000000018</c:v>
                </c:pt>
                <c:pt idx="550">
                  <c:v>0.001956200000000005</c:v>
                </c:pt>
                <c:pt idx="551">
                  <c:v>0.001799999999999996</c:v>
                </c:pt>
                <c:pt idx="552">
                  <c:v>0.0018562000000000023</c:v>
                </c:pt>
                <c:pt idx="553">
                  <c:v>0.001706199999999998</c:v>
                </c:pt>
                <c:pt idx="554">
                  <c:v>0.001931200000000001</c:v>
                </c:pt>
                <c:pt idx="555">
                  <c:v>0.0018875000000000003</c:v>
                </c:pt>
                <c:pt idx="556">
                  <c:v>0.001931200000000001</c:v>
                </c:pt>
                <c:pt idx="557">
                  <c:v>0.0017000000000000001</c:v>
                </c:pt>
                <c:pt idx="558">
                  <c:v>0.001737500000000003</c:v>
                </c:pt>
                <c:pt idx="559">
                  <c:v>0.0017437000000000008</c:v>
                </c:pt>
                <c:pt idx="560">
                  <c:v>0.001800000000000003</c:v>
                </c:pt>
                <c:pt idx="561">
                  <c:v>0.0012500000000000011</c:v>
                </c:pt>
                <c:pt idx="562">
                  <c:v>0.001862500000000003</c:v>
                </c:pt>
                <c:pt idx="563">
                  <c:v>0.001999999999999995</c:v>
                </c:pt>
                <c:pt idx="564">
                  <c:v>0.001899999999999999</c:v>
                </c:pt>
                <c:pt idx="565">
                  <c:v>0.0018799999999999997</c:v>
                </c:pt>
                <c:pt idx="566">
                  <c:v>0.0019800000000000026</c:v>
                </c:pt>
                <c:pt idx="567">
                  <c:v>0.001800000000000003</c:v>
                </c:pt>
                <c:pt idx="568">
                  <c:v>0.0017199999999999993</c:v>
                </c:pt>
                <c:pt idx="569">
                  <c:v>0.0015000000000000013</c:v>
                </c:pt>
                <c:pt idx="570">
                  <c:v>0.0019400000000000042</c:v>
                </c:pt>
                <c:pt idx="571">
                  <c:v>0.001799999999999996</c:v>
                </c:pt>
                <c:pt idx="572">
                  <c:v>0.0020405999999999966</c:v>
                </c:pt>
                <c:pt idx="573">
                  <c:v>0.0018099999999999991</c:v>
                </c:pt>
                <c:pt idx="574">
                  <c:v>0.0017000000000000001</c:v>
                </c:pt>
                <c:pt idx="575">
                  <c:v>0.0017000000000000001</c:v>
                </c:pt>
                <c:pt idx="576">
                  <c:v>0.001899999999999999</c:v>
                </c:pt>
                <c:pt idx="577">
                  <c:v>0.0017000000000000001</c:v>
                </c:pt>
                <c:pt idx="578">
                  <c:v>0.0017799999999999969</c:v>
                </c:pt>
                <c:pt idx="579">
                  <c:v>0.002270000000000001</c:v>
                </c:pt>
                <c:pt idx="580">
                  <c:v>0.0018099999999999991</c:v>
                </c:pt>
                <c:pt idx="581">
                  <c:v>0.001899999999999999</c:v>
                </c:pt>
                <c:pt idx="582">
                  <c:v>0.0017000000000000001</c:v>
                </c:pt>
                <c:pt idx="583">
                  <c:v>0.0017400000000000054</c:v>
                </c:pt>
                <c:pt idx="584">
                  <c:v>0.0020000000000000018</c:v>
                </c:pt>
                <c:pt idx="585">
                  <c:v>0.0016699999999999979</c:v>
                </c:pt>
                <c:pt idx="586">
                  <c:v>0.0020000000000000018</c:v>
                </c:pt>
                <c:pt idx="587">
                  <c:v>0.0020000000000000018</c:v>
                </c:pt>
                <c:pt idx="588">
                  <c:v>0.0020000000000000018</c:v>
                </c:pt>
                <c:pt idx="589">
                  <c:v>0.001799999999999996</c:v>
                </c:pt>
                <c:pt idx="590">
                  <c:v>0.001799999999999996</c:v>
                </c:pt>
                <c:pt idx="591">
                  <c:v>0.001800000000000003</c:v>
                </c:pt>
                <c:pt idx="592">
                  <c:v>0.001799999999999996</c:v>
                </c:pt>
                <c:pt idx="593">
                  <c:v>0.0017000000000000001</c:v>
                </c:pt>
                <c:pt idx="594">
                  <c:v>0.0017000000000000001</c:v>
                </c:pt>
                <c:pt idx="595">
                  <c:v>0.001800000000000003</c:v>
                </c:pt>
                <c:pt idx="596">
                  <c:v>0.001800000000000003</c:v>
                </c:pt>
                <c:pt idx="597">
                  <c:v>0.0020000000000000018</c:v>
                </c:pt>
                <c:pt idx="598">
                  <c:v>0.001800000000000003</c:v>
                </c:pt>
                <c:pt idx="599">
                  <c:v>0.0016000000000000042</c:v>
                </c:pt>
                <c:pt idx="600">
                  <c:v>0.0017000000000000001</c:v>
                </c:pt>
                <c:pt idx="601">
                  <c:v>0.001800000000000003</c:v>
                </c:pt>
                <c:pt idx="602">
                  <c:v>0.0020000000000000018</c:v>
                </c:pt>
                <c:pt idx="603">
                  <c:v>0.001800000000000003</c:v>
                </c:pt>
                <c:pt idx="604">
                  <c:v>0.0017000000000000001</c:v>
                </c:pt>
                <c:pt idx="605">
                  <c:v>0.0017000000000000001</c:v>
                </c:pt>
                <c:pt idx="606">
                  <c:v>0.0017000000000000001</c:v>
                </c:pt>
                <c:pt idx="607">
                  <c:v>0.0020000000000000018</c:v>
                </c:pt>
                <c:pt idx="608">
                  <c:v>0.001800000000000003</c:v>
                </c:pt>
                <c:pt idx="609">
                  <c:v>0.001800000000000003</c:v>
                </c:pt>
                <c:pt idx="610">
                  <c:v>0.0020000000000000018</c:v>
                </c:pt>
                <c:pt idx="611">
                  <c:v>0.0020000000000000018</c:v>
                </c:pt>
                <c:pt idx="612">
                  <c:v>0.0017000000000000001</c:v>
                </c:pt>
                <c:pt idx="613">
                  <c:v>0.001800000000000003</c:v>
                </c:pt>
                <c:pt idx="614">
                  <c:v>0.0017000000000000001</c:v>
                </c:pt>
                <c:pt idx="615">
                  <c:v>0.0017000000000000001</c:v>
                </c:pt>
                <c:pt idx="616">
                  <c:v>0.001799999999999996</c:v>
                </c:pt>
                <c:pt idx="617">
                  <c:v>0.0018129999999999952</c:v>
                </c:pt>
                <c:pt idx="618">
                  <c:v>0.0017000000000000001</c:v>
                </c:pt>
                <c:pt idx="619">
                  <c:v>0.0014129999999999976</c:v>
                </c:pt>
                <c:pt idx="620">
                  <c:v>0.0018099999999999991</c:v>
                </c:pt>
                <c:pt idx="621">
                  <c:v>0.0018099999999999991</c:v>
                </c:pt>
                <c:pt idx="622">
                  <c:v>0.001799999999999996</c:v>
                </c:pt>
                <c:pt idx="623">
                  <c:v>0.0016200000000000034</c:v>
                </c:pt>
                <c:pt idx="624">
                  <c:v>0.001799999999999996</c:v>
                </c:pt>
                <c:pt idx="625">
                  <c:v>0.001800000000000003</c:v>
                </c:pt>
                <c:pt idx="626">
                  <c:v>0.001799999999999996</c:v>
                </c:pt>
                <c:pt idx="627">
                  <c:v>0.0015874999999999986</c:v>
                </c:pt>
                <c:pt idx="628">
                  <c:v>0.0015936999999999965</c:v>
                </c:pt>
                <c:pt idx="629">
                  <c:v>0.0022999999999999965</c:v>
                </c:pt>
                <c:pt idx="630">
                  <c:v>0.001999999999999995</c:v>
                </c:pt>
                <c:pt idx="631">
                  <c:v>0.001800000000000003</c:v>
                </c:pt>
                <c:pt idx="632">
                  <c:v>0.0017000000000000001</c:v>
                </c:pt>
                <c:pt idx="633">
                  <c:v>0.001800000000000003</c:v>
                </c:pt>
                <c:pt idx="634">
                  <c:v>0.001800000000000003</c:v>
                </c:pt>
                <c:pt idx="635">
                  <c:v>0.0020999999999999977</c:v>
                </c:pt>
                <c:pt idx="636">
                  <c:v>0.001899999999999999</c:v>
                </c:pt>
                <c:pt idx="637">
                  <c:v>0.000900000000000005</c:v>
                </c:pt>
                <c:pt idx="638">
                  <c:v>0.001800000000000003</c:v>
                </c:pt>
                <c:pt idx="639">
                  <c:v>0.0020999999999999977</c:v>
                </c:pt>
                <c:pt idx="640">
                  <c:v>0.0015999999999999973</c:v>
                </c:pt>
                <c:pt idx="641">
                  <c:v>0.001799999999999996</c:v>
                </c:pt>
                <c:pt idx="642">
                  <c:v>0.001800000000000003</c:v>
                </c:pt>
                <c:pt idx="643">
                  <c:v>0.0020000000000000018</c:v>
                </c:pt>
                <c:pt idx="644">
                  <c:v>0.0015999999999999973</c:v>
                </c:pt>
                <c:pt idx="645">
                  <c:v>0.0015999999999999973</c:v>
                </c:pt>
                <c:pt idx="646">
                  <c:v>0.0017000000000000001</c:v>
                </c:pt>
                <c:pt idx="647">
                  <c:v>0.0017000000000000001</c:v>
                </c:pt>
                <c:pt idx="648">
                  <c:v>0.0016200000000000034</c:v>
                </c:pt>
                <c:pt idx="649">
                  <c:v>0.0015399999999999997</c:v>
                </c:pt>
                <c:pt idx="650">
                  <c:v>0.0022000000000000006</c:v>
                </c:pt>
                <c:pt idx="651">
                  <c:v>0.001799999999999996</c:v>
                </c:pt>
                <c:pt idx="652">
                  <c:v>0.0017499999999999946</c:v>
                </c:pt>
                <c:pt idx="653">
                  <c:v>0.001799999999999996</c:v>
                </c:pt>
                <c:pt idx="654">
                  <c:v>0.0020000000000000018</c:v>
                </c:pt>
                <c:pt idx="655">
                  <c:v>0.001800000000000003</c:v>
                </c:pt>
                <c:pt idx="656">
                  <c:v>0.0019000000000000059</c:v>
                </c:pt>
                <c:pt idx="657">
                  <c:v>0.0019320000000000032</c:v>
                </c:pt>
                <c:pt idx="658">
                  <c:v>0.0017320000000000044</c:v>
                </c:pt>
                <c:pt idx="659">
                  <c:v>0.0018320000000000003</c:v>
                </c:pt>
                <c:pt idx="660">
                  <c:v>0.0018900000000000028</c:v>
                </c:pt>
                <c:pt idx="661">
                  <c:v>0.0015249999999999986</c:v>
                </c:pt>
                <c:pt idx="662">
                  <c:v>0.0015399999999999997</c:v>
                </c:pt>
                <c:pt idx="663">
                  <c:v>0.0018280999999999992</c:v>
                </c:pt>
                <c:pt idx="664">
                  <c:v>0.0015312000000000034</c:v>
                </c:pt>
                <c:pt idx="665">
                  <c:v>0.0017655999999999991</c:v>
                </c:pt>
                <c:pt idx="666">
                  <c:v>0.0020000000000000018</c:v>
                </c:pt>
                <c:pt idx="667">
                  <c:v>0.001899999999999999</c:v>
                </c:pt>
                <c:pt idx="668">
                  <c:v>0.0018750000000000017</c:v>
                </c:pt>
                <c:pt idx="669">
                  <c:v>0.0017625000000000002</c:v>
                </c:pt>
                <c:pt idx="670">
                  <c:v>0.0015187000000000048</c:v>
                </c:pt>
                <c:pt idx="671">
                  <c:v>0.0017811999999999967</c:v>
                </c:pt>
                <c:pt idx="672">
                  <c:v>0.0019000000000000059</c:v>
                </c:pt>
                <c:pt idx="673">
                  <c:v>0.0015999999999999973</c:v>
                </c:pt>
                <c:pt idx="674">
                  <c:v>0.001800000000000003</c:v>
                </c:pt>
                <c:pt idx="675">
                  <c:v>0.001800000000000003</c:v>
                </c:pt>
                <c:pt idx="676">
                  <c:v>0.0016500000000000056</c:v>
                </c:pt>
                <c:pt idx="677">
                  <c:v>0.0017250000000000043</c:v>
                </c:pt>
                <c:pt idx="678">
                  <c:v>0.001799999999999996</c:v>
                </c:pt>
                <c:pt idx="679">
                  <c:v>0.001800000000000003</c:v>
                </c:pt>
                <c:pt idx="680">
                  <c:v>0.001800000000000003</c:v>
                </c:pt>
                <c:pt idx="681">
                  <c:v>0.001899999999999999</c:v>
                </c:pt>
                <c:pt idx="682">
                  <c:v>0.0016000000000000042</c:v>
                </c:pt>
                <c:pt idx="683">
                  <c:v>0.0017625000000000002</c:v>
                </c:pt>
                <c:pt idx="684">
                  <c:v>0.0016593500000000039</c:v>
                </c:pt>
                <c:pt idx="685">
                  <c:v>0.001706200000000005</c:v>
                </c:pt>
                <c:pt idx="686">
                  <c:v>0.0016499999999999987</c:v>
                </c:pt>
                <c:pt idx="687">
                  <c:v>0.001318699999999999</c:v>
                </c:pt>
                <c:pt idx="688">
                  <c:v>0.001318699999999999</c:v>
                </c:pt>
                <c:pt idx="689">
                  <c:v>0.0016499999999999987</c:v>
                </c:pt>
                <c:pt idx="690">
                  <c:v>0.0016000000000000042</c:v>
                </c:pt>
                <c:pt idx="691">
                  <c:v>0.0020000000000000018</c:v>
                </c:pt>
                <c:pt idx="692">
                  <c:v>0.0020000000000000018</c:v>
                </c:pt>
                <c:pt idx="693">
                  <c:v>0.0020999999999999977</c:v>
                </c:pt>
                <c:pt idx="694">
                  <c:v>0.0026602000000000015</c:v>
                </c:pt>
                <c:pt idx="695">
                  <c:v>0.001899999999999999</c:v>
                </c:pt>
                <c:pt idx="696">
                  <c:v>0.001799999999999996</c:v>
                </c:pt>
                <c:pt idx="697">
                  <c:v>0.0019699999999999995</c:v>
                </c:pt>
                <c:pt idx="698">
                  <c:v>0.001706200000000005</c:v>
                </c:pt>
                <c:pt idx="699">
                  <c:v>0.0016875000000000015</c:v>
                </c:pt>
                <c:pt idx="700">
                  <c:v>0.001680000000000001</c:v>
                </c:pt>
                <c:pt idx="701">
                  <c:v>0.001680000000000001</c:v>
                </c:pt>
                <c:pt idx="702">
                  <c:v>0.001962499999999999</c:v>
                </c:pt>
                <c:pt idx="703">
                  <c:v>0.001799999999999996</c:v>
                </c:pt>
                <c:pt idx="704">
                  <c:v>0.0018062000000000009</c:v>
                </c:pt>
                <c:pt idx="705">
                  <c:v>0.001799999999999996</c:v>
                </c:pt>
                <c:pt idx="706">
                  <c:v>0.0018811999999999995</c:v>
                </c:pt>
                <c:pt idx="707">
                  <c:v>0.0018125000000000016</c:v>
                </c:pt>
                <c:pt idx="708">
                  <c:v>0.0017437000000000008</c:v>
                </c:pt>
                <c:pt idx="709">
                  <c:v>0.0018562000000000023</c:v>
                </c:pt>
                <c:pt idx="710">
                  <c:v>0.0016750000000000029</c:v>
                </c:pt>
                <c:pt idx="711">
                  <c:v>0.001737500000000003</c:v>
                </c:pt>
                <c:pt idx="712">
                  <c:v>0.0018125000000000016</c:v>
                </c:pt>
                <c:pt idx="713">
                  <c:v>0.0016437000000000049</c:v>
                </c:pt>
                <c:pt idx="714">
                  <c:v>0.002212499999999999</c:v>
                </c:pt>
                <c:pt idx="715">
                  <c:v>0.0011999999999999997</c:v>
                </c:pt>
                <c:pt idx="716">
                  <c:v>0.0013999999999999985</c:v>
                </c:pt>
                <c:pt idx="717">
                  <c:v>0.001800000000000003</c:v>
                </c:pt>
                <c:pt idx="718">
                  <c:v>0.0013999999999999985</c:v>
                </c:pt>
                <c:pt idx="719">
                  <c:v>0.0018186999999999995</c:v>
                </c:pt>
                <c:pt idx="720">
                  <c:v>0.0018531000000000034</c:v>
                </c:pt>
                <c:pt idx="721">
                  <c:v>0.001800000000000003</c:v>
                </c:pt>
                <c:pt idx="722">
                  <c:v>0.001899999999999999</c:v>
                </c:pt>
                <c:pt idx="723">
                  <c:v>0.0017625000000000002</c:v>
                </c:pt>
                <c:pt idx="724">
                  <c:v>0.0018437000000000037</c:v>
                </c:pt>
                <c:pt idx="725">
                  <c:v>0.001543700000000002</c:v>
                </c:pt>
                <c:pt idx="726">
                  <c:v>0.0017500000000000016</c:v>
                </c:pt>
                <c:pt idx="727">
                  <c:v>0.0018499999999999975</c:v>
                </c:pt>
                <c:pt idx="728">
                  <c:v>0.001800000000000003</c:v>
                </c:pt>
                <c:pt idx="729">
                  <c:v>0.001800000000000003</c:v>
                </c:pt>
                <c:pt idx="730">
                  <c:v>0.0017000000000000001</c:v>
                </c:pt>
                <c:pt idx="731">
                  <c:v>0.001800000000000003</c:v>
                </c:pt>
                <c:pt idx="732">
                  <c:v>0.0017500000000000016</c:v>
                </c:pt>
                <c:pt idx="733">
                  <c:v>0.0018500000000000044</c:v>
                </c:pt>
                <c:pt idx="734">
                  <c:v>0.0017000000000000001</c:v>
                </c:pt>
                <c:pt idx="735">
                  <c:v>0.001543700000000002</c:v>
                </c:pt>
                <c:pt idx="736">
                  <c:v>0.001919999999999998</c:v>
                </c:pt>
                <c:pt idx="737">
                  <c:v>0.0017437000000000008</c:v>
                </c:pt>
                <c:pt idx="738">
                  <c:v>0.0018374999999999989</c:v>
                </c:pt>
                <c:pt idx="739">
                  <c:v>0.0018374999999999989</c:v>
                </c:pt>
                <c:pt idx="740">
                  <c:v>0.0017437000000000008</c:v>
                </c:pt>
                <c:pt idx="741">
                  <c:v>0.0017437000000000008</c:v>
                </c:pt>
                <c:pt idx="742">
                  <c:v>0.0017437000000000008</c:v>
                </c:pt>
                <c:pt idx="743">
                  <c:v>0.0016655999999999963</c:v>
                </c:pt>
                <c:pt idx="744">
                  <c:v>0.0016000000000000042</c:v>
                </c:pt>
                <c:pt idx="745">
                  <c:v>0.0019599999999999965</c:v>
                </c:pt>
                <c:pt idx="746">
                  <c:v>0.001931200000000001</c:v>
                </c:pt>
                <c:pt idx="747">
                  <c:v>0.0016327999999999968</c:v>
                </c:pt>
                <c:pt idx="748">
                  <c:v>0.0019000000000000059</c:v>
                </c:pt>
                <c:pt idx="749">
                  <c:v>0.001899999999999999</c:v>
                </c:pt>
                <c:pt idx="750">
                  <c:v>0.0018718500000000013</c:v>
                </c:pt>
                <c:pt idx="751">
                  <c:v>0.0016718499999999956</c:v>
                </c:pt>
                <c:pt idx="752">
                  <c:v>0.0017660430000000019</c:v>
                </c:pt>
                <c:pt idx="753">
                  <c:v>0.0019750000000000045</c:v>
                </c:pt>
                <c:pt idx="754">
                  <c:v>0.0017749999999999988</c:v>
                </c:pt>
                <c:pt idx="755">
                  <c:v>0.0018811999999999995</c:v>
                </c:pt>
                <c:pt idx="756">
                  <c:v>0.001843499999999998</c:v>
                </c:pt>
                <c:pt idx="757">
                  <c:v>0.0017561999999999994</c:v>
                </c:pt>
                <c:pt idx="758">
                  <c:v>0.0017000000000000001</c:v>
                </c:pt>
                <c:pt idx="759">
                  <c:v>0.0017250000000000043</c:v>
                </c:pt>
                <c:pt idx="760">
                  <c:v>0.0017250000000000043</c:v>
                </c:pt>
                <c:pt idx="761">
                  <c:v>0.0016250000000000014</c:v>
                </c:pt>
                <c:pt idx="762">
                  <c:v>0.0018250000000000002</c:v>
                </c:pt>
                <c:pt idx="763">
                  <c:v>0.0018250000000000002</c:v>
                </c:pt>
                <c:pt idx="764">
                  <c:v>0.0015999999999999973</c:v>
                </c:pt>
                <c:pt idx="765">
                  <c:v>0.0017000000000000001</c:v>
                </c:pt>
                <c:pt idx="766">
                  <c:v>0.0013299999999999979</c:v>
                </c:pt>
                <c:pt idx="767">
                  <c:v>0.0013781250000000009</c:v>
                </c:pt>
                <c:pt idx="768">
                  <c:v>0.0016375</c:v>
                </c:pt>
                <c:pt idx="769">
                  <c:v>0.0016499999999999987</c:v>
                </c:pt>
                <c:pt idx="770">
                  <c:v>0.0015399999999999997</c:v>
                </c:pt>
                <c:pt idx="771">
                  <c:v>0.0012500000000000011</c:v>
                </c:pt>
                <c:pt idx="772">
                  <c:v>0.0015399999999999997</c:v>
                </c:pt>
                <c:pt idx="773">
                  <c:v>0.0015936999999999965</c:v>
                </c:pt>
                <c:pt idx="774">
                  <c:v>0.001193699999999999</c:v>
                </c:pt>
                <c:pt idx="775">
                  <c:v>0.0015625000000000014</c:v>
                </c:pt>
                <c:pt idx="776">
                  <c:v>0.0015686999999999993</c:v>
                </c:pt>
                <c:pt idx="777">
                  <c:v>0.0016936999999999994</c:v>
                </c:pt>
                <c:pt idx="778">
                  <c:v>0.0018936999999999982</c:v>
                </c:pt>
                <c:pt idx="779">
                  <c:v>0.0016399999999999956</c:v>
                </c:pt>
                <c:pt idx="780">
                  <c:v>0.0009499999999999995</c:v>
                </c:pt>
                <c:pt idx="781">
                  <c:v>0.0018499999999999975</c:v>
                </c:pt>
                <c:pt idx="782">
                  <c:v>0.0017199999999999993</c:v>
                </c:pt>
                <c:pt idx="783">
                  <c:v>0.0014875000000000027</c:v>
                </c:pt>
                <c:pt idx="784">
                  <c:v>0.0015500000000000028</c:v>
                </c:pt>
                <c:pt idx="785">
                  <c:v>0.001543699999999995</c:v>
                </c:pt>
                <c:pt idx="786">
                  <c:v>0.0015200000000000005</c:v>
                </c:pt>
                <c:pt idx="787">
                  <c:v>0.0020999999999999977</c:v>
                </c:pt>
                <c:pt idx="788">
                  <c:v>0.0016000000000000042</c:v>
                </c:pt>
                <c:pt idx="789">
                  <c:v>0.0015200000000000005</c:v>
                </c:pt>
                <c:pt idx="790">
                  <c:v>0.0016000000000000042</c:v>
                </c:pt>
                <c:pt idx="791">
                  <c:v>0.0016000000000000042</c:v>
                </c:pt>
                <c:pt idx="792">
                  <c:v>0.0016100000000000003</c:v>
                </c:pt>
                <c:pt idx="793">
                  <c:v>0.0016250000000000014</c:v>
                </c:pt>
                <c:pt idx="794">
                  <c:v>0.0015999999999999973</c:v>
                </c:pt>
                <c:pt idx="795">
                  <c:v>0.0015900000000000011</c:v>
                </c:pt>
                <c:pt idx="796">
                  <c:v>0.001556250000000002</c:v>
                </c:pt>
                <c:pt idx="797">
                  <c:v>0.0016687000000000021</c:v>
                </c:pt>
                <c:pt idx="798">
                  <c:v>0.0014400999999999997</c:v>
                </c:pt>
                <c:pt idx="799">
                  <c:v>0.0016593500000000039</c:v>
                </c:pt>
                <c:pt idx="800">
                  <c:v>0.0016187000000000007</c:v>
                </c:pt>
                <c:pt idx="801">
                  <c:v>0.0015499999999999958</c:v>
                </c:pt>
                <c:pt idx="802">
                  <c:v>0.0013687000000000005</c:v>
                </c:pt>
                <c:pt idx="803">
                  <c:v>0.0016000000000000042</c:v>
                </c:pt>
                <c:pt idx="804">
                  <c:v>0.0014468600000000012</c:v>
                </c:pt>
                <c:pt idx="805">
                  <c:v>0.0020659999999999984</c:v>
                </c:pt>
                <c:pt idx="806">
                  <c:v>0.0017734299999999995</c:v>
                </c:pt>
                <c:pt idx="807">
                  <c:v>0.0018875000000000003</c:v>
                </c:pt>
                <c:pt idx="808">
                  <c:v>0.001464</c:v>
                </c:pt>
                <c:pt idx="809">
                  <c:v>0.0018936999999999982</c:v>
                </c:pt>
                <c:pt idx="810">
                  <c:v>0.0015270000000000006</c:v>
                </c:pt>
                <c:pt idx="811">
                  <c:v>0.0017359999999999945</c:v>
                </c:pt>
                <c:pt idx="812">
                  <c:v>0.0014270000000000047</c:v>
                </c:pt>
                <c:pt idx="813">
                  <c:v>0.0015000000000000013</c:v>
                </c:pt>
                <c:pt idx="814">
                  <c:v>0.0016719999999999999</c:v>
                </c:pt>
                <c:pt idx="815">
                  <c:v>0.0012866999999999948</c:v>
                </c:pt>
                <c:pt idx="816">
                  <c:v>0.0015070000000000014</c:v>
                </c:pt>
                <c:pt idx="817">
                  <c:v>0.0017410000000000064</c:v>
                </c:pt>
                <c:pt idx="818">
                  <c:v>0.0016009999999999983</c:v>
                </c:pt>
                <c:pt idx="819">
                  <c:v>0.001464</c:v>
                </c:pt>
                <c:pt idx="820">
                  <c:v>0.0014429999999999998</c:v>
                </c:pt>
                <c:pt idx="821">
                  <c:v>0.0013999999999999985</c:v>
                </c:pt>
                <c:pt idx="822">
                  <c:v>0.0015110000000000054</c:v>
                </c:pt>
                <c:pt idx="823">
                  <c:v>0.0018250000000000002</c:v>
                </c:pt>
                <c:pt idx="824">
                  <c:v>0.0016579999999999998</c:v>
                </c:pt>
                <c:pt idx="825">
                  <c:v>0.0017749999999999988</c:v>
                </c:pt>
                <c:pt idx="826">
                  <c:v>0.0013000000000000025</c:v>
                </c:pt>
                <c:pt idx="827">
                  <c:v>0.0013999999999999985</c:v>
                </c:pt>
                <c:pt idx="828">
                  <c:v>0.0015000000000000013</c:v>
                </c:pt>
                <c:pt idx="829">
                  <c:v>0.0017562500000000009</c:v>
                </c:pt>
                <c:pt idx="830">
                  <c:v>0.0015000000000000013</c:v>
                </c:pt>
                <c:pt idx="831">
                  <c:v>0.0013999999999999985</c:v>
                </c:pt>
                <c:pt idx="832">
                  <c:v>0.0015000000000000013</c:v>
                </c:pt>
                <c:pt idx="833">
                  <c:v>0.0013999999999999985</c:v>
                </c:pt>
                <c:pt idx="834">
                  <c:v>0.0013999999999999985</c:v>
                </c:pt>
                <c:pt idx="835">
                  <c:v>0.0016000000000000042</c:v>
                </c:pt>
                <c:pt idx="836">
                  <c:v>0.0013125000000000012</c:v>
                </c:pt>
                <c:pt idx="837">
                  <c:v>0.0013125000000000012</c:v>
                </c:pt>
                <c:pt idx="838">
                  <c:v>0.0015000000000000013</c:v>
                </c:pt>
                <c:pt idx="839">
                  <c:v>0.0015000000000000013</c:v>
                </c:pt>
                <c:pt idx="840">
                  <c:v>0.0015000000000000013</c:v>
                </c:pt>
                <c:pt idx="841">
                  <c:v>0.0016000000000000042</c:v>
                </c:pt>
                <c:pt idx="842">
                  <c:v>0.0015000000000000013</c:v>
                </c:pt>
                <c:pt idx="843">
                  <c:v>0.001570000000000002</c:v>
                </c:pt>
                <c:pt idx="844">
                  <c:v>0.0017437000000000008</c:v>
                </c:pt>
                <c:pt idx="845">
                  <c:v>0.001350000000000004</c:v>
                </c:pt>
                <c:pt idx="846">
                  <c:v>0.0016599999999999948</c:v>
                </c:pt>
                <c:pt idx="847">
                  <c:v>0.0016189999999999954</c:v>
                </c:pt>
                <c:pt idx="848">
                  <c:v>0.0013562000000000018</c:v>
                </c:pt>
                <c:pt idx="849">
                  <c:v>0.0013370000000000049</c:v>
                </c:pt>
                <c:pt idx="850">
                  <c:v>0.0017000000000000001</c:v>
                </c:pt>
                <c:pt idx="851">
                  <c:v>0.0017000000000000001</c:v>
                </c:pt>
                <c:pt idx="852">
                  <c:v>0.0016322000000000003</c:v>
                </c:pt>
                <c:pt idx="853">
                  <c:v>0.001805000000000001</c:v>
                </c:pt>
                <c:pt idx="854">
                  <c:v>0.0014083999999999972</c:v>
                </c:pt>
                <c:pt idx="855">
                  <c:v>0.0015000000000000013</c:v>
                </c:pt>
                <c:pt idx="856">
                  <c:v>0.0017456</c:v>
                </c:pt>
                <c:pt idx="857">
                  <c:v>0.0013130999999999976</c:v>
                </c:pt>
                <c:pt idx="858">
                  <c:v>0.0013874999999999998</c:v>
                </c:pt>
                <c:pt idx="859">
                  <c:v>0.0014512999999999956</c:v>
                </c:pt>
                <c:pt idx="860">
                  <c:v>0.0016000000000000042</c:v>
                </c:pt>
                <c:pt idx="861">
                  <c:v>0.0013834</c:v>
                </c:pt>
                <c:pt idx="862">
                  <c:v>0.001543799999999998</c:v>
                </c:pt>
                <c:pt idx="863">
                  <c:v>0.0015025000000000038</c:v>
                </c:pt>
                <c:pt idx="864">
                  <c:v>0.0014674999999999966</c:v>
                </c:pt>
                <c:pt idx="865">
                  <c:v>0.0014000000000000054</c:v>
                </c:pt>
                <c:pt idx="866">
                  <c:v>0.0012916999999999998</c:v>
                </c:pt>
                <c:pt idx="867">
                  <c:v>0.0016000000000000042</c:v>
                </c:pt>
                <c:pt idx="868">
                  <c:v>0.0014250999999999986</c:v>
                </c:pt>
                <c:pt idx="869">
                  <c:v>0.0016000000000000042</c:v>
                </c:pt>
                <c:pt idx="870">
                  <c:v>0.0015032000000000031</c:v>
                </c:pt>
                <c:pt idx="871">
                  <c:v>0.0013750000000000012</c:v>
                </c:pt>
                <c:pt idx="872">
                  <c:v>0.0013625000000000026</c:v>
                </c:pt>
                <c:pt idx="873">
                  <c:v>0.0014583999999999986</c:v>
                </c:pt>
                <c:pt idx="874">
                  <c:v>0.0015001000000000042</c:v>
                </c:pt>
                <c:pt idx="875">
                  <c:v>0.0013625000000000026</c:v>
                </c:pt>
                <c:pt idx="876">
                  <c:v>0.0013251000000000027</c:v>
                </c:pt>
                <c:pt idx="877">
                  <c:v>0.0016583999999999974</c:v>
                </c:pt>
                <c:pt idx="878">
                  <c:v>0.0014000000000000054</c:v>
                </c:pt>
                <c:pt idx="879">
                  <c:v>0.0013750000000000012</c:v>
                </c:pt>
                <c:pt idx="880">
                  <c:v>0.0013714999999999977</c:v>
                </c:pt>
                <c:pt idx="881">
                  <c:v>0.0013834</c:v>
                </c:pt>
                <c:pt idx="882">
                  <c:v>0.0013666999999999985</c:v>
                </c:pt>
                <c:pt idx="883">
                  <c:v>0.0014001000000000013</c:v>
                </c:pt>
                <c:pt idx="884">
                  <c:v>0.0013417000000000012</c:v>
                </c:pt>
                <c:pt idx="885">
                  <c:v>0.0017000000000000001</c:v>
                </c:pt>
                <c:pt idx="886">
                  <c:v>0.0013501</c:v>
                </c:pt>
                <c:pt idx="887">
                  <c:v>0.0017469999999999986</c:v>
                </c:pt>
                <c:pt idx="888">
                  <c:v>0.0017000000000000001</c:v>
                </c:pt>
                <c:pt idx="889">
                  <c:v>0.0013999999999999985</c:v>
                </c:pt>
                <c:pt idx="890">
                  <c:v>0.0015000000000000013</c:v>
                </c:pt>
                <c:pt idx="891">
                  <c:v>0.0012751000000000012</c:v>
                </c:pt>
                <c:pt idx="892">
                  <c:v>0.001349999999999997</c:v>
                </c:pt>
                <c:pt idx="893">
                  <c:v>0.002050000000000003</c:v>
                </c:pt>
                <c:pt idx="894">
                  <c:v>0.0015999999999999973</c:v>
                </c:pt>
                <c:pt idx="895">
                  <c:v>0.001799999999999996</c:v>
                </c:pt>
                <c:pt idx="896">
                  <c:v>0.0015999999999999973</c:v>
                </c:pt>
                <c:pt idx="897">
                  <c:v>0.00145</c:v>
                </c:pt>
                <c:pt idx="898">
                  <c:v>0.0012500000000000011</c:v>
                </c:pt>
                <c:pt idx="899">
                  <c:v>0.0016000000000000042</c:v>
                </c:pt>
                <c:pt idx="900">
                  <c:v>0.0016199999999999964</c:v>
                </c:pt>
                <c:pt idx="901">
                  <c:v>0.00145</c:v>
                </c:pt>
                <c:pt idx="902">
                  <c:v>0.0015000000000000013</c:v>
                </c:pt>
                <c:pt idx="903">
                  <c:v>0.0012500000000000011</c:v>
                </c:pt>
                <c:pt idx="904">
                  <c:v>0.0017000000000000001</c:v>
                </c:pt>
                <c:pt idx="905">
                  <c:v>0.0015999999999999973</c:v>
                </c:pt>
                <c:pt idx="906">
                  <c:v>0.00145</c:v>
                </c:pt>
                <c:pt idx="907">
                  <c:v>0.001350000000000004</c:v>
                </c:pt>
                <c:pt idx="908">
                  <c:v>0.0016100000000000003</c:v>
                </c:pt>
                <c:pt idx="909">
                  <c:v>0.00145</c:v>
                </c:pt>
                <c:pt idx="910">
                  <c:v>0.001899999999999999</c:v>
                </c:pt>
                <c:pt idx="911">
                  <c:v>0.0016000000000000042</c:v>
                </c:pt>
                <c:pt idx="912">
                  <c:v>0.001800000000000003</c:v>
                </c:pt>
                <c:pt idx="913">
                  <c:v>0.0017000000000000001</c:v>
                </c:pt>
                <c:pt idx="914">
                  <c:v>0.0017000000000000001</c:v>
                </c:pt>
                <c:pt idx="915">
                  <c:v>0.0016000000000000042</c:v>
                </c:pt>
                <c:pt idx="916">
                  <c:v>0.0016000000000000042</c:v>
                </c:pt>
                <c:pt idx="917">
                  <c:v>0.0016000000000000042</c:v>
                </c:pt>
                <c:pt idx="918">
                  <c:v>0.0016299999999999995</c:v>
                </c:pt>
                <c:pt idx="919">
                  <c:v>0.0014300000000000007</c:v>
                </c:pt>
                <c:pt idx="920">
                  <c:v>0.0015000000000000013</c:v>
                </c:pt>
                <c:pt idx="921">
                  <c:v>0.0017099999999999962</c:v>
                </c:pt>
                <c:pt idx="922">
                  <c:v>0.0016100000000000003</c:v>
                </c:pt>
                <c:pt idx="923">
                  <c:v>0.0016100000000000003</c:v>
                </c:pt>
                <c:pt idx="924">
                  <c:v>0.0013099999999999987</c:v>
                </c:pt>
                <c:pt idx="925">
                  <c:v>0.0015999999999999973</c:v>
                </c:pt>
                <c:pt idx="926">
                  <c:v>0.0016000000000000042</c:v>
                </c:pt>
                <c:pt idx="927">
                  <c:v>0.0016000000000000042</c:v>
                </c:pt>
                <c:pt idx="928">
                  <c:v>0.0015000000000000013</c:v>
                </c:pt>
                <c:pt idx="929">
                  <c:v>0.0013000000000000025</c:v>
                </c:pt>
                <c:pt idx="930">
                  <c:v>0.0015999999999999973</c:v>
                </c:pt>
                <c:pt idx="931">
                  <c:v>0.0015000000000000013</c:v>
                </c:pt>
                <c:pt idx="932">
                  <c:v>0.0015999999999999973</c:v>
                </c:pt>
                <c:pt idx="933">
                  <c:v>0.0015999999999999973</c:v>
                </c:pt>
                <c:pt idx="934">
                  <c:v>0.0014000000000000054</c:v>
                </c:pt>
                <c:pt idx="935">
                  <c:v>0.0013999999999999985</c:v>
                </c:pt>
                <c:pt idx="936">
                  <c:v>0.0020000000000000018</c:v>
                </c:pt>
                <c:pt idx="937">
                  <c:v>0.0016000000000000042</c:v>
                </c:pt>
                <c:pt idx="938">
                  <c:v>0.0016000000000000042</c:v>
                </c:pt>
                <c:pt idx="939">
                  <c:v>0.0016000000000000042</c:v>
                </c:pt>
                <c:pt idx="940">
                  <c:v>0.0017000000000000001</c:v>
                </c:pt>
                <c:pt idx="941">
                  <c:v>0.0016000000000000042</c:v>
                </c:pt>
                <c:pt idx="942">
                  <c:v>0.0013999999999999985</c:v>
                </c:pt>
                <c:pt idx="943">
                  <c:v>0.0013999999999999985</c:v>
                </c:pt>
                <c:pt idx="944">
                  <c:v>0.0016000000000000042</c:v>
                </c:pt>
                <c:pt idx="945">
                  <c:v>0.0013000000000000025</c:v>
                </c:pt>
                <c:pt idx="946">
                  <c:v>0.0015000000000000013</c:v>
                </c:pt>
                <c:pt idx="947">
                  <c:v>0.0013000000000000025</c:v>
                </c:pt>
                <c:pt idx="948">
                  <c:v>0.0013999999999999985</c:v>
                </c:pt>
                <c:pt idx="949">
                  <c:v>0.0017299999999999954</c:v>
                </c:pt>
                <c:pt idx="950">
                  <c:v>0.0016000000000000042</c:v>
                </c:pt>
                <c:pt idx="951">
                  <c:v>0.0022000000000000006</c:v>
                </c:pt>
                <c:pt idx="952">
                  <c:v>0.0016000000000000042</c:v>
                </c:pt>
                <c:pt idx="953">
                  <c:v>0.0013000000000000025</c:v>
                </c:pt>
                <c:pt idx="954">
                  <c:v>0.0016000000000000042</c:v>
                </c:pt>
                <c:pt idx="955">
                  <c:v>0.0016299999999999995</c:v>
                </c:pt>
                <c:pt idx="956">
                  <c:v>0.001340000000000001</c:v>
                </c:pt>
                <c:pt idx="957">
                  <c:v>0.002140000000000003</c:v>
                </c:pt>
                <c:pt idx="958">
                  <c:v>0.001800000000000003</c:v>
                </c:pt>
                <c:pt idx="959">
                  <c:v>0.0020700000000000024</c:v>
                </c:pt>
                <c:pt idx="960">
                  <c:v>0.0016000000000000042</c:v>
                </c:pt>
                <c:pt idx="961">
                  <c:v>0.0013000000000000025</c:v>
                </c:pt>
                <c:pt idx="962">
                  <c:v>0.0014000000000000054</c:v>
                </c:pt>
                <c:pt idx="963">
                  <c:v>0.0015000000000000013</c:v>
                </c:pt>
                <c:pt idx="964">
                  <c:v>0.0016000000000000042</c:v>
                </c:pt>
                <c:pt idx="965">
                  <c:v>0.0016000000000000042</c:v>
                </c:pt>
                <c:pt idx="966">
                  <c:v>0.0013000000000000025</c:v>
                </c:pt>
                <c:pt idx="967">
                  <c:v>0.0015000000000000013</c:v>
                </c:pt>
                <c:pt idx="968">
                  <c:v>0.0014000000000000054</c:v>
                </c:pt>
                <c:pt idx="969">
                  <c:v>0.0016000000000000042</c:v>
                </c:pt>
                <c:pt idx="970">
                  <c:v>0.0014000000000000054</c:v>
                </c:pt>
                <c:pt idx="971">
                  <c:v>0.0014000000000000054</c:v>
                </c:pt>
                <c:pt idx="972">
                  <c:v>0.0013999999999999985</c:v>
                </c:pt>
                <c:pt idx="973">
                  <c:v>0.0017000000000000001</c:v>
                </c:pt>
                <c:pt idx="974">
                  <c:v>0.0016000000000000042</c:v>
                </c:pt>
                <c:pt idx="975">
                  <c:v>0.0015000000000000013</c:v>
                </c:pt>
                <c:pt idx="976">
                  <c:v>0.0015000000000000013</c:v>
                </c:pt>
                <c:pt idx="977">
                  <c:v>0.0012999999999999956</c:v>
                </c:pt>
                <c:pt idx="978">
                  <c:v>0.0012999999999999956</c:v>
                </c:pt>
                <c:pt idx="979">
                  <c:v>0.0013999999999999985</c:v>
                </c:pt>
                <c:pt idx="980">
                  <c:v>0.0012999999999999956</c:v>
                </c:pt>
                <c:pt idx="981">
                  <c:v>0.0016000000000000042</c:v>
                </c:pt>
                <c:pt idx="982">
                  <c:v>0.0014000000000000054</c:v>
                </c:pt>
                <c:pt idx="983">
                  <c:v>0.0013999999999999985</c:v>
                </c:pt>
                <c:pt idx="984">
                  <c:v>0.0012999999999999956</c:v>
                </c:pt>
                <c:pt idx="985">
                  <c:v>0.0015299999999999966</c:v>
                </c:pt>
                <c:pt idx="986">
                  <c:v>0.0013299999999999979</c:v>
                </c:pt>
                <c:pt idx="987">
                  <c:v>0.0014199999999999977</c:v>
                </c:pt>
                <c:pt idx="988">
                  <c:v>0.0015000000000000013</c:v>
                </c:pt>
                <c:pt idx="989">
                  <c:v>0.0016000000000000042</c:v>
                </c:pt>
                <c:pt idx="990">
                  <c:v>0.0016000000000000042</c:v>
                </c:pt>
                <c:pt idx="991">
                  <c:v>0.0015000000000000013</c:v>
                </c:pt>
                <c:pt idx="992">
                  <c:v>0.0010000000000000009</c:v>
                </c:pt>
                <c:pt idx="993">
                  <c:v>0.0015000000000000013</c:v>
                </c:pt>
                <c:pt idx="994">
                  <c:v>0.0015000000000000013</c:v>
                </c:pt>
                <c:pt idx="995">
                  <c:v>0.0015000000000000013</c:v>
                </c:pt>
                <c:pt idx="996">
                  <c:v>0.0012500000000000011</c:v>
                </c:pt>
                <c:pt idx="997">
                  <c:v>0.0011999999999999997</c:v>
                </c:pt>
                <c:pt idx="998">
                  <c:v>0.0016000000000000042</c:v>
                </c:pt>
                <c:pt idx="999">
                  <c:v>0.0015000000000000013</c:v>
                </c:pt>
                <c:pt idx="1000">
                  <c:v>0.0015000000000000013</c:v>
                </c:pt>
                <c:pt idx="1001">
                  <c:v>0.0013000000000000025</c:v>
                </c:pt>
                <c:pt idx="1002">
                  <c:v>0.0013000000000000025</c:v>
                </c:pt>
                <c:pt idx="1003">
                  <c:v>0.0013000000000000025</c:v>
                </c:pt>
                <c:pt idx="1004">
                  <c:v>0.0014000000000000054</c:v>
                </c:pt>
                <c:pt idx="1005">
                  <c:v>0.0017000000000000001</c:v>
                </c:pt>
                <c:pt idx="1006">
                  <c:v>0.0015000000000000013</c:v>
                </c:pt>
                <c:pt idx="1007">
                  <c:v>0.0013000000000000025</c:v>
                </c:pt>
                <c:pt idx="1008">
                  <c:v>0.0014100000000000015</c:v>
                </c:pt>
                <c:pt idx="1009">
                  <c:v>0.0016000000000000042</c:v>
                </c:pt>
                <c:pt idx="1010">
                  <c:v>0.0015000000000000013</c:v>
                </c:pt>
                <c:pt idx="1011">
                  <c:v>0.0013000000000000025</c:v>
                </c:pt>
                <c:pt idx="1012">
                  <c:v>0.0017000000000000001</c:v>
                </c:pt>
                <c:pt idx="1013">
                  <c:v>0.0015000000000000013</c:v>
                </c:pt>
                <c:pt idx="1014">
                  <c:v>0.000899999999999998</c:v>
                </c:pt>
                <c:pt idx="1015">
                  <c:v>0.0015000000000000013</c:v>
                </c:pt>
                <c:pt idx="1016">
                  <c:v>0.0015000000000000013</c:v>
                </c:pt>
                <c:pt idx="1017">
                  <c:v>0.0013000000000000025</c:v>
                </c:pt>
                <c:pt idx="1018">
                  <c:v>0.0013000000000000025</c:v>
                </c:pt>
                <c:pt idx="1019">
                  <c:v>0.0015000000000000013</c:v>
                </c:pt>
                <c:pt idx="1020">
                  <c:v>0.0013000000000000025</c:v>
                </c:pt>
                <c:pt idx="1021">
                  <c:v>0.0015000000000000013</c:v>
                </c:pt>
                <c:pt idx="1022">
                  <c:v>0.0011999999999999997</c:v>
                </c:pt>
                <c:pt idx="1023">
                  <c:v>0.0015000000000000013</c:v>
                </c:pt>
                <c:pt idx="1024">
                  <c:v>0.0013099999999999987</c:v>
                </c:pt>
                <c:pt idx="1025">
                  <c:v>0.0012999999999999956</c:v>
                </c:pt>
                <c:pt idx="1026">
                  <c:v>0.0016000000000000042</c:v>
                </c:pt>
                <c:pt idx="1027">
                  <c:v>0.0015000000000000013</c:v>
                </c:pt>
                <c:pt idx="1028">
                  <c:v>0.0015000000000000013</c:v>
                </c:pt>
                <c:pt idx="1029">
                  <c:v>0.0015000000000000013</c:v>
                </c:pt>
                <c:pt idx="1030">
                  <c:v>0.0012999999999999956</c:v>
                </c:pt>
                <c:pt idx="1031">
                  <c:v>0.0016000000000000042</c:v>
                </c:pt>
                <c:pt idx="1032">
                  <c:v>0.0011999999999999997</c:v>
                </c:pt>
                <c:pt idx="1033">
                  <c:v>0.0017199999999999993</c:v>
                </c:pt>
                <c:pt idx="1034">
                  <c:v>0.0016000000000000042</c:v>
                </c:pt>
                <c:pt idx="1035">
                  <c:v>0.0016000000000000042</c:v>
                </c:pt>
                <c:pt idx="1036">
                  <c:v>0.0016000000000000042</c:v>
                </c:pt>
                <c:pt idx="1037">
                  <c:v>0.0011999999999999997</c:v>
                </c:pt>
                <c:pt idx="1038">
                  <c:v>0.0016000000000000042</c:v>
                </c:pt>
                <c:pt idx="1039">
                  <c:v>0.0013000000000000025</c:v>
                </c:pt>
                <c:pt idx="1040">
                  <c:v>0.0014000000000000054</c:v>
                </c:pt>
                <c:pt idx="1041">
                  <c:v>0.001230000000000002</c:v>
                </c:pt>
                <c:pt idx="1042">
                  <c:v>0.0010300000000000031</c:v>
                </c:pt>
                <c:pt idx="1043">
                  <c:v>0.0017300000000000024</c:v>
                </c:pt>
                <c:pt idx="1044">
                  <c:v>0.0013000000000000025</c:v>
                </c:pt>
                <c:pt idx="1045">
                  <c:v>0.0012999999999999956</c:v>
                </c:pt>
                <c:pt idx="1046">
                  <c:v>0.0013000000000000025</c:v>
                </c:pt>
                <c:pt idx="1047">
                  <c:v>0.0012999999999999956</c:v>
                </c:pt>
                <c:pt idx="1048">
                  <c:v>0.0012999999999999956</c:v>
                </c:pt>
                <c:pt idx="1049">
                  <c:v>0.0013999999999999985</c:v>
                </c:pt>
                <c:pt idx="1050">
                  <c:v>0.0013000000000000025</c:v>
                </c:pt>
                <c:pt idx="1051">
                  <c:v>0.0012999999999999956</c:v>
                </c:pt>
                <c:pt idx="1052">
                  <c:v>0.0012999999999999956</c:v>
                </c:pt>
                <c:pt idx="1053">
                  <c:v>0.0015999999999999973</c:v>
                </c:pt>
                <c:pt idx="1054">
                  <c:v>0.0017000000000000001</c:v>
                </c:pt>
                <c:pt idx="1055">
                  <c:v>0.0013999999999999985</c:v>
                </c:pt>
                <c:pt idx="1056">
                  <c:v>0.0017000000000000001</c:v>
                </c:pt>
                <c:pt idx="1057">
                  <c:v>0.0012999999999999956</c:v>
                </c:pt>
                <c:pt idx="1058">
                  <c:v>0.0015000000000000013</c:v>
                </c:pt>
                <c:pt idx="1059">
                  <c:v>0.0015000000000000013</c:v>
                </c:pt>
                <c:pt idx="1060">
                  <c:v>0.0016000000000000042</c:v>
                </c:pt>
                <c:pt idx="1061">
                  <c:v>0.0015999999999999973</c:v>
                </c:pt>
                <c:pt idx="1062">
                  <c:v>0.0016000000000000042</c:v>
                </c:pt>
                <c:pt idx="1063">
                  <c:v>0.0013999999999999985</c:v>
                </c:pt>
                <c:pt idx="1064">
                  <c:v>0.0017000000000000001</c:v>
                </c:pt>
                <c:pt idx="1065">
                  <c:v>0.0015000000000000013</c:v>
                </c:pt>
                <c:pt idx="1066">
                  <c:v>0.0015000000000000013</c:v>
                </c:pt>
                <c:pt idx="1067">
                  <c:v>0.0016000000000000042</c:v>
                </c:pt>
                <c:pt idx="1068">
                  <c:v>0.0015500000000000028</c:v>
                </c:pt>
                <c:pt idx="1069">
                  <c:v>0.0014399999999999968</c:v>
                </c:pt>
                <c:pt idx="1070">
                  <c:v>0.0015000000000000013</c:v>
                </c:pt>
                <c:pt idx="1071">
                  <c:v>0.0015000000000000013</c:v>
                </c:pt>
                <c:pt idx="1072">
                  <c:v>0.0017000000000000001</c:v>
                </c:pt>
                <c:pt idx="1073">
                  <c:v>0.00145</c:v>
                </c:pt>
                <c:pt idx="1074">
                  <c:v>0.0016000000000000042</c:v>
                </c:pt>
                <c:pt idx="1075">
                  <c:v>0.0015200000000000005</c:v>
                </c:pt>
                <c:pt idx="1076">
                  <c:v>0.0016000000000000042</c:v>
                </c:pt>
                <c:pt idx="1077">
                  <c:v>0.0013999999999999985</c:v>
                </c:pt>
                <c:pt idx="1078">
                  <c:v>0.0012999999999999956</c:v>
                </c:pt>
                <c:pt idx="1079">
                  <c:v>0.0008000000000000021</c:v>
                </c:pt>
                <c:pt idx="1080">
                  <c:v>0.0016000000000000042</c:v>
                </c:pt>
                <c:pt idx="1081">
                  <c:v>0.0011999999999999997</c:v>
                </c:pt>
                <c:pt idx="1082">
                  <c:v>0.0015000000000000013</c:v>
                </c:pt>
                <c:pt idx="1083">
                  <c:v>0.0015000000000000013</c:v>
                </c:pt>
                <c:pt idx="1084">
                  <c:v>0.0014999999999999944</c:v>
                </c:pt>
                <c:pt idx="1085">
                  <c:v>0.0013999999999999985</c:v>
                </c:pt>
                <c:pt idx="1086">
                  <c:v>0.0016000000000000042</c:v>
                </c:pt>
                <c:pt idx="1087">
                  <c:v>0.0017000000000000001</c:v>
                </c:pt>
                <c:pt idx="1088">
                  <c:v>0.0012999999999999956</c:v>
                </c:pt>
                <c:pt idx="1089">
                  <c:v>0.0015000000000000013</c:v>
                </c:pt>
                <c:pt idx="1090">
                  <c:v>0.0016000000000000042</c:v>
                </c:pt>
                <c:pt idx="1091">
                  <c:v>0.0015000000000000013</c:v>
                </c:pt>
                <c:pt idx="1092">
                  <c:v>0.0016000000000000042</c:v>
                </c:pt>
                <c:pt idx="1093">
                  <c:v>0.0015000000000000013</c:v>
                </c:pt>
                <c:pt idx="1094">
                  <c:v>0.0016000000000000042</c:v>
                </c:pt>
                <c:pt idx="1095">
                  <c:v>0.0016000000000000042</c:v>
                </c:pt>
                <c:pt idx="1096">
                  <c:v>0.0015000000000000013</c:v>
                </c:pt>
                <c:pt idx="1097">
                  <c:v>0.0015000000000000013</c:v>
                </c:pt>
                <c:pt idx="1098">
                  <c:v>0.0016000000000000042</c:v>
                </c:pt>
                <c:pt idx="1099">
                  <c:v>0.0017000000000000001</c:v>
                </c:pt>
                <c:pt idx="1100">
                  <c:v>0.0017000000000000001</c:v>
                </c:pt>
                <c:pt idx="1101">
                  <c:v>0.001800000000000003</c:v>
                </c:pt>
                <c:pt idx="1102">
                  <c:v>0.0017000000000000001</c:v>
                </c:pt>
                <c:pt idx="1103">
                  <c:v>0.0017874999999999974</c:v>
                </c:pt>
                <c:pt idx="1104">
                  <c:v>0.0016000000000000042</c:v>
                </c:pt>
                <c:pt idx="1105">
                  <c:v>0.0017000000000000001</c:v>
                </c:pt>
                <c:pt idx="1106">
                  <c:v>0.001800000000000003</c:v>
                </c:pt>
                <c:pt idx="1107">
                  <c:v>0.0020000000000000018</c:v>
                </c:pt>
                <c:pt idx="1108">
                  <c:v>0.0016000000000000042</c:v>
                </c:pt>
                <c:pt idx="1109">
                  <c:v>0.0015000000000000013</c:v>
                </c:pt>
                <c:pt idx="1110">
                  <c:v>0.0016000000000000042</c:v>
                </c:pt>
                <c:pt idx="1111">
                  <c:v>0.001800000000000003</c:v>
                </c:pt>
                <c:pt idx="1112">
                  <c:v>0.0017124999999999987</c:v>
                </c:pt>
                <c:pt idx="1113">
                  <c:v>0.0017124999999999987</c:v>
                </c:pt>
                <c:pt idx="1114">
                  <c:v>0.0014374999999999943</c:v>
                </c:pt>
                <c:pt idx="1115">
                  <c:v>0.0023000000000000034</c:v>
                </c:pt>
                <c:pt idx="1116">
                  <c:v>0.0014999999999999944</c:v>
                </c:pt>
                <c:pt idx="1117">
                  <c:v>0.002062500000000002</c:v>
                </c:pt>
                <c:pt idx="1118">
                  <c:v>0.004874999999999997</c:v>
                </c:pt>
                <c:pt idx="1119">
                  <c:v>0.0023624999999999965</c:v>
                </c:pt>
                <c:pt idx="1120">
                  <c:v>0.005112499999999999</c:v>
                </c:pt>
                <c:pt idx="1121">
                  <c:v>0.005624999999999998</c:v>
                </c:pt>
                <c:pt idx="1122">
                  <c:v>0.007300000000000001</c:v>
                </c:pt>
                <c:pt idx="1123">
                  <c:v>0.010500000000000002</c:v>
                </c:pt>
                <c:pt idx="1124">
                  <c:v>0.005999999999999998</c:v>
                </c:pt>
                <c:pt idx="1125">
                  <c:v>0.006524999999999996</c:v>
                </c:pt>
                <c:pt idx="1126">
                  <c:v>0.006499999999999999</c:v>
                </c:pt>
                <c:pt idx="1127">
                  <c:v>0.006999999999999999</c:v>
                </c:pt>
                <c:pt idx="1128">
                  <c:v>0.006999999999999999</c:v>
                </c:pt>
                <c:pt idx="1129">
                  <c:v>0.006937499999999999</c:v>
                </c:pt>
                <c:pt idx="1130">
                  <c:v>0.006662500000000002</c:v>
                </c:pt>
                <c:pt idx="1131">
                  <c:v>0.006950000000000005</c:v>
                </c:pt>
                <c:pt idx="1132">
                  <c:v>0.005362499999999999</c:v>
                </c:pt>
                <c:pt idx="1133">
                  <c:v>0.00655</c:v>
                </c:pt>
                <c:pt idx="1134">
                  <c:v>0.0072499999999999926</c:v>
                </c:pt>
                <c:pt idx="1135">
                  <c:v>0.006650000000000003</c:v>
                </c:pt>
                <c:pt idx="1136">
                  <c:v>0.005424999999999992</c:v>
                </c:pt>
                <c:pt idx="1137">
                  <c:v>0.006631199999999997</c:v>
                </c:pt>
                <c:pt idx="1138">
                  <c:v>0.005262500000000003</c:v>
                </c:pt>
                <c:pt idx="1139">
                  <c:v>0.003762500000000002</c:v>
                </c:pt>
                <c:pt idx="1140">
                  <c:v>0.0039374999999999966</c:v>
                </c:pt>
                <c:pt idx="1141">
                  <c:v>0.0049686999999999995</c:v>
                </c:pt>
                <c:pt idx="1142">
                  <c:v>0.003999999999999997</c:v>
                </c:pt>
                <c:pt idx="1143">
                  <c:v>0.005400000000000009</c:v>
                </c:pt>
                <c:pt idx="1144">
                  <c:v>0.003474999999999999</c:v>
                </c:pt>
                <c:pt idx="1145">
                  <c:v>0.0047750000000000015</c:v>
                </c:pt>
                <c:pt idx="1146">
                  <c:v>0.004475</c:v>
                </c:pt>
                <c:pt idx="1147">
                  <c:v>0.004475</c:v>
                </c:pt>
                <c:pt idx="1148">
                  <c:v>0.005137500000000003</c:v>
                </c:pt>
                <c:pt idx="1149">
                  <c:v>0.004012500000000002</c:v>
                </c:pt>
                <c:pt idx="1150">
                  <c:v>0.004212500000000001</c:v>
                </c:pt>
                <c:pt idx="1151">
                  <c:v>0.004137500000000002</c:v>
                </c:pt>
                <c:pt idx="1152">
                  <c:v>0.004437500000000004</c:v>
                </c:pt>
                <c:pt idx="1153">
                  <c:v>0.005487499999999999</c:v>
                </c:pt>
                <c:pt idx="1154">
                  <c:v>0.005487500000000006</c:v>
                </c:pt>
                <c:pt idx="1155">
                  <c:v>0.004624999999999997</c:v>
                </c:pt>
                <c:pt idx="1156">
                  <c:v>0.0044500000000000026</c:v>
                </c:pt>
                <c:pt idx="1157">
                  <c:v>0.005187500000000005</c:v>
                </c:pt>
                <c:pt idx="1158">
                  <c:v>0.004712500000000001</c:v>
                </c:pt>
                <c:pt idx="1159">
                  <c:v>0.004712500000000001</c:v>
                </c:pt>
                <c:pt idx="1160">
                  <c:v>0.004299999999999998</c:v>
                </c:pt>
                <c:pt idx="1161">
                  <c:v>0.005212500000000002</c:v>
                </c:pt>
                <c:pt idx="1162">
                  <c:v>0.004275000000000001</c:v>
                </c:pt>
                <c:pt idx="1163">
                  <c:v>0.004275000000000001</c:v>
                </c:pt>
                <c:pt idx="1164">
                  <c:v>0.004712500000000001</c:v>
                </c:pt>
                <c:pt idx="1165">
                  <c:v>0.005774999999999995</c:v>
                </c:pt>
                <c:pt idx="1166">
                  <c:v>0.005212500000000002</c:v>
                </c:pt>
                <c:pt idx="1167">
                  <c:v>0.004337500000000001</c:v>
                </c:pt>
                <c:pt idx="1168">
                  <c:v>0.004737499999999999</c:v>
                </c:pt>
                <c:pt idx="1169">
                  <c:v>0.004737499999999999</c:v>
                </c:pt>
                <c:pt idx="1170">
                  <c:v>0.004737499999999999</c:v>
                </c:pt>
                <c:pt idx="1171">
                  <c:v>0.004312500000000004</c:v>
                </c:pt>
                <c:pt idx="1172">
                  <c:v>0.004650000000000001</c:v>
                </c:pt>
                <c:pt idx="1173">
                  <c:v>0.004950000000000003</c:v>
                </c:pt>
                <c:pt idx="1174">
                  <c:v>0.004525000000000001</c:v>
                </c:pt>
                <c:pt idx="1175">
                  <c:v>0.005087500000000002</c:v>
                </c:pt>
                <c:pt idx="1176">
                  <c:v>0.005087500000000002</c:v>
                </c:pt>
                <c:pt idx="1177">
                  <c:v>0.004575000000000003</c:v>
                </c:pt>
                <c:pt idx="1178">
                  <c:v>0.0044500000000000026</c:v>
                </c:pt>
                <c:pt idx="1179">
                  <c:v>0.004499999999999997</c:v>
                </c:pt>
                <c:pt idx="1180">
                  <c:v>0.004499999999999997</c:v>
                </c:pt>
                <c:pt idx="1181">
                  <c:v>0.0038375000000000006</c:v>
                </c:pt>
                <c:pt idx="1182">
                  <c:v>0.004087500000000001</c:v>
                </c:pt>
                <c:pt idx="1183">
                  <c:v>0.005275000000000002</c:v>
                </c:pt>
                <c:pt idx="1184">
                  <c:v>0.00435</c:v>
                </c:pt>
                <c:pt idx="1185">
                  <c:v>0.00435</c:v>
                </c:pt>
                <c:pt idx="1186">
                  <c:v>0.0049374999999999974</c:v>
                </c:pt>
                <c:pt idx="1187">
                  <c:v>0.0047750000000000015</c:v>
                </c:pt>
                <c:pt idx="1188">
                  <c:v>0.0049374999999999974</c:v>
                </c:pt>
                <c:pt idx="1189">
                  <c:v>0.004525000000000001</c:v>
                </c:pt>
                <c:pt idx="1190">
                  <c:v>0.005424999999999999</c:v>
                </c:pt>
                <c:pt idx="1191">
                  <c:v>0.0049125</c:v>
                </c:pt>
                <c:pt idx="1192">
                  <c:v>0.0033936999999999995</c:v>
                </c:pt>
                <c:pt idx="1193">
                  <c:v>0.005074999999999996</c:v>
                </c:pt>
                <c:pt idx="1194">
                  <c:v>0.0047124999999999945</c:v>
                </c:pt>
                <c:pt idx="1195">
                  <c:v>0.005074999999999996</c:v>
                </c:pt>
                <c:pt idx="1196">
                  <c:v>0.005074999999999996</c:v>
                </c:pt>
                <c:pt idx="1197">
                  <c:v>0.0047750000000000015</c:v>
                </c:pt>
                <c:pt idx="1198">
                  <c:v>0.004300000000000005</c:v>
                </c:pt>
                <c:pt idx="1199">
                  <c:v>0.004975</c:v>
                </c:pt>
                <c:pt idx="1200">
                  <c:v>0.0033874999999999947</c:v>
                </c:pt>
                <c:pt idx="1201">
                  <c:v>0.005437499999999998</c:v>
                </c:pt>
                <c:pt idx="1202">
                  <c:v>0.006100000000000001</c:v>
                </c:pt>
                <c:pt idx="1203">
                  <c:v>0.005462500000000002</c:v>
                </c:pt>
                <c:pt idx="1204">
                  <c:v>0.005624999999999998</c:v>
                </c:pt>
                <c:pt idx="1205">
                  <c:v>0.005299999999999999</c:v>
                </c:pt>
                <c:pt idx="1206">
                  <c:v>0.0058</c:v>
                </c:pt>
                <c:pt idx="1207">
                  <c:v>0.005299999999999999</c:v>
                </c:pt>
                <c:pt idx="1208">
                  <c:v>0.004299999999999998</c:v>
                </c:pt>
                <c:pt idx="1209">
                  <c:v>0.0046</c:v>
                </c:pt>
                <c:pt idx="1210">
                  <c:v>0.0049999999999999975</c:v>
                </c:pt>
                <c:pt idx="1211">
                  <c:v>0.004899999999999995</c:v>
                </c:pt>
                <c:pt idx="1212">
                  <c:v>0.005199999999999996</c:v>
                </c:pt>
                <c:pt idx="1213">
                  <c:v>0.0058</c:v>
                </c:pt>
                <c:pt idx="1214">
                  <c:v>0.004199999999999995</c:v>
                </c:pt>
                <c:pt idx="1215">
                  <c:v>0.0039000000000000007</c:v>
                </c:pt>
                <c:pt idx="1216">
                  <c:v>0.0051</c:v>
                </c:pt>
                <c:pt idx="1217">
                  <c:v>0.005299999999999999</c:v>
                </c:pt>
                <c:pt idx="1218">
                  <c:v>0.0058</c:v>
                </c:pt>
                <c:pt idx="1219">
                  <c:v>0.005699999999999997</c:v>
                </c:pt>
                <c:pt idx="1220">
                  <c:v>0.005299999999999999</c:v>
                </c:pt>
                <c:pt idx="1221">
                  <c:v>0.007300000000000001</c:v>
                </c:pt>
                <c:pt idx="1222">
                  <c:v>0.005999999999999998</c:v>
                </c:pt>
                <c:pt idx="1223">
                  <c:v>0.005200000000000003</c:v>
                </c:pt>
                <c:pt idx="1224">
                  <c:v>0.005481199999999999</c:v>
                </c:pt>
                <c:pt idx="1225">
                  <c:v>0.005481199999999999</c:v>
                </c:pt>
                <c:pt idx="1226">
                  <c:v>0.0071687</c:v>
                </c:pt>
                <c:pt idx="1227">
                  <c:v>0.008</c:v>
                </c:pt>
                <c:pt idx="1228">
                  <c:v>0.006999999999999999</c:v>
                </c:pt>
                <c:pt idx="1229">
                  <c:v>0.005424999999999999</c:v>
                </c:pt>
                <c:pt idx="1230">
                  <c:v>0.005574999999999997</c:v>
                </c:pt>
                <c:pt idx="1231">
                  <c:v>0.005824999999999997</c:v>
                </c:pt>
                <c:pt idx="1232">
                  <c:v>0.005324999999999996</c:v>
                </c:pt>
                <c:pt idx="1233">
                  <c:v>0.003599999999999999</c:v>
                </c:pt>
                <c:pt idx="1234">
                  <c:v>0.006012499999999997</c:v>
                </c:pt>
                <c:pt idx="1235">
                  <c:v>0.0063</c:v>
                </c:pt>
                <c:pt idx="1236">
                  <c:v>0.004400000000000001</c:v>
                </c:pt>
                <c:pt idx="1237">
                  <c:v>0.004400000000000001</c:v>
                </c:pt>
                <c:pt idx="1238">
                  <c:v>0.004400000000000001</c:v>
                </c:pt>
                <c:pt idx="1239">
                  <c:v>0.0058999999999999955</c:v>
                </c:pt>
                <c:pt idx="1240">
                  <c:v>0.0058999999999999955</c:v>
                </c:pt>
                <c:pt idx="1241">
                  <c:v>0.0058999999999999955</c:v>
                </c:pt>
                <c:pt idx="1242">
                  <c:v>0.006137499999999997</c:v>
                </c:pt>
                <c:pt idx="1243">
                  <c:v>0.0049374999999999974</c:v>
                </c:pt>
                <c:pt idx="1244">
                  <c:v>0.005499999999999998</c:v>
                </c:pt>
                <c:pt idx="1245">
                  <c:v>0.005499999999999998</c:v>
                </c:pt>
                <c:pt idx="1246">
                  <c:v>0.005537500000000001</c:v>
                </c:pt>
                <c:pt idx="1247">
                  <c:v>0.005475000000000001</c:v>
                </c:pt>
                <c:pt idx="1248">
                  <c:v>0.005174999999999999</c:v>
                </c:pt>
                <c:pt idx="1249">
                  <c:v>0.0064875</c:v>
                </c:pt>
                <c:pt idx="1250">
                  <c:v>0.0064875</c:v>
                </c:pt>
                <c:pt idx="1251">
                  <c:v>0.006100000000000001</c:v>
                </c:pt>
                <c:pt idx="1252">
                  <c:v>0.006100000000000001</c:v>
                </c:pt>
                <c:pt idx="1253">
                  <c:v>0.006499999999999999</c:v>
                </c:pt>
                <c:pt idx="1254">
                  <c:v>0.0063999999999999994</c:v>
                </c:pt>
                <c:pt idx="1255">
                  <c:v>0.0059000000000000025</c:v>
                </c:pt>
                <c:pt idx="1256">
                  <c:v>0.00605</c:v>
                </c:pt>
                <c:pt idx="1257">
                  <c:v>0.005999999999999998</c:v>
                </c:pt>
                <c:pt idx="1258">
                  <c:v>0.006100000000000001</c:v>
                </c:pt>
                <c:pt idx="1259">
                  <c:v>0.006100000000000001</c:v>
                </c:pt>
                <c:pt idx="1260">
                  <c:v>0.006249999999999999</c:v>
                </c:pt>
                <c:pt idx="1261">
                  <c:v>0.006249999999999999</c:v>
                </c:pt>
                <c:pt idx="1262">
                  <c:v>0.006150000000000003</c:v>
                </c:pt>
                <c:pt idx="1263">
                  <c:v>0.009212500000000002</c:v>
                </c:pt>
                <c:pt idx="1264">
                  <c:v>0.004550000000000002</c:v>
                </c:pt>
                <c:pt idx="1265">
                  <c:v>0.004550000000000002</c:v>
                </c:pt>
                <c:pt idx="1266">
                  <c:v>0.00546</c:v>
                </c:pt>
                <c:pt idx="1267">
                  <c:v>0.00595</c:v>
                </c:pt>
                <c:pt idx="1268">
                  <c:v>0.005969999999999996</c:v>
                </c:pt>
                <c:pt idx="1269">
                  <c:v>0.005670000000000001</c:v>
                </c:pt>
                <c:pt idx="1270">
                  <c:v>0.005050000000000002</c:v>
                </c:pt>
                <c:pt idx="1271">
                  <c:v>0.005550000000000003</c:v>
                </c:pt>
                <c:pt idx="1272">
                  <c:v>0.005550000000000003</c:v>
                </c:pt>
                <c:pt idx="1273">
                  <c:v>0.006050000000000003</c:v>
                </c:pt>
                <c:pt idx="1274">
                  <c:v>0.005140000000000002</c:v>
                </c:pt>
                <c:pt idx="1275">
                  <c:v>0.005939999999999997</c:v>
                </c:pt>
                <c:pt idx="1276">
                  <c:v>0.005200000000000003</c:v>
                </c:pt>
                <c:pt idx="1277">
                  <c:v>0.0059000000000000025</c:v>
                </c:pt>
                <c:pt idx="1278">
                  <c:v>0.0057300000000000025</c:v>
                </c:pt>
                <c:pt idx="1279">
                  <c:v>0.0057300000000000025</c:v>
                </c:pt>
                <c:pt idx="1280">
                  <c:v>0.005910000000000002</c:v>
                </c:pt>
                <c:pt idx="1281">
                  <c:v>0.0057300000000000025</c:v>
                </c:pt>
                <c:pt idx="1282">
                  <c:v>0.005500000000000001</c:v>
                </c:pt>
                <c:pt idx="1283">
                  <c:v>0.005760000000000001</c:v>
                </c:pt>
                <c:pt idx="1284">
                  <c:v>0.00503</c:v>
                </c:pt>
                <c:pt idx="1285">
                  <c:v>0.006540000000000001</c:v>
                </c:pt>
                <c:pt idx="1286">
                  <c:v>0.006540000000000001</c:v>
                </c:pt>
                <c:pt idx="1287">
                  <c:v>0.006540000000000001</c:v>
                </c:pt>
                <c:pt idx="1288">
                  <c:v>0.006540000000000001</c:v>
                </c:pt>
                <c:pt idx="1289">
                  <c:v>0.00621</c:v>
                </c:pt>
                <c:pt idx="1290">
                  <c:v>0.0060624999999999984</c:v>
                </c:pt>
                <c:pt idx="1291">
                  <c:v>0.006160000000000002</c:v>
                </c:pt>
                <c:pt idx="1292">
                  <c:v>0.0064600000000000005</c:v>
                </c:pt>
                <c:pt idx="1293">
                  <c:v>0.006059999999999999</c:v>
                </c:pt>
                <c:pt idx="1294">
                  <c:v>0.006059999999999999</c:v>
                </c:pt>
                <c:pt idx="1295">
                  <c:v>0.00502</c:v>
                </c:pt>
                <c:pt idx="1296">
                  <c:v>0.007099999999999999</c:v>
                </c:pt>
                <c:pt idx="1297">
                  <c:v>0.0068000000000000005</c:v>
                </c:pt>
                <c:pt idx="1298">
                  <c:v>0.0068000000000000005</c:v>
                </c:pt>
                <c:pt idx="1299">
                  <c:v>0.0063</c:v>
                </c:pt>
                <c:pt idx="1300">
                  <c:v>0.0063999999999999994</c:v>
                </c:pt>
                <c:pt idx="1301">
                  <c:v>0.005999999999999998</c:v>
                </c:pt>
                <c:pt idx="1302">
                  <c:v>0.0051</c:v>
                </c:pt>
                <c:pt idx="1303">
                  <c:v>0.006706199999999999</c:v>
                </c:pt>
                <c:pt idx="1304">
                  <c:v>0.005806200000000001</c:v>
                </c:pt>
                <c:pt idx="1305">
                  <c:v>0.005806200000000001</c:v>
                </c:pt>
              </c:numCache>
            </c:numRef>
          </c:yVal>
          <c:smooth val="0"/>
        </c:ser>
        <c:ser>
          <c:idx val="1"/>
          <c:order val="1"/>
          <c:tx>
            <c:v>Pre-Crisis Avg Spread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CP Data'!$C$62:$C$1179</c:f>
              <c:strCache>
                <c:ptCount val="1118"/>
                <c:pt idx="0">
                  <c:v>38356</c:v>
                </c:pt>
                <c:pt idx="1">
                  <c:v>38356</c:v>
                </c:pt>
                <c:pt idx="2">
                  <c:v>38356</c:v>
                </c:pt>
                <c:pt idx="3">
                  <c:v>38356</c:v>
                </c:pt>
                <c:pt idx="4">
                  <c:v>38356</c:v>
                </c:pt>
                <c:pt idx="5">
                  <c:v>38356</c:v>
                </c:pt>
                <c:pt idx="6">
                  <c:v>38357</c:v>
                </c:pt>
                <c:pt idx="7">
                  <c:v>38357</c:v>
                </c:pt>
                <c:pt idx="8">
                  <c:v>38357</c:v>
                </c:pt>
                <c:pt idx="9">
                  <c:v>38357</c:v>
                </c:pt>
                <c:pt idx="10">
                  <c:v>38357</c:v>
                </c:pt>
                <c:pt idx="11">
                  <c:v>38359</c:v>
                </c:pt>
                <c:pt idx="12">
                  <c:v>38359</c:v>
                </c:pt>
                <c:pt idx="13">
                  <c:v>38359</c:v>
                </c:pt>
                <c:pt idx="14">
                  <c:v>38370</c:v>
                </c:pt>
                <c:pt idx="15">
                  <c:v>38371</c:v>
                </c:pt>
                <c:pt idx="16">
                  <c:v>38372</c:v>
                </c:pt>
                <c:pt idx="17">
                  <c:v>38372</c:v>
                </c:pt>
                <c:pt idx="18">
                  <c:v>38372</c:v>
                </c:pt>
                <c:pt idx="19">
                  <c:v>38372</c:v>
                </c:pt>
                <c:pt idx="20">
                  <c:v>38373</c:v>
                </c:pt>
                <c:pt idx="21">
                  <c:v>38373</c:v>
                </c:pt>
                <c:pt idx="22">
                  <c:v>38376</c:v>
                </c:pt>
                <c:pt idx="23">
                  <c:v>38377</c:v>
                </c:pt>
                <c:pt idx="24">
                  <c:v>38377</c:v>
                </c:pt>
                <c:pt idx="25">
                  <c:v>38377</c:v>
                </c:pt>
                <c:pt idx="26">
                  <c:v>38377</c:v>
                </c:pt>
                <c:pt idx="27">
                  <c:v>38377</c:v>
                </c:pt>
                <c:pt idx="28">
                  <c:v>38378</c:v>
                </c:pt>
                <c:pt idx="29">
                  <c:v>38378</c:v>
                </c:pt>
                <c:pt idx="30">
                  <c:v>38379</c:v>
                </c:pt>
                <c:pt idx="31">
                  <c:v>38379</c:v>
                </c:pt>
                <c:pt idx="32">
                  <c:v>38380</c:v>
                </c:pt>
                <c:pt idx="33">
                  <c:v>38380</c:v>
                </c:pt>
                <c:pt idx="34">
                  <c:v>38380</c:v>
                </c:pt>
                <c:pt idx="35">
                  <c:v>38383</c:v>
                </c:pt>
                <c:pt idx="36">
                  <c:v>38383</c:v>
                </c:pt>
                <c:pt idx="37">
                  <c:v>38383</c:v>
                </c:pt>
                <c:pt idx="38">
                  <c:v>38384</c:v>
                </c:pt>
                <c:pt idx="39">
                  <c:v>38384</c:v>
                </c:pt>
                <c:pt idx="40">
                  <c:v>38384</c:v>
                </c:pt>
                <c:pt idx="41">
                  <c:v>38384</c:v>
                </c:pt>
                <c:pt idx="42">
                  <c:v>38385</c:v>
                </c:pt>
                <c:pt idx="43">
                  <c:v>38385</c:v>
                </c:pt>
                <c:pt idx="44">
                  <c:v>38385</c:v>
                </c:pt>
                <c:pt idx="45">
                  <c:v>38385</c:v>
                </c:pt>
                <c:pt idx="46">
                  <c:v>38385</c:v>
                </c:pt>
                <c:pt idx="47">
                  <c:v>38386</c:v>
                </c:pt>
                <c:pt idx="48">
                  <c:v>38386</c:v>
                </c:pt>
                <c:pt idx="49">
                  <c:v>38386</c:v>
                </c:pt>
                <c:pt idx="50">
                  <c:v>38386</c:v>
                </c:pt>
                <c:pt idx="51">
                  <c:v>38387</c:v>
                </c:pt>
                <c:pt idx="52">
                  <c:v>38391</c:v>
                </c:pt>
                <c:pt idx="53">
                  <c:v>38391</c:v>
                </c:pt>
                <c:pt idx="54">
                  <c:v>38391</c:v>
                </c:pt>
                <c:pt idx="55">
                  <c:v>38392</c:v>
                </c:pt>
                <c:pt idx="56">
                  <c:v>38392</c:v>
                </c:pt>
                <c:pt idx="57">
                  <c:v>38393</c:v>
                </c:pt>
                <c:pt idx="58">
                  <c:v>38399</c:v>
                </c:pt>
                <c:pt idx="59">
                  <c:v>38401</c:v>
                </c:pt>
                <c:pt idx="60">
                  <c:v>38405</c:v>
                </c:pt>
                <c:pt idx="61">
                  <c:v>38405</c:v>
                </c:pt>
                <c:pt idx="62">
                  <c:v>38405</c:v>
                </c:pt>
                <c:pt idx="63">
                  <c:v>38406</c:v>
                </c:pt>
                <c:pt idx="64">
                  <c:v>38406</c:v>
                </c:pt>
                <c:pt idx="65">
                  <c:v>38406</c:v>
                </c:pt>
                <c:pt idx="66">
                  <c:v>38407</c:v>
                </c:pt>
                <c:pt idx="67">
                  <c:v>38407</c:v>
                </c:pt>
                <c:pt idx="68">
                  <c:v>38407</c:v>
                </c:pt>
                <c:pt idx="69">
                  <c:v>38408</c:v>
                </c:pt>
                <c:pt idx="70">
                  <c:v>38408</c:v>
                </c:pt>
                <c:pt idx="71">
                  <c:v>38408</c:v>
                </c:pt>
                <c:pt idx="72">
                  <c:v>38411</c:v>
                </c:pt>
                <c:pt idx="73">
                  <c:v>38411</c:v>
                </c:pt>
                <c:pt idx="74">
                  <c:v>38411</c:v>
                </c:pt>
                <c:pt idx="75">
                  <c:v>38412</c:v>
                </c:pt>
                <c:pt idx="76">
                  <c:v>38412</c:v>
                </c:pt>
                <c:pt idx="77">
                  <c:v>38412</c:v>
                </c:pt>
                <c:pt idx="78">
                  <c:v>38412</c:v>
                </c:pt>
                <c:pt idx="79">
                  <c:v>38413</c:v>
                </c:pt>
                <c:pt idx="80">
                  <c:v>38414</c:v>
                </c:pt>
                <c:pt idx="81">
                  <c:v>38414</c:v>
                </c:pt>
                <c:pt idx="82">
                  <c:v>38415</c:v>
                </c:pt>
                <c:pt idx="83">
                  <c:v>38418</c:v>
                </c:pt>
                <c:pt idx="84">
                  <c:v>38418</c:v>
                </c:pt>
                <c:pt idx="85">
                  <c:v>38419</c:v>
                </c:pt>
                <c:pt idx="86">
                  <c:v>38419</c:v>
                </c:pt>
                <c:pt idx="87">
                  <c:v>38419</c:v>
                </c:pt>
                <c:pt idx="88">
                  <c:v>38419</c:v>
                </c:pt>
                <c:pt idx="89">
                  <c:v>38419</c:v>
                </c:pt>
                <c:pt idx="90">
                  <c:v>38420</c:v>
                </c:pt>
                <c:pt idx="91">
                  <c:v>38420</c:v>
                </c:pt>
                <c:pt idx="92">
                  <c:v>38420</c:v>
                </c:pt>
                <c:pt idx="93">
                  <c:v>38422</c:v>
                </c:pt>
                <c:pt idx="94">
                  <c:v>38426</c:v>
                </c:pt>
                <c:pt idx="95">
                  <c:v>38426</c:v>
                </c:pt>
                <c:pt idx="96">
                  <c:v>38426</c:v>
                </c:pt>
                <c:pt idx="97">
                  <c:v>38426</c:v>
                </c:pt>
                <c:pt idx="98">
                  <c:v>38427</c:v>
                </c:pt>
                <c:pt idx="99">
                  <c:v>38427</c:v>
                </c:pt>
                <c:pt idx="100">
                  <c:v>38428</c:v>
                </c:pt>
                <c:pt idx="101">
                  <c:v>38428</c:v>
                </c:pt>
                <c:pt idx="102">
                  <c:v>38428</c:v>
                </c:pt>
                <c:pt idx="103">
                  <c:v>38429</c:v>
                </c:pt>
                <c:pt idx="104">
                  <c:v>38429</c:v>
                </c:pt>
                <c:pt idx="105">
                  <c:v>38432</c:v>
                </c:pt>
                <c:pt idx="106">
                  <c:v>38432</c:v>
                </c:pt>
                <c:pt idx="107">
                  <c:v>38432</c:v>
                </c:pt>
                <c:pt idx="108">
                  <c:v>38433</c:v>
                </c:pt>
                <c:pt idx="109">
                  <c:v>38433</c:v>
                </c:pt>
                <c:pt idx="110">
                  <c:v>38433</c:v>
                </c:pt>
                <c:pt idx="111">
                  <c:v>38433</c:v>
                </c:pt>
                <c:pt idx="112">
                  <c:v>38433</c:v>
                </c:pt>
                <c:pt idx="113">
                  <c:v>38434</c:v>
                </c:pt>
                <c:pt idx="114">
                  <c:v>38434</c:v>
                </c:pt>
                <c:pt idx="115">
                  <c:v>38435</c:v>
                </c:pt>
                <c:pt idx="116">
                  <c:v>38435</c:v>
                </c:pt>
                <c:pt idx="117">
                  <c:v>38435</c:v>
                </c:pt>
                <c:pt idx="118">
                  <c:v>38435</c:v>
                </c:pt>
                <c:pt idx="119">
                  <c:v>38435</c:v>
                </c:pt>
                <c:pt idx="120">
                  <c:v>38439</c:v>
                </c:pt>
                <c:pt idx="121">
                  <c:v>38439</c:v>
                </c:pt>
                <c:pt idx="122">
                  <c:v>38439</c:v>
                </c:pt>
                <c:pt idx="123">
                  <c:v>38439</c:v>
                </c:pt>
                <c:pt idx="124">
                  <c:v>38439</c:v>
                </c:pt>
                <c:pt idx="125">
                  <c:v>38440</c:v>
                </c:pt>
                <c:pt idx="126">
                  <c:v>38440</c:v>
                </c:pt>
                <c:pt idx="127">
                  <c:v>38441</c:v>
                </c:pt>
                <c:pt idx="128">
                  <c:v>38441</c:v>
                </c:pt>
                <c:pt idx="129">
                  <c:v>38441</c:v>
                </c:pt>
                <c:pt idx="130">
                  <c:v>38441</c:v>
                </c:pt>
                <c:pt idx="131">
                  <c:v>38442</c:v>
                </c:pt>
                <c:pt idx="132">
                  <c:v>38443</c:v>
                </c:pt>
                <c:pt idx="133">
                  <c:v>38443</c:v>
                </c:pt>
                <c:pt idx="134">
                  <c:v>38446</c:v>
                </c:pt>
                <c:pt idx="135">
                  <c:v>38447</c:v>
                </c:pt>
                <c:pt idx="136">
                  <c:v>38447</c:v>
                </c:pt>
                <c:pt idx="137">
                  <c:v>38448</c:v>
                </c:pt>
                <c:pt idx="138">
                  <c:v>38448</c:v>
                </c:pt>
                <c:pt idx="139">
                  <c:v>38448</c:v>
                </c:pt>
                <c:pt idx="140">
                  <c:v>38448</c:v>
                </c:pt>
                <c:pt idx="141">
                  <c:v>38449</c:v>
                </c:pt>
                <c:pt idx="142">
                  <c:v>38449</c:v>
                </c:pt>
                <c:pt idx="143">
                  <c:v>38449</c:v>
                </c:pt>
                <c:pt idx="144">
                  <c:v>38450</c:v>
                </c:pt>
                <c:pt idx="145">
                  <c:v>38455</c:v>
                </c:pt>
                <c:pt idx="146">
                  <c:v>38457</c:v>
                </c:pt>
                <c:pt idx="147">
                  <c:v>38457</c:v>
                </c:pt>
                <c:pt idx="148">
                  <c:v>38457</c:v>
                </c:pt>
                <c:pt idx="149">
                  <c:v>38457</c:v>
                </c:pt>
                <c:pt idx="150">
                  <c:v>38460</c:v>
                </c:pt>
                <c:pt idx="151">
                  <c:v>38460</c:v>
                </c:pt>
                <c:pt idx="152">
                  <c:v>38460</c:v>
                </c:pt>
                <c:pt idx="153">
                  <c:v>38460</c:v>
                </c:pt>
                <c:pt idx="154">
                  <c:v>38462</c:v>
                </c:pt>
                <c:pt idx="155">
                  <c:v>38462</c:v>
                </c:pt>
                <c:pt idx="156">
                  <c:v>38462</c:v>
                </c:pt>
                <c:pt idx="157">
                  <c:v>38462</c:v>
                </c:pt>
                <c:pt idx="158">
                  <c:v>38463</c:v>
                </c:pt>
                <c:pt idx="159">
                  <c:v>38463</c:v>
                </c:pt>
                <c:pt idx="160">
                  <c:v>38463</c:v>
                </c:pt>
                <c:pt idx="161">
                  <c:v>38464</c:v>
                </c:pt>
                <c:pt idx="162">
                  <c:v>38464</c:v>
                </c:pt>
                <c:pt idx="163">
                  <c:v>38467</c:v>
                </c:pt>
                <c:pt idx="164">
                  <c:v>38467</c:v>
                </c:pt>
                <c:pt idx="165">
                  <c:v>38467</c:v>
                </c:pt>
                <c:pt idx="166">
                  <c:v>38467</c:v>
                </c:pt>
                <c:pt idx="167">
                  <c:v>38468</c:v>
                </c:pt>
                <c:pt idx="168">
                  <c:v>38468</c:v>
                </c:pt>
                <c:pt idx="169">
                  <c:v>38468</c:v>
                </c:pt>
                <c:pt idx="170">
                  <c:v>38468</c:v>
                </c:pt>
                <c:pt idx="171">
                  <c:v>38469</c:v>
                </c:pt>
                <c:pt idx="172">
                  <c:v>38469</c:v>
                </c:pt>
                <c:pt idx="173">
                  <c:v>38469</c:v>
                </c:pt>
                <c:pt idx="174">
                  <c:v>38470</c:v>
                </c:pt>
                <c:pt idx="175">
                  <c:v>38470</c:v>
                </c:pt>
                <c:pt idx="176">
                  <c:v>38470</c:v>
                </c:pt>
                <c:pt idx="177">
                  <c:v>38470</c:v>
                </c:pt>
                <c:pt idx="178">
                  <c:v>38470</c:v>
                </c:pt>
                <c:pt idx="179">
                  <c:v>38470</c:v>
                </c:pt>
                <c:pt idx="180">
                  <c:v>38471</c:v>
                </c:pt>
                <c:pt idx="181">
                  <c:v>38471</c:v>
                </c:pt>
                <c:pt idx="182">
                  <c:v>38471</c:v>
                </c:pt>
                <c:pt idx="183">
                  <c:v>38471</c:v>
                </c:pt>
                <c:pt idx="184">
                  <c:v>38474</c:v>
                </c:pt>
                <c:pt idx="185">
                  <c:v>38474</c:v>
                </c:pt>
                <c:pt idx="186">
                  <c:v>38474</c:v>
                </c:pt>
                <c:pt idx="187">
                  <c:v>38474</c:v>
                </c:pt>
                <c:pt idx="188">
                  <c:v>38474</c:v>
                </c:pt>
                <c:pt idx="189">
                  <c:v>38474</c:v>
                </c:pt>
                <c:pt idx="190">
                  <c:v>38475</c:v>
                </c:pt>
                <c:pt idx="191">
                  <c:v>38475</c:v>
                </c:pt>
                <c:pt idx="192">
                  <c:v>38475</c:v>
                </c:pt>
                <c:pt idx="193">
                  <c:v>38475</c:v>
                </c:pt>
                <c:pt idx="194">
                  <c:v>38476</c:v>
                </c:pt>
                <c:pt idx="195">
                  <c:v>38476</c:v>
                </c:pt>
                <c:pt idx="196">
                  <c:v>38476</c:v>
                </c:pt>
                <c:pt idx="197">
                  <c:v>38477</c:v>
                </c:pt>
                <c:pt idx="198">
                  <c:v>38477</c:v>
                </c:pt>
                <c:pt idx="199">
                  <c:v>38477</c:v>
                </c:pt>
                <c:pt idx="200">
                  <c:v>38477</c:v>
                </c:pt>
                <c:pt idx="201">
                  <c:v>38478</c:v>
                </c:pt>
                <c:pt idx="202">
                  <c:v>38478</c:v>
                </c:pt>
                <c:pt idx="203">
                  <c:v>38478</c:v>
                </c:pt>
                <c:pt idx="204">
                  <c:v>38481</c:v>
                </c:pt>
                <c:pt idx="205">
                  <c:v>38481</c:v>
                </c:pt>
                <c:pt idx="206">
                  <c:v>38481</c:v>
                </c:pt>
                <c:pt idx="207">
                  <c:v>38482</c:v>
                </c:pt>
                <c:pt idx="208">
                  <c:v>38482</c:v>
                </c:pt>
                <c:pt idx="209">
                  <c:v>38482</c:v>
                </c:pt>
                <c:pt idx="210">
                  <c:v>38483</c:v>
                </c:pt>
                <c:pt idx="211">
                  <c:v>38483</c:v>
                </c:pt>
                <c:pt idx="212">
                  <c:v>38483</c:v>
                </c:pt>
                <c:pt idx="213">
                  <c:v>38484</c:v>
                </c:pt>
                <c:pt idx="214">
                  <c:v>38484</c:v>
                </c:pt>
                <c:pt idx="215">
                  <c:v>38484</c:v>
                </c:pt>
                <c:pt idx="216">
                  <c:v>38485</c:v>
                </c:pt>
                <c:pt idx="217">
                  <c:v>38485</c:v>
                </c:pt>
                <c:pt idx="218">
                  <c:v>38485</c:v>
                </c:pt>
                <c:pt idx="219">
                  <c:v>38485</c:v>
                </c:pt>
                <c:pt idx="220">
                  <c:v>38488</c:v>
                </c:pt>
                <c:pt idx="221">
                  <c:v>38488</c:v>
                </c:pt>
                <c:pt idx="222">
                  <c:v>38488</c:v>
                </c:pt>
                <c:pt idx="223">
                  <c:v>38488</c:v>
                </c:pt>
                <c:pt idx="224">
                  <c:v>38488</c:v>
                </c:pt>
                <c:pt idx="225">
                  <c:v>38489</c:v>
                </c:pt>
                <c:pt idx="226">
                  <c:v>38489</c:v>
                </c:pt>
                <c:pt idx="227">
                  <c:v>38489</c:v>
                </c:pt>
                <c:pt idx="228">
                  <c:v>38489</c:v>
                </c:pt>
                <c:pt idx="229">
                  <c:v>38492</c:v>
                </c:pt>
                <c:pt idx="230">
                  <c:v>38492</c:v>
                </c:pt>
                <c:pt idx="231">
                  <c:v>38495</c:v>
                </c:pt>
                <c:pt idx="232">
                  <c:v>38495</c:v>
                </c:pt>
                <c:pt idx="233">
                  <c:v>38496</c:v>
                </c:pt>
                <c:pt idx="234">
                  <c:v>38496</c:v>
                </c:pt>
                <c:pt idx="235">
                  <c:v>38496</c:v>
                </c:pt>
                <c:pt idx="236">
                  <c:v>38496</c:v>
                </c:pt>
                <c:pt idx="237">
                  <c:v>38497</c:v>
                </c:pt>
                <c:pt idx="238">
                  <c:v>38497</c:v>
                </c:pt>
                <c:pt idx="239">
                  <c:v>38497</c:v>
                </c:pt>
                <c:pt idx="240">
                  <c:v>38497</c:v>
                </c:pt>
                <c:pt idx="241">
                  <c:v>38497</c:v>
                </c:pt>
                <c:pt idx="242">
                  <c:v>38498</c:v>
                </c:pt>
                <c:pt idx="243">
                  <c:v>38498</c:v>
                </c:pt>
                <c:pt idx="244">
                  <c:v>38498</c:v>
                </c:pt>
                <c:pt idx="245">
                  <c:v>38498</c:v>
                </c:pt>
                <c:pt idx="246">
                  <c:v>38504</c:v>
                </c:pt>
                <c:pt idx="247">
                  <c:v>38504</c:v>
                </c:pt>
                <c:pt idx="248">
                  <c:v>38504</c:v>
                </c:pt>
                <c:pt idx="249">
                  <c:v>38505</c:v>
                </c:pt>
                <c:pt idx="250">
                  <c:v>38505</c:v>
                </c:pt>
                <c:pt idx="251">
                  <c:v>38505</c:v>
                </c:pt>
                <c:pt idx="252">
                  <c:v>38505</c:v>
                </c:pt>
                <c:pt idx="253">
                  <c:v>38505</c:v>
                </c:pt>
                <c:pt idx="254">
                  <c:v>38505</c:v>
                </c:pt>
                <c:pt idx="255">
                  <c:v>38506</c:v>
                </c:pt>
                <c:pt idx="256">
                  <c:v>38506</c:v>
                </c:pt>
                <c:pt idx="257">
                  <c:v>38506</c:v>
                </c:pt>
                <c:pt idx="258">
                  <c:v>38509</c:v>
                </c:pt>
                <c:pt idx="259">
                  <c:v>38509</c:v>
                </c:pt>
                <c:pt idx="260">
                  <c:v>38510</c:v>
                </c:pt>
                <c:pt idx="261">
                  <c:v>38511</c:v>
                </c:pt>
                <c:pt idx="262">
                  <c:v>38511</c:v>
                </c:pt>
                <c:pt idx="263">
                  <c:v>38511</c:v>
                </c:pt>
                <c:pt idx="264">
                  <c:v>38511</c:v>
                </c:pt>
                <c:pt idx="265">
                  <c:v>38512</c:v>
                </c:pt>
                <c:pt idx="266">
                  <c:v>38513</c:v>
                </c:pt>
                <c:pt idx="267">
                  <c:v>38513</c:v>
                </c:pt>
                <c:pt idx="268">
                  <c:v>38516</c:v>
                </c:pt>
                <c:pt idx="269">
                  <c:v>38516</c:v>
                </c:pt>
                <c:pt idx="270">
                  <c:v>38517</c:v>
                </c:pt>
                <c:pt idx="271">
                  <c:v>38518</c:v>
                </c:pt>
                <c:pt idx="272">
                  <c:v>38518</c:v>
                </c:pt>
                <c:pt idx="273">
                  <c:v>38518</c:v>
                </c:pt>
                <c:pt idx="274">
                  <c:v>38518</c:v>
                </c:pt>
                <c:pt idx="275">
                  <c:v>38518</c:v>
                </c:pt>
                <c:pt idx="276">
                  <c:v>38519</c:v>
                </c:pt>
                <c:pt idx="277">
                  <c:v>38519</c:v>
                </c:pt>
                <c:pt idx="278">
                  <c:v>38519</c:v>
                </c:pt>
                <c:pt idx="279">
                  <c:v>38520</c:v>
                </c:pt>
                <c:pt idx="280">
                  <c:v>38520</c:v>
                </c:pt>
                <c:pt idx="281">
                  <c:v>38520</c:v>
                </c:pt>
                <c:pt idx="282">
                  <c:v>38523</c:v>
                </c:pt>
                <c:pt idx="283">
                  <c:v>38524</c:v>
                </c:pt>
                <c:pt idx="284">
                  <c:v>38525</c:v>
                </c:pt>
                <c:pt idx="285">
                  <c:v>38526</c:v>
                </c:pt>
                <c:pt idx="286">
                  <c:v>38526</c:v>
                </c:pt>
                <c:pt idx="287">
                  <c:v>38526</c:v>
                </c:pt>
                <c:pt idx="288">
                  <c:v>38527</c:v>
                </c:pt>
                <c:pt idx="289">
                  <c:v>38527</c:v>
                </c:pt>
                <c:pt idx="290">
                  <c:v>38527</c:v>
                </c:pt>
                <c:pt idx="291">
                  <c:v>38527</c:v>
                </c:pt>
                <c:pt idx="292">
                  <c:v>38527</c:v>
                </c:pt>
                <c:pt idx="293">
                  <c:v>38530</c:v>
                </c:pt>
                <c:pt idx="294">
                  <c:v>38530</c:v>
                </c:pt>
                <c:pt idx="295">
                  <c:v>38530</c:v>
                </c:pt>
                <c:pt idx="296">
                  <c:v>38530</c:v>
                </c:pt>
                <c:pt idx="297">
                  <c:v>38534</c:v>
                </c:pt>
                <c:pt idx="298">
                  <c:v>38534</c:v>
                </c:pt>
                <c:pt idx="299">
                  <c:v>38534</c:v>
                </c:pt>
                <c:pt idx="300">
                  <c:v>38538</c:v>
                </c:pt>
                <c:pt idx="301">
                  <c:v>38538</c:v>
                </c:pt>
                <c:pt idx="302">
                  <c:v>38538</c:v>
                </c:pt>
                <c:pt idx="303">
                  <c:v>38538</c:v>
                </c:pt>
                <c:pt idx="304">
                  <c:v>38539</c:v>
                </c:pt>
                <c:pt idx="305">
                  <c:v>38539</c:v>
                </c:pt>
                <c:pt idx="306">
                  <c:v>38539</c:v>
                </c:pt>
                <c:pt idx="307">
                  <c:v>38539</c:v>
                </c:pt>
                <c:pt idx="308">
                  <c:v>38539</c:v>
                </c:pt>
                <c:pt idx="309">
                  <c:v>38540</c:v>
                </c:pt>
                <c:pt idx="310">
                  <c:v>38540</c:v>
                </c:pt>
                <c:pt idx="311">
                  <c:v>38540</c:v>
                </c:pt>
                <c:pt idx="312">
                  <c:v>38540</c:v>
                </c:pt>
                <c:pt idx="313">
                  <c:v>38541</c:v>
                </c:pt>
                <c:pt idx="314">
                  <c:v>38541</c:v>
                </c:pt>
                <c:pt idx="315">
                  <c:v>38544</c:v>
                </c:pt>
                <c:pt idx="316">
                  <c:v>38544</c:v>
                </c:pt>
                <c:pt idx="317">
                  <c:v>38544</c:v>
                </c:pt>
                <c:pt idx="318">
                  <c:v>38544</c:v>
                </c:pt>
                <c:pt idx="319">
                  <c:v>38545</c:v>
                </c:pt>
                <c:pt idx="320">
                  <c:v>38545</c:v>
                </c:pt>
                <c:pt idx="321">
                  <c:v>38545</c:v>
                </c:pt>
                <c:pt idx="322">
                  <c:v>38545</c:v>
                </c:pt>
                <c:pt idx="323">
                  <c:v>38545</c:v>
                </c:pt>
                <c:pt idx="324">
                  <c:v>38546</c:v>
                </c:pt>
                <c:pt idx="325">
                  <c:v>38547</c:v>
                </c:pt>
                <c:pt idx="326">
                  <c:v>38547</c:v>
                </c:pt>
                <c:pt idx="327">
                  <c:v>38547</c:v>
                </c:pt>
                <c:pt idx="328">
                  <c:v>38547</c:v>
                </c:pt>
                <c:pt idx="329">
                  <c:v>38548</c:v>
                </c:pt>
                <c:pt idx="330">
                  <c:v>38548</c:v>
                </c:pt>
                <c:pt idx="331">
                  <c:v>38548</c:v>
                </c:pt>
                <c:pt idx="332">
                  <c:v>38548</c:v>
                </c:pt>
                <c:pt idx="333">
                  <c:v>38548</c:v>
                </c:pt>
                <c:pt idx="334">
                  <c:v>38553</c:v>
                </c:pt>
                <c:pt idx="335">
                  <c:v>38553</c:v>
                </c:pt>
                <c:pt idx="336">
                  <c:v>38554</c:v>
                </c:pt>
                <c:pt idx="337">
                  <c:v>38554</c:v>
                </c:pt>
                <c:pt idx="338">
                  <c:v>38554</c:v>
                </c:pt>
                <c:pt idx="339">
                  <c:v>38558</c:v>
                </c:pt>
                <c:pt idx="340">
                  <c:v>38558</c:v>
                </c:pt>
                <c:pt idx="341">
                  <c:v>38558</c:v>
                </c:pt>
                <c:pt idx="342">
                  <c:v>38558</c:v>
                </c:pt>
                <c:pt idx="343">
                  <c:v>38558</c:v>
                </c:pt>
                <c:pt idx="344">
                  <c:v>38559</c:v>
                </c:pt>
                <c:pt idx="345">
                  <c:v>38560</c:v>
                </c:pt>
                <c:pt idx="346">
                  <c:v>38560</c:v>
                </c:pt>
                <c:pt idx="347">
                  <c:v>38560</c:v>
                </c:pt>
                <c:pt idx="348">
                  <c:v>38560</c:v>
                </c:pt>
                <c:pt idx="349">
                  <c:v>38561</c:v>
                </c:pt>
                <c:pt idx="350">
                  <c:v>38561</c:v>
                </c:pt>
                <c:pt idx="351">
                  <c:v>38562</c:v>
                </c:pt>
                <c:pt idx="352">
                  <c:v>38562</c:v>
                </c:pt>
                <c:pt idx="353">
                  <c:v>38565</c:v>
                </c:pt>
                <c:pt idx="354">
                  <c:v>38565</c:v>
                </c:pt>
                <c:pt idx="355">
                  <c:v>38565</c:v>
                </c:pt>
                <c:pt idx="356">
                  <c:v>38566</c:v>
                </c:pt>
                <c:pt idx="357">
                  <c:v>38566</c:v>
                </c:pt>
                <c:pt idx="358">
                  <c:v>38567</c:v>
                </c:pt>
                <c:pt idx="359">
                  <c:v>38567</c:v>
                </c:pt>
                <c:pt idx="360">
                  <c:v>38568</c:v>
                </c:pt>
                <c:pt idx="361">
                  <c:v>38568</c:v>
                </c:pt>
                <c:pt idx="362">
                  <c:v>38569</c:v>
                </c:pt>
                <c:pt idx="363">
                  <c:v>38572</c:v>
                </c:pt>
                <c:pt idx="364">
                  <c:v>38572</c:v>
                </c:pt>
                <c:pt idx="365">
                  <c:v>38572</c:v>
                </c:pt>
                <c:pt idx="366">
                  <c:v>38573</c:v>
                </c:pt>
                <c:pt idx="367">
                  <c:v>38573</c:v>
                </c:pt>
                <c:pt idx="368">
                  <c:v>38573</c:v>
                </c:pt>
                <c:pt idx="369">
                  <c:v>38574</c:v>
                </c:pt>
                <c:pt idx="370">
                  <c:v>38574</c:v>
                </c:pt>
                <c:pt idx="371">
                  <c:v>38575</c:v>
                </c:pt>
                <c:pt idx="372">
                  <c:v>38576</c:v>
                </c:pt>
                <c:pt idx="373">
                  <c:v>38576</c:v>
                </c:pt>
                <c:pt idx="374">
                  <c:v>38579</c:v>
                </c:pt>
                <c:pt idx="375">
                  <c:v>38579</c:v>
                </c:pt>
                <c:pt idx="376">
                  <c:v>38579</c:v>
                </c:pt>
                <c:pt idx="377">
                  <c:v>38579</c:v>
                </c:pt>
                <c:pt idx="378">
                  <c:v>38580</c:v>
                </c:pt>
                <c:pt idx="379">
                  <c:v>38580</c:v>
                </c:pt>
                <c:pt idx="380">
                  <c:v>38580</c:v>
                </c:pt>
                <c:pt idx="381">
                  <c:v>38580</c:v>
                </c:pt>
                <c:pt idx="382">
                  <c:v>38581</c:v>
                </c:pt>
                <c:pt idx="383">
                  <c:v>38581</c:v>
                </c:pt>
                <c:pt idx="384">
                  <c:v>38581</c:v>
                </c:pt>
                <c:pt idx="385">
                  <c:v>38582</c:v>
                </c:pt>
                <c:pt idx="386">
                  <c:v>38582</c:v>
                </c:pt>
                <c:pt idx="387">
                  <c:v>38583</c:v>
                </c:pt>
                <c:pt idx="388">
                  <c:v>38583</c:v>
                </c:pt>
                <c:pt idx="389">
                  <c:v>38583</c:v>
                </c:pt>
                <c:pt idx="390">
                  <c:v>38583</c:v>
                </c:pt>
                <c:pt idx="391">
                  <c:v>38586</c:v>
                </c:pt>
                <c:pt idx="392">
                  <c:v>38586</c:v>
                </c:pt>
                <c:pt idx="393">
                  <c:v>38586</c:v>
                </c:pt>
                <c:pt idx="394">
                  <c:v>38586</c:v>
                </c:pt>
                <c:pt idx="395">
                  <c:v>38587</c:v>
                </c:pt>
                <c:pt idx="396">
                  <c:v>38587</c:v>
                </c:pt>
                <c:pt idx="397">
                  <c:v>38587</c:v>
                </c:pt>
                <c:pt idx="398">
                  <c:v>38588</c:v>
                </c:pt>
                <c:pt idx="399">
                  <c:v>38588</c:v>
                </c:pt>
                <c:pt idx="400">
                  <c:v>38588</c:v>
                </c:pt>
                <c:pt idx="401">
                  <c:v>38588</c:v>
                </c:pt>
                <c:pt idx="402">
                  <c:v>38588</c:v>
                </c:pt>
                <c:pt idx="403">
                  <c:v>38588</c:v>
                </c:pt>
                <c:pt idx="404">
                  <c:v>38588</c:v>
                </c:pt>
                <c:pt idx="405">
                  <c:v>38588</c:v>
                </c:pt>
                <c:pt idx="406">
                  <c:v>38588</c:v>
                </c:pt>
                <c:pt idx="407">
                  <c:v>38589</c:v>
                </c:pt>
                <c:pt idx="408">
                  <c:v>38589</c:v>
                </c:pt>
                <c:pt idx="409">
                  <c:v>38590</c:v>
                </c:pt>
                <c:pt idx="410">
                  <c:v>38590</c:v>
                </c:pt>
                <c:pt idx="411">
                  <c:v>38590</c:v>
                </c:pt>
                <c:pt idx="412">
                  <c:v>38590</c:v>
                </c:pt>
                <c:pt idx="413">
                  <c:v>38593</c:v>
                </c:pt>
                <c:pt idx="414">
                  <c:v>38593</c:v>
                </c:pt>
                <c:pt idx="415">
                  <c:v>38593</c:v>
                </c:pt>
                <c:pt idx="416">
                  <c:v>38593</c:v>
                </c:pt>
                <c:pt idx="417">
                  <c:v>38593</c:v>
                </c:pt>
                <c:pt idx="418">
                  <c:v>38593</c:v>
                </c:pt>
                <c:pt idx="419">
                  <c:v>38594</c:v>
                </c:pt>
                <c:pt idx="420">
                  <c:v>38594</c:v>
                </c:pt>
                <c:pt idx="421">
                  <c:v>38594</c:v>
                </c:pt>
                <c:pt idx="422">
                  <c:v>38594</c:v>
                </c:pt>
                <c:pt idx="423">
                  <c:v>38594</c:v>
                </c:pt>
                <c:pt idx="424">
                  <c:v>38595</c:v>
                </c:pt>
                <c:pt idx="425">
                  <c:v>38595</c:v>
                </c:pt>
                <c:pt idx="426">
                  <c:v>38596</c:v>
                </c:pt>
                <c:pt idx="427">
                  <c:v>38596</c:v>
                </c:pt>
                <c:pt idx="428">
                  <c:v>38596</c:v>
                </c:pt>
                <c:pt idx="429">
                  <c:v>38596</c:v>
                </c:pt>
                <c:pt idx="430">
                  <c:v>38597</c:v>
                </c:pt>
                <c:pt idx="431">
                  <c:v>38601</c:v>
                </c:pt>
                <c:pt idx="432">
                  <c:v>38601</c:v>
                </c:pt>
                <c:pt idx="433">
                  <c:v>38602</c:v>
                </c:pt>
                <c:pt idx="434">
                  <c:v>38608</c:v>
                </c:pt>
                <c:pt idx="435">
                  <c:v>38608</c:v>
                </c:pt>
                <c:pt idx="436">
                  <c:v>38608</c:v>
                </c:pt>
                <c:pt idx="437">
                  <c:v>38608</c:v>
                </c:pt>
                <c:pt idx="438">
                  <c:v>38608</c:v>
                </c:pt>
                <c:pt idx="439">
                  <c:v>38608</c:v>
                </c:pt>
                <c:pt idx="440">
                  <c:v>38608</c:v>
                </c:pt>
                <c:pt idx="441">
                  <c:v>38609</c:v>
                </c:pt>
                <c:pt idx="442">
                  <c:v>38609</c:v>
                </c:pt>
                <c:pt idx="443">
                  <c:v>38609</c:v>
                </c:pt>
                <c:pt idx="444">
                  <c:v>38609</c:v>
                </c:pt>
                <c:pt idx="445">
                  <c:v>38609</c:v>
                </c:pt>
                <c:pt idx="446">
                  <c:v>38610</c:v>
                </c:pt>
                <c:pt idx="447">
                  <c:v>38610</c:v>
                </c:pt>
                <c:pt idx="448">
                  <c:v>38610</c:v>
                </c:pt>
                <c:pt idx="449">
                  <c:v>38611</c:v>
                </c:pt>
                <c:pt idx="450">
                  <c:v>38614</c:v>
                </c:pt>
                <c:pt idx="451">
                  <c:v>38614</c:v>
                </c:pt>
                <c:pt idx="452">
                  <c:v>38614</c:v>
                </c:pt>
                <c:pt idx="453">
                  <c:v>38614</c:v>
                </c:pt>
                <c:pt idx="454">
                  <c:v>38614</c:v>
                </c:pt>
                <c:pt idx="455">
                  <c:v>38614</c:v>
                </c:pt>
                <c:pt idx="456">
                  <c:v>38615</c:v>
                </c:pt>
                <c:pt idx="457">
                  <c:v>38615</c:v>
                </c:pt>
                <c:pt idx="458">
                  <c:v>38615</c:v>
                </c:pt>
                <c:pt idx="459">
                  <c:v>38615</c:v>
                </c:pt>
                <c:pt idx="460">
                  <c:v>38616</c:v>
                </c:pt>
                <c:pt idx="461">
                  <c:v>38616</c:v>
                </c:pt>
                <c:pt idx="462">
                  <c:v>38616</c:v>
                </c:pt>
                <c:pt idx="463">
                  <c:v>38616</c:v>
                </c:pt>
                <c:pt idx="464">
                  <c:v>38616</c:v>
                </c:pt>
                <c:pt idx="465">
                  <c:v>38617</c:v>
                </c:pt>
                <c:pt idx="466">
                  <c:v>38617</c:v>
                </c:pt>
                <c:pt idx="467">
                  <c:v>38617</c:v>
                </c:pt>
                <c:pt idx="468">
                  <c:v>38618</c:v>
                </c:pt>
                <c:pt idx="469">
                  <c:v>38618</c:v>
                </c:pt>
                <c:pt idx="470">
                  <c:v>38618</c:v>
                </c:pt>
                <c:pt idx="471">
                  <c:v>38618</c:v>
                </c:pt>
                <c:pt idx="472">
                  <c:v>38621</c:v>
                </c:pt>
                <c:pt idx="473">
                  <c:v>38621</c:v>
                </c:pt>
                <c:pt idx="474">
                  <c:v>38621</c:v>
                </c:pt>
                <c:pt idx="475">
                  <c:v>38621</c:v>
                </c:pt>
                <c:pt idx="476">
                  <c:v>38621</c:v>
                </c:pt>
                <c:pt idx="477">
                  <c:v>38621</c:v>
                </c:pt>
                <c:pt idx="478">
                  <c:v>38621</c:v>
                </c:pt>
                <c:pt idx="479">
                  <c:v>38621</c:v>
                </c:pt>
                <c:pt idx="480">
                  <c:v>38622</c:v>
                </c:pt>
                <c:pt idx="481">
                  <c:v>38622</c:v>
                </c:pt>
                <c:pt idx="482">
                  <c:v>38622</c:v>
                </c:pt>
                <c:pt idx="483">
                  <c:v>38622</c:v>
                </c:pt>
                <c:pt idx="484">
                  <c:v>38622</c:v>
                </c:pt>
                <c:pt idx="485">
                  <c:v>38623</c:v>
                </c:pt>
                <c:pt idx="486">
                  <c:v>38623</c:v>
                </c:pt>
                <c:pt idx="487">
                  <c:v>38623</c:v>
                </c:pt>
                <c:pt idx="488">
                  <c:v>38623</c:v>
                </c:pt>
                <c:pt idx="489">
                  <c:v>38624</c:v>
                </c:pt>
                <c:pt idx="490">
                  <c:v>38625</c:v>
                </c:pt>
                <c:pt idx="491">
                  <c:v>38625</c:v>
                </c:pt>
                <c:pt idx="492">
                  <c:v>38625</c:v>
                </c:pt>
                <c:pt idx="493">
                  <c:v>38628</c:v>
                </c:pt>
                <c:pt idx="494">
                  <c:v>38628</c:v>
                </c:pt>
                <c:pt idx="495">
                  <c:v>38628</c:v>
                </c:pt>
                <c:pt idx="496">
                  <c:v>38628</c:v>
                </c:pt>
                <c:pt idx="497">
                  <c:v>38628</c:v>
                </c:pt>
                <c:pt idx="498">
                  <c:v>38628</c:v>
                </c:pt>
                <c:pt idx="499">
                  <c:v>38629</c:v>
                </c:pt>
                <c:pt idx="500">
                  <c:v>38629</c:v>
                </c:pt>
                <c:pt idx="501">
                  <c:v>38629</c:v>
                </c:pt>
                <c:pt idx="502">
                  <c:v>38629</c:v>
                </c:pt>
                <c:pt idx="503">
                  <c:v>38629</c:v>
                </c:pt>
                <c:pt idx="504">
                  <c:v>38629</c:v>
                </c:pt>
                <c:pt idx="505">
                  <c:v>38630</c:v>
                </c:pt>
                <c:pt idx="506">
                  <c:v>38630</c:v>
                </c:pt>
                <c:pt idx="507">
                  <c:v>38630</c:v>
                </c:pt>
                <c:pt idx="508">
                  <c:v>38630</c:v>
                </c:pt>
                <c:pt idx="509">
                  <c:v>38630</c:v>
                </c:pt>
                <c:pt idx="510">
                  <c:v>38631</c:v>
                </c:pt>
                <c:pt idx="511">
                  <c:v>38631</c:v>
                </c:pt>
                <c:pt idx="512">
                  <c:v>38631</c:v>
                </c:pt>
                <c:pt idx="513">
                  <c:v>38631</c:v>
                </c:pt>
                <c:pt idx="514">
                  <c:v>38632</c:v>
                </c:pt>
                <c:pt idx="515">
                  <c:v>38632</c:v>
                </c:pt>
                <c:pt idx="516">
                  <c:v>38636</c:v>
                </c:pt>
                <c:pt idx="517">
                  <c:v>38636</c:v>
                </c:pt>
                <c:pt idx="518">
                  <c:v>38636</c:v>
                </c:pt>
                <c:pt idx="519">
                  <c:v>38638</c:v>
                </c:pt>
                <c:pt idx="520">
                  <c:v>38639</c:v>
                </c:pt>
                <c:pt idx="521">
                  <c:v>38642</c:v>
                </c:pt>
                <c:pt idx="522">
                  <c:v>38642</c:v>
                </c:pt>
                <c:pt idx="523">
                  <c:v>38642</c:v>
                </c:pt>
                <c:pt idx="524">
                  <c:v>38643</c:v>
                </c:pt>
                <c:pt idx="525">
                  <c:v>38643</c:v>
                </c:pt>
                <c:pt idx="526">
                  <c:v>38643</c:v>
                </c:pt>
                <c:pt idx="527">
                  <c:v>38645</c:v>
                </c:pt>
                <c:pt idx="528">
                  <c:v>38645</c:v>
                </c:pt>
                <c:pt idx="529">
                  <c:v>38645</c:v>
                </c:pt>
                <c:pt idx="530">
                  <c:v>38646</c:v>
                </c:pt>
                <c:pt idx="531">
                  <c:v>38646</c:v>
                </c:pt>
                <c:pt idx="532">
                  <c:v>38646</c:v>
                </c:pt>
                <c:pt idx="533">
                  <c:v>38649</c:v>
                </c:pt>
                <c:pt idx="534">
                  <c:v>38650</c:v>
                </c:pt>
                <c:pt idx="535">
                  <c:v>38650</c:v>
                </c:pt>
                <c:pt idx="536">
                  <c:v>38650</c:v>
                </c:pt>
                <c:pt idx="537">
                  <c:v>38650</c:v>
                </c:pt>
                <c:pt idx="538">
                  <c:v>38650</c:v>
                </c:pt>
                <c:pt idx="539">
                  <c:v>38651</c:v>
                </c:pt>
                <c:pt idx="540">
                  <c:v>38651</c:v>
                </c:pt>
                <c:pt idx="541">
                  <c:v>38652</c:v>
                </c:pt>
                <c:pt idx="542">
                  <c:v>38653</c:v>
                </c:pt>
                <c:pt idx="543">
                  <c:v>38656</c:v>
                </c:pt>
                <c:pt idx="544">
                  <c:v>38742</c:v>
                </c:pt>
                <c:pt idx="545">
                  <c:v>38742</c:v>
                </c:pt>
                <c:pt idx="546">
                  <c:v>38742</c:v>
                </c:pt>
                <c:pt idx="547">
                  <c:v>38742</c:v>
                </c:pt>
                <c:pt idx="548">
                  <c:v>38742</c:v>
                </c:pt>
                <c:pt idx="549">
                  <c:v>38772</c:v>
                </c:pt>
                <c:pt idx="550">
                  <c:v>38772</c:v>
                </c:pt>
                <c:pt idx="551">
                  <c:v>38772</c:v>
                </c:pt>
                <c:pt idx="552">
                  <c:v>38772</c:v>
                </c:pt>
                <c:pt idx="553">
                  <c:v>38775</c:v>
                </c:pt>
                <c:pt idx="554">
                  <c:v>38775</c:v>
                </c:pt>
                <c:pt idx="555">
                  <c:v>38775</c:v>
                </c:pt>
                <c:pt idx="556">
                  <c:v>38775</c:v>
                </c:pt>
                <c:pt idx="557">
                  <c:v>38796</c:v>
                </c:pt>
                <c:pt idx="558">
                  <c:v>38797</c:v>
                </c:pt>
                <c:pt idx="559">
                  <c:v>38797</c:v>
                </c:pt>
                <c:pt idx="560">
                  <c:v>38803</c:v>
                </c:pt>
                <c:pt idx="561">
                  <c:v>38803</c:v>
                </c:pt>
                <c:pt idx="562">
                  <c:v>38807</c:v>
                </c:pt>
                <c:pt idx="563">
                  <c:v>38828</c:v>
                </c:pt>
                <c:pt idx="564">
                  <c:v>38828</c:v>
                </c:pt>
                <c:pt idx="565">
                  <c:v>38831</c:v>
                </c:pt>
                <c:pt idx="566">
                  <c:v>38831</c:v>
                </c:pt>
                <c:pt idx="567">
                  <c:v>38831</c:v>
                </c:pt>
                <c:pt idx="568">
                  <c:v>38832</c:v>
                </c:pt>
                <c:pt idx="569">
                  <c:v>38832</c:v>
                </c:pt>
                <c:pt idx="570">
                  <c:v>38833</c:v>
                </c:pt>
                <c:pt idx="571">
                  <c:v>38833</c:v>
                </c:pt>
                <c:pt idx="572">
                  <c:v>38833</c:v>
                </c:pt>
                <c:pt idx="573">
                  <c:v>38833</c:v>
                </c:pt>
                <c:pt idx="574">
                  <c:v>38834</c:v>
                </c:pt>
                <c:pt idx="575">
                  <c:v>38835</c:v>
                </c:pt>
                <c:pt idx="576">
                  <c:v>38833</c:v>
                </c:pt>
                <c:pt idx="577">
                  <c:v>38838</c:v>
                </c:pt>
                <c:pt idx="578">
                  <c:v>38839</c:v>
                </c:pt>
                <c:pt idx="579">
                  <c:v>38839</c:v>
                </c:pt>
                <c:pt idx="580">
                  <c:v>38841</c:v>
                </c:pt>
                <c:pt idx="581">
                  <c:v>38842</c:v>
                </c:pt>
                <c:pt idx="582">
                  <c:v>38842</c:v>
                </c:pt>
                <c:pt idx="583">
                  <c:v>38845</c:v>
                </c:pt>
                <c:pt idx="584">
                  <c:v>38845</c:v>
                </c:pt>
                <c:pt idx="585">
                  <c:v>38846</c:v>
                </c:pt>
                <c:pt idx="586">
                  <c:v>38846</c:v>
                </c:pt>
                <c:pt idx="587">
                  <c:v>38846</c:v>
                </c:pt>
                <c:pt idx="588">
                  <c:v>38846</c:v>
                </c:pt>
                <c:pt idx="589">
                  <c:v>38846</c:v>
                </c:pt>
                <c:pt idx="590">
                  <c:v>38847</c:v>
                </c:pt>
                <c:pt idx="591">
                  <c:v>38848</c:v>
                </c:pt>
                <c:pt idx="592">
                  <c:v>38848</c:v>
                </c:pt>
                <c:pt idx="593">
                  <c:v>38848</c:v>
                </c:pt>
                <c:pt idx="594">
                  <c:v>38848</c:v>
                </c:pt>
                <c:pt idx="595">
                  <c:v>38852</c:v>
                </c:pt>
                <c:pt idx="596">
                  <c:v>38852</c:v>
                </c:pt>
                <c:pt idx="597">
                  <c:v>38852</c:v>
                </c:pt>
                <c:pt idx="598">
                  <c:v>38853</c:v>
                </c:pt>
                <c:pt idx="599">
                  <c:v>38853</c:v>
                </c:pt>
                <c:pt idx="600">
                  <c:v>38854</c:v>
                </c:pt>
                <c:pt idx="601">
                  <c:v>38854</c:v>
                </c:pt>
                <c:pt idx="602">
                  <c:v>38856</c:v>
                </c:pt>
                <c:pt idx="603">
                  <c:v>38856</c:v>
                </c:pt>
                <c:pt idx="604">
                  <c:v>38859</c:v>
                </c:pt>
                <c:pt idx="605">
                  <c:v>38859</c:v>
                </c:pt>
                <c:pt idx="606">
                  <c:v>38859</c:v>
                </c:pt>
                <c:pt idx="607">
                  <c:v>38859</c:v>
                </c:pt>
                <c:pt idx="608">
                  <c:v>38860</c:v>
                </c:pt>
                <c:pt idx="609">
                  <c:v>38861</c:v>
                </c:pt>
                <c:pt idx="610">
                  <c:v>38861</c:v>
                </c:pt>
                <c:pt idx="611">
                  <c:v>38862</c:v>
                </c:pt>
                <c:pt idx="612">
                  <c:v>38862</c:v>
                </c:pt>
                <c:pt idx="613">
                  <c:v>38862</c:v>
                </c:pt>
                <c:pt idx="614">
                  <c:v>38862</c:v>
                </c:pt>
                <c:pt idx="615">
                  <c:v>38862</c:v>
                </c:pt>
                <c:pt idx="616">
                  <c:v>38862</c:v>
                </c:pt>
                <c:pt idx="617">
                  <c:v>38863</c:v>
                </c:pt>
                <c:pt idx="618">
                  <c:v>38863</c:v>
                </c:pt>
                <c:pt idx="619">
                  <c:v>38863</c:v>
                </c:pt>
                <c:pt idx="620">
                  <c:v>38867</c:v>
                </c:pt>
                <c:pt idx="621">
                  <c:v>38867</c:v>
                </c:pt>
                <c:pt idx="622">
                  <c:v>38867</c:v>
                </c:pt>
                <c:pt idx="623">
                  <c:v>38867</c:v>
                </c:pt>
                <c:pt idx="624">
                  <c:v>38867</c:v>
                </c:pt>
                <c:pt idx="625">
                  <c:v>38867</c:v>
                </c:pt>
                <c:pt idx="626">
                  <c:v>38867</c:v>
                </c:pt>
                <c:pt idx="627">
                  <c:v>38868</c:v>
                </c:pt>
                <c:pt idx="628">
                  <c:v>38868</c:v>
                </c:pt>
                <c:pt idx="629">
                  <c:v>38881</c:v>
                </c:pt>
                <c:pt idx="630">
                  <c:v>38881</c:v>
                </c:pt>
                <c:pt idx="631">
                  <c:v>38881</c:v>
                </c:pt>
                <c:pt idx="632">
                  <c:v>38881</c:v>
                </c:pt>
                <c:pt idx="633">
                  <c:v>38882</c:v>
                </c:pt>
                <c:pt idx="634">
                  <c:v>38882</c:v>
                </c:pt>
                <c:pt idx="635">
                  <c:v>38882</c:v>
                </c:pt>
                <c:pt idx="636">
                  <c:v>38882</c:v>
                </c:pt>
                <c:pt idx="637">
                  <c:v>38883</c:v>
                </c:pt>
                <c:pt idx="638">
                  <c:v>38883</c:v>
                </c:pt>
                <c:pt idx="639">
                  <c:v>38883</c:v>
                </c:pt>
                <c:pt idx="640">
                  <c:v>38888</c:v>
                </c:pt>
                <c:pt idx="641">
                  <c:v>38888</c:v>
                </c:pt>
                <c:pt idx="642">
                  <c:v>38888</c:v>
                </c:pt>
                <c:pt idx="643">
                  <c:v>38889</c:v>
                </c:pt>
                <c:pt idx="644">
                  <c:v>38890</c:v>
                </c:pt>
                <c:pt idx="645">
                  <c:v>38891</c:v>
                </c:pt>
                <c:pt idx="646">
                  <c:v>38891</c:v>
                </c:pt>
                <c:pt idx="647">
                  <c:v>38891</c:v>
                </c:pt>
                <c:pt idx="648">
                  <c:v>38894</c:v>
                </c:pt>
                <c:pt idx="649">
                  <c:v>38894</c:v>
                </c:pt>
                <c:pt idx="650">
                  <c:v>38894</c:v>
                </c:pt>
                <c:pt idx="651">
                  <c:v>38894</c:v>
                </c:pt>
                <c:pt idx="652">
                  <c:v>38895</c:v>
                </c:pt>
                <c:pt idx="653">
                  <c:v>38897</c:v>
                </c:pt>
                <c:pt idx="654">
                  <c:v>38898</c:v>
                </c:pt>
                <c:pt idx="655">
                  <c:v>38898</c:v>
                </c:pt>
                <c:pt idx="656">
                  <c:v>38901</c:v>
                </c:pt>
                <c:pt idx="657">
                  <c:v>38903</c:v>
                </c:pt>
                <c:pt idx="658">
                  <c:v>38903</c:v>
                </c:pt>
                <c:pt idx="659">
                  <c:v>38903</c:v>
                </c:pt>
                <c:pt idx="660">
                  <c:v>38903</c:v>
                </c:pt>
                <c:pt idx="661">
                  <c:v>38904</c:v>
                </c:pt>
                <c:pt idx="662">
                  <c:v>38908</c:v>
                </c:pt>
                <c:pt idx="663">
                  <c:v>38909</c:v>
                </c:pt>
                <c:pt idx="664">
                  <c:v>38909</c:v>
                </c:pt>
                <c:pt idx="665">
                  <c:v>38909</c:v>
                </c:pt>
                <c:pt idx="666">
                  <c:v>38909</c:v>
                </c:pt>
                <c:pt idx="667">
                  <c:v>38916</c:v>
                </c:pt>
                <c:pt idx="668">
                  <c:v>38916</c:v>
                </c:pt>
                <c:pt idx="669">
                  <c:v>38916</c:v>
                </c:pt>
                <c:pt idx="670">
                  <c:v>38916</c:v>
                </c:pt>
                <c:pt idx="671">
                  <c:v>38917</c:v>
                </c:pt>
                <c:pt idx="672">
                  <c:v>38917</c:v>
                </c:pt>
                <c:pt idx="673">
                  <c:v>38917</c:v>
                </c:pt>
                <c:pt idx="674">
                  <c:v>38918</c:v>
                </c:pt>
                <c:pt idx="675">
                  <c:v>38918</c:v>
                </c:pt>
                <c:pt idx="676">
                  <c:v>38918</c:v>
                </c:pt>
                <c:pt idx="677">
                  <c:v>38918</c:v>
                </c:pt>
                <c:pt idx="678">
                  <c:v>38918</c:v>
                </c:pt>
                <c:pt idx="679">
                  <c:v>38918</c:v>
                </c:pt>
                <c:pt idx="680">
                  <c:v>38919</c:v>
                </c:pt>
                <c:pt idx="681">
                  <c:v>38919</c:v>
                </c:pt>
                <c:pt idx="682">
                  <c:v>38919</c:v>
                </c:pt>
                <c:pt idx="683">
                  <c:v>38922</c:v>
                </c:pt>
                <c:pt idx="684">
                  <c:v>38922</c:v>
                </c:pt>
                <c:pt idx="685">
                  <c:v>38923</c:v>
                </c:pt>
                <c:pt idx="686">
                  <c:v>38923</c:v>
                </c:pt>
                <c:pt idx="687">
                  <c:v>38923</c:v>
                </c:pt>
                <c:pt idx="688">
                  <c:v>38923</c:v>
                </c:pt>
                <c:pt idx="689">
                  <c:v>38923</c:v>
                </c:pt>
                <c:pt idx="690">
                  <c:v>38909</c:v>
                </c:pt>
                <c:pt idx="691">
                  <c:v>38924</c:v>
                </c:pt>
                <c:pt idx="692">
                  <c:v>38924</c:v>
                </c:pt>
                <c:pt idx="693">
                  <c:v>38924</c:v>
                </c:pt>
                <c:pt idx="694">
                  <c:v>38925</c:v>
                </c:pt>
                <c:pt idx="695">
                  <c:v>38925</c:v>
                </c:pt>
                <c:pt idx="696">
                  <c:v>38925</c:v>
                </c:pt>
                <c:pt idx="697">
                  <c:v>38925</c:v>
                </c:pt>
                <c:pt idx="698">
                  <c:v>38925</c:v>
                </c:pt>
                <c:pt idx="699">
                  <c:v>38925</c:v>
                </c:pt>
                <c:pt idx="700">
                  <c:v>38926</c:v>
                </c:pt>
                <c:pt idx="701">
                  <c:v>38926</c:v>
                </c:pt>
                <c:pt idx="702">
                  <c:v>38929</c:v>
                </c:pt>
                <c:pt idx="703">
                  <c:v>38930</c:v>
                </c:pt>
                <c:pt idx="704">
                  <c:v>38930</c:v>
                </c:pt>
                <c:pt idx="705">
                  <c:v>38930</c:v>
                </c:pt>
                <c:pt idx="706">
                  <c:v>38930</c:v>
                </c:pt>
                <c:pt idx="707">
                  <c:v>38931</c:v>
                </c:pt>
                <c:pt idx="708">
                  <c:v>38931</c:v>
                </c:pt>
                <c:pt idx="709">
                  <c:v>38931</c:v>
                </c:pt>
                <c:pt idx="710">
                  <c:v>38932</c:v>
                </c:pt>
                <c:pt idx="711">
                  <c:v>38932</c:v>
                </c:pt>
                <c:pt idx="712">
                  <c:v>38932</c:v>
                </c:pt>
                <c:pt idx="713">
                  <c:v>38936</c:v>
                </c:pt>
                <c:pt idx="714">
                  <c:v>38937</c:v>
                </c:pt>
                <c:pt idx="715">
                  <c:v>38938</c:v>
                </c:pt>
                <c:pt idx="716">
                  <c:v>38938</c:v>
                </c:pt>
                <c:pt idx="717">
                  <c:v>38938</c:v>
                </c:pt>
                <c:pt idx="718">
                  <c:v>38939</c:v>
                </c:pt>
                <c:pt idx="719">
                  <c:v>38939</c:v>
                </c:pt>
                <c:pt idx="720">
                  <c:v>38939</c:v>
                </c:pt>
                <c:pt idx="721">
                  <c:v>38940</c:v>
                </c:pt>
                <c:pt idx="722">
                  <c:v>38940</c:v>
                </c:pt>
                <c:pt idx="723">
                  <c:v>38943</c:v>
                </c:pt>
                <c:pt idx="724">
                  <c:v>38943</c:v>
                </c:pt>
                <c:pt idx="725">
                  <c:v>38943</c:v>
                </c:pt>
                <c:pt idx="726">
                  <c:v>38944</c:v>
                </c:pt>
                <c:pt idx="727">
                  <c:v>38944</c:v>
                </c:pt>
                <c:pt idx="728">
                  <c:v>38944</c:v>
                </c:pt>
                <c:pt idx="729">
                  <c:v>38944</c:v>
                </c:pt>
                <c:pt idx="730">
                  <c:v>38944</c:v>
                </c:pt>
                <c:pt idx="731">
                  <c:v>38944</c:v>
                </c:pt>
                <c:pt idx="732">
                  <c:v>38944</c:v>
                </c:pt>
                <c:pt idx="733">
                  <c:v>38945</c:v>
                </c:pt>
                <c:pt idx="734">
                  <c:v>38946</c:v>
                </c:pt>
                <c:pt idx="735">
                  <c:v>38947</c:v>
                </c:pt>
                <c:pt idx="736">
                  <c:v>38947</c:v>
                </c:pt>
                <c:pt idx="737">
                  <c:v>38947</c:v>
                </c:pt>
                <c:pt idx="738">
                  <c:v>38950</c:v>
                </c:pt>
                <c:pt idx="739">
                  <c:v>38951</c:v>
                </c:pt>
                <c:pt idx="740">
                  <c:v>38951</c:v>
                </c:pt>
                <c:pt idx="741">
                  <c:v>38951</c:v>
                </c:pt>
                <c:pt idx="742">
                  <c:v>38951</c:v>
                </c:pt>
                <c:pt idx="743">
                  <c:v>38954</c:v>
                </c:pt>
                <c:pt idx="744">
                  <c:v>38954</c:v>
                </c:pt>
                <c:pt idx="745">
                  <c:v>38954</c:v>
                </c:pt>
                <c:pt idx="746">
                  <c:v>38957</c:v>
                </c:pt>
                <c:pt idx="747">
                  <c:v>38957</c:v>
                </c:pt>
                <c:pt idx="748">
                  <c:v>38957</c:v>
                </c:pt>
                <c:pt idx="749">
                  <c:v>38958</c:v>
                </c:pt>
                <c:pt idx="750">
                  <c:v>38958</c:v>
                </c:pt>
                <c:pt idx="751">
                  <c:v>38958</c:v>
                </c:pt>
                <c:pt idx="752">
                  <c:v>38961</c:v>
                </c:pt>
                <c:pt idx="753">
                  <c:v>38965</c:v>
                </c:pt>
                <c:pt idx="754">
                  <c:v>38965</c:v>
                </c:pt>
                <c:pt idx="755">
                  <c:v>38965</c:v>
                </c:pt>
                <c:pt idx="756">
                  <c:v>38965</c:v>
                </c:pt>
                <c:pt idx="757">
                  <c:v>38966</c:v>
                </c:pt>
                <c:pt idx="758">
                  <c:v>38972</c:v>
                </c:pt>
                <c:pt idx="759">
                  <c:v>38974</c:v>
                </c:pt>
                <c:pt idx="760">
                  <c:v>38974</c:v>
                </c:pt>
                <c:pt idx="761">
                  <c:v>38974</c:v>
                </c:pt>
                <c:pt idx="762">
                  <c:v>38974</c:v>
                </c:pt>
                <c:pt idx="763">
                  <c:v>38981</c:v>
                </c:pt>
                <c:pt idx="764">
                  <c:v>38981</c:v>
                </c:pt>
                <c:pt idx="765">
                  <c:v>38981</c:v>
                </c:pt>
                <c:pt idx="766">
                  <c:v>38982</c:v>
                </c:pt>
                <c:pt idx="767">
                  <c:v>38982</c:v>
                </c:pt>
                <c:pt idx="768">
                  <c:v>38982</c:v>
                </c:pt>
                <c:pt idx="769">
                  <c:v>38985</c:v>
                </c:pt>
                <c:pt idx="770">
                  <c:v>38985</c:v>
                </c:pt>
                <c:pt idx="771">
                  <c:v>38985</c:v>
                </c:pt>
                <c:pt idx="772">
                  <c:v>38985</c:v>
                </c:pt>
                <c:pt idx="773">
                  <c:v>38986</c:v>
                </c:pt>
                <c:pt idx="774">
                  <c:v>38986</c:v>
                </c:pt>
                <c:pt idx="775">
                  <c:v>38986</c:v>
                </c:pt>
                <c:pt idx="776">
                  <c:v>38987</c:v>
                </c:pt>
                <c:pt idx="777">
                  <c:v>38988</c:v>
                </c:pt>
                <c:pt idx="778">
                  <c:v>38989</c:v>
                </c:pt>
                <c:pt idx="779">
                  <c:v>38989</c:v>
                </c:pt>
                <c:pt idx="780">
                  <c:v>38992</c:v>
                </c:pt>
                <c:pt idx="781">
                  <c:v>38993</c:v>
                </c:pt>
                <c:pt idx="782">
                  <c:v>39010</c:v>
                </c:pt>
                <c:pt idx="783">
                  <c:v>39010</c:v>
                </c:pt>
                <c:pt idx="784">
                  <c:v>39010</c:v>
                </c:pt>
                <c:pt idx="785">
                  <c:v>39013</c:v>
                </c:pt>
                <c:pt idx="786">
                  <c:v>39014</c:v>
                </c:pt>
                <c:pt idx="787">
                  <c:v>39014</c:v>
                </c:pt>
                <c:pt idx="788">
                  <c:v>39015</c:v>
                </c:pt>
                <c:pt idx="789">
                  <c:v>39015</c:v>
                </c:pt>
                <c:pt idx="790">
                  <c:v>39015</c:v>
                </c:pt>
                <c:pt idx="791">
                  <c:v>39016</c:v>
                </c:pt>
                <c:pt idx="792">
                  <c:v>39016</c:v>
                </c:pt>
                <c:pt idx="793">
                  <c:v>39016</c:v>
                </c:pt>
                <c:pt idx="794">
                  <c:v>39017</c:v>
                </c:pt>
                <c:pt idx="795">
                  <c:v>39017</c:v>
                </c:pt>
                <c:pt idx="796">
                  <c:v>39020</c:v>
                </c:pt>
                <c:pt idx="797">
                  <c:v>39020</c:v>
                </c:pt>
                <c:pt idx="798">
                  <c:v>39021</c:v>
                </c:pt>
                <c:pt idx="799">
                  <c:v>39036</c:v>
                </c:pt>
                <c:pt idx="800">
                  <c:v>39036</c:v>
                </c:pt>
                <c:pt idx="801">
                  <c:v>39036</c:v>
                </c:pt>
                <c:pt idx="802">
                  <c:v>39037</c:v>
                </c:pt>
                <c:pt idx="803">
                  <c:v>39041</c:v>
                </c:pt>
                <c:pt idx="804">
                  <c:v>39041</c:v>
                </c:pt>
                <c:pt idx="805">
                  <c:v>39041</c:v>
                </c:pt>
                <c:pt idx="806">
                  <c:v>39041</c:v>
                </c:pt>
                <c:pt idx="807">
                  <c:v>39041</c:v>
                </c:pt>
                <c:pt idx="808">
                  <c:v>39042</c:v>
                </c:pt>
                <c:pt idx="809">
                  <c:v>39042</c:v>
                </c:pt>
                <c:pt idx="810">
                  <c:v>39042</c:v>
                </c:pt>
                <c:pt idx="811">
                  <c:v>39042</c:v>
                </c:pt>
                <c:pt idx="812">
                  <c:v>39043</c:v>
                </c:pt>
                <c:pt idx="813">
                  <c:v>39043</c:v>
                </c:pt>
                <c:pt idx="814">
                  <c:v>39048</c:v>
                </c:pt>
                <c:pt idx="815">
                  <c:v>39048</c:v>
                </c:pt>
                <c:pt idx="816">
                  <c:v>39049</c:v>
                </c:pt>
                <c:pt idx="817">
                  <c:v>39049</c:v>
                </c:pt>
                <c:pt idx="818">
                  <c:v>39051</c:v>
                </c:pt>
                <c:pt idx="819">
                  <c:v>39051</c:v>
                </c:pt>
                <c:pt idx="820">
                  <c:v>39051</c:v>
                </c:pt>
                <c:pt idx="821">
                  <c:v>39051</c:v>
                </c:pt>
                <c:pt idx="822">
                  <c:v>39051</c:v>
                </c:pt>
                <c:pt idx="823">
                  <c:v>39052</c:v>
                </c:pt>
                <c:pt idx="824">
                  <c:v>39052</c:v>
                </c:pt>
                <c:pt idx="825">
                  <c:v>39056</c:v>
                </c:pt>
                <c:pt idx="826">
                  <c:v>39063</c:v>
                </c:pt>
                <c:pt idx="827">
                  <c:v>39066</c:v>
                </c:pt>
                <c:pt idx="828">
                  <c:v>39066</c:v>
                </c:pt>
                <c:pt idx="829">
                  <c:v>39066</c:v>
                </c:pt>
                <c:pt idx="830">
                  <c:v>39071</c:v>
                </c:pt>
                <c:pt idx="831">
                  <c:v>39071</c:v>
                </c:pt>
                <c:pt idx="832">
                  <c:v>39071</c:v>
                </c:pt>
                <c:pt idx="833">
                  <c:v>39072</c:v>
                </c:pt>
                <c:pt idx="834">
                  <c:v>39073</c:v>
                </c:pt>
                <c:pt idx="835">
                  <c:v>39073</c:v>
                </c:pt>
                <c:pt idx="836">
                  <c:v>39077</c:v>
                </c:pt>
                <c:pt idx="837">
                  <c:v>39077</c:v>
                </c:pt>
                <c:pt idx="838">
                  <c:v>39077</c:v>
                </c:pt>
                <c:pt idx="839">
                  <c:v>39077</c:v>
                </c:pt>
                <c:pt idx="840">
                  <c:v>39078</c:v>
                </c:pt>
                <c:pt idx="841">
                  <c:v>39078</c:v>
                </c:pt>
                <c:pt idx="842">
                  <c:v>39078</c:v>
                </c:pt>
                <c:pt idx="843">
                  <c:v>39079</c:v>
                </c:pt>
                <c:pt idx="844">
                  <c:v>39079</c:v>
                </c:pt>
                <c:pt idx="845">
                  <c:v>39100</c:v>
                </c:pt>
                <c:pt idx="846">
                  <c:v>39101</c:v>
                </c:pt>
                <c:pt idx="847">
                  <c:v>39101</c:v>
                </c:pt>
                <c:pt idx="848">
                  <c:v>39101</c:v>
                </c:pt>
                <c:pt idx="849">
                  <c:v>39105</c:v>
                </c:pt>
                <c:pt idx="850">
                  <c:v>39105</c:v>
                </c:pt>
                <c:pt idx="851">
                  <c:v>39105</c:v>
                </c:pt>
                <c:pt idx="852">
                  <c:v>39105</c:v>
                </c:pt>
                <c:pt idx="853">
                  <c:v>39105</c:v>
                </c:pt>
                <c:pt idx="854">
                  <c:v>39106</c:v>
                </c:pt>
                <c:pt idx="855">
                  <c:v>39106</c:v>
                </c:pt>
                <c:pt idx="856">
                  <c:v>39106</c:v>
                </c:pt>
                <c:pt idx="857">
                  <c:v>39107</c:v>
                </c:pt>
                <c:pt idx="858">
                  <c:v>39107</c:v>
                </c:pt>
                <c:pt idx="859">
                  <c:v>39107</c:v>
                </c:pt>
                <c:pt idx="860">
                  <c:v>39107</c:v>
                </c:pt>
                <c:pt idx="861">
                  <c:v>39108</c:v>
                </c:pt>
                <c:pt idx="862">
                  <c:v>39108</c:v>
                </c:pt>
                <c:pt idx="863">
                  <c:v>39108</c:v>
                </c:pt>
                <c:pt idx="864">
                  <c:v>39108</c:v>
                </c:pt>
                <c:pt idx="865">
                  <c:v>39111</c:v>
                </c:pt>
                <c:pt idx="866">
                  <c:v>39111</c:v>
                </c:pt>
                <c:pt idx="867">
                  <c:v>39112</c:v>
                </c:pt>
                <c:pt idx="868">
                  <c:v>39112</c:v>
                </c:pt>
                <c:pt idx="869">
                  <c:v>39113</c:v>
                </c:pt>
                <c:pt idx="870">
                  <c:v>39114</c:v>
                </c:pt>
                <c:pt idx="871">
                  <c:v>39115</c:v>
                </c:pt>
                <c:pt idx="872">
                  <c:v>39118</c:v>
                </c:pt>
                <c:pt idx="873">
                  <c:v>39118</c:v>
                </c:pt>
                <c:pt idx="874">
                  <c:v>39118</c:v>
                </c:pt>
                <c:pt idx="875">
                  <c:v>39118</c:v>
                </c:pt>
                <c:pt idx="876">
                  <c:v>39118</c:v>
                </c:pt>
                <c:pt idx="877">
                  <c:v>39125</c:v>
                </c:pt>
                <c:pt idx="878">
                  <c:v>39125</c:v>
                </c:pt>
                <c:pt idx="879">
                  <c:v>39125</c:v>
                </c:pt>
                <c:pt idx="880">
                  <c:v>39125</c:v>
                </c:pt>
                <c:pt idx="881">
                  <c:v>39125</c:v>
                </c:pt>
                <c:pt idx="882">
                  <c:v>39125</c:v>
                </c:pt>
                <c:pt idx="883">
                  <c:v>39126</c:v>
                </c:pt>
                <c:pt idx="884">
                  <c:v>39126</c:v>
                </c:pt>
                <c:pt idx="885">
                  <c:v>39127</c:v>
                </c:pt>
                <c:pt idx="886">
                  <c:v>39127</c:v>
                </c:pt>
                <c:pt idx="887">
                  <c:v>39128</c:v>
                </c:pt>
                <c:pt idx="888">
                  <c:v>39128</c:v>
                </c:pt>
                <c:pt idx="889">
                  <c:v>39128</c:v>
                </c:pt>
                <c:pt idx="890">
                  <c:v>39128</c:v>
                </c:pt>
                <c:pt idx="891">
                  <c:v>39128</c:v>
                </c:pt>
                <c:pt idx="892">
                  <c:v>39129</c:v>
                </c:pt>
                <c:pt idx="893">
                  <c:v>39129</c:v>
                </c:pt>
                <c:pt idx="894">
                  <c:v>39129</c:v>
                </c:pt>
                <c:pt idx="895">
                  <c:v>39133</c:v>
                </c:pt>
                <c:pt idx="896">
                  <c:v>39133</c:v>
                </c:pt>
                <c:pt idx="897">
                  <c:v>39133</c:v>
                </c:pt>
                <c:pt idx="898">
                  <c:v>39133</c:v>
                </c:pt>
                <c:pt idx="899">
                  <c:v>39134</c:v>
                </c:pt>
                <c:pt idx="900">
                  <c:v>39134</c:v>
                </c:pt>
                <c:pt idx="901">
                  <c:v>39134</c:v>
                </c:pt>
                <c:pt idx="902">
                  <c:v>39134</c:v>
                </c:pt>
                <c:pt idx="903">
                  <c:v>39134</c:v>
                </c:pt>
                <c:pt idx="904">
                  <c:v>39135</c:v>
                </c:pt>
                <c:pt idx="905">
                  <c:v>39135</c:v>
                </c:pt>
                <c:pt idx="906">
                  <c:v>39135</c:v>
                </c:pt>
                <c:pt idx="907">
                  <c:v>39136</c:v>
                </c:pt>
                <c:pt idx="908">
                  <c:v>39136</c:v>
                </c:pt>
                <c:pt idx="909">
                  <c:v>39136</c:v>
                </c:pt>
                <c:pt idx="910">
                  <c:v>39140</c:v>
                </c:pt>
                <c:pt idx="911">
                  <c:v>39140</c:v>
                </c:pt>
                <c:pt idx="912">
                  <c:v>39141</c:v>
                </c:pt>
                <c:pt idx="913">
                  <c:v>39142</c:v>
                </c:pt>
                <c:pt idx="914">
                  <c:v>39142</c:v>
                </c:pt>
                <c:pt idx="915">
                  <c:v>39142</c:v>
                </c:pt>
                <c:pt idx="916">
                  <c:v>39142</c:v>
                </c:pt>
                <c:pt idx="917">
                  <c:v>39142</c:v>
                </c:pt>
                <c:pt idx="918">
                  <c:v>39143</c:v>
                </c:pt>
                <c:pt idx="919">
                  <c:v>39143</c:v>
                </c:pt>
                <c:pt idx="920">
                  <c:v>39143</c:v>
                </c:pt>
                <c:pt idx="921">
                  <c:v>39146</c:v>
                </c:pt>
                <c:pt idx="922">
                  <c:v>39146</c:v>
                </c:pt>
                <c:pt idx="923">
                  <c:v>39146</c:v>
                </c:pt>
                <c:pt idx="924">
                  <c:v>39146</c:v>
                </c:pt>
                <c:pt idx="925">
                  <c:v>39147</c:v>
                </c:pt>
                <c:pt idx="926">
                  <c:v>39147</c:v>
                </c:pt>
                <c:pt idx="927">
                  <c:v>39147</c:v>
                </c:pt>
                <c:pt idx="928">
                  <c:v>39147</c:v>
                </c:pt>
                <c:pt idx="929">
                  <c:v>39147</c:v>
                </c:pt>
                <c:pt idx="930">
                  <c:v>39148</c:v>
                </c:pt>
                <c:pt idx="931">
                  <c:v>39148</c:v>
                </c:pt>
                <c:pt idx="932">
                  <c:v>39149</c:v>
                </c:pt>
                <c:pt idx="933">
                  <c:v>39150</c:v>
                </c:pt>
                <c:pt idx="934">
                  <c:v>39154</c:v>
                </c:pt>
                <c:pt idx="935">
                  <c:v>39155</c:v>
                </c:pt>
                <c:pt idx="936">
                  <c:v>39157</c:v>
                </c:pt>
                <c:pt idx="937">
                  <c:v>39157</c:v>
                </c:pt>
                <c:pt idx="938">
                  <c:v>39160</c:v>
                </c:pt>
                <c:pt idx="939">
                  <c:v>39160</c:v>
                </c:pt>
                <c:pt idx="940">
                  <c:v>39161</c:v>
                </c:pt>
                <c:pt idx="941">
                  <c:v>39161</c:v>
                </c:pt>
                <c:pt idx="942">
                  <c:v>39162</c:v>
                </c:pt>
                <c:pt idx="943">
                  <c:v>39162</c:v>
                </c:pt>
                <c:pt idx="944">
                  <c:v>39163</c:v>
                </c:pt>
                <c:pt idx="945">
                  <c:v>39163</c:v>
                </c:pt>
                <c:pt idx="946">
                  <c:v>39168</c:v>
                </c:pt>
                <c:pt idx="947">
                  <c:v>39168</c:v>
                </c:pt>
                <c:pt idx="948">
                  <c:v>39168</c:v>
                </c:pt>
                <c:pt idx="949">
                  <c:v>39174</c:v>
                </c:pt>
                <c:pt idx="950">
                  <c:v>39174</c:v>
                </c:pt>
                <c:pt idx="951">
                  <c:v>39174</c:v>
                </c:pt>
                <c:pt idx="952">
                  <c:v>39175</c:v>
                </c:pt>
                <c:pt idx="953">
                  <c:v>39175</c:v>
                </c:pt>
                <c:pt idx="954">
                  <c:v>39176</c:v>
                </c:pt>
                <c:pt idx="955">
                  <c:v>39176</c:v>
                </c:pt>
                <c:pt idx="956">
                  <c:v>39177</c:v>
                </c:pt>
                <c:pt idx="957">
                  <c:v>39177</c:v>
                </c:pt>
                <c:pt idx="958">
                  <c:v>39188</c:v>
                </c:pt>
                <c:pt idx="959">
                  <c:v>39188</c:v>
                </c:pt>
                <c:pt idx="960">
                  <c:v>39189</c:v>
                </c:pt>
                <c:pt idx="961">
                  <c:v>39189</c:v>
                </c:pt>
                <c:pt idx="962">
                  <c:v>39189</c:v>
                </c:pt>
                <c:pt idx="963">
                  <c:v>39191</c:v>
                </c:pt>
                <c:pt idx="964">
                  <c:v>39191</c:v>
                </c:pt>
                <c:pt idx="965">
                  <c:v>39192</c:v>
                </c:pt>
                <c:pt idx="966">
                  <c:v>39192</c:v>
                </c:pt>
                <c:pt idx="967">
                  <c:v>39195</c:v>
                </c:pt>
                <c:pt idx="968">
                  <c:v>39195</c:v>
                </c:pt>
                <c:pt idx="969">
                  <c:v>39196</c:v>
                </c:pt>
                <c:pt idx="970">
                  <c:v>39196</c:v>
                </c:pt>
                <c:pt idx="971">
                  <c:v>39196</c:v>
                </c:pt>
                <c:pt idx="972">
                  <c:v>39196</c:v>
                </c:pt>
                <c:pt idx="973">
                  <c:v>39197</c:v>
                </c:pt>
                <c:pt idx="974">
                  <c:v>39197</c:v>
                </c:pt>
                <c:pt idx="975">
                  <c:v>39197</c:v>
                </c:pt>
                <c:pt idx="976">
                  <c:v>39197</c:v>
                </c:pt>
                <c:pt idx="977">
                  <c:v>39197</c:v>
                </c:pt>
                <c:pt idx="978">
                  <c:v>39197</c:v>
                </c:pt>
                <c:pt idx="979">
                  <c:v>39197</c:v>
                </c:pt>
                <c:pt idx="980">
                  <c:v>39197</c:v>
                </c:pt>
                <c:pt idx="981">
                  <c:v>39198</c:v>
                </c:pt>
                <c:pt idx="982">
                  <c:v>39198</c:v>
                </c:pt>
                <c:pt idx="983">
                  <c:v>39198</c:v>
                </c:pt>
                <c:pt idx="984">
                  <c:v>39198</c:v>
                </c:pt>
                <c:pt idx="985">
                  <c:v>39199</c:v>
                </c:pt>
                <c:pt idx="986">
                  <c:v>39199</c:v>
                </c:pt>
                <c:pt idx="987">
                  <c:v>39202</c:v>
                </c:pt>
                <c:pt idx="988">
                  <c:v>39202</c:v>
                </c:pt>
                <c:pt idx="989">
                  <c:v>39203</c:v>
                </c:pt>
                <c:pt idx="990">
                  <c:v>39203</c:v>
                </c:pt>
                <c:pt idx="991">
                  <c:v>39203</c:v>
                </c:pt>
                <c:pt idx="992">
                  <c:v>39203</c:v>
                </c:pt>
                <c:pt idx="993">
                  <c:v>39204</c:v>
                </c:pt>
                <c:pt idx="994">
                  <c:v>39205</c:v>
                </c:pt>
                <c:pt idx="995">
                  <c:v>39205</c:v>
                </c:pt>
                <c:pt idx="996">
                  <c:v>39205</c:v>
                </c:pt>
                <c:pt idx="997">
                  <c:v>39206</c:v>
                </c:pt>
                <c:pt idx="998">
                  <c:v>39210</c:v>
                </c:pt>
                <c:pt idx="999">
                  <c:v>39210</c:v>
                </c:pt>
                <c:pt idx="1000">
                  <c:v>39210</c:v>
                </c:pt>
                <c:pt idx="1001">
                  <c:v>39210</c:v>
                </c:pt>
                <c:pt idx="1002">
                  <c:v>39211</c:v>
                </c:pt>
                <c:pt idx="1003">
                  <c:v>39212</c:v>
                </c:pt>
                <c:pt idx="1004">
                  <c:v>39213</c:v>
                </c:pt>
                <c:pt idx="1005">
                  <c:v>39213</c:v>
                </c:pt>
                <c:pt idx="1006">
                  <c:v>39213</c:v>
                </c:pt>
                <c:pt idx="1007">
                  <c:v>39213</c:v>
                </c:pt>
                <c:pt idx="1008">
                  <c:v>39213</c:v>
                </c:pt>
                <c:pt idx="1009">
                  <c:v>39216</c:v>
                </c:pt>
                <c:pt idx="1010">
                  <c:v>39216</c:v>
                </c:pt>
                <c:pt idx="1011">
                  <c:v>39216</c:v>
                </c:pt>
                <c:pt idx="1012">
                  <c:v>39217</c:v>
                </c:pt>
                <c:pt idx="1013">
                  <c:v>39217</c:v>
                </c:pt>
                <c:pt idx="1014">
                  <c:v>39217</c:v>
                </c:pt>
                <c:pt idx="1015">
                  <c:v>39218</c:v>
                </c:pt>
                <c:pt idx="1016">
                  <c:v>39219</c:v>
                </c:pt>
                <c:pt idx="1017">
                  <c:v>39219</c:v>
                </c:pt>
                <c:pt idx="1018">
                  <c:v>39220</c:v>
                </c:pt>
                <c:pt idx="1019">
                  <c:v>39223</c:v>
                </c:pt>
                <c:pt idx="1020">
                  <c:v>39223</c:v>
                </c:pt>
                <c:pt idx="1021">
                  <c:v>39224</c:v>
                </c:pt>
                <c:pt idx="1022">
                  <c:v>39224</c:v>
                </c:pt>
                <c:pt idx="1023">
                  <c:v>39224</c:v>
                </c:pt>
                <c:pt idx="1024">
                  <c:v>39224</c:v>
                </c:pt>
                <c:pt idx="1025">
                  <c:v>39224</c:v>
                </c:pt>
                <c:pt idx="1026">
                  <c:v>39225</c:v>
                </c:pt>
                <c:pt idx="1027">
                  <c:v>39225</c:v>
                </c:pt>
                <c:pt idx="1028">
                  <c:v>39226</c:v>
                </c:pt>
                <c:pt idx="1029">
                  <c:v>39226</c:v>
                </c:pt>
                <c:pt idx="1030">
                  <c:v>39226</c:v>
                </c:pt>
                <c:pt idx="1031">
                  <c:v>39231</c:v>
                </c:pt>
                <c:pt idx="1032">
                  <c:v>39231</c:v>
                </c:pt>
                <c:pt idx="1033">
                  <c:v>39232</c:v>
                </c:pt>
                <c:pt idx="1034">
                  <c:v>39232</c:v>
                </c:pt>
                <c:pt idx="1035">
                  <c:v>39232</c:v>
                </c:pt>
                <c:pt idx="1036">
                  <c:v>39233</c:v>
                </c:pt>
                <c:pt idx="1037">
                  <c:v>39233</c:v>
                </c:pt>
                <c:pt idx="1038">
                  <c:v>39233</c:v>
                </c:pt>
                <c:pt idx="1039">
                  <c:v>39233</c:v>
                </c:pt>
                <c:pt idx="1040">
                  <c:v>39233</c:v>
                </c:pt>
                <c:pt idx="1041">
                  <c:v>39234</c:v>
                </c:pt>
                <c:pt idx="1042">
                  <c:v>39234</c:v>
                </c:pt>
                <c:pt idx="1043">
                  <c:v>39234</c:v>
                </c:pt>
                <c:pt idx="1044">
                  <c:v>39241</c:v>
                </c:pt>
                <c:pt idx="1045">
                  <c:v>39244</c:v>
                </c:pt>
                <c:pt idx="1046">
                  <c:v>39244</c:v>
                </c:pt>
                <c:pt idx="1047">
                  <c:v>39244</c:v>
                </c:pt>
                <c:pt idx="1048">
                  <c:v>39244</c:v>
                </c:pt>
                <c:pt idx="1049">
                  <c:v>39245</c:v>
                </c:pt>
                <c:pt idx="1050">
                  <c:v>39245</c:v>
                </c:pt>
                <c:pt idx="1051">
                  <c:v>39245</c:v>
                </c:pt>
                <c:pt idx="1052">
                  <c:v>39247</c:v>
                </c:pt>
                <c:pt idx="1053">
                  <c:v>39248</c:v>
                </c:pt>
                <c:pt idx="1054">
                  <c:v>39248</c:v>
                </c:pt>
                <c:pt idx="1055">
                  <c:v>39248</c:v>
                </c:pt>
                <c:pt idx="1056">
                  <c:v>39252</c:v>
                </c:pt>
                <c:pt idx="1057">
                  <c:v>39252</c:v>
                </c:pt>
                <c:pt idx="1058">
                  <c:v>39252</c:v>
                </c:pt>
                <c:pt idx="1059">
                  <c:v>39252</c:v>
                </c:pt>
                <c:pt idx="1060">
                  <c:v>39253</c:v>
                </c:pt>
                <c:pt idx="1061">
                  <c:v>39253</c:v>
                </c:pt>
                <c:pt idx="1062">
                  <c:v>39253</c:v>
                </c:pt>
                <c:pt idx="1063">
                  <c:v>39255</c:v>
                </c:pt>
                <c:pt idx="1064">
                  <c:v>39255</c:v>
                </c:pt>
                <c:pt idx="1065">
                  <c:v>39255</c:v>
                </c:pt>
                <c:pt idx="1066">
                  <c:v>39255</c:v>
                </c:pt>
                <c:pt idx="1067">
                  <c:v>39258</c:v>
                </c:pt>
                <c:pt idx="1068">
                  <c:v>39258</c:v>
                </c:pt>
                <c:pt idx="1069">
                  <c:v>39258</c:v>
                </c:pt>
                <c:pt idx="1070">
                  <c:v>39259</c:v>
                </c:pt>
                <c:pt idx="1071">
                  <c:v>39259</c:v>
                </c:pt>
                <c:pt idx="1072">
                  <c:v>39259</c:v>
                </c:pt>
                <c:pt idx="1073">
                  <c:v>39260</c:v>
                </c:pt>
                <c:pt idx="1074">
                  <c:v>39260</c:v>
                </c:pt>
                <c:pt idx="1075">
                  <c:v>39261</c:v>
                </c:pt>
                <c:pt idx="1076">
                  <c:v>39261</c:v>
                </c:pt>
                <c:pt idx="1077">
                  <c:v>39261</c:v>
                </c:pt>
                <c:pt idx="1078">
                  <c:v>39261</c:v>
                </c:pt>
                <c:pt idx="1079">
                  <c:v>39262</c:v>
                </c:pt>
                <c:pt idx="1080">
                  <c:v>39262</c:v>
                </c:pt>
                <c:pt idx="1081">
                  <c:v>39262</c:v>
                </c:pt>
                <c:pt idx="1082">
                  <c:v>39269</c:v>
                </c:pt>
                <c:pt idx="1083">
                  <c:v>39269</c:v>
                </c:pt>
                <c:pt idx="1084">
                  <c:v>39272</c:v>
                </c:pt>
                <c:pt idx="1085">
                  <c:v>39274</c:v>
                </c:pt>
                <c:pt idx="1086">
                  <c:v>39279</c:v>
                </c:pt>
                <c:pt idx="1087">
                  <c:v>39279</c:v>
                </c:pt>
                <c:pt idx="1088">
                  <c:v>39279</c:v>
                </c:pt>
                <c:pt idx="1089">
                  <c:v>39281</c:v>
                </c:pt>
                <c:pt idx="1090">
                  <c:v>39283</c:v>
                </c:pt>
                <c:pt idx="1091">
                  <c:v>39283</c:v>
                </c:pt>
                <c:pt idx="1092">
                  <c:v>39288</c:v>
                </c:pt>
                <c:pt idx="1093">
                  <c:v>39288</c:v>
                </c:pt>
                <c:pt idx="1094">
                  <c:v>39288</c:v>
                </c:pt>
                <c:pt idx="1095">
                  <c:v>39288</c:v>
                </c:pt>
                <c:pt idx="1096">
                  <c:v>39289</c:v>
                </c:pt>
                <c:pt idx="1097">
                  <c:v>39289</c:v>
                </c:pt>
                <c:pt idx="1098">
                  <c:v>39289</c:v>
                </c:pt>
                <c:pt idx="1099">
                  <c:v>39289</c:v>
                </c:pt>
                <c:pt idx="1100">
                  <c:v>39289</c:v>
                </c:pt>
                <c:pt idx="1101">
                  <c:v>39290</c:v>
                </c:pt>
                <c:pt idx="1102">
                  <c:v>39290</c:v>
                </c:pt>
                <c:pt idx="1103">
                  <c:v>39290</c:v>
                </c:pt>
                <c:pt idx="1104">
                  <c:v>39290</c:v>
                </c:pt>
                <c:pt idx="1105">
                  <c:v>39293</c:v>
                </c:pt>
                <c:pt idx="1106">
                  <c:v>39293</c:v>
                </c:pt>
                <c:pt idx="1107">
                  <c:v>39293</c:v>
                </c:pt>
                <c:pt idx="1108">
                  <c:v>39293</c:v>
                </c:pt>
                <c:pt idx="1109">
                  <c:v>39293</c:v>
                </c:pt>
                <c:pt idx="1110">
                  <c:v>39294</c:v>
                </c:pt>
                <c:pt idx="1111">
                  <c:v>39294</c:v>
                </c:pt>
                <c:pt idx="1112">
                  <c:v>39296</c:v>
                </c:pt>
                <c:pt idx="1113">
                  <c:v>39296</c:v>
                </c:pt>
                <c:pt idx="1114">
                  <c:v>39296</c:v>
                </c:pt>
                <c:pt idx="1115">
                  <c:v>39297</c:v>
                </c:pt>
                <c:pt idx="1116">
                  <c:v>39297</c:v>
                </c:pt>
                <c:pt idx="1117">
                  <c:v>39302</c:v>
                </c:pt>
              </c:strCache>
            </c:strRef>
          </c:xVal>
          <c:yVal>
            <c:numRef>
              <c:f>'Daily CP Data'!$R$62:$R$1179</c:f>
              <c:numCache>
                <c:ptCount val="1118"/>
                <c:pt idx="0">
                  <c:v>0.0017</c:v>
                </c:pt>
                <c:pt idx="1">
                  <c:v>0.0017</c:v>
                </c:pt>
                <c:pt idx="2">
                  <c:v>0.0017</c:v>
                </c:pt>
                <c:pt idx="3">
                  <c:v>0.0017</c:v>
                </c:pt>
                <c:pt idx="4">
                  <c:v>0.0017</c:v>
                </c:pt>
                <c:pt idx="5">
                  <c:v>0.0017</c:v>
                </c:pt>
                <c:pt idx="6">
                  <c:v>0.0017</c:v>
                </c:pt>
                <c:pt idx="7">
                  <c:v>0.0017</c:v>
                </c:pt>
                <c:pt idx="8">
                  <c:v>0.0017</c:v>
                </c:pt>
                <c:pt idx="9">
                  <c:v>0.0017</c:v>
                </c:pt>
                <c:pt idx="10">
                  <c:v>0.0017</c:v>
                </c:pt>
                <c:pt idx="11">
                  <c:v>0.0017</c:v>
                </c:pt>
                <c:pt idx="12">
                  <c:v>0.0017</c:v>
                </c:pt>
                <c:pt idx="13">
                  <c:v>0.0017</c:v>
                </c:pt>
                <c:pt idx="14">
                  <c:v>0.0017</c:v>
                </c:pt>
                <c:pt idx="15">
                  <c:v>0.0017</c:v>
                </c:pt>
                <c:pt idx="16">
                  <c:v>0.0017</c:v>
                </c:pt>
                <c:pt idx="17">
                  <c:v>0.0017</c:v>
                </c:pt>
                <c:pt idx="18">
                  <c:v>0.0017</c:v>
                </c:pt>
                <c:pt idx="19">
                  <c:v>0.0017</c:v>
                </c:pt>
                <c:pt idx="20">
                  <c:v>0.0017</c:v>
                </c:pt>
                <c:pt idx="21">
                  <c:v>0.0017</c:v>
                </c:pt>
                <c:pt idx="22">
                  <c:v>0.0017</c:v>
                </c:pt>
                <c:pt idx="23">
                  <c:v>0.0017</c:v>
                </c:pt>
                <c:pt idx="24">
                  <c:v>0.0017</c:v>
                </c:pt>
                <c:pt idx="25">
                  <c:v>0.0017</c:v>
                </c:pt>
                <c:pt idx="26">
                  <c:v>0.0017</c:v>
                </c:pt>
                <c:pt idx="27">
                  <c:v>0.0017</c:v>
                </c:pt>
                <c:pt idx="28">
                  <c:v>0.0017</c:v>
                </c:pt>
                <c:pt idx="29">
                  <c:v>0.0017</c:v>
                </c:pt>
                <c:pt idx="30">
                  <c:v>0.0017</c:v>
                </c:pt>
                <c:pt idx="31">
                  <c:v>0.0017</c:v>
                </c:pt>
                <c:pt idx="32">
                  <c:v>0.0017</c:v>
                </c:pt>
                <c:pt idx="33">
                  <c:v>0.0017</c:v>
                </c:pt>
                <c:pt idx="34">
                  <c:v>0.0017</c:v>
                </c:pt>
                <c:pt idx="35">
                  <c:v>0.0017</c:v>
                </c:pt>
                <c:pt idx="36">
                  <c:v>0.0017</c:v>
                </c:pt>
                <c:pt idx="37">
                  <c:v>0.0017</c:v>
                </c:pt>
                <c:pt idx="38">
                  <c:v>0.0017</c:v>
                </c:pt>
                <c:pt idx="39">
                  <c:v>0.0017</c:v>
                </c:pt>
                <c:pt idx="40">
                  <c:v>0.0017</c:v>
                </c:pt>
                <c:pt idx="41">
                  <c:v>0.0017</c:v>
                </c:pt>
                <c:pt idx="42">
                  <c:v>0.0017</c:v>
                </c:pt>
                <c:pt idx="43">
                  <c:v>0.0017</c:v>
                </c:pt>
                <c:pt idx="44">
                  <c:v>0.0017</c:v>
                </c:pt>
                <c:pt idx="45">
                  <c:v>0.0017</c:v>
                </c:pt>
                <c:pt idx="46">
                  <c:v>0.0017</c:v>
                </c:pt>
                <c:pt idx="47">
                  <c:v>0.0017</c:v>
                </c:pt>
                <c:pt idx="48">
                  <c:v>0.0017</c:v>
                </c:pt>
                <c:pt idx="49">
                  <c:v>0.0017</c:v>
                </c:pt>
                <c:pt idx="50">
                  <c:v>0.0017</c:v>
                </c:pt>
                <c:pt idx="51">
                  <c:v>0.0017</c:v>
                </c:pt>
                <c:pt idx="52">
                  <c:v>0.0017</c:v>
                </c:pt>
                <c:pt idx="53">
                  <c:v>0.0017</c:v>
                </c:pt>
                <c:pt idx="54">
                  <c:v>0.0017</c:v>
                </c:pt>
                <c:pt idx="55">
                  <c:v>0.0017</c:v>
                </c:pt>
                <c:pt idx="56">
                  <c:v>0.0017</c:v>
                </c:pt>
                <c:pt idx="57">
                  <c:v>0.0017</c:v>
                </c:pt>
                <c:pt idx="58">
                  <c:v>0.0017</c:v>
                </c:pt>
                <c:pt idx="59">
                  <c:v>0.0017</c:v>
                </c:pt>
                <c:pt idx="60">
                  <c:v>0.0017</c:v>
                </c:pt>
                <c:pt idx="61">
                  <c:v>0.0017</c:v>
                </c:pt>
                <c:pt idx="62">
                  <c:v>0.0017</c:v>
                </c:pt>
                <c:pt idx="63">
                  <c:v>0.0017</c:v>
                </c:pt>
                <c:pt idx="64">
                  <c:v>0.0017</c:v>
                </c:pt>
                <c:pt idx="65">
                  <c:v>0.0017</c:v>
                </c:pt>
                <c:pt idx="66">
                  <c:v>0.0017</c:v>
                </c:pt>
                <c:pt idx="67">
                  <c:v>0.0017</c:v>
                </c:pt>
                <c:pt idx="68">
                  <c:v>0.0017</c:v>
                </c:pt>
                <c:pt idx="69">
                  <c:v>0.0017</c:v>
                </c:pt>
                <c:pt idx="70">
                  <c:v>0.0017</c:v>
                </c:pt>
                <c:pt idx="71">
                  <c:v>0.0017</c:v>
                </c:pt>
                <c:pt idx="72">
                  <c:v>0.0017</c:v>
                </c:pt>
                <c:pt idx="73">
                  <c:v>0.0017</c:v>
                </c:pt>
                <c:pt idx="74">
                  <c:v>0.0017</c:v>
                </c:pt>
                <c:pt idx="75">
                  <c:v>0.0017</c:v>
                </c:pt>
                <c:pt idx="76">
                  <c:v>0.0017</c:v>
                </c:pt>
                <c:pt idx="77">
                  <c:v>0.0017</c:v>
                </c:pt>
                <c:pt idx="78">
                  <c:v>0.0017</c:v>
                </c:pt>
                <c:pt idx="79">
                  <c:v>0.0017</c:v>
                </c:pt>
                <c:pt idx="80">
                  <c:v>0.0017</c:v>
                </c:pt>
                <c:pt idx="81">
                  <c:v>0.0017</c:v>
                </c:pt>
                <c:pt idx="82">
                  <c:v>0.0017</c:v>
                </c:pt>
                <c:pt idx="83">
                  <c:v>0.0017</c:v>
                </c:pt>
                <c:pt idx="84">
                  <c:v>0.0017</c:v>
                </c:pt>
                <c:pt idx="85">
                  <c:v>0.0017</c:v>
                </c:pt>
                <c:pt idx="86">
                  <c:v>0.0017</c:v>
                </c:pt>
                <c:pt idx="87">
                  <c:v>0.0017</c:v>
                </c:pt>
                <c:pt idx="88">
                  <c:v>0.0017</c:v>
                </c:pt>
                <c:pt idx="89">
                  <c:v>0.0017</c:v>
                </c:pt>
                <c:pt idx="90">
                  <c:v>0.0017</c:v>
                </c:pt>
                <c:pt idx="91">
                  <c:v>0.0017</c:v>
                </c:pt>
                <c:pt idx="92">
                  <c:v>0.0017</c:v>
                </c:pt>
                <c:pt idx="93">
                  <c:v>0.0017</c:v>
                </c:pt>
                <c:pt idx="94">
                  <c:v>0.0017</c:v>
                </c:pt>
                <c:pt idx="95">
                  <c:v>0.0017</c:v>
                </c:pt>
                <c:pt idx="96">
                  <c:v>0.0017</c:v>
                </c:pt>
                <c:pt idx="97">
                  <c:v>0.0017</c:v>
                </c:pt>
                <c:pt idx="98">
                  <c:v>0.0017</c:v>
                </c:pt>
                <c:pt idx="99">
                  <c:v>0.0017</c:v>
                </c:pt>
                <c:pt idx="100">
                  <c:v>0.0017</c:v>
                </c:pt>
                <c:pt idx="101">
                  <c:v>0.0017</c:v>
                </c:pt>
                <c:pt idx="102">
                  <c:v>0.0017</c:v>
                </c:pt>
                <c:pt idx="103">
                  <c:v>0.0017</c:v>
                </c:pt>
                <c:pt idx="104">
                  <c:v>0.0017</c:v>
                </c:pt>
                <c:pt idx="105">
                  <c:v>0.0017</c:v>
                </c:pt>
                <c:pt idx="106">
                  <c:v>0.0017</c:v>
                </c:pt>
                <c:pt idx="107">
                  <c:v>0.0017</c:v>
                </c:pt>
                <c:pt idx="108">
                  <c:v>0.0017</c:v>
                </c:pt>
                <c:pt idx="109">
                  <c:v>0.0017</c:v>
                </c:pt>
                <c:pt idx="110">
                  <c:v>0.0017</c:v>
                </c:pt>
                <c:pt idx="111">
                  <c:v>0.0017</c:v>
                </c:pt>
                <c:pt idx="112">
                  <c:v>0.0017</c:v>
                </c:pt>
                <c:pt idx="113">
                  <c:v>0.0017</c:v>
                </c:pt>
                <c:pt idx="114">
                  <c:v>0.0017</c:v>
                </c:pt>
                <c:pt idx="115">
                  <c:v>0.0017</c:v>
                </c:pt>
                <c:pt idx="116">
                  <c:v>0.0017</c:v>
                </c:pt>
                <c:pt idx="117">
                  <c:v>0.0017</c:v>
                </c:pt>
                <c:pt idx="118">
                  <c:v>0.0017</c:v>
                </c:pt>
                <c:pt idx="119">
                  <c:v>0.0017</c:v>
                </c:pt>
                <c:pt idx="120">
                  <c:v>0.0017</c:v>
                </c:pt>
                <c:pt idx="121">
                  <c:v>0.0017</c:v>
                </c:pt>
                <c:pt idx="122">
                  <c:v>0.0017</c:v>
                </c:pt>
                <c:pt idx="123">
                  <c:v>0.0017</c:v>
                </c:pt>
                <c:pt idx="124">
                  <c:v>0.0017</c:v>
                </c:pt>
                <c:pt idx="125">
                  <c:v>0.0017</c:v>
                </c:pt>
                <c:pt idx="126">
                  <c:v>0.0017</c:v>
                </c:pt>
                <c:pt idx="127">
                  <c:v>0.0017</c:v>
                </c:pt>
                <c:pt idx="128">
                  <c:v>0.0017</c:v>
                </c:pt>
                <c:pt idx="129">
                  <c:v>0.0017</c:v>
                </c:pt>
                <c:pt idx="130">
                  <c:v>0.0017</c:v>
                </c:pt>
                <c:pt idx="131">
                  <c:v>0.0017</c:v>
                </c:pt>
                <c:pt idx="132">
                  <c:v>0.0017</c:v>
                </c:pt>
                <c:pt idx="133">
                  <c:v>0.0017</c:v>
                </c:pt>
                <c:pt idx="134">
                  <c:v>0.0017</c:v>
                </c:pt>
                <c:pt idx="135">
                  <c:v>0.0017</c:v>
                </c:pt>
                <c:pt idx="136">
                  <c:v>0.0017</c:v>
                </c:pt>
                <c:pt idx="137">
                  <c:v>0.0017</c:v>
                </c:pt>
                <c:pt idx="138">
                  <c:v>0.0017</c:v>
                </c:pt>
                <c:pt idx="139">
                  <c:v>0.0017</c:v>
                </c:pt>
                <c:pt idx="140">
                  <c:v>0.0017</c:v>
                </c:pt>
                <c:pt idx="141">
                  <c:v>0.0017</c:v>
                </c:pt>
                <c:pt idx="142">
                  <c:v>0.0017</c:v>
                </c:pt>
                <c:pt idx="143">
                  <c:v>0.0017</c:v>
                </c:pt>
                <c:pt idx="144">
                  <c:v>0.0017</c:v>
                </c:pt>
                <c:pt idx="145">
                  <c:v>0.0017</c:v>
                </c:pt>
                <c:pt idx="146">
                  <c:v>0.0017</c:v>
                </c:pt>
                <c:pt idx="147">
                  <c:v>0.0017</c:v>
                </c:pt>
                <c:pt idx="148">
                  <c:v>0.0017</c:v>
                </c:pt>
                <c:pt idx="149">
                  <c:v>0.0017</c:v>
                </c:pt>
                <c:pt idx="150">
                  <c:v>0.0017</c:v>
                </c:pt>
                <c:pt idx="151">
                  <c:v>0.0017</c:v>
                </c:pt>
                <c:pt idx="152">
                  <c:v>0.0017</c:v>
                </c:pt>
                <c:pt idx="153">
                  <c:v>0.0017</c:v>
                </c:pt>
                <c:pt idx="154">
                  <c:v>0.0017</c:v>
                </c:pt>
                <c:pt idx="155">
                  <c:v>0.0017</c:v>
                </c:pt>
                <c:pt idx="156">
                  <c:v>0.0017</c:v>
                </c:pt>
                <c:pt idx="157">
                  <c:v>0.0017</c:v>
                </c:pt>
                <c:pt idx="158">
                  <c:v>0.0017</c:v>
                </c:pt>
                <c:pt idx="159">
                  <c:v>0.0017</c:v>
                </c:pt>
                <c:pt idx="160">
                  <c:v>0.0017</c:v>
                </c:pt>
                <c:pt idx="161">
                  <c:v>0.0017</c:v>
                </c:pt>
                <c:pt idx="162">
                  <c:v>0.0017</c:v>
                </c:pt>
                <c:pt idx="163">
                  <c:v>0.0017</c:v>
                </c:pt>
                <c:pt idx="164">
                  <c:v>0.0017</c:v>
                </c:pt>
                <c:pt idx="165">
                  <c:v>0.0017</c:v>
                </c:pt>
                <c:pt idx="166">
                  <c:v>0.0017</c:v>
                </c:pt>
                <c:pt idx="167">
                  <c:v>0.0017</c:v>
                </c:pt>
                <c:pt idx="168">
                  <c:v>0.0017</c:v>
                </c:pt>
                <c:pt idx="169">
                  <c:v>0.0017</c:v>
                </c:pt>
                <c:pt idx="170">
                  <c:v>0.0017</c:v>
                </c:pt>
                <c:pt idx="171">
                  <c:v>0.0017</c:v>
                </c:pt>
                <c:pt idx="172">
                  <c:v>0.0017</c:v>
                </c:pt>
                <c:pt idx="173">
                  <c:v>0.0017</c:v>
                </c:pt>
                <c:pt idx="174">
                  <c:v>0.0017</c:v>
                </c:pt>
                <c:pt idx="175">
                  <c:v>0.0017</c:v>
                </c:pt>
                <c:pt idx="176">
                  <c:v>0.0017</c:v>
                </c:pt>
                <c:pt idx="177">
                  <c:v>0.0017</c:v>
                </c:pt>
                <c:pt idx="178">
                  <c:v>0.0017</c:v>
                </c:pt>
                <c:pt idx="179">
                  <c:v>0.0017</c:v>
                </c:pt>
                <c:pt idx="180">
                  <c:v>0.0017</c:v>
                </c:pt>
                <c:pt idx="181">
                  <c:v>0.0017</c:v>
                </c:pt>
                <c:pt idx="182">
                  <c:v>0.0017</c:v>
                </c:pt>
                <c:pt idx="183">
                  <c:v>0.0017</c:v>
                </c:pt>
                <c:pt idx="184">
                  <c:v>0.0017</c:v>
                </c:pt>
                <c:pt idx="185">
                  <c:v>0.0017</c:v>
                </c:pt>
                <c:pt idx="186">
                  <c:v>0.0017</c:v>
                </c:pt>
                <c:pt idx="187">
                  <c:v>0.0017</c:v>
                </c:pt>
                <c:pt idx="188">
                  <c:v>0.0017</c:v>
                </c:pt>
                <c:pt idx="189">
                  <c:v>0.0017</c:v>
                </c:pt>
                <c:pt idx="190">
                  <c:v>0.0017</c:v>
                </c:pt>
                <c:pt idx="191">
                  <c:v>0.0017</c:v>
                </c:pt>
                <c:pt idx="192">
                  <c:v>0.0017</c:v>
                </c:pt>
                <c:pt idx="193">
                  <c:v>0.0017</c:v>
                </c:pt>
                <c:pt idx="194">
                  <c:v>0.0017</c:v>
                </c:pt>
                <c:pt idx="195">
                  <c:v>0.0017</c:v>
                </c:pt>
                <c:pt idx="196">
                  <c:v>0.0017</c:v>
                </c:pt>
                <c:pt idx="197">
                  <c:v>0.0017</c:v>
                </c:pt>
                <c:pt idx="198">
                  <c:v>0.0017</c:v>
                </c:pt>
                <c:pt idx="199">
                  <c:v>0.0017</c:v>
                </c:pt>
                <c:pt idx="200">
                  <c:v>0.0017</c:v>
                </c:pt>
                <c:pt idx="201">
                  <c:v>0.0017</c:v>
                </c:pt>
                <c:pt idx="202">
                  <c:v>0.0017</c:v>
                </c:pt>
                <c:pt idx="203">
                  <c:v>0.0017</c:v>
                </c:pt>
                <c:pt idx="204">
                  <c:v>0.0017</c:v>
                </c:pt>
                <c:pt idx="205">
                  <c:v>0.0017</c:v>
                </c:pt>
                <c:pt idx="206">
                  <c:v>0.0017</c:v>
                </c:pt>
                <c:pt idx="207">
                  <c:v>0.0017</c:v>
                </c:pt>
                <c:pt idx="208">
                  <c:v>0.0017</c:v>
                </c:pt>
                <c:pt idx="209">
                  <c:v>0.0017</c:v>
                </c:pt>
                <c:pt idx="210">
                  <c:v>0.0017</c:v>
                </c:pt>
                <c:pt idx="211">
                  <c:v>0.0017</c:v>
                </c:pt>
                <c:pt idx="212">
                  <c:v>0.0017</c:v>
                </c:pt>
                <c:pt idx="213">
                  <c:v>0.0017</c:v>
                </c:pt>
                <c:pt idx="214">
                  <c:v>0.0017</c:v>
                </c:pt>
                <c:pt idx="215">
                  <c:v>0.0017</c:v>
                </c:pt>
                <c:pt idx="216">
                  <c:v>0.0017</c:v>
                </c:pt>
                <c:pt idx="217">
                  <c:v>0.0017</c:v>
                </c:pt>
                <c:pt idx="218">
                  <c:v>0.0017</c:v>
                </c:pt>
                <c:pt idx="219">
                  <c:v>0.0017</c:v>
                </c:pt>
                <c:pt idx="220">
                  <c:v>0.0017</c:v>
                </c:pt>
                <c:pt idx="221">
                  <c:v>0.0017</c:v>
                </c:pt>
                <c:pt idx="222">
                  <c:v>0.0017</c:v>
                </c:pt>
                <c:pt idx="223">
                  <c:v>0.0017</c:v>
                </c:pt>
                <c:pt idx="224">
                  <c:v>0.0017</c:v>
                </c:pt>
                <c:pt idx="225">
                  <c:v>0.0017</c:v>
                </c:pt>
                <c:pt idx="226">
                  <c:v>0.0017</c:v>
                </c:pt>
                <c:pt idx="227">
                  <c:v>0.0017</c:v>
                </c:pt>
                <c:pt idx="228">
                  <c:v>0.0017</c:v>
                </c:pt>
                <c:pt idx="229">
                  <c:v>0.0017</c:v>
                </c:pt>
                <c:pt idx="230">
                  <c:v>0.0017</c:v>
                </c:pt>
                <c:pt idx="231">
                  <c:v>0.0017</c:v>
                </c:pt>
                <c:pt idx="232">
                  <c:v>0.0017</c:v>
                </c:pt>
                <c:pt idx="233">
                  <c:v>0.0017</c:v>
                </c:pt>
                <c:pt idx="234">
                  <c:v>0.0017</c:v>
                </c:pt>
                <c:pt idx="235">
                  <c:v>0.0017</c:v>
                </c:pt>
                <c:pt idx="236">
                  <c:v>0.0017</c:v>
                </c:pt>
                <c:pt idx="237">
                  <c:v>0.0017</c:v>
                </c:pt>
                <c:pt idx="238">
                  <c:v>0.0017</c:v>
                </c:pt>
                <c:pt idx="239">
                  <c:v>0.0017</c:v>
                </c:pt>
                <c:pt idx="240">
                  <c:v>0.0017</c:v>
                </c:pt>
                <c:pt idx="241">
                  <c:v>0.0017</c:v>
                </c:pt>
                <c:pt idx="242">
                  <c:v>0.0017</c:v>
                </c:pt>
                <c:pt idx="243">
                  <c:v>0.0017</c:v>
                </c:pt>
                <c:pt idx="244">
                  <c:v>0.0017</c:v>
                </c:pt>
                <c:pt idx="245">
                  <c:v>0.0017</c:v>
                </c:pt>
                <c:pt idx="246">
                  <c:v>0.0017</c:v>
                </c:pt>
                <c:pt idx="247">
                  <c:v>0.0017</c:v>
                </c:pt>
                <c:pt idx="248">
                  <c:v>0.0017</c:v>
                </c:pt>
                <c:pt idx="249">
                  <c:v>0.0017</c:v>
                </c:pt>
                <c:pt idx="250">
                  <c:v>0.0017</c:v>
                </c:pt>
                <c:pt idx="251">
                  <c:v>0.0017</c:v>
                </c:pt>
                <c:pt idx="252">
                  <c:v>0.0017</c:v>
                </c:pt>
                <c:pt idx="253">
                  <c:v>0.0017</c:v>
                </c:pt>
                <c:pt idx="254">
                  <c:v>0.0017</c:v>
                </c:pt>
                <c:pt idx="255">
                  <c:v>0.0017</c:v>
                </c:pt>
                <c:pt idx="256">
                  <c:v>0.0017</c:v>
                </c:pt>
                <c:pt idx="257">
                  <c:v>0.0017</c:v>
                </c:pt>
                <c:pt idx="258">
                  <c:v>0.0017</c:v>
                </c:pt>
                <c:pt idx="259">
                  <c:v>0.0017</c:v>
                </c:pt>
                <c:pt idx="260">
                  <c:v>0.0017</c:v>
                </c:pt>
                <c:pt idx="261">
                  <c:v>0.0017</c:v>
                </c:pt>
                <c:pt idx="262">
                  <c:v>0.0017</c:v>
                </c:pt>
                <c:pt idx="263">
                  <c:v>0.0017</c:v>
                </c:pt>
                <c:pt idx="264">
                  <c:v>0.0017</c:v>
                </c:pt>
                <c:pt idx="265">
                  <c:v>0.0017</c:v>
                </c:pt>
                <c:pt idx="266">
                  <c:v>0.0017</c:v>
                </c:pt>
                <c:pt idx="267">
                  <c:v>0.0017</c:v>
                </c:pt>
                <c:pt idx="268">
                  <c:v>0.0017</c:v>
                </c:pt>
                <c:pt idx="269">
                  <c:v>0.0017</c:v>
                </c:pt>
                <c:pt idx="270">
                  <c:v>0.0017</c:v>
                </c:pt>
                <c:pt idx="271">
                  <c:v>0.0017</c:v>
                </c:pt>
                <c:pt idx="272">
                  <c:v>0.0017</c:v>
                </c:pt>
                <c:pt idx="273">
                  <c:v>0.0017</c:v>
                </c:pt>
                <c:pt idx="274">
                  <c:v>0.0017</c:v>
                </c:pt>
                <c:pt idx="275">
                  <c:v>0.0017</c:v>
                </c:pt>
                <c:pt idx="276">
                  <c:v>0.0017</c:v>
                </c:pt>
                <c:pt idx="277">
                  <c:v>0.0017</c:v>
                </c:pt>
                <c:pt idx="278">
                  <c:v>0.0017</c:v>
                </c:pt>
                <c:pt idx="279">
                  <c:v>0.0017</c:v>
                </c:pt>
                <c:pt idx="280">
                  <c:v>0.0017</c:v>
                </c:pt>
                <c:pt idx="281">
                  <c:v>0.0017</c:v>
                </c:pt>
                <c:pt idx="282">
                  <c:v>0.0017</c:v>
                </c:pt>
                <c:pt idx="283">
                  <c:v>0.0017</c:v>
                </c:pt>
                <c:pt idx="284">
                  <c:v>0.0017</c:v>
                </c:pt>
                <c:pt idx="285">
                  <c:v>0.0017</c:v>
                </c:pt>
                <c:pt idx="286">
                  <c:v>0.0017</c:v>
                </c:pt>
                <c:pt idx="287">
                  <c:v>0.0017</c:v>
                </c:pt>
                <c:pt idx="288">
                  <c:v>0.0017</c:v>
                </c:pt>
                <c:pt idx="289">
                  <c:v>0.0017</c:v>
                </c:pt>
                <c:pt idx="290">
                  <c:v>0.0017</c:v>
                </c:pt>
                <c:pt idx="291">
                  <c:v>0.0017</c:v>
                </c:pt>
                <c:pt idx="292">
                  <c:v>0.0017</c:v>
                </c:pt>
                <c:pt idx="293">
                  <c:v>0.0017</c:v>
                </c:pt>
                <c:pt idx="294">
                  <c:v>0.0017</c:v>
                </c:pt>
                <c:pt idx="295">
                  <c:v>0.0017</c:v>
                </c:pt>
                <c:pt idx="296">
                  <c:v>0.0017</c:v>
                </c:pt>
                <c:pt idx="297">
                  <c:v>0.0017</c:v>
                </c:pt>
                <c:pt idx="298">
                  <c:v>0.0017</c:v>
                </c:pt>
                <c:pt idx="299">
                  <c:v>0.0017</c:v>
                </c:pt>
                <c:pt idx="300">
                  <c:v>0.0017</c:v>
                </c:pt>
                <c:pt idx="301">
                  <c:v>0.0017</c:v>
                </c:pt>
                <c:pt idx="302">
                  <c:v>0.0017</c:v>
                </c:pt>
                <c:pt idx="303">
                  <c:v>0.0017</c:v>
                </c:pt>
                <c:pt idx="304">
                  <c:v>0.0017</c:v>
                </c:pt>
                <c:pt idx="305">
                  <c:v>0.0017</c:v>
                </c:pt>
                <c:pt idx="306">
                  <c:v>0.0017</c:v>
                </c:pt>
                <c:pt idx="307">
                  <c:v>0.0017</c:v>
                </c:pt>
                <c:pt idx="308">
                  <c:v>0.0017</c:v>
                </c:pt>
                <c:pt idx="309">
                  <c:v>0.0017</c:v>
                </c:pt>
                <c:pt idx="310">
                  <c:v>0.0017</c:v>
                </c:pt>
                <c:pt idx="311">
                  <c:v>0.0017</c:v>
                </c:pt>
                <c:pt idx="312">
                  <c:v>0.0017</c:v>
                </c:pt>
                <c:pt idx="313">
                  <c:v>0.0017</c:v>
                </c:pt>
                <c:pt idx="314">
                  <c:v>0.0017</c:v>
                </c:pt>
                <c:pt idx="315">
                  <c:v>0.0017</c:v>
                </c:pt>
                <c:pt idx="316">
                  <c:v>0.0017</c:v>
                </c:pt>
                <c:pt idx="317">
                  <c:v>0.0017</c:v>
                </c:pt>
                <c:pt idx="318">
                  <c:v>0.0017</c:v>
                </c:pt>
                <c:pt idx="319">
                  <c:v>0.0017</c:v>
                </c:pt>
                <c:pt idx="320">
                  <c:v>0.0017</c:v>
                </c:pt>
                <c:pt idx="321">
                  <c:v>0.0017</c:v>
                </c:pt>
                <c:pt idx="322">
                  <c:v>0.0017</c:v>
                </c:pt>
                <c:pt idx="323">
                  <c:v>0.0017</c:v>
                </c:pt>
                <c:pt idx="324">
                  <c:v>0.0017</c:v>
                </c:pt>
                <c:pt idx="325">
                  <c:v>0.0017</c:v>
                </c:pt>
                <c:pt idx="326">
                  <c:v>0.0017</c:v>
                </c:pt>
                <c:pt idx="327">
                  <c:v>0.0017</c:v>
                </c:pt>
                <c:pt idx="328">
                  <c:v>0.0017</c:v>
                </c:pt>
                <c:pt idx="329">
                  <c:v>0.0017</c:v>
                </c:pt>
                <c:pt idx="330">
                  <c:v>0.0017</c:v>
                </c:pt>
                <c:pt idx="331">
                  <c:v>0.0017</c:v>
                </c:pt>
                <c:pt idx="332">
                  <c:v>0.0017</c:v>
                </c:pt>
                <c:pt idx="333">
                  <c:v>0.0017</c:v>
                </c:pt>
                <c:pt idx="334">
                  <c:v>0.0017</c:v>
                </c:pt>
                <c:pt idx="335">
                  <c:v>0.0017</c:v>
                </c:pt>
                <c:pt idx="336">
                  <c:v>0.0017</c:v>
                </c:pt>
                <c:pt idx="337">
                  <c:v>0.0017</c:v>
                </c:pt>
                <c:pt idx="338">
                  <c:v>0.0017</c:v>
                </c:pt>
                <c:pt idx="339">
                  <c:v>0.0017</c:v>
                </c:pt>
                <c:pt idx="340">
                  <c:v>0.0017</c:v>
                </c:pt>
                <c:pt idx="341">
                  <c:v>0.0017</c:v>
                </c:pt>
                <c:pt idx="342">
                  <c:v>0.0017</c:v>
                </c:pt>
                <c:pt idx="343">
                  <c:v>0.0017</c:v>
                </c:pt>
                <c:pt idx="344">
                  <c:v>0.0017</c:v>
                </c:pt>
                <c:pt idx="345">
                  <c:v>0.0017</c:v>
                </c:pt>
                <c:pt idx="346">
                  <c:v>0.0017</c:v>
                </c:pt>
                <c:pt idx="347">
                  <c:v>0.0017</c:v>
                </c:pt>
                <c:pt idx="348">
                  <c:v>0.0017</c:v>
                </c:pt>
                <c:pt idx="349">
                  <c:v>0.0017</c:v>
                </c:pt>
                <c:pt idx="350">
                  <c:v>0.0017</c:v>
                </c:pt>
                <c:pt idx="351">
                  <c:v>0.0017</c:v>
                </c:pt>
                <c:pt idx="352">
                  <c:v>0.0017</c:v>
                </c:pt>
                <c:pt idx="353">
                  <c:v>0.0017</c:v>
                </c:pt>
                <c:pt idx="354">
                  <c:v>0.0017</c:v>
                </c:pt>
                <c:pt idx="355">
                  <c:v>0.0017</c:v>
                </c:pt>
                <c:pt idx="356">
                  <c:v>0.0017</c:v>
                </c:pt>
                <c:pt idx="357">
                  <c:v>0.0017</c:v>
                </c:pt>
                <c:pt idx="358">
                  <c:v>0.0017</c:v>
                </c:pt>
                <c:pt idx="359">
                  <c:v>0.0017</c:v>
                </c:pt>
                <c:pt idx="360">
                  <c:v>0.0017</c:v>
                </c:pt>
                <c:pt idx="361">
                  <c:v>0.0017</c:v>
                </c:pt>
                <c:pt idx="362">
                  <c:v>0.0017</c:v>
                </c:pt>
                <c:pt idx="363">
                  <c:v>0.0017</c:v>
                </c:pt>
                <c:pt idx="364">
                  <c:v>0.0017</c:v>
                </c:pt>
                <c:pt idx="365">
                  <c:v>0.0017</c:v>
                </c:pt>
                <c:pt idx="366">
                  <c:v>0.0017</c:v>
                </c:pt>
                <c:pt idx="367">
                  <c:v>0.0017</c:v>
                </c:pt>
                <c:pt idx="368">
                  <c:v>0.0017</c:v>
                </c:pt>
                <c:pt idx="369">
                  <c:v>0.0017</c:v>
                </c:pt>
                <c:pt idx="370">
                  <c:v>0.0017</c:v>
                </c:pt>
                <c:pt idx="371">
                  <c:v>0.0017</c:v>
                </c:pt>
                <c:pt idx="372">
                  <c:v>0.0017</c:v>
                </c:pt>
                <c:pt idx="373">
                  <c:v>0.0017</c:v>
                </c:pt>
                <c:pt idx="374">
                  <c:v>0.0017</c:v>
                </c:pt>
                <c:pt idx="375">
                  <c:v>0.0017</c:v>
                </c:pt>
                <c:pt idx="376">
                  <c:v>0.0017</c:v>
                </c:pt>
                <c:pt idx="377">
                  <c:v>0.0017</c:v>
                </c:pt>
                <c:pt idx="378">
                  <c:v>0.0017</c:v>
                </c:pt>
                <c:pt idx="379">
                  <c:v>0.0017</c:v>
                </c:pt>
                <c:pt idx="380">
                  <c:v>0.0017</c:v>
                </c:pt>
                <c:pt idx="381">
                  <c:v>0.0017</c:v>
                </c:pt>
                <c:pt idx="382">
                  <c:v>0.0017</c:v>
                </c:pt>
                <c:pt idx="383">
                  <c:v>0.0017</c:v>
                </c:pt>
                <c:pt idx="384">
                  <c:v>0.0017</c:v>
                </c:pt>
                <c:pt idx="385">
                  <c:v>0.0017</c:v>
                </c:pt>
                <c:pt idx="386">
                  <c:v>0.0017</c:v>
                </c:pt>
                <c:pt idx="387">
                  <c:v>0.0017</c:v>
                </c:pt>
                <c:pt idx="388">
                  <c:v>0.0017</c:v>
                </c:pt>
                <c:pt idx="389">
                  <c:v>0.0017</c:v>
                </c:pt>
                <c:pt idx="390">
                  <c:v>0.0017</c:v>
                </c:pt>
                <c:pt idx="391">
                  <c:v>0.0017</c:v>
                </c:pt>
                <c:pt idx="392">
                  <c:v>0.0017</c:v>
                </c:pt>
                <c:pt idx="393">
                  <c:v>0.0017</c:v>
                </c:pt>
                <c:pt idx="394">
                  <c:v>0.0017</c:v>
                </c:pt>
                <c:pt idx="395">
                  <c:v>0.0017</c:v>
                </c:pt>
                <c:pt idx="396">
                  <c:v>0.0017</c:v>
                </c:pt>
                <c:pt idx="397">
                  <c:v>0.0017</c:v>
                </c:pt>
                <c:pt idx="398">
                  <c:v>0.0017</c:v>
                </c:pt>
                <c:pt idx="399">
                  <c:v>0.0017</c:v>
                </c:pt>
                <c:pt idx="400">
                  <c:v>0.0017</c:v>
                </c:pt>
                <c:pt idx="401">
                  <c:v>0.0017</c:v>
                </c:pt>
                <c:pt idx="402">
                  <c:v>0.0017</c:v>
                </c:pt>
                <c:pt idx="403">
                  <c:v>0.0017</c:v>
                </c:pt>
                <c:pt idx="404">
                  <c:v>0.0017</c:v>
                </c:pt>
                <c:pt idx="405">
                  <c:v>0.0017</c:v>
                </c:pt>
                <c:pt idx="406">
                  <c:v>0.0017</c:v>
                </c:pt>
                <c:pt idx="407">
                  <c:v>0.0017</c:v>
                </c:pt>
                <c:pt idx="408">
                  <c:v>0.0017</c:v>
                </c:pt>
                <c:pt idx="409">
                  <c:v>0.0017</c:v>
                </c:pt>
                <c:pt idx="410">
                  <c:v>0.0017</c:v>
                </c:pt>
                <c:pt idx="411">
                  <c:v>0.0017</c:v>
                </c:pt>
                <c:pt idx="412">
                  <c:v>0.0017</c:v>
                </c:pt>
                <c:pt idx="413">
                  <c:v>0.0017</c:v>
                </c:pt>
                <c:pt idx="414">
                  <c:v>0.0017</c:v>
                </c:pt>
                <c:pt idx="415">
                  <c:v>0.0017</c:v>
                </c:pt>
                <c:pt idx="416">
                  <c:v>0.0017</c:v>
                </c:pt>
                <c:pt idx="417">
                  <c:v>0.0017</c:v>
                </c:pt>
                <c:pt idx="418">
                  <c:v>0.0017</c:v>
                </c:pt>
                <c:pt idx="419">
                  <c:v>0.0017</c:v>
                </c:pt>
                <c:pt idx="420">
                  <c:v>0.0017</c:v>
                </c:pt>
                <c:pt idx="421">
                  <c:v>0.0017</c:v>
                </c:pt>
                <c:pt idx="422">
                  <c:v>0.0017</c:v>
                </c:pt>
                <c:pt idx="423">
                  <c:v>0.0017</c:v>
                </c:pt>
                <c:pt idx="424">
                  <c:v>0.0017</c:v>
                </c:pt>
                <c:pt idx="425">
                  <c:v>0.0017</c:v>
                </c:pt>
                <c:pt idx="426">
                  <c:v>0.0017</c:v>
                </c:pt>
                <c:pt idx="427">
                  <c:v>0.0017</c:v>
                </c:pt>
                <c:pt idx="428">
                  <c:v>0.0017</c:v>
                </c:pt>
                <c:pt idx="429">
                  <c:v>0.0017</c:v>
                </c:pt>
                <c:pt idx="430">
                  <c:v>0.0017</c:v>
                </c:pt>
                <c:pt idx="431">
                  <c:v>0.0017</c:v>
                </c:pt>
                <c:pt idx="432">
                  <c:v>0.0017</c:v>
                </c:pt>
                <c:pt idx="433">
                  <c:v>0.0017</c:v>
                </c:pt>
                <c:pt idx="434">
                  <c:v>0.0017</c:v>
                </c:pt>
                <c:pt idx="435">
                  <c:v>0.0017</c:v>
                </c:pt>
                <c:pt idx="436">
                  <c:v>0.0017</c:v>
                </c:pt>
                <c:pt idx="437">
                  <c:v>0.0017</c:v>
                </c:pt>
                <c:pt idx="438">
                  <c:v>0.0017</c:v>
                </c:pt>
                <c:pt idx="439">
                  <c:v>0.0017</c:v>
                </c:pt>
                <c:pt idx="440">
                  <c:v>0.0017</c:v>
                </c:pt>
                <c:pt idx="441">
                  <c:v>0.0017</c:v>
                </c:pt>
                <c:pt idx="442">
                  <c:v>0.0017</c:v>
                </c:pt>
                <c:pt idx="443">
                  <c:v>0.0017</c:v>
                </c:pt>
                <c:pt idx="444">
                  <c:v>0.0017</c:v>
                </c:pt>
                <c:pt idx="445">
                  <c:v>0.0017</c:v>
                </c:pt>
                <c:pt idx="446">
                  <c:v>0.0017</c:v>
                </c:pt>
                <c:pt idx="447">
                  <c:v>0.0017</c:v>
                </c:pt>
                <c:pt idx="448">
                  <c:v>0.0017</c:v>
                </c:pt>
                <c:pt idx="449">
                  <c:v>0.0017</c:v>
                </c:pt>
                <c:pt idx="450">
                  <c:v>0.0017</c:v>
                </c:pt>
                <c:pt idx="451">
                  <c:v>0.0017</c:v>
                </c:pt>
                <c:pt idx="452">
                  <c:v>0.0017</c:v>
                </c:pt>
                <c:pt idx="453">
                  <c:v>0.0017</c:v>
                </c:pt>
                <c:pt idx="454">
                  <c:v>0.0017</c:v>
                </c:pt>
                <c:pt idx="455">
                  <c:v>0.0017</c:v>
                </c:pt>
                <c:pt idx="456">
                  <c:v>0.0017</c:v>
                </c:pt>
                <c:pt idx="457">
                  <c:v>0.0017</c:v>
                </c:pt>
                <c:pt idx="458">
                  <c:v>0.0017</c:v>
                </c:pt>
                <c:pt idx="459">
                  <c:v>0.0017</c:v>
                </c:pt>
                <c:pt idx="460">
                  <c:v>0.0017</c:v>
                </c:pt>
                <c:pt idx="461">
                  <c:v>0.0017</c:v>
                </c:pt>
                <c:pt idx="462">
                  <c:v>0.0017</c:v>
                </c:pt>
                <c:pt idx="463">
                  <c:v>0.0017</c:v>
                </c:pt>
                <c:pt idx="464">
                  <c:v>0.0017</c:v>
                </c:pt>
                <c:pt idx="465">
                  <c:v>0.0017</c:v>
                </c:pt>
                <c:pt idx="466">
                  <c:v>0.0017</c:v>
                </c:pt>
                <c:pt idx="467">
                  <c:v>0.0017</c:v>
                </c:pt>
                <c:pt idx="468">
                  <c:v>0.0017</c:v>
                </c:pt>
                <c:pt idx="469">
                  <c:v>0.0017</c:v>
                </c:pt>
                <c:pt idx="470">
                  <c:v>0.0017</c:v>
                </c:pt>
                <c:pt idx="471">
                  <c:v>0.0017</c:v>
                </c:pt>
                <c:pt idx="472">
                  <c:v>0.0017</c:v>
                </c:pt>
                <c:pt idx="473">
                  <c:v>0.0017</c:v>
                </c:pt>
                <c:pt idx="474">
                  <c:v>0.0017</c:v>
                </c:pt>
                <c:pt idx="475">
                  <c:v>0.0017</c:v>
                </c:pt>
                <c:pt idx="476">
                  <c:v>0.0017</c:v>
                </c:pt>
                <c:pt idx="477">
                  <c:v>0.0017</c:v>
                </c:pt>
                <c:pt idx="478">
                  <c:v>0.0017</c:v>
                </c:pt>
                <c:pt idx="479">
                  <c:v>0.0017</c:v>
                </c:pt>
                <c:pt idx="480">
                  <c:v>0.0017</c:v>
                </c:pt>
                <c:pt idx="481">
                  <c:v>0.0017</c:v>
                </c:pt>
                <c:pt idx="482">
                  <c:v>0.0017</c:v>
                </c:pt>
                <c:pt idx="483">
                  <c:v>0.0017</c:v>
                </c:pt>
                <c:pt idx="484">
                  <c:v>0.0017</c:v>
                </c:pt>
                <c:pt idx="485">
                  <c:v>0.0017</c:v>
                </c:pt>
                <c:pt idx="486">
                  <c:v>0.0017</c:v>
                </c:pt>
                <c:pt idx="487">
                  <c:v>0.0017</c:v>
                </c:pt>
                <c:pt idx="488">
                  <c:v>0.0017</c:v>
                </c:pt>
                <c:pt idx="489">
                  <c:v>0.0017</c:v>
                </c:pt>
                <c:pt idx="490">
                  <c:v>0.0017</c:v>
                </c:pt>
                <c:pt idx="491">
                  <c:v>0.0017</c:v>
                </c:pt>
                <c:pt idx="492">
                  <c:v>0.0017</c:v>
                </c:pt>
                <c:pt idx="493">
                  <c:v>0.0017</c:v>
                </c:pt>
                <c:pt idx="494">
                  <c:v>0.0017</c:v>
                </c:pt>
                <c:pt idx="495">
                  <c:v>0.0017</c:v>
                </c:pt>
                <c:pt idx="496">
                  <c:v>0.0017</c:v>
                </c:pt>
                <c:pt idx="497">
                  <c:v>0.0017</c:v>
                </c:pt>
                <c:pt idx="498">
                  <c:v>0.0017</c:v>
                </c:pt>
                <c:pt idx="499">
                  <c:v>0.0017</c:v>
                </c:pt>
                <c:pt idx="500">
                  <c:v>0.0017</c:v>
                </c:pt>
                <c:pt idx="501">
                  <c:v>0.0017</c:v>
                </c:pt>
                <c:pt idx="502">
                  <c:v>0.0017</c:v>
                </c:pt>
                <c:pt idx="503">
                  <c:v>0.0017</c:v>
                </c:pt>
                <c:pt idx="504">
                  <c:v>0.0017</c:v>
                </c:pt>
                <c:pt idx="505">
                  <c:v>0.0017</c:v>
                </c:pt>
                <c:pt idx="506">
                  <c:v>0.0017</c:v>
                </c:pt>
                <c:pt idx="507">
                  <c:v>0.0017</c:v>
                </c:pt>
                <c:pt idx="508">
                  <c:v>0.0017</c:v>
                </c:pt>
                <c:pt idx="509">
                  <c:v>0.0017</c:v>
                </c:pt>
                <c:pt idx="510">
                  <c:v>0.0017</c:v>
                </c:pt>
                <c:pt idx="511">
                  <c:v>0.0017</c:v>
                </c:pt>
                <c:pt idx="512">
                  <c:v>0.0017</c:v>
                </c:pt>
                <c:pt idx="513">
                  <c:v>0.0017</c:v>
                </c:pt>
                <c:pt idx="514">
                  <c:v>0.0017</c:v>
                </c:pt>
                <c:pt idx="515">
                  <c:v>0.0017</c:v>
                </c:pt>
                <c:pt idx="516">
                  <c:v>0.0017</c:v>
                </c:pt>
                <c:pt idx="517">
                  <c:v>0.0017</c:v>
                </c:pt>
                <c:pt idx="518">
                  <c:v>0.0017</c:v>
                </c:pt>
                <c:pt idx="519">
                  <c:v>0.0017</c:v>
                </c:pt>
                <c:pt idx="520">
                  <c:v>0.0017</c:v>
                </c:pt>
                <c:pt idx="521">
                  <c:v>0.0017</c:v>
                </c:pt>
                <c:pt idx="522">
                  <c:v>0.0017</c:v>
                </c:pt>
                <c:pt idx="523">
                  <c:v>0.0017</c:v>
                </c:pt>
                <c:pt idx="524">
                  <c:v>0.0017</c:v>
                </c:pt>
                <c:pt idx="525">
                  <c:v>0.0017</c:v>
                </c:pt>
                <c:pt idx="526">
                  <c:v>0.0017</c:v>
                </c:pt>
                <c:pt idx="527">
                  <c:v>0.0017</c:v>
                </c:pt>
                <c:pt idx="528">
                  <c:v>0.0017</c:v>
                </c:pt>
                <c:pt idx="529">
                  <c:v>0.0017</c:v>
                </c:pt>
                <c:pt idx="530">
                  <c:v>0.0017</c:v>
                </c:pt>
                <c:pt idx="531">
                  <c:v>0.0017</c:v>
                </c:pt>
                <c:pt idx="532">
                  <c:v>0.0017</c:v>
                </c:pt>
                <c:pt idx="533">
                  <c:v>0.0017</c:v>
                </c:pt>
                <c:pt idx="534">
                  <c:v>0.0017</c:v>
                </c:pt>
                <c:pt idx="535">
                  <c:v>0.0017</c:v>
                </c:pt>
                <c:pt idx="536">
                  <c:v>0.0017</c:v>
                </c:pt>
                <c:pt idx="537">
                  <c:v>0.0017</c:v>
                </c:pt>
                <c:pt idx="538">
                  <c:v>0.0017</c:v>
                </c:pt>
                <c:pt idx="539">
                  <c:v>0.0017</c:v>
                </c:pt>
                <c:pt idx="540">
                  <c:v>0.0017</c:v>
                </c:pt>
                <c:pt idx="541">
                  <c:v>0.0017</c:v>
                </c:pt>
                <c:pt idx="542">
                  <c:v>0.0017</c:v>
                </c:pt>
                <c:pt idx="543">
                  <c:v>0.0017</c:v>
                </c:pt>
                <c:pt idx="544">
                  <c:v>0.0017</c:v>
                </c:pt>
                <c:pt idx="545">
                  <c:v>0.0017</c:v>
                </c:pt>
                <c:pt idx="546">
                  <c:v>0.0017</c:v>
                </c:pt>
                <c:pt idx="547">
                  <c:v>0.0017</c:v>
                </c:pt>
                <c:pt idx="548">
                  <c:v>0.0017</c:v>
                </c:pt>
                <c:pt idx="549">
                  <c:v>0.0017</c:v>
                </c:pt>
                <c:pt idx="550">
                  <c:v>0.0017</c:v>
                </c:pt>
                <c:pt idx="551">
                  <c:v>0.0017</c:v>
                </c:pt>
                <c:pt idx="552">
                  <c:v>0.0017</c:v>
                </c:pt>
                <c:pt idx="553">
                  <c:v>0.0017</c:v>
                </c:pt>
                <c:pt idx="554">
                  <c:v>0.0017</c:v>
                </c:pt>
                <c:pt idx="555">
                  <c:v>0.0017</c:v>
                </c:pt>
                <c:pt idx="556">
                  <c:v>0.0017</c:v>
                </c:pt>
                <c:pt idx="557">
                  <c:v>0.0017</c:v>
                </c:pt>
                <c:pt idx="558">
                  <c:v>0.0017</c:v>
                </c:pt>
                <c:pt idx="559">
                  <c:v>0.0017</c:v>
                </c:pt>
                <c:pt idx="560">
                  <c:v>0.0017</c:v>
                </c:pt>
                <c:pt idx="561">
                  <c:v>0.0017</c:v>
                </c:pt>
                <c:pt idx="562">
                  <c:v>0.0017</c:v>
                </c:pt>
                <c:pt idx="563">
                  <c:v>0.0017</c:v>
                </c:pt>
                <c:pt idx="564">
                  <c:v>0.0017</c:v>
                </c:pt>
                <c:pt idx="565">
                  <c:v>0.0017</c:v>
                </c:pt>
                <c:pt idx="566">
                  <c:v>0.0017</c:v>
                </c:pt>
                <c:pt idx="567">
                  <c:v>0.0017</c:v>
                </c:pt>
                <c:pt idx="568">
                  <c:v>0.0017</c:v>
                </c:pt>
                <c:pt idx="569">
                  <c:v>0.0017</c:v>
                </c:pt>
                <c:pt idx="570">
                  <c:v>0.0017</c:v>
                </c:pt>
                <c:pt idx="571">
                  <c:v>0.0017</c:v>
                </c:pt>
                <c:pt idx="572">
                  <c:v>0.0017</c:v>
                </c:pt>
                <c:pt idx="573">
                  <c:v>0.0017</c:v>
                </c:pt>
                <c:pt idx="574">
                  <c:v>0.0017</c:v>
                </c:pt>
                <c:pt idx="575">
                  <c:v>0.0017</c:v>
                </c:pt>
                <c:pt idx="576">
                  <c:v>0.0017</c:v>
                </c:pt>
                <c:pt idx="577">
                  <c:v>0.0017</c:v>
                </c:pt>
                <c:pt idx="578">
                  <c:v>0.0017</c:v>
                </c:pt>
                <c:pt idx="579">
                  <c:v>0.0017</c:v>
                </c:pt>
                <c:pt idx="580">
                  <c:v>0.0017</c:v>
                </c:pt>
                <c:pt idx="581">
                  <c:v>0.0017</c:v>
                </c:pt>
                <c:pt idx="582">
                  <c:v>0.0017</c:v>
                </c:pt>
                <c:pt idx="583">
                  <c:v>0.0017</c:v>
                </c:pt>
                <c:pt idx="584">
                  <c:v>0.0017</c:v>
                </c:pt>
                <c:pt idx="585">
                  <c:v>0.0017</c:v>
                </c:pt>
                <c:pt idx="586">
                  <c:v>0.0017</c:v>
                </c:pt>
                <c:pt idx="587">
                  <c:v>0.0017</c:v>
                </c:pt>
                <c:pt idx="588">
                  <c:v>0.0017</c:v>
                </c:pt>
                <c:pt idx="589">
                  <c:v>0.0017</c:v>
                </c:pt>
                <c:pt idx="590">
                  <c:v>0.0017</c:v>
                </c:pt>
                <c:pt idx="591">
                  <c:v>0.0017</c:v>
                </c:pt>
                <c:pt idx="592">
                  <c:v>0.0017</c:v>
                </c:pt>
                <c:pt idx="593">
                  <c:v>0.0017</c:v>
                </c:pt>
                <c:pt idx="594">
                  <c:v>0.0017</c:v>
                </c:pt>
                <c:pt idx="595">
                  <c:v>0.0017</c:v>
                </c:pt>
                <c:pt idx="596">
                  <c:v>0.0017</c:v>
                </c:pt>
                <c:pt idx="597">
                  <c:v>0.0017</c:v>
                </c:pt>
                <c:pt idx="598">
                  <c:v>0.0017</c:v>
                </c:pt>
                <c:pt idx="599">
                  <c:v>0.0017</c:v>
                </c:pt>
                <c:pt idx="600">
                  <c:v>0.0017</c:v>
                </c:pt>
                <c:pt idx="601">
                  <c:v>0.0017</c:v>
                </c:pt>
                <c:pt idx="602">
                  <c:v>0.0017</c:v>
                </c:pt>
                <c:pt idx="603">
                  <c:v>0.0017</c:v>
                </c:pt>
                <c:pt idx="604">
                  <c:v>0.0017</c:v>
                </c:pt>
                <c:pt idx="605">
                  <c:v>0.0017</c:v>
                </c:pt>
                <c:pt idx="606">
                  <c:v>0.0017</c:v>
                </c:pt>
                <c:pt idx="607">
                  <c:v>0.0017</c:v>
                </c:pt>
                <c:pt idx="608">
                  <c:v>0.0017</c:v>
                </c:pt>
                <c:pt idx="609">
                  <c:v>0.0017</c:v>
                </c:pt>
                <c:pt idx="610">
                  <c:v>0.0017</c:v>
                </c:pt>
                <c:pt idx="611">
                  <c:v>0.0017</c:v>
                </c:pt>
                <c:pt idx="612">
                  <c:v>0.0017</c:v>
                </c:pt>
                <c:pt idx="613">
                  <c:v>0.0017</c:v>
                </c:pt>
                <c:pt idx="614">
                  <c:v>0.0017</c:v>
                </c:pt>
                <c:pt idx="615">
                  <c:v>0.0017</c:v>
                </c:pt>
                <c:pt idx="616">
                  <c:v>0.0017</c:v>
                </c:pt>
                <c:pt idx="617">
                  <c:v>0.0017</c:v>
                </c:pt>
                <c:pt idx="618">
                  <c:v>0.0017</c:v>
                </c:pt>
                <c:pt idx="619">
                  <c:v>0.0017</c:v>
                </c:pt>
                <c:pt idx="620">
                  <c:v>0.0017</c:v>
                </c:pt>
                <c:pt idx="621">
                  <c:v>0.0017</c:v>
                </c:pt>
                <c:pt idx="622">
                  <c:v>0.0017</c:v>
                </c:pt>
                <c:pt idx="623">
                  <c:v>0.0017</c:v>
                </c:pt>
                <c:pt idx="624">
                  <c:v>0.0017</c:v>
                </c:pt>
                <c:pt idx="625">
                  <c:v>0.0017</c:v>
                </c:pt>
                <c:pt idx="626">
                  <c:v>0.0017</c:v>
                </c:pt>
                <c:pt idx="627">
                  <c:v>0.0017</c:v>
                </c:pt>
                <c:pt idx="628">
                  <c:v>0.0017</c:v>
                </c:pt>
                <c:pt idx="629">
                  <c:v>0.0017</c:v>
                </c:pt>
                <c:pt idx="630">
                  <c:v>0.0017</c:v>
                </c:pt>
                <c:pt idx="631">
                  <c:v>0.0017</c:v>
                </c:pt>
                <c:pt idx="632">
                  <c:v>0.0017</c:v>
                </c:pt>
                <c:pt idx="633">
                  <c:v>0.0017</c:v>
                </c:pt>
                <c:pt idx="634">
                  <c:v>0.0017</c:v>
                </c:pt>
                <c:pt idx="635">
                  <c:v>0.0017</c:v>
                </c:pt>
                <c:pt idx="636">
                  <c:v>0.0017</c:v>
                </c:pt>
                <c:pt idx="637">
                  <c:v>0.0017</c:v>
                </c:pt>
                <c:pt idx="638">
                  <c:v>0.0017</c:v>
                </c:pt>
                <c:pt idx="639">
                  <c:v>0.0017</c:v>
                </c:pt>
                <c:pt idx="640">
                  <c:v>0.0017</c:v>
                </c:pt>
                <c:pt idx="641">
                  <c:v>0.0017</c:v>
                </c:pt>
                <c:pt idx="642">
                  <c:v>0.0017</c:v>
                </c:pt>
                <c:pt idx="643">
                  <c:v>0.0017</c:v>
                </c:pt>
                <c:pt idx="644">
                  <c:v>0.0017</c:v>
                </c:pt>
                <c:pt idx="645">
                  <c:v>0.0017</c:v>
                </c:pt>
                <c:pt idx="646">
                  <c:v>0.0017</c:v>
                </c:pt>
                <c:pt idx="647">
                  <c:v>0.0017</c:v>
                </c:pt>
                <c:pt idx="648">
                  <c:v>0.0017</c:v>
                </c:pt>
                <c:pt idx="649">
                  <c:v>0.0017</c:v>
                </c:pt>
                <c:pt idx="650">
                  <c:v>0.0017</c:v>
                </c:pt>
                <c:pt idx="651">
                  <c:v>0.0017</c:v>
                </c:pt>
                <c:pt idx="652">
                  <c:v>0.0017</c:v>
                </c:pt>
                <c:pt idx="653">
                  <c:v>0.0017</c:v>
                </c:pt>
                <c:pt idx="654">
                  <c:v>0.0017</c:v>
                </c:pt>
                <c:pt idx="655">
                  <c:v>0.0017</c:v>
                </c:pt>
                <c:pt idx="656">
                  <c:v>0.0017</c:v>
                </c:pt>
                <c:pt idx="657">
                  <c:v>0.0017</c:v>
                </c:pt>
                <c:pt idx="658">
                  <c:v>0.0017</c:v>
                </c:pt>
                <c:pt idx="659">
                  <c:v>0.0017</c:v>
                </c:pt>
                <c:pt idx="660">
                  <c:v>0.0017</c:v>
                </c:pt>
                <c:pt idx="661">
                  <c:v>0.0017</c:v>
                </c:pt>
                <c:pt idx="662">
                  <c:v>0.0017</c:v>
                </c:pt>
                <c:pt idx="663">
                  <c:v>0.0017</c:v>
                </c:pt>
                <c:pt idx="664">
                  <c:v>0.0017</c:v>
                </c:pt>
                <c:pt idx="665">
                  <c:v>0.0017</c:v>
                </c:pt>
                <c:pt idx="666">
                  <c:v>0.0017</c:v>
                </c:pt>
                <c:pt idx="667">
                  <c:v>0.0017</c:v>
                </c:pt>
                <c:pt idx="668">
                  <c:v>0.0017</c:v>
                </c:pt>
                <c:pt idx="669">
                  <c:v>0.0017</c:v>
                </c:pt>
                <c:pt idx="670">
                  <c:v>0.0017</c:v>
                </c:pt>
                <c:pt idx="671">
                  <c:v>0.0017</c:v>
                </c:pt>
                <c:pt idx="672">
                  <c:v>0.0017</c:v>
                </c:pt>
                <c:pt idx="673">
                  <c:v>0.0017</c:v>
                </c:pt>
                <c:pt idx="674">
                  <c:v>0.0017</c:v>
                </c:pt>
                <c:pt idx="675">
                  <c:v>0.0017</c:v>
                </c:pt>
                <c:pt idx="676">
                  <c:v>0.0017</c:v>
                </c:pt>
                <c:pt idx="677">
                  <c:v>0.0017</c:v>
                </c:pt>
                <c:pt idx="678">
                  <c:v>0.0017</c:v>
                </c:pt>
                <c:pt idx="679">
                  <c:v>0.0017</c:v>
                </c:pt>
                <c:pt idx="680">
                  <c:v>0.0017</c:v>
                </c:pt>
                <c:pt idx="681">
                  <c:v>0.0017</c:v>
                </c:pt>
                <c:pt idx="682">
                  <c:v>0.0017</c:v>
                </c:pt>
                <c:pt idx="683">
                  <c:v>0.0017</c:v>
                </c:pt>
                <c:pt idx="684">
                  <c:v>0.0017</c:v>
                </c:pt>
                <c:pt idx="685">
                  <c:v>0.0017</c:v>
                </c:pt>
                <c:pt idx="686">
                  <c:v>0.0017</c:v>
                </c:pt>
                <c:pt idx="687">
                  <c:v>0.0017</c:v>
                </c:pt>
                <c:pt idx="688">
                  <c:v>0.0017</c:v>
                </c:pt>
                <c:pt idx="689">
                  <c:v>0.0017</c:v>
                </c:pt>
                <c:pt idx="690">
                  <c:v>0.0017</c:v>
                </c:pt>
                <c:pt idx="691">
                  <c:v>0.0017</c:v>
                </c:pt>
                <c:pt idx="692">
                  <c:v>0.0017</c:v>
                </c:pt>
                <c:pt idx="693">
                  <c:v>0.0017</c:v>
                </c:pt>
                <c:pt idx="694">
                  <c:v>0.0017</c:v>
                </c:pt>
                <c:pt idx="695">
                  <c:v>0.0017</c:v>
                </c:pt>
                <c:pt idx="696">
                  <c:v>0.0017</c:v>
                </c:pt>
                <c:pt idx="697">
                  <c:v>0.0017</c:v>
                </c:pt>
                <c:pt idx="698">
                  <c:v>0.0017</c:v>
                </c:pt>
                <c:pt idx="699">
                  <c:v>0.0017</c:v>
                </c:pt>
                <c:pt idx="700">
                  <c:v>0.0017</c:v>
                </c:pt>
                <c:pt idx="701">
                  <c:v>0.0017</c:v>
                </c:pt>
                <c:pt idx="702">
                  <c:v>0.0017</c:v>
                </c:pt>
                <c:pt idx="703">
                  <c:v>0.0017</c:v>
                </c:pt>
                <c:pt idx="704">
                  <c:v>0.0017</c:v>
                </c:pt>
                <c:pt idx="705">
                  <c:v>0.0017</c:v>
                </c:pt>
                <c:pt idx="706">
                  <c:v>0.0017</c:v>
                </c:pt>
                <c:pt idx="707">
                  <c:v>0.0017</c:v>
                </c:pt>
                <c:pt idx="708">
                  <c:v>0.0017</c:v>
                </c:pt>
                <c:pt idx="709">
                  <c:v>0.0017</c:v>
                </c:pt>
                <c:pt idx="710">
                  <c:v>0.0017</c:v>
                </c:pt>
                <c:pt idx="711">
                  <c:v>0.0017</c:v>
                </c:pt>
                <c:pt idx="712">
                  <c:v>0.0017</c:v>
                </c:pt>
                <c:pt idx="713">
                  <c:v>0.0017</c:v>
                </c:pt>
                <c:pt idx="714">
                  <c:v>0.0017</c:v>
                </c:pt>
                <c:pt idx="715">
                  <c:v>0.0017</c:v>
                </c:pt>
                <c:pt idx="716">
                  <c:v>0.0017</c:v>
                </c:pt>
                <c:pt idx="717">
                  <c:v>0.0017</c:v>
                </c:pt>
                <c:pt idx="718">
                  <c:v>0.0017</c:v>
                </c:pt>
                <c:pt idx="719">
                  <c:v>0.0017</c:v>
                </c:pt>
                <c:pt idx="720">
                  <c:v>0.0017</c:v>
                </c:pt>
                <c:pt idx="721">
                  <c:v>0.0017</c:v>
                </c:pt>
                <c:pt idx="722">
                  <c:v>0.0017</c:v>
                </c:pt>
                <c:pt idx="723">
                  <c:v>0.0017</c:v>
                </c:pt>
                <c:pt idx="724">
                  <c:v>0.0017</c:v>
                </c:pt>
                <c:pt idx="725">
                  <c:v>0.0017</c:v>
                </c:pt>
                <c:pt idx="726">
                  <c:v>0.0017</c:v>
                </c:pt>
                <c:pt idx="727">
                  <c:v>0.0017</c:v>
                </c:pt>
                <c:pt idx="728">
                  <c:v>0.0017</c:v>
                </c:pt>
                <c:pt idx="729">
                  <c:v>0.0017</c:v>
                </c:pt>
                <c:pt idx="730">
                  <c:v>0.0017</c:v>
                </c:pt>
                <c:pt idx="731">
                  <c:v>0.0017</c:v>
                </c:pt>
                <c:pt idx="732">
                  <c:v>0.0017</c:v>
                </c:pt>
                <c:pt idx="733">
                  <c:v>0.0017</c:v>
                </c:pt>
                <c:pt idx="734">
                  <c:v>0.0017</c:v>
                </c:pt>
                <c:pt idx="735">
                  <c:v>0.0017</c:v>
                </c:pt>
                <c:pt idx="736">
                  <c:v>0.0017</c:v>
                </c:pt>
                <c:pt idx="737">
                  <c:v>0.0017</c:v>
                </c:pt>
                <c:pt idx="738">
                  <c:v>0.0017</c:v>
                </c:pt>
                <c:pt idx="739">
                  <c:v>0.0017</c:v>
                </c:pt>
                <c:pt idx="740">
                  <c:v>0.0017</c:v>
                </c:pt>
                <c:pt idx="741">
                  <c:v>0.0017</c:v>
                </c:pt>
                <c:pt idx="742">
                  <c:v>0.0017</c:v>
                </c:pt>
                <c:pt idx="743">
                  <c:v>0.0017</c:v>
                </c:pt>
                <c:pt idx="744">
                  <c:v>0.0017</c:v>
                </c:pt>
                <c:pt idx="745">
                  <c:v>0.0017</c:v>
                </c:pt>
                <c:pt idx="746">
                  <c:v>0.0017</c:v>
                </c:pt>
                <c:pt idx="747">
                  <c:v>0.0017</c:v>
                </c:pt>
                <c:pt idx="748">
                  <c:v>0.0017</c:v>
                </c:pt>
                <c:pt idx="749">
                  <c:v>0.0017</c:v>
                </c:pt>
                <c:pt idx="750">
                  <c:v>0.0017</c:v>
                </c:pt>
                <c:pt idx="751">
                  <c:v>0.0017</c:v>
                </c:pt>
                <c:pt idx="752">
                  <c:v>0.0017</c:v>
                </c:pt>
                <c:pt idx="753">
                  <c:v>0.0017</c:v>
                </c:pt>
                <c:pt idx="754">
                  <c:v>0.0017</c:v>
                </c:pt>
                <c:pt idx="755">
                  <c:v>0.0017</c:v>
                </c:pt>
                <c:pt idx="756">
                  <c:v>0.0017</c:v>
                </c:pt>
                <c:pt idx="757">
                  <c:v>0.0017</c:v>
                </c:pt>
                <c:pt idx="758">
                  <c:v>0.0017</c:v>
                </c:pt>
                <c:pt idx="759">
                  <c:v>0.0017</c:v>
                </c:pt>
                <c:pt idx="760">
                  <c:v>0.0017</c:v>
                </c:pt>
                <c:pt idx="761">
                  <c:v>0.0017</c:v>
                </c:pt>
                <c:pt idx="762">
                  <c:v>0.0017</c:v>
                </c:pt>
                <c:pt idx="763">
                  <c:v>0.0017</c:v>
                </c:pt>
                <c:pt idx="764">
                  <c:v>0.0017</c:v>
                </c:pt>
                <c:pt idx="765">
                  <c:v>0.0017</c:v>
                </c:pt>
                <c:pt idx="766">
                  <c:v>0.0017</c:v>
                </c:pt>
                <c:pt idx="767">
                  <c:v>0.0017</c:v>
                </c:pt>
                <c:pt idx="768">
                  <c:v>0.0017</c:v>
                </c:pt>
                <c:pt idx="769">
                  <c:v>0.0017</c:v>
                </c:pt>
                <c:pt idx="770">
                  <c:v>0.0017</c:v>
                </c:pt>
                <c:pt idx="771">
                  <c:v>0.0017</c:v>
                </c:pt>
                <c:pt idx="772">
                  <c:v>0.0017</c:v>
                </c:pt>
                <c:pt idx="773">
                  <c:v>0.0017</c:v>
                </c:pt>
                <c:pt idx="774">
                  <c:v>0.0017</c:v>
                </c:pt>
                <c:pt idx="775">
                  <c:v>0.0017</c:v>
                </c:pt>
                <c:pt idx="776">
                  <c:v>0.0017</c:v>
                </c:pt>
                <c:pt idx="777">
                  <c:v>0.0017</c:v>
                </c:pt>
                <c:pt idx="778">
                  <c:v>0.0017</c:v>
                </c:pt>
                <c:pt idx="779">
                  <c:v>0.0017</c:v>
                </c:pt>
                <c:pt idx="780">
                  <c:v>0.0017</c:v>
                </c:pt>
                <c:pt idx="781">
                  <c:v>0.0017</c:v>
                </c:pt>
                <c:pt idx="782">
                  <c:v>0.0017</c:v>
                </c:pt>
                <c:pt idx="783">
                  <c:v>0.0017</c:v>
                </c:pt>
                <c:pt idx="784">
                  <c:v>0.0017</c:v>
                </c:pt>
                <c:pt idx="785">
                  <c:v>0.0017</c:v>
                </c:pt>
                <c:pt idx="786">
                  <c:v>0.0017</c:v>
                </c:pt>
                <c:pt idx="787">
                  <c:v>0.0017</c:v>
                </c:pt>
                <c:pt idx="788">
                  <c:v>0.0017</c:v>
                </c:pt>
                <c:pt idx="789">
                  <c:v>0.0017</c:v>
                </c:pt>
                <c:pt idx="790">
                  <c:v>0.0017</c:v>
                </c:pt>
                <c:pt idx="791">
                  <c:v>0.0017</c:v>
                </c:pt>
                <c:pt idx="792">
                  <c:v>0.0017</c:v>
                </c:pt>
                <c:pt idx="793">
                  <c:v>0.0017</c:v>
                </c:pt>
                <c:pt idx="794">
                  <c:v>0.0017</c:v>
                </c:pt>
                <c:pt idx="795">
                  <c:v>0.0017</c:v>
                </c:pt>
                <c:pt idx="796">
                  <c:v>0.0017</c:v>
                </c:pt>
                <c:pt idx="797">
                  <c:v>0.0017</c:v>
                </c:pt>
                <c:pt idx="798">
                  <c:v>0.0017</c:v>
                </c:pt>
                <c:pt idx="799">
                  <c:v>0.0017</c:v>
                </c:pt>
                <c:pt idx="800">
                  <c:v>0.0017</c:v>
                </c:pt>
                <c:pt idx="801">
                  <c:v>0.0017</c:v>
                </c:pt>
                <c:pt idx="802">
                  <c:v>0.0017</c:v>
                </c:pt>
                <c:pt idx="803">
                  <c:v>0.0017</c:v>
                </c:pt>
                <c:pt idx="804">
                  <c:v>0.0017</c:v>
                </c:pt>
                <c:pt idx="805">
                  <c:v>0.0017</c:v>
                </c:pt>
                <c:pt idx="806">
                  <c:v>0.0017</c:v>
                </c:pt>
                <c:pt idx="807">
                  <c:v>0.0017</c:v>
                </c:pt>
                <c:pt idx="808">
                  <c:v>0.0017</c:v>
                </c:pt>
                <c:pt idx="809">
                  <c:v>0.0017</c:v>
                </c:pt>
                <c:pt idx="810">
                  <c:v>0.0017</c:v>
                </c:pt>
                <c:pt idx="811">
                  <c:v>0.0017</c:v>
                </c:pt>
                <c:pt idx="812">
                  <c:v>0.0017</c:v>
                </c:pt>
                <c:pt idx="813">
                  <c:v>0.0017</c:v>
                </c:pt>
                <c:pt idx="814">
                  <c:v>0.0017</c:v>
                </c:pt>
                <c:pt idx="815">
                  <c:v>0.0017</c:v>
                </c:pt>
                <c:pt idx="816">
                  <c:v>0.0017</c:v>
                </c:pt>
                <c:pt idx="817">
                  <c:v>0.0017</c:v>
                </c:pt>
                <c:pt idx="818">
                  <c:v>0.0017</c:v>
                </c:pt>
                <c:pt idx="819">
                  <c:v>0.0017</c:v>
                </c:pt>
                <c:pt idx="820">
                  <c:v>0.0017</c:v>
                </c:pt>
                <c:pt idx="821">
                  <c:v>0.0017</c:v>
                </c:pt>
                <c:pt idx="822">
                  <c:v>0.0017</c:v>
                </c:pt>
                <c:pt idx="823">
                  <c:v>0.0017</c:v>
                </c:pt>
                <c:pt idx="824">
                  <c:v>0.0017</c:v>
                </c:pt>
                <c:pt idx="825">
                  <c:v>0.0017</c:v>
                </c:pt>
                <c:pt idx="826">
                  <c:v>0.0017</c:v>
                </c:pt>
                <c:pt idx="827">
                  <c:v>0.0017</c:v>
                </c:pt>
                <c:pt idx="828">
                  <c:v>0.0017</c:v>
                </c:pt>
                <c:pt idx="829">
                  <c:v>0.0017</c:v>
                </c:pt>
                <c:pt idx="830">
                  <c:v>0.0017</c:v>
                </c:pt>
                <c:pt idx="831">
                  <c:v>0.0017</c:v>
                </c:pt>
                <c:pt idx="832">
                  <c:v>0.0017</c:v>
                </c:pt>
                <c:pt idx="833">
                  <c:v>0.0017</c:v>
                </c:pt>
                <c:pt idx="834">
                  <c:v>0.0017</c:v>
                </c:pt>
                <c:pt idx="835">
                  <c:v>0.0017</c:v>
                </c:pt>
                <c:pt idx="836">
                  <c:v>0.0017</c:v>
                </c:pt>
                <c:pt idx="837">
                  <c:v>0.0017</c:v>
                </c:pt>
                <c:pt idx="838">
                  <c:v>0.0017</c:v>
                </c:pt>
                <c:pt idx="839">
                  <c:v>0.0017</c:v>
                </c:pt>
                <c:pt idx="840">
                  <c:v>0.0017</c:v>
                </c:pt>
                <c:pt idx="841">
                  <c:v>0.0017</c:v>
                </c:pt>
                <c:pt idx="842">
                  <c:v>0.0017</c:v>
                </c:pt>
                <c:pt idx="843">
                  <c:v>0.0017</c:v>
                </c:pt>
                <c:pt idx="844">
                  <c:v>0.0017</c:v>
                </c:pt>
                <c:pt idx="845">
                  <c:v>0.0017</c:v>
                </c:pt>
                <c:pt idx="846">
                  <c:v>0.0017</c:v>
                </c:pt>
                <c:pt idx="847">
                  <c:v>0.0017</c:v>
                </c:pt>
                <c:pt idx="848">
                  <c:v>0.0017</c:v>
                </c:pt>
                <c:pt idx="849">
                  <c:v>0.0017</c:v>
                </c:pt>
                <c:pt idx="850">
                  <c:v>0.0017</c:v>
                </c:pt>
                <c:pt idx="851">
                  <c:v>0.0017</c:v>
                </c:pt>
                <c:pt idx="852">
                  <c:v>0.0017</c:v>
                </c:pt>
                <c:pt idx="853">
                  <c:v>0.0017</c:v>
                </c:pt>
                <c:pt idx="854">
                  <c:v>0.0017</c:v>
                </c:pt>
                <c:pt idx="855">
                  <c:v>0.0017</c:v>
                </c:pt>
                <c:pt idx="856">
                  <c:v>0.0017</c:v>
                </c:pt>
                <c:pt idx="857">
                  <c:v>0.0017</c:v>
                </c:pt>
                <c:pt idx="858">
                  <c:v>0.0017</c:v>
                </c:pt>
                <c:pt idx="859">
                  <c:v>0.0017</c:v>
                </c:pt>
                <c:pt idx="860">
                  <c:v>0.0017</c:v>
                </c:pt>
                <c:pt idx="861">
                  <c:v>0.0017</c:v>
                </c:pt>
                <c:pt idx="862">
                  <c:v>0.0017</c:v>
                </c:pt>
                <c:pt idx="863">
                  <c:v>0.0017</c:v>
                </c:pt>
                <c:pt idx="864">
                  <c:v>0.0017</c:v>
                </c:pt>
                <c:pt idx="865">
                  <c:v>0.0017</c:v>
                </c:pt>
                <c:pt idx="866">
                  <c:v>0.0017</c:v>
                </c:pt>
                <c:pt idx="867">
                  <c:v>0.0017</c:v>
                </c:pt>
                <c:pt idx="868">
                  <c:v>0.0017</c:v>
                </c:pt>
                <c:pt idx="869">
                  <c:v>0.0017</c:v>
                </c:pt>
                <c:pt idx="870">
                  <c:v>0.0017</c:v>
                </c:pt>
                <c:pt idx="871">
                  <c:v>0.0017</c:v>
                </c:pt>
                <c:pt idx="872">
                  <c:v>0.0017</c:v>
                </c:pt>
                <c:pt idx="873">
                  <c:v>0.0017</c:v>
                </c:pt>
                <c:pt idx="874">
                  <c:v>0.0017</c:v>
                </c:pt>
                <c:pt idx="875">
                  <c:v>0.0017</c:v>
                </c:pt>
                <c:pt idx="876">
                  <c:v>0.0017</c:v>
                </c:pt>
                <c:pt idx="877">
                  <c:v>0.0017</c:v>
                </c:pt>
                <c:pt idx="878">
                  <c:v>0.0017</c:v>
                </c:pt>
                <c:pt idx="879">
                  <c:v>0.0017</c:v>
                </c:pt>
                <c:pt idx="880">
                  <c:v>0.0017</c:v>
                </c:pt>
                <c:pt idx="881">
                  <c:v>0.0017</c:v>
                </c:pt>
                <c:pt idx="882">
                  <c:v>0.0017</c:v>
                </c:pt>
                <c:pt idx="883">
                  <c:v>0.0017</c:v>
                </c:pt>
                <c:pt idx="884">
                  <c:v>0.0017</c:v>
                </c:pt>
                <c:pt idx="885">
                  <c:v>0.0017</c:v>
                </c:pt>
                <c:pt idx="886">
                  <c:v>0.0017</c:v>
                </c:pt>
                <c:pt idx="887">
                  <c:v>0.0017</c:v>
                </c:pt>
                <c:pt idx="888">
                  <c:v>0.0017</c:v>
                </c:pt>
                <c:pt idx="889">
                  <c:v>0.0017</c:v>
                </c:pt>
                <c:pt idx="890">
                  <c:v>0.0017</c:v>
                </c:pt>
                <c:pt idx="891">
                  <c:v>0.0017</c:v>
                </c:pt>
                <c:pt idx="892">
                  <c:v>0.0017</c:v>
                </c:pt>
                <c:pt idx="893">
                  <c:v>0.0017</c:v>
                </c:pt>
                <c:pt idx="894">
                  <c:v>0.0017</c:v>
                </c:pt>
                <c:pt idx="895">
                  <c:v>0.0017</c:v>
                </c:pt>
                <c:pt idx="896">
                  <c:v>0.0017</c:v>
                </c:pt>
                <c:pt idx="897">
                  <c:v>0.0017</c:v>
                </c:pt>
                <c:pt idx="898">
                  <c:v>0.0017</c:v>
                </c:pt>
                <c:pt idx="899">
                  <c:v>0.0017</c:v>
                </c:pt>
                <c:pt idx="900">
                  <c:v>0.0017</c:v>
                </c:pt>
                <c:pt idx="901">
                  <c:v>0.0017</c:v>
                </c:pt>
                <c:pt idx="902">
                  <c:v>0.0017</c:v>
                </c:pt>
                <c:pt idx="903">
                  <c:v>0.0017</c:v>
                </c:pt>
                <c:pt idx="904">
                  <c:v>0.0017</c:v>
                </c:pt>
                <c:pt idx="905">
                  <c:v>0.0017</c:v>
                </c:pt>
                <c:pt idx="906">
                  <c:v>0.0017</c:v>
                </c:pt>
                <c:pt idx="907">
                  <c:v>0.0017</c:v>
                </c:pt>
                <c:pt idx="908">
                  <c:v>0.0017</c:v>
                </c:pt>
                <c:pt idx="909">
                  <c:v>0.0017</c:v>
                </c:pt>
                <c:pt idx="910">
                  <c:v>0.0017</c:v>
                </c:pt>
                <c:pt idx="911">
                  <c:v>0.0017</c:v>
                </c:pt>
                <c:pt idx="912">
                  <c:v>0.0017</c:v>
                </c:pt>
                <c:pt idx="913">
                  <c:v>0.0017</c:v>
                </c:pt>
                <c:pt idx="914">
                  <c:v>0.0017</c:v>
                </c:pt>
                <c:pt idx="915">
                  <c:v>0.0017</c:v>
                </c:pt>
                <c:pt idx="916">
                  <c:v>0.0017</c:v>
                </c:pt>
                <c:pt idx="917">
                  <c:v>0.0017</c:v>
                </c:pt>
                <c:pt idx="918">
                  <c:v>0.0017</c:v>
                </c:pt>
                <c:pt idx="919">
                  <c:v>0.0017</c:v>
                </c:pt>
                <c:pt idx="920">
                  <c:v>0.0017</c:v>
                </c:pt>
                <c:pt idx="921">
                  <c:v>0.0017</c:v>
                </c:pt>
                <c:pt idx="922">
                  <c:v>0.0017</c:v>
                </c:pt>
                <c:pt idx="923">
                  <c:v>0.0017</c:v>
                </c:pt>
                <c:pt idx="924">
                  <c:v>0.0017</c:v>
                </c:pt>
                <c:pt idx="925">
                  <c:v>0.0017</c:v>
                </c:pt>
                <c:pt idx="926">
                  <c:v>0.0017</c:v>
                </c:pt>
                <c:pt idx="927">
                  <c:v>0.0017</c:v>
                </c:pt>
                <c:pt idx="928">
                  <c:v>0.0017</c:v>
                </c:pt>
                <c:pt idx="929">
                  <c:v>0.0017</c:v>
                </c:pt>
                <c:pt idx="930">
                  <c:v>0.0017</c:v>
                </c:pt>
                <c:pt idx="931">
                  <c:v>0.0017</c:v>
                </c:pt>
                <c:pt idx="932">
                  <c:v>0.0017</c:v>
                </c:pt>
                <c:pt idx="933">
                  <c:v>0.0017</c:v>
                </c:pt>
                <c:pt idx="934">
                  <c:v>0.0017</c:v>
                </c:pt>
                <c:pt idx="935">
                  <c:v>0.0017</c:v>
                </c:pt>
                <c:pt idx="936">
                  <c:v>0.0017</c:v>
                </c:pt>
                <c:pt idx="937">
                  <c:v>0.0017</c:v>
                </c:pt>
                <c:pt idx="938">
                  <c:v>0.0017</c:v>
                </c:pt>
                <c:pt idx="939">
                  <c:v>0.0017</c:v>
                </c:pt>
                <c:pt idx="940">
                  <c:v>0.0017</c:v>
                </c:pt>
                <c:pt idx="941">
                  <c:v>0.0017</c:v>
                </c:pt>
                <c:pt idx="942">
                  <c:v>0.0017</c:v>
                </c:pt>
                <c:pt idx="943">
                  <c:v>0.0017</c:v>
                </c:pt>
                <c:pt idx="944">
                  <c:v>0.0017</c:v>
                </c:pt>
                <c:pt idx="945">
                  <c:v>0.0017</c:v>
                </c:pt>
                <c:pt idx="946">
                  <c:v>0.0017</c:v>
                </c:pt>
                <c:pt idx="947">
                  <c:v>0.0017</c:v>
                </c:pt>
                <c:pt idx="948">
                  <c:v>0.0017</c:v>
                </c:pt>
                <c:pt idx="949">
                  <c:v>0.0017</c:v>
                </c:pt>
                <c:pt idx="950">
                  <c:v>0.0017</c:v>
                </c:pt>
                <c:pt idx="951">
                  <c:v>0.0017</c:v>
                </c:pt>
                <c:pt idx="952">
                  <c:v>0.0017</c:v>
                </c:pt>
                <c:pt idx="953">
                  <c:v>0.0017</c:v>
                </c:pt>
                <c:pt idx="954">
                  <c:v>0.0017</c:v>
                </c:pt>
                <c:pt idx="955">
                  <c:v>0.0017</c:v>
                </c:pt>
                <c:pt idx="956">
                  <c:v>0.0017</c:v>
                </c:pt>
                <c:pt idx="957">
                  <c:v>0.0017</c:v>
                </c:pt>
                <c:pt idx="958">
                  <c:v>0.0017</c:v>
                </c:pt>
                <c:pt idx="959">
                  <c:v>0.0017</c:v>
                </c:pt>
                <c:pt idx="960">
                  <c:v>0.0017</c:v>
                </c:pt>
                <c:pt idx="961">
                  <c:v>0.0017</c:v>
                </c:pt>
                <c:pt idx="962">
                  <c:v>0.0017</c:v>
                </c:pt>
                <c:pt idx="963">
                  <c:v>0.0017</c:v>
                </c:pt>
                <c:pt idx="964">
                  <c:v>0.0017</c:v>
                </c:pt>
                <c:pt idx="965">
                  <c:v>0.0017</c:v>
                </c:pt>
                <c:pt idx="966">
                  <c:v>0.0017</c:v>
                </c:pt>
                <c:pt idx="967">
                  <c:v>0.0017</c:v>
                </c:pt>
                <c:pt idx="968">
                  <c:v>0.0017</c:v>
                </c:pt>
                <c:pt idx="969">
                  <c:v>0.0017</c:v>
                </c:pt>
                <c:pt idx="970">
                  <c:v>0.0017</c:v>
                </c:pt>
                <c:pt idx="971">
                  <c:v>0.0017</c:v>
                </c:pt>
                <c:pt idx="972">
                  <c:v>0.0017</c:v>
                </c:pt>
                <c:pt idx="973">
                  <c:v>0.0017</c:v>
                </c:pt>
                <c:pt idx="974">
                  <c:v>0.0017</c:v>
                </c:pt>
                <c:pt idx="975">
                  <c:v>0.0017</c:v>
                </c:pt>
                <c:pt idx="976">
                  <c:v>0.0017</c:v>
                </c:pt>
                <c:pt idx="977">
                  <c:v>0.0017</c:v>
                </c:pt>
                <c:pt idx="978">
                  <c:v>0.0017</c:v>
                </c:pt>
                <c:pt idx="979">
                  <c:v>0.0017</c:v>
                </c:pt>
                <c:pt idx="980">
                  <c:v>0.0017</c:v>
                </c:pt>
                <c:pt idx="981">
                  <c:v>0.0017</c:v>
                </c:pt>
                <c:pt idx="982">
                  <c:v>0.0017</c:v>
                </c:pt>
                <c:pt idx="983">
                  <c:v>0.0017</c:v>
                </c:pt>
                <c:pt idx="984">
                  <c:v>0.0017</c:v>
                </c:pt>
                <c:pt idx="985">
                  <c:v>0.0017</c:v>
                </c:pt>
                <c:pt idx="986">
                  <c:v>0.0017</c:v>
                </c:pt>
                <c:pt idx="987">
                  <c:v>0.0017</c:v>
                </c:pt>
                <c:pt idx="988">
                  <c:v>0.0017</c:v>
                </c:pt>
                <c:pt idx="989">
                  <c:v>0.0017</c:v>
                </c:pt>
                <c:pt idx="990">
                  <c:v>0.0017</c:v>
                </c:pt>
                <c:pt idx="991">
                  <c:v>0.0017</c:v>
                </c:pt>
                <c:pt idx="992">
                  <c:v>0.0017</c:v>
                </c:pt>
                <c:pt idx="993">
                  <c:v>0.0017</c:v>
                </c:pt>
                <c:pt idx="994">
                  <c:v>0.0017</c:v>
                </c:pt>
                <c:pt idx="995">
                  <c:v>0.0017</c:v>
                </c:pt>
                <c:pt idx="996">
                  <c:v>0.0017</c:v>
                </c:pt>
                <c:pt idx="997">
                  <c:v>0.0017</c:v>
                </c:pt>
                <c:pt idx="998">
                  <c:v>0.0017</c:v>
                </c:pt>
                <c:pt idx="999">
                  <c:v>0.0017</c:v>
                </c:pt>
                <c:pt idx="1000">
                  <c:v>0.0017</c:v>
                </c:pt>
                <c:pt idx="1001">
                  <c:v>0.0017</c:v>
                </c:pt>
                <c:pt idx="1002">
                  <c:v>0.0017</c:v>
                </c:pt>
                <c:pt idx="1003">
                  <c:v>0.0017</c:v>
                </c:pt>
                <c:pt idx="1004">
                  <c:v>0.0017</c:v>
                </c:pt>
                <c:pt idx="1005">
                  <c:v>0.0017</c:v>
                </c:pt>
                <c:pt idx="1006">
                  <c:v>0.0017</c:v>
                </c:pt>
                <c:pt idx="1007">
                  <c:v>0.0017</c:v>
                </c:pt>
                <c:pt idx="1008">
                  <c:v>0.0017</c:v>
                </c:pt>
                <c:pt idx="1009">
                  <c:v>0.0017</c:v>
                </c:pt>
                <c:pt idx="1010">
                  <c:v>0.0017</c:v>
                </c:pt>
                <c:pt idx="1011">
                  <c:v>0.0017</c:v>
                </c:pt>
                <c:pt idx="1012">
                  <c:v>0.0017</c:v>
                </c:pt>
                <c:pt idx="1013">
                  <c:v>0.0017</c:v>
                </c:pt>
                <c:pt idx="1014">
                  <c:v>0.0017</c:v>
                </c:pt>
                <c:pt idx="1015">
                  <c:v>0.0017</c:v>
                </c:pt>
                <c:pt idx="1016">
                  <c:v>0.0017</c:v>
                </c:pt>
                <c:pt idx="1017">
                  <c:v>0.0017</c:v>
                </c:pt>
                <c:pt idx="1018">
                  <c:v>0.0017</c:v>
                </c:pt>
                <c:pt idx="1019">
                  <c:v>0.0017</c:v>
                </c:pt>
                <c:pt idx="1020">
                  <c:v>0.0017</c:v>
                </c:pt>
                <c:pt idx="1021">
                  <c:v>0.0017</c:v>
                </c:pt>
                <c:pt idx="1022">
                  <c:v>0.0017</c:v>
                </c:pt>
                <c:pt idx="1023">
                  <c:v>0.0017</c:v>
                </c:pt>
                <c:pt idx="1024">
                  <c:v>0.0017</c:v>
                </c:pt>
                <c:pt idx="1025">
                  <c:v>0.0017</c:v>
                </c:pt>
                <c:pt idx="1026">
                  <c:v>0.0017</c:v>
                </c:pt>
                <c:pt idx="1027">
                  <c:v>0.0017</c:v>
                </c:pt>
                <c:pt idx="1028">
                  <c:v>0.0017</c:v>
                </c:pt>
                <c:pt idx="1029">
                  <c:v>0.0017</c:v>
                </c:pt>
                <c:pt idx="1030">
                  <c:v>0.0017</c:v>
                </c:pt>
                <c:pt idx="1031">
                  <c:v>0.0017</c:v>
                </c:pt>
                <c:pt idx="1032">
                  <c:v>0.0017</c:v>
                </c:pt>
                <c:pt idx="1033">
                  <c:v>0.0017</c:v>
                </c:pt>
                <c:pt idx="1034">
                  <c:v>0.0017</c:v>
                </c:pt>
                <c:pt idx="1035">
                  <c:v>0.0017</c:v>
                </c:pt>
                <c:pt idx="1036">
                  <c:v>0.0017</c:v>
                </c:pt>
                <c:pt idx="1037">
                  <c:v>0.0017</c:v>
                </c:pt>
                <c:pt idx="1038">
                  <c:v>0.0017</c:v>
                </c:pt>
                <c:pt idx="1039">
                  <c:v>0.0017</c:v>
                </c:pt>
                <c:pt idx="1040">
                  <c:v>0.0017</c:v>
                </c:pt>
                <c:pt idx="1041">
                  <c:v>0.0017</c:v>
                </c:pt>
                <c:pt idx="1042">
                  <c:v>0.0017</c:v>
                </c:pt>
                <c:pt idx="1043">
                  <c:v>0.0017</c:v>
                </c:pt>
                <c:pt idx="1044">
                  <c:v>0.0017</c:v>
                </c:pt>
                <c:pt idx="1045">
                  <c:v>0.0017</c:v>
                </c:pt>
                <c:pt idx="1046">
                  <c:v>0.0017</c:v>
                </c:pt>
                <c:pt idx="1047">
                  <c:v>0.0017</c:v>
                </c:pt>
                <c:pt idx="1048">
                  <c:v>0.0017</c:v>
                </c:pt>
                <c:pt idx="1049">
                  <c:v>0.0017</c:v>
                </c:pt>
                <c:pt idx="1050">
                  <c:v>0.0017</c:v>
                </c:pt>
                <c:pt idx="1051">
                  <c:v>0.0017</c:v>
                </c:pt>
                <c:pt idx="1052">
                  <c:v>0.0017</c:v>
                </c:pt>
                <c:pt idx="1053">
                  <c:v>0.0017</c:v>
                </c:pt>
                <c:pt idx="1054">
                  <c:v>0.0017</c:v>
                </c:pt>
                <c:pt idx="1055">
                  <c:v>0.0017</c:v>
                </c:pt>
                <c:pt idx="1056">
                  <c:v>0.0017</c:v>
                </c:pt>
                <c:pt idx="1057">
                  <c:v>0.0017</c:v>
                </c:pt>
                <c:pt idx="1058">
                  <c:v>0.0017</c:v>
                </c:pt>
                <c:pt idx="1059">
                  <c:v>0.0017</c:v>
                </c:pt>
                <c:pt idx="1060">
                  <c:v>0.0017</c:v>
                </c:pt>
                <c:pt idx="1061">
                  <c:v>0.0017</c:v>
                </c:pt>
                <c:pt idx="1062">
                  <c:v>0.0017</c:v>
                </c:pt>
                <c:pt idx="1063">
                  <c:v>0.0017</c:v>
                </c:pt>
                <c:pt idx="1064">
                  <c:v>0.0017</c:v>
                </c:pt>
                <c:pt idx="1065">
                  <c:v>0.0017</c:v>
                </c:pt>
                <c:pt idx="1066">
                  <c:v>0.0017</c:v>
                </c:pt>
                <c:pt idx="1067">
                  <c:v>0.0017</c:v>
                </c:pt>
                <c:pt idx="1068">
                  <c:v>0.0017</c:v>
                </c:pt>
                <c:pt idx="1069">
                  <c:v>0.0017</c:v>
                </c:pt>
                <c:pt idx="1070">
                  <c:v>0.0017</c:v>
                </c:pt>
                <c:pt idx="1071">
                  <c:v>0.0017</c:v>
                </c:pt>
                <c:pt idx="1072">
                  <c:v>0.0017</c:v>
                </c:pt>
                <c:pt idx="1073">
                  <c:v>0.0017</c:v>
                </c:pt>
                <c:pt idx="1074">
                  <c:v>0.0017</c:v>
                </c:pt>
                <c:pt idx="1075">
                  <c:v>0.0017</c:v>
                </c:pt>
                <c:pt idx="1076">
                  <c:v>0.0017</c:v>
                </c:pt>
                <c:pt idx="1077">
                  <c:v>0.0017</c:v>
                </c:pt>
                <c:pt idx="1078">
                  <c:v>0.0017</c:v>
                </c:pt>
                <c:pt idx="1079">
                  <c:v>0.0017</c:v>
                </c:pt>
                <c:pt idx="1080">
                  <c:v>0.0017</c:v>
                </c:pt>
                <c:pt idx="1081">
                  <c:v>0.0017</c:v>
                </c:pt>
                <c:pt idx="1082">
                  <c:v>0.0017</c:v>
                </c:pt>
                <c:pt idx="1083">
                  <c:v>0.0017</c:v>
                </c:pt>
                <c:pt idx="1084">
                  <c:v>0.0017</c:v>
                </c:pt>
                <c:pt idx="1085">
                  <c:v>0.0017</c:v>
                </c:pt>
                <c:pt idx="1086">
                  <c:v>0.0017</c:v>
                </c:pt>
                <c:pt idx="1087">
                  <c:v>0.0017</c:v>
                </c:pt>
                <c:pt idx="1088">
                  <c:v>0.0017</c:v>
                </c:pt>
                <c:pt idx="1089">
                  <c:v>0.0017</c:v>
                </c:pt>
                <c:pt idx="1090">
                  <c:v>0.0017</c:v>
                </c:pt>
                <c:pt idx="1091">
                  <c:v>0.0017</c:v>
                </c:pt>
                <c:pt idx="1092">
                  <c:v>0.0017</c:v>
                </c:pt>
                <c:pt idx="1093">
                  <c:v>0.0017</c:v>
                </c:pt>
                <c:pt idx="1094">
                  <c:v>0.0017</c:v>
                </c:pt>
                <c:pt idx="1095">
                  <c:v>0.0017</c:v>
                </c:pt>
                <c:pt idx="1096">
                  <c:v>0.0017</c:v>
                </c:pt>
                <c:pt idx="1097">
                  <c:v>0.0017</c:v>
                </c:pt>
                <c:pt idx="1098">
                  <c:v>0.0017</c:v>
                </c:pt>
                <c:pt idx="1099">
                  <c:v>0.0017</c:v>
                </c:pt>
                <c:pt idx="1100">
                  <c:v>0.0017</c:v>
                </c:pt>
                <c:pt idx="1101">
                  <c:v>0.0017</c:v>
                </c:pt>
                <c:pt idx="1102">
                  <c:v>0.0017</c:v>
                </c:pt>
                <c:pt idx="1103">
                  <c:v>0.0017</c:v>
                </c:pt>
                <c:pt idx="1104">
                  <c:v>0.0017</c:v>
                </c:pt>
                <c:pt idx="1105">
                  <c:v>0.0017</c:v>
                </c:pt>
                <c:pt idx="1106">
                  <c:v>0.0017</c:v>
                </c:pt>
                <c:pt idx="1107">
                  <c:v>0.0017</c:v>
                </c:pt>
                <c:pt idx="1108">
                  <c:v>0.0017</c:v>
                </c:pt>
                <c:pt idx="1109">
                  <c:v>0.0017</c:v>
                </c:pt>
                <c:pt idx="1110">
                  <c:v>0.0017</c:v>
                </c:pt>
                <c:pt idx="1111">
                  <c:v>0.0017</c:v>
                </c:pt>
                <c:pt idx="1112">
                  <c:v>0.0017</c:v>
                </c:pt>
                <c:pt idx="1113">
                  <c:v>0.0017</c:v>
                </c:pt>
                <c:pt idx="1114">
                  <c:v>0.0017</c:v>
                </c:pt>
                <c:pt idx="1115">
                  <c:v>0.0017</c:v>
                </c:pt>
                <c:pt idx="1116">
                  <c:v>0.0017</c:v>
                </c:pt>
                <c:pt idx="1117">
                  <c:v>0.0017</c:v>
                </c:pt>
              </c:numCache>
            </c:numRef>
          </c:yVal>
          <c:smooth val="1"/>
        </c:ser>
        <c:ser>
          <c:idx val="2"/>
          <c:order val="2"/>
          <c:tx>
            <c:v>Post-Crisis Avg Spread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CP Data'!$C$62:$C$1367</c:f>
              <c:strCache>
                <c:ptCount val="1306"/>
                <c:pt idx="0">
                  <c:v>38356</c:v>
                </c:pt>
                <c:pt idx="1">
                  <c:v>38356</c:v>
                </c:pt>
                <c:pt idx="2">
                  <c:v>38356</c:v>
                </c:pt>
                <c:pt idx="3">
                  <c:v>38356</c:v>
                </c:pt>
                <c:pt idx="4">
                  <c:v>38356</c:v>
                </c:pt>
                <c:pt idx="5">
                  <c:v>38356</c:v>
                </c:pt>
                <c:pt idx="6">
                  <c:v>38357</c:v>
                </c:pt>
                <c:pt idx="7">
                  <c:v>38357</c:v>
                </c:pt>
                <c:pt idx="8">
                  <c:v>38357</c:v>
                </c:pt>
                <c:pt idx="9">
                  <c:v>38357</c:v>
                </c:pt>
                <c:pt idx="10">
                  <c:v>38357</c:v>
                </c:pt>
                <c:pt idx="11">
                  <c:v>38359</c:v>
                </c:pt>
                <c:pt idx="12">
                  <c:v>38359</c:v>
                </c:pt>
                <c:pt idx="13">
                  <c:v>38359</c:v>
                </c:pt>
                <c:pt idx="14">
                  <c:v>38370</c:v>
                </c:pt>
                <c:pt idx="15">
                  <c:v>38371</c:v>
                </c:pt>
                <c:pt idx="16">
                  <c:v>38372</c:v>
                </c:pt>
                <c:pt idx="17">
                  <c:v>38372</c:v>
                </c:pt>
                <c:pt idx="18">
                  <c:v>38372</c:v>
                </c:pt>
                <c:pt idx="19">
                  <c:v>38372</c:v>
                </c:pt>
                <c:pt idx="20">
                  <c:v>38373</c:v>
                </c:pt>
                <c:pt idx="21">
                  <c:v>38373</c:v>
                </c:pt>
                <c:pt idx="22">
                  <c:v>38376</c:v>
                </c:pt>
                <c:pt idx="23">
                  <c:v>38377</c:v>
                </c:pt>
                <c:pt idx="24">
                  <c:v>38377</c:v>
                </c:pt>
                <c:pt idx="25">
                  <c:v>38377</c:v>
                </c:pt>
                <c:pt idx="26">
                  <c:v>38377</c:v>
                </c:pt>
                <c:pt idx="27">
                  <c:v>38377</c:v>
                </c:pt>
                <c:pt idx="28">
                  <c:v>38378</c:v>
                </c:pt>
                <c:pt idx="29">
                  <c:v>38378</c:v>
                </c:pt>
                <c:pt idx="30">
                  <c:v>38379</c:v>
                </c:pt>
                <c:pt idx="31">
                  <c:v>38379</c:v>
                </c:pt>
                <c:pt idx="32">
                  <c:v>38380</c:v>
                </c:pt>
                <c:pt idx="33">
                  <c:v>38380</c:v>
                </c:pt>
                <c:pt idx="34">
                  <c:v>38380</c:v>
                </c:pt>
                <c:pt idx="35">
                  <c:v>38383</c:v>
                </c:pt>
                <c:pt idx="36">
                  <c:v>38383</c:v>
                </c:pt>
                <c:pt idx="37">
                  <c:v>38383</c:v>
                </c:pt>
                <c:pt idx="38">
                  <c:v>38384</c:v>
                </c:pt>
                <c:pt idx="39">
                  <c:v>38384</c:v>
                </c:pt>
                <c:pt idx="40">
                  <c:v>38384</c:v>
                </c:pt>
                <c:pt idx="41">
                  <c:v>38384</c:v>
                </c:pt>
                <c:pt idx="42">
                  <c:v>38385</c:v>
                </c:pt>
                <c:pt idx="43">
                  <c:v>38385</c:v>
                </c:pt>
                <c:pt idx="44">
                  <c:v>38385</c:v>
                </c:pt>
                <c:pt idx="45">
                  <c:v>38385</c:v>
                </c:pt>
                <c:pt idx="46">
                  <c:v>38385</c:v>
                </c:pt>
                <c:pt idx="47">
                  <c:v>38386</c:v>
                </c:pt>
                <c:pt idx="48">
                  <c:v>38386</c:v>
                </c:pt>
                <c:pt idx="49">
                  <c:v>38386</c:v>
                </c:pt>
                <c:pt idx="50">
                  <c:v>38386</c:v>
                </c:pt>
                <c:pt idx="51">
                  <c:v>38387</c:v>
                </c:pt>
                <c:pt idx="52">
                  <c:v>38391</c:v>
                </c:pt>
                <c:pt idx="53">
                  <c:v>38391</c:v>
                </c:pt>
                <c:pt idx="54">
                  <c:v>38391</c:v>
                </c:pt>
                <c:pt idx="55">
                  <c:v>38392</c:v>
                </c:pt>
                <c:pt idx="56">
                  <c:v>38392</c:v>
                </c:pt>
                <c:pt idx="57">
                  <c:v>38393</c:v>
                </c:pt>
                <c:pt idx="58">
                  <c:v>38399</c:v>
                </c:pt>
                <c:pt idx="59">
                  <c:v>38401</c:v>
                </c:pt>
                <c:pt idx="60">
                  <c:v>38405</c:v>
                </c:pt>
                <c:pt idx="61">
                  <c:v>38405</c:v>
                </c:pt>
                <c:pt idx="62">
                  <c:v>38405</c:v>
                </c:pt>
                <c:pt idx="63">
                  <c:v>38406</c:v>
                </c:pt>
                <c:pt idx="64">
                  <c:v>38406</c:v>
                </c:pt>
                <c:pt idx="65">
                  <c:v>38406</c:v>
                </c:pt>
                <c:pt idx="66">
                  <c:v>38407</c:v>
                </c:pt>
                <c:pt idx="67">
                  <c:v>38407</c:v>
                </c:pt>
                <c:pt idx="68">
                  <c:v>38407</c:v>
                </c:pt>
                <c:pt idx="69">
                  <c:v>38408</c:v>
                </c:pt>
                <c:pt idx="70">
                  <c:v>38408</c:v>
                </c:pt>
                <c:pt idx="71">
                  <c:v>38408</c:v>
                </c:pt>
                <c:pt idx="72">
                  <c:v>38411</c:v>
                </c:pt>
                <c:pt idx="73">
                  <c:v>38411</c:v>
                </c:pt>
                <c:pt idx="74">
                  <c:v>38411</c:v>
                </c:pt>
                <c:pt idx="75">
                  <c:v>38412</c:v>
                </c:pt>
                <c:pt idx="76">
                  <c:v>38412</c:v>
                </c:pt>
                <c:pt idx="77">
                  <c:v>38412</c:v>
                </c:pt>
                <c:pt idx="78">
                  <c:v>38412</c:v>
                </c:pt>
                <c:pt idx="79">
                  <c:v>38413</c:v>
                </c:pt>
                <c:pt idx="80">
                  <c:v>38414</c:v>
                </c:pt>
                <c:pt idx="81">
                  <c:v>38414</c:v>
                </c:pt>
                <c:pt idx="82">
                  <c:v>38415</c:v>
                </c:pt>
                <c:pt idx="83">
                  <c:v>38418</c:v>
                </c:pt>
                <c:pt idx="84">
                  <c:v>38418</c:v>
                </c:pt>
                <c:pt idx="85">
                  <c:v>38419</c:v>
                </c:pt>
                <c:pt idx="86">
                  <c:v>38419</c:v>
                </c:pt>
                <c:pt idx="87">
                  <c:v>38419</c:v>
                </c:pt>
                <c:pt idx="88">
                  <c:v>38419</c:v>
                </c:pt>
                <c:pt idx="89">
                  <c:v>38419</c:v>
                </c:pt>
                <c:pt idx="90">
                  <c:v>38420</c:v>
                </c:pt>
                <c:pt idx="91">
                  <c:v>38420</c:v>
                </c:pt>
                <c:pt idx="92">
                  <c:v>38420</c:v>
                </c:pt>
                <c:pt idx="93">
                  <c:v>38422</c:v>
                </c:pt>
                <c:pt idx="94">
                  <c:v>38426</c:v>
                </c:pt>
                <c:pt idx="95">
                  <c:v>38426</c:v>
                </c:pt>
                <c:pt idx="96">
                  <c:v>38426</c:v>
                </c:pt>
                <c:pt idx="97">
                  <c:v>38426</c:v>
                </c:pt>
                <c:pt idx="98">
                  <c:v>38427</c:v>
                </c:pt>
                <c:pt idx="99">
                  <c:v>38427</c:v>
                </c:pt>
                <c:pt idx="100">
                  <c:v>38428</c:v>
                </c:pt>
                <c:pt idx="101">
                  <c:v>38428</c:v>
                </c:pt>
                <c:pt idx="102">
                  <c:v>38428</c:v>
                </c:pt>
                <c:pt idx="103">
                  <c:v>38429</c:v>
                </c:pt>
                <c:pt idx="104">
                  <c:v>38429</c:v>
                </c:pt>
                <c:pt idx="105">
                  <c:v>38432</c:v>
                </c:pt>
                <c:pt idx="106">
                  <c:v>38432</c:v>
                </c:pt>
                <c:pt idx="107">
                  <c:v>38432</c:v>
                </c:pt>
                <c:pt idx="108">
                  <c:v>38433</c:v>
                </c:pt>
                <c:pt idx="109">
                  <c:v>38433</c:v>
                </c:pt>
                <c:pt idx="110">
                  <c:v>38433</c:v>
                </c:pt>
                <c:pt idx="111">
                  <c:v>38433</c:v>
                </c:pt>
                <c:pt idx="112">
                  <c:v>38433</c:v>
                </c:pt>
                <c:pt idx="113">
                  <c:v>38434</c:v>
                </c:pt>
                <c:pt idx="114">
                  <c:v>38434</c:v>
                </c:pt>
                <c:pt idx="115">
                  <c:v>38435</c:v>
                </c:pt>
                <c:pt idx="116">
                  <c:v>38435</c:v>
                </c:pt>
                <c:pt idx="117">
                  <c:v>38435</c:v>
                </c:pt>
                <c:pt idx="118">
                  <c:v>38435</c:v>
                </c:pt>
                <c:pt idx="119">
                  <c:v>38435</c:v>
                </c:pt>
                <c:pt idx="120">
                  <c:v>38439</c:v>
                </c:pt>
                <c:pt idx="121">
                  <c:v>38439</c:v>
                </c:pt>
                <c:pt idx="122">
                  <c:v>38439</c:v>
                </c:pt>
                <c:pt idx="123">
                  <c:v>38439</c:v>
                </c:pt>
                <c:pt idx="124">
                  <c:v>38439</c:v>
                </c:pt>
                <c:pt idx="125">
                  <c:v>38440</c:v>
                </c:pt>
                <c:pt idx="126">
                  <c:v>38440</c:v>
                </c:pt>
                <c:pt idx="127">
                  <c:v>38441</c:v>
                </c:pt>
                <c:pt idx="128">
                  <c:v>38441</c:v>
                </c:pt>
                <c:pt idx="129">
                  <c:v>38441</c:v>
                </c:pt>
                <c:pt idx="130">
                  <c:v>38441</c:v>
                </c:pt>
                <c:pt idx="131">
                  <c:v>38442</c:v>
                </c:pt>
                <c:pt idx="132">
                  <c:v>38443</c:v>
                </c:pt>
                <c:pt idx="133">
                  <c:v>38443</c:v>
                </c:pt>
                <c:pt idx="134">
                  <c:v>38446</c:v>
                </c:pt>
                <c:pt idx="135">
                  <c:v>38447</c:v>
                </c:pt>
                <c:pt idx="136">
                  <c:v>38447</c:v>
                </c:pt>
                <c:pt idx="137">
                  <c:v>38448</c:v>
                </c:pt>
                <c:pt idx="138">
                  <c:v>38448</c:v>
                </c:pt>
                <c:pt idx="139">
                  <c:v>38448</c:v>
                </c:pt>
                <c:pt idx="140">
                  <c:v>38448</c:v>
                </c:pt>
                <c:pt idx="141">
                  <c:v>38449</c:v>
                </c:pt>
                <c:pt idx="142">
                  <c:v>38449</c:v>
                </c:pt>
                <c:pt idx="143">
                  <c:v>38449</c:v>
                </c:pt>
                <c:pt idx="144">
                  <c:v>38450</c:v>
                </c:pt>
                <c:pt idx="145">
                  <c:v>38455</c:v>
                </c:pt>
                <c:pt idx="146">
                  <c:v>38457</c:v>
                </c:pt>
                <c:pt idx="147">
                  <c:v>38457</c:v>
                </c:pt>
                <c:pt idx="148">
                  <c:v>38457</c:v>
                </c:pt>
                <c:pt idx="149">
                  <c:v>38457</c:v>
                </c:pt>
                <c:pt idx="150">
                  <c:v>38460</c:v>
                </c:pt>
                <c:pt idx="151">
                  <c:v>38460</c:v>
                </c:pt>
                <c:pt idx="152">
                  <c:v>38460</c:v>
                </c:pt>
                <c:pt idx="153">
                  <c:v>38460</c:v>
                </c:pt>
                <c:pt idx="154">
                  <c:v>38462</c:v>
                </c:pt>
                <c:pt idx="155">
                  <c:v>38462</c:v>
                </c:pt>
                <c:pt idx="156">
                  <c:v>38462</c:v>
                </c:pt>
                <c:pt idx="157">
                  <c:v>38462</c:v>
                </c:pt>
                <c:pt idx="158">
                  <c:v>38463</c:v>
                </c:pt>
                <c:pt idx="159">
                  <c:v>38463</c:v>
                </c:pt>
                <c:pt idx="160">
                  <c:v>38463</c:v>
                </c:pt>
                <c:pt idx="161">
                  <c:v>38464</c:v>
                </c:pt>
                <c:pt idx="162">
                  <c:v>38464</c:v>
                </c:pt>
                <c:pt idx="163">
                  <c:v>38467</c:v>
                </c:pt>
                <c:pt idx="164">
                  <c:v>38467</c:v>
                </c:pt>
                <c:pt idx="165">
                  <c:v>38467</c:v>
                </c:pt>
                <c:pt idx="166">
                  <c:v>38467</c:v>
                </c:pt>
                <c:pt idx="167">
                  <c:v>38468</c:v>
                </c:pt>
                <c:pt idx="168">
                  <c:v>38468</c:v>
                </c:pt>
                <c:pt idx="169">
                  <c:v>38468</c:v>
                </c:pt>
                <c:pt idx="170">
                  <c:v>38468</c:v>
                </c:pt>
                <c:pt idx="171">
                  <c:v>38469</c:v>
                </c:pt>
                <c:pt idx="172">
                  <c:v>38469</c:v>
                </c:pt>
                <c:pt idx="173">
                  <c:v>38469</c:v>
                </c:pt>
                <c:pt idx="174">
                  <c:v>38470</c:v>
                </c:pt>
                <c:pt idx="175">
                  <c:v>38470</c:v>
                </c:pt>
                <c:pt idx="176">
                  <c:v>38470</c:v>
                </c:pt>
                <c:pt idx="177">
                  <c:v>38470</c:v>
                </c:pt>
                <c:pt idx="178">
                  <c:v>38470</c:v>
                </c:pt>
                <c:pt idx="179">
                  <c:v>38470</c:v>
                </c:pt>
                <c:pt idx="180">
                  <c:v>38471</c:v>
                </c:pt>
                <c:pt idx="181">
                  <c:v>38471</c:v>
                </c:pt>
                <c:pt idx="182">
                  <c:v>38471</c:v>
                </c:pt>
                <c:pt idx="183">
                  <c:v>38471</c:v>
                </c:pt>
                <c:pt idx="184">
                  <c:v>38474</c:v>
                </c:pt>
                <c:pt idx="185">
                  <c:v>38474</c:v>
                </c:pt>
                <c:pt idx="186">
                  <c:v>38474</c:v>
                </c:pt>
                <c:pt idx="187">
                  <c:v>38474</c:v>
                </c:pt>
                <c:pt idx="188">
                  <c:v>38474</c:v>
                </c:pt>
                <c:pt idx="189">
                  <c:v>38474</c:v>
                </c:pt>
                <c:pt idx="190">
                  <c:v>38475</c:v>
                </c:pt>
                <c:pt idx="191">
                  <c:v>38475</c:v>
                </c:pt>
                <c:pt idx="192">
                  <c:v>38475</c:v>
                </c:pt>
                <c:pt idx="193">
                  <c:v>38475</c:v>
                </c:pt>
                <c:pt idx="194">
                  <c:v>38476</c:v>
                </c:pt>
                <c:pt idx="195">
                  <c:v>38476</c:v>
                </c:pt>
                <c:pt idx="196">
                  <c:v>38476</c:v>
                </c:pt>
                <c:pt idx="197">
                  <c:v>38477</c:v>
                </c:pt>
                <c:pt idx="198">
                  <c:v>38477</c:v>
                </c:pt>
                <c:pt idx="199">
                  <c:v>38477</c:v>
                </c:pt>
                <c:pt idx="200">
                  <c:v>38477</c:v>
                </c:pt>
                <c:pt idx="201">
                  <c:v>38478</c:v>
                </c:pt>
                <c:pt idx="202">
                  <c:v>38478</c:v>
                </c:pt>
                <c:pt idx="203">
                  <c:v>38478</c:v>
                </c:pt>
                <c:pt idx="204">
                  <c:v>38481</c:v>
                </c:pt>
                <c:pt idx="205">
                  <c:v>38481</c:v>
                </c:pt>
                <c:pt idx="206">
                  <c:v>38481</c:v>
                </c:pt>
                <c:pt idx="207">
                  <c:v>38482</c:v>
                </c:pt>
                <c:pt idx="208">
                  <c:v>38482</c:v>
                </c:pt>
                <c:pt idx="209">
                  <c:v>38482</c:v>
                </c:pt>
                <c:pt idx="210">
                  <c:v>38483</c:v>
                </c:pt>
                <c:pt idx="211">
                  <c:v>38483</c:v>
                </c:pt>
                <c:pt idx="212">
                  <c:v>38483</c:v>
                </c:pt>
                <c:pt idx="213">
                  <c:v>38484</c:v>
                </c:pt>
                <c:pt idx="214">
                  <c:v>38484</c:v>
                </c:pt>
                <c:pt idx="215">
                  <c:v>38484</c:v>
                </c:pt>
                <c:pt idx="216">
                  <c:v>38485</c:v>
                </c:pt>
                <c:pt idx="217">
                  <c:v>38485</c:v>
                </c:pt>
                <c:pt idx="218">
                  <c:v>38485</c:v>
                </c:pt>
                <c:pt idx="219">
                  <c:v>38485</c:v>
                </c:pt>
                <c:pt idx="220">
                  <c:v>38488</c:v>
                </c:pt>
                <c:pt idx="221">
                  <c:v>38488</c:v>
                </c:pt>
                <c:pt idx="222">
                  <c:v>38488</c:v>
                </c:pt>
                <c:pt idx="223">
                  <c:v>38488</c:v>
                </c:pt>
                <c:pt idx="224">
                  <c:v>38488</c:v>
                </c:pt>
                <c:pt idx="225">
                  <c:v>38489</c:v>
                </c:pt>
                <c:pt idx="226">
                  <c:v>38489</c:v>
                </c:pt>
                <c:pt idx="227">
                  <c:v>38489</c:v>
                </c:pt>
                <c:pt idx="228">
                  <c:v>38489</c:v>
                </c:pt>
                <c:pt idx="229">
                  <c:v>38492</c:v>
                </c:pt>
                <c:pt idx="230">
                  <c:v>38492</c:v>
                </c:pt>
                <c:pt idx="231">
                  <c:v>38495</c:v>
                </c:pt>
                <c:pt idx="232">
                  <c:v>38495</c:v>
                </c:pt>
                <c:pt idx="233">
                  <c:v>38496</c:v>
                </c:pt>
                <c:pt idx="234">
                  <c:v>38496</c:v>
                </c:pt>
                <c:pt idx="235">
                  <c:v>38496</c:v>
                </c:pt>
                <c:pt idx="236">
                  <c:v>38496</c:v>
                </c:pt>
                <c:pt idx="237">
                  <c:v>38497</c:v>
                </c:pt>
                <c:pt idx="238">
                  <c:v>38497</c:v>
                </c:pt>
                <c:pt idx="239">
                  <c:v>38497</c:v>
                </c:pt>
                <c:pt idx="240">
                  <c:v>38497</c:v>
                </c:pt>
                <c:pt idx="241">
                  <c:v>38497</c:v>
                </c:pt>
                <c:pt idx="242">
                  <c:v>38498</c:v>
                </c:pt>
                <c:pt idx="243">
                  <c:v>38498</c:v>
                </c:pt>
                <c:pt idx="244">
                  <c:v>38498</c:v>
                </c:pt>
                <c:pt idx="245">
                  <c:v>38498</c:v>
                </c:pt>
                <c:pt idx="246">
                  <c:v>38504</c:v>
                </c:pt>
                <c:pt idx="247">
                  <c:v>38504</c:v>
                </c:pt>
                <c:pt idx="248">
                  <c:v>38504</c:v>
                </c:pt>
                <c:pt idx="249">
                  <c:v>38505</c:v>
                </c:pt>
                <c:pt idx="250">
                  <c:v>38505</c:v>
                </c:pt>
                <c:pt idx="251">
                  <c:v>38505</c:v>
                </c:pt>
                <c:pt idx="252">
                  <c:v>38505</c:v>
                </c:pt>
                <c:pt idx="253">
                  <c:v>38505</c:v>
                </c:pt>
                <c:pt idx="254">
                  <c:v>38505</c:v>
                </c:pt>
                <c:pt idx="255">
                  <c:v>38506</c:v>
                </c:pt>
                <c:pt idx="256">
                  <c:v>38506</c:v>
                </c:pt>
                <c:pt idx="257">
                  <c:v>38506</c:v>
                </c:pt>
                <c:pt idx="258">
                  <c:v>38509</c:v>
                </c:pt>
                <c:pt idx="259">
                  <c:v>38509</c:v>
                </c:pt>
                <c:pt idx="260">
                  <c:v>38510</c:v>
                </c:pt>
                <c:pt idx="261">
                  <c:v>38511</c:v>
                </c:pt>
                <c:pt idx="262">
                  <c:v>38511</c:v>
                </c:pt>
                <c:pt idx="263">
                  <c:v>38511</c:v>
                </c:pt>
                <c:pt idx="264">
                  <c:v>38511</c:v>
                </c:pt>
                <c:pt idx="265">
                  <c:v>38512</c:v>
                </c:pt>
                <c:pt idx="266">
                  <c:v>38513</c:v>
                </c:pt>
                <c:pt idx="267">
                  <c:v>38513</c:v>
                </c:pt>
                <c:pt idx="268">
                  <c:v>38516</c:v>
                </c:pt>
                <c:pt idx="269">
                  <c:v>38516</c:v>
                </c:pt>
                <c:pt idx="270">
                  <c:v>38517</c:v>
                </c:pt>
                <c:pt idx="271">
                  <c:v>38518</c:v>
                </c:pt>
                <c:pt idx="272">
                  <c:v>38518</c:v>
                </c:pt>
                <c:pt idx="273">
                  <c:v>38518</c:v>
                </c:pt>
                <c:pt idx="274">
                  <c:v>38518</c:v>
                </c:pt>
                <c:pt idx="275">
                  <c:v>38518</c:v>
                </c:pt>
                <c:pt idx="276">
                  <c:v>38519</c:v>
                </c:pt>
                <c:pt idx="277">
                  <c:v>38519</c:v>
                </c:pt>
                <c:pt idx="278">
                  <c:v>38519</c:v>
                </c:pt>
                <c:pt idx="279">
                  <c:v>38520</c:v>
                </c:pt>
                <c:pt idx="280">
                  <c:v>38520</c:v>
                </c:pt>
                <c:pt idx="281">
                  <c:v>38520</c:v>
                </c:pt>
                <c:pt idx="282">
                  <c:v>38523</c:v>
                </c:pt>
                <c:pt idx="283">
                  <c:v>38524</c:v>
                </c:pt>
                <c:pt idx="284">
                  <c:v>38525</c:v>
                </c:pt>
                <c:pt idx="285">
                  <c:v>38526</c:v>
                </c:pt>
                <c:pt idx="286">
                  <c:v>38526</c:v>
                </c:pt>
                <c:pt idx="287">
                  <c:v>38526</c:v>
                </c:pt>
                <c:pt idx="288">
                  <c:v>38527</c:v>
                </c:pt>
                <c:pt idx="289">
                  <c:v>38527</c:v>
                </c:pt>
                <c:pt idx="290">
                  <c:v>38527</c:v>
                </c:pt>
                <c:pt idx="291">
                  <c:v>38527</c:v>
                </c:pt>
                <c:pt idx="292">
                  <c:v>38527</c:v>
                </c:pt>
                <c:pt idx="293">
                  <c:v>38530</c:v>
                </c:pt>
                <c:pt idx="294">
                  <c:v>38530</c:v>
                </c:pt>
                <c:pt idx="295">
                  <c:v>38530</c:v>
                </c:pt>
                <c:pt idx="296">
                  <c:v>38530</c:v>
                </c:pt>
                <c:pt idx="297">
                  <c:v>38534</c:v>
                </c:pt>
                <c:pt idx="298">
                  <c:v>38534</c:v>
                </c:pt>
                <c:pt idx="299">
                  <c:v>38534</c:v>
                </c:pt>
                <c:pt idx="300">
                  <c:v>38538</c:v>
                </c:pt>
                <c:pt idx="301">
                  <c:v>38538</c:v>
                </c:pt>
                <c:pt idx="302">
                  <c:v>38538</c:v>
                </c:pt>
                <c:pt idx="303">
                  <c:v>38538</c:v>
                </c:pt>
                <c:pt idx="304">
                  <c:v>38539</c:v>
                </c:pt>
                <c:pt idx="305">
                  <c:v>38539</c:v>
                </c:pt>
                <c:pt idx="306">
                  <c:v>38539</c:v>
                </c:pt>
                <c:pt idx="307">
                  <c:v>38539</c:v>
                </c:pt>
                <c:pt idx="308">
                  <c:v>38539</c:v>
                </c:pt>
                <c:pt idx="309">
                  <c:v>38540</c:v>
                </c:pt>
                <c:pt idx="310">
                  <c:v>38540</c:v>
                </c:pt>
                <c:pt idx="311">
                  <c:v>38540</c:v>
                </c:pt>
                <c:pt idx="312">
                  <c:v>38540</c:v>
                </c:pt>
                <c:pt idx="313">
                  <c:v>38541</c:v>
                </c:pt>
                <c:pt idx="314">
                  <c:v>38541</c:v>
                </c:pt>
                <c:pt idx="315">
                  <c:v>38544</c:v>
                </c:pt>
                <c:pt idx="316">
                  <c:v>38544</c:v>
                </c:pt>
                <c:pt idx="317">
                  <c:v>38544</c:v>
                </c:pt>
                <c:pt idx="318">
                  <c:v>38544</c:v>
                </c:pt>
                <c:pt idx="319">
                  <c:v>38545</c:v>
                </c:pt>
                <c:pt idx="320">
                  <c:v>38545</c:v>
                </c:pt>
                <c:pt idx="321">
                  <c:v>38545</c:v>
                </c:pt>
                <c:pt idx="322">
                  <c:v>38545</c:v>
                </c:pt>
                <c:pt idx="323">
                  <c:v>38545</c:v>
                </c:pt>
                <c:pt idx="324">
                  <c:v>38546</c:v>
                </c:pt>
                <c:pt idx="325">
                  <c:v>38547</c:v>
                </c:pt>
                <c:pt idx="326">
                  <c:v>38547</c:v>
                </c:pt>
                <c:pt idx="327">
                  <c:v>38547</c:v>
                </c:pt>
                <c:pt idx="328">
                  <c:v>38547</c:v>
                </c:pt>
                <c:pt idx="329">
                  <c:v>38548</c:v>
                </c:pt>
                <c:pt idx="330">
                  <c:v>38548</c:v>
                </c:pt>
                <c:pt idx="331">
                  <c:v>38548</c:v>
                </c:pt>
                <c:pt idx="332">
                  <c:v>38548</c:v>
                </c:pt>
                <c:pt idx="333">
                  <c:v>38548</c:v>
                </c:pt>
                <c:pt idx="334">
                  <c:v>38553</c:v>
                </c:pt>
                <c:pt idx="335">
                  <c:v>38553</c:v>
                </c:pt>
                <c:pt idx="336">
                  <c:v>38554</c:v>
                </c:pt>
                <c:pt idx="337">
                  <c:v>38554</c:v>
                </c:pt>
                <c:pt idx="338">
                  <c:v>38554</c:v>
                </c:pt>
                <c:pt idx="339">
                  <c:v>38558</c:v>
                </c:pt>
                <c:pt idx="340">
                  <c:v>38558</c:v>
                </c:pt>
                <c:pt idx="341">
                  <c:v>38558</c:v>
                </c:pt>
                <c:pt idx="342">
                  <c:v>38558</c:v>
                </c:pt>
                <c:pt idx="343">
                  <c:v>38558</c:v>
                </c:pt>
                <c:pt idx="344">
                  <c:v>38559</c:v>
                </c:pt>
                <c:pt idx="345">
                  <c:v>38560</c:v>
                </c:pt>
                <c:pt idx="346">
                  <c:v>38560</c:v>
                </c:pt>
                <c:pt idx="347">
                  <c:v>38560</c:v>
                </c:pt>
                <c:pt idx="348">
                  <c:v>38560</c:v>
                </c:pt>
                <c:pt idx="349">
                  <c:v>38561</c:v>
                </c:pt>
                <c:pt idx="350">
                  <c:v>38561</c:v>
                </c:pt>
                <c:pt idx="351">
                  <c:v>38562</c:v>
                </c:pt>
                <c:pt idx="352">
                  <c:v>38562</c:v>
                </c:pt>
                <c:pt idx="353">
                  <c:v>38565</c:v>
                </c:pt>
                <c:pt idx="354">
                  <c:v>38565</c:v>
                </c:pt>
                <c:pt idx="355">
                  <c:v>38565</c:v>
                </c:pt>
                <c:pt idx="356">
                  <c:v>38566</c:v>
                </c:pt>
                <c:pt idx="357">
                  <c:v>38566</c:v>
                </c:pt>
                <c:pt idx="358">
                  <c:v>38567</c:v>
                </c:pt>
                <c:pt idx="359">
                  <c:v>38567</c:v>
                </c:pt>
                <c:pt idx="360">
                  <c:v>38568</c:v>
                </c:pt>
                <c:pt idx="361">
                  <c:v>38568</c:v>
                </c:pt>
                <c:pt idx="362">
                  <c:v>38569</c:v>
                </c:pt>
                <c:pt idx="363">
                  <c:v>38572</c:v>
                </c:pt>
                <c:pt idx="364">
                  <c:v>38572</c:v>
                </c:pt>
                <c:pt idx="365">
                  <c:v>38572</c:v>
                </c:pt>
                <c:pt idx="366">
                  <c:v>38573</c:v>
                </c:pt>
                <c:pt idx="367">
                  <c:v>38573</c:v>
                </c:pt>
                <c:pt idx="368">
                  <c:v>38573</c:v>
                </c:pt>
                <c:pt idx="369">
                  <c:v>38574</c:v>
                </c:pt>
                <c:pt idx="370">
                  <c:v>38574</c:v>
                </c:pt>
                <c:pt idx="371">
                  <c:v>38575</c:v>
                </c:pt>
                <c:pt idx="372">
                  <c:v>38576</c:v>
                </c:pt>
                <c:pt idx="373">
                  <c:v>38576</c:v>
                </c:pt>
                <c:pt idx="374">
                  <c:v>38579</c:v>
                </c:pt>
                <c:pt idx="375">
                  <c:v>38579</c:v>
                </c:pt>
                <c:pt idx="376">
                  <c:v>38579</c:v>
                </c:pt>
                <c:pt idx="377">
                  <c:v>38579</c:v>
                </c:pt>
                <c:pt idx="378">
                  <c:v>38580</c:v>
                </c:pt>
                <c:pt idx="379">
                  <c:v>38580</c:v>
                </c:pt>
                <c:pt idx="380">
                  <c:v>38580</c:v>
                </c:pt>
                <c:pt idx="381">
                  <c:v>38580</c:v>
                </c:pt>
                <c:pt idx="382">
                  <c:v>38581</c:v>
                </c:pt>
                <c:pt idx="383">
                  <c:v>38581</c:v>
                </c:pt>
                <c:pt idx="384">
                  <c:v>38581</c:v>
                </c:pt>
                <c:pt idx="385">
                  <c:v>38582</c:v>
                </c:pt>
                <c:pt idx="386">
                  <c:v>38582</c:v>
                </c:pt>
                <c:pt idx="387">
                  <c:v>38583</c:v>
                </c:pt>
                <c:pt idx="388">
                  <c:v>38583</c:v>
                </c:pt>
                <c:pt idx="389">
                  <c:v>38583</c:v>
                </c:pt>
                <c:pt idx="390">
                  <c:v>38583</c:v>
                </c:pt>
                <c:pt idx="391">
                  <c:v>38586</c:v>
                </c:pt>
                <c:pt idx="392">
                  <c:v>38586</c:v>
                </c:pt>
                <c:pt idx="393">
                  <c:v>38586</c:v>
                </c:pt>
                <c:pt idx="394">
                  <c:v>38586</c:v>
                </c:pt>
                <c:pt idx="395">
                  <c:v>38587</c:v>
                </c:pt>
                <c:pt idx="396">
                  <c:v>38587</c:v>
                </c:pt>
                <c:pt idx="397">
                  <c:v>38587</c:v>
                </c:pt>
                <c:pt idx="398">
                  <c:v>38588</c:v>
                </c:pt>
                <c:pt idx="399">
                  <c:v>38588</c:v>
                </c:pt>
                <c:pt idx="400">
                  <c:v>38588</c:v>
                </c:pt>
                <c:pt idx="401">
                  <c:v>38588</c:v>
                </c:pt>
                <c:pt idx="402">
                  <c:v>38588</c:v>
                </c:pt>
                <c:pt idx="403">
                  <c:v>38588</c:v>
                </c:pt>
                <c:pt idx="404">
                  <c:v>38588</c:v>
                </c:pt>
                <c:pt idx="405">
                  <c:v>38588</c:v>
                </c:pt>
                <c:pt idx="406">
                  <c:v>38588</c:v>
                </c:pt>
                <c:pt idx="407">
                  <c:v>38589</c:v>
                </c:pt>
                <c:pt idx="408">
                  <c:v>38589</c:v>
                </c:pt>
                <c:pt idx="409">
                  <c:v>38590</c:v>
                </c:pt>
                <c:pt idx="410">
                  <c:v>38590</c:v>
                </c:pt>
                <c:pt idx="411">
                  <c:v>38590</c:v>
                </c:pt>
                <c:pt idx="412">
                  <c:v>38590</c:v>
                </c:pt>
                <c:pt idx="413">
                  <c:v>38593</c:v>
                </c:pt>
                <c:pt idx="414">
                  <c:v>38593</c:v>
                </c:pt>
                <c:pt idx="415">
                  <c:v>38593</c:v>
                </c:pt>
                <c:pt idx="416">
                  <c:v>38593</c:v>
                </c:pt>
                <c:pt idx="417">
                  <c:v>38593</c:v>
                </c:pt>
                <c:pt idx="418">
                  <c:v>38593</c:v>
                </c:pt>
                <c:pt idx="419">
                  <c:v>38594</c:v>
                </c:pt>
                <c:pt idx="420">
                  <c:v>38594</c:v>
                </c:pt>
                <c:pt idx="421">
                  <c:v>38594</c:v>
                </c:pt>
                <c:pt idx="422">
                  <c:v>38594</c:v>
                </c:pt>
                <c:pt idx="423">
                  <c:v>38594</c:v>
                </c:pt>
                <c:pt idx="424">
                  <c:v>38595</c:v>
                </c:pt>
                <c:pt idx="425">
                  <c:v>38595</c:v>
                </c:pt>
                <c:pt idx="426">
                  <c:v>38596</c:v>
                </c:pt>
                <c:pt idx="427">
                  <c:v>38596</c:v>
                </c:pt>
                <c:pt idx="428">
                  <c:v>38596</c:v>
                </c:pt>
                <c:pt idx="429">
                  <c:v>38596</c:v>
                </c:pt>
                <c:pt idx="430">
                  <c:v>38597</c:v>
                </c:pt>
                <c:pt idx="431">
                  <c:v>38601</c:v>
                </c:pt>
                <c:pt idx="432">
                  <c:v>38601</c:v>
                </c:pt>
                <c:pt idx="433">
                  <c:v>38602</c:v>
                </c:pt>
                <c:pt idx="434">
                  <c:v>38608</c:v>
                </c:pt>
                <c:pt idx="435">
                  <c:v>38608</c:v>
                </c:pt>
                <c:pt idx="436">
                  <c:v>38608</c:v>
                </c:pt>
                <c:pt idx="437">
                  <c:v>38608</c:v>
                </c:pt>
                <c:pt idx="438">
                  <c:v>38608</c:v>
                </c:pt>
                <c:pt idx="439">
                  <c:v>38608</c:v>
                </c:pt>
                <c:pt idx="440">
                  <c:v>38608</c:v>
                </c:pt>
                <c:pt idx="441">
                  <c:v>38609</c:v>
                </c:pt>
                <c:pt idx="442">
                  <c:v>38609</c:v>
                </c:pt>
                <c:pt idx="443">
                  <c:v>38609</c:v>
                </c:pt>
                <c:pt idx="444">
                  <c:v>38609</c:v>
                </c:pt>
                <c:pt idx="445">
                  <c:v>38609</c:v>
                </c:pt>
                <c:pt idx="446">
                  <c:v>38610</c:v>
                </c:pt>
                <c:pt idx="447">
                  <c:v>38610</c:v>
                </c:pt>
                <c:pt idx="448">
                  <c:v>38610</c:v>
                </c:pt>
                <c:pt idx="449">
                  <c:v>38611</c:v>
                </c:pt>
                <c:pt idx="450">
                  <c:v>38614</c:v>
                </c:pt>
                <c:pt idx="451">
                  <c:v>38614</c:v>
                </c:pt>
                <c:pt idx="452">
                  <c:v>38614</c:v>
                </c:pt>
                <c:pt idx="453">
                  <c:v>38614</c:v>
                </c:pt>
                <c:pt idx="454">
                  <c:v>38614</c:v>
                </c:pt>
                <c:pt idx="455">
                  <c:v>38614</c:v>
                </c:pt>
                <c:pt idx="456">
                  <c:v>38615</c:v>
                </c:pt>
                <c:pt idx="457">
                  <c:v>38615</c:v>
                </c:pt>
                <c:pt idx="458">
                  <c:v>38615</c:v>
                </c:pt>
                <c:pt idx="459">
                  <c:v>38615</c:v>
                </c:pt>
                <c:pt idx="460">
                  <c:v>38616</c:v>
                </c:pt>
                <c:pt idx="461">
                  <c:v>38616</c:v>
                </c:pt>
                <c:pt idx="462">
                  <c:v>38616</c:v>
                </c:pt>
                <c:pt idx="463">
                  <c:v>38616</c:v>
                </c:pt>
                <c:pt idx="464">
                  <c:v>38616</c:v>
                </c:pt>
                <c:pt idx="465">
                  <c:v>38617</c:v>
                </c:pt>
                <c:pt idx="466">
                  <c:v>38617</c:v>
                </c:pt>
                <c:pt idx="467">
                  <c:v>38617</c:v>
                </c:pt>
                <c:pt idx="468">
                  <c:v>38618</c:v>
                </c:pt>
                <c:pt idx="469">
                  <c:v>38618</c:v>
                </c:pt>
                <c:pt idx="470">
                  <c:v>38618</c:v>
                </c:pt>
                <c:pt idx="471">
                  <c:v>38618</c:v>
                </c:pt>
                <c:pt idx="472">
                  <c:v>38621</c:v>
                </c:pt>
                <c:pt idx="473">
                  <c:v>38621</c:v>
                </c:pt>
                <c:pt idx="474">
                  <c:v>38621</c:v>
                </c:pt>
                <c:pt idx="475">
                  <c:v>38621</c:v>
                </c:pt>
                <c:pt idx="476">
                  <c:v>38621</c:v>
                </c:pt>
                <c:pt idx="477">
                  <c:v>38621</c:v>
                </c:pt>
                <c:pt idx="478">
                  <c:v>38621</c:v>
                </c:pt>
                <c:pt idx="479">
                  <c:v>38621</c:v>
                </c:pt>
                <c:pt idx="480">
                  <c:v>38622</c:v>
                </c:pt>
                <c:pt idx="481">
                  <c:v>38622</c:v>
                </c:pt>
                <c:pt idx="482">
                  <c:v>38622</c:v>
                </c:pt>
                <c:pt idx="483">
                  <c:v>38622</c:v>
                </c:pt>
                <c:pt idx="484">
                  <c:v>38622</c:v>
                </c:pt>
                <c:pt idx="485">
                  <c:v>38623</c:v>
                </c:pt>
                <c:pt idx="486">
                  <c:v>38623</c:v>
                </c:pt>
                <c:pt idx="487">
                  <c:v>38623</c:v>
                </c:pt>
                <c:pt idx="488">
                  <c:v>38623</c:v>
                </c:pt>
                <c:pt idx="489">
                  <c:v>38624</c:v>
                </c:pt>
                <c:pt idx="490">
                  <c:v>38625</c:v>
                </c:pt>
                <c:pt idx="491">
                  <c:v>38625</c:v>
                </c:pt>
                <c:pt idx="492">
                  <c:v>38625</c:v>
                </c:pt>
                <c:pt idx="493">
                  <c:v>38628</c:v>
                </c:pt>
                <c:pt idx="494">
                  <c:v>38628</c:v>
                </c:pt>
                <c:pt idx="495">
                  <c:v>38628</c:v>
                </c:pt>
                <c:pt idx="496">
                  <c:v>38628</c:v>
                </c:pt>
                <c:pt idx="497">
                  <c:v>38628</c:v>
                </c:pt>
                <c:pt idx="498">
                  <c:v>38628</c:v>
                </c:pt>
                <c:pt idx="499">
                  <c:v>38629</c:v>
                </c:pt>
                <c:pt idx="500">
                  <c:v>38629</c:v>
                </c:pt>
                <c:pt idx="501">
                  <c:v>38629</c:v>
                </c:pt>
                <c:pt idx="502">
                  <c:v>38629</c:v>
                </c:pt>
                <c:pt idx="503">
                  <c:v>38629</c:v>
                </c:pt>
                <c:pt idx="504">
                  <c:v>38629</c:v>
                </c:pt>
                <c:pt idx="505">
                  <c:v>38630</c:v>
                </c:pt>
                <c:pt idx="506">
                  <c:v>38630</c:v>
                </c:pt>
                <c:pt idx="507">
                  <c:v>38630</c:v>
                </c:pt>
                <c:pt idx="508">
                  <c:v>38630</c:v>
                </c:pt>
                <c:pt idx="509">
                  <c:v>38630</c:v>
                </c:pt>
                <c:pt idx="510">
                  <c:v>38631</c:v>
                </c:pt>
                <c:pt idx="511">
                  <c:v>38631</c:v>
                </c:pt>
                <c:pt idx="512">
                  <c:v>38631</c:v>
                </c:pt>
                <c:pt idx="513">
                  <c:v>38631</c:v>
                </c:pt>
                <c:pt idx="514">
                  <c:v>38632</c:v>
                </c:pt>
                <c:pt idx="515">
                  <c:v>38632</c:v>
                </c:pt>
                <c:pt idx="516">
                  <c:v>38636</c:v>
                </c:pt>
                <c:pt idx="517">
                  <c:v>38636</c:v>
                </c:pt>
                <c:pt idx="518">
                  <c:v>38636</c:v>
                </c:pt>
                <c:pt idx="519">
                  <c:v>38638</c:v>
                </c:pt>
                <c:pt idx="520">
                  <c:v>38639</c:v>
                </c:pt>
                <c:pt idx="521">
                  <c:v>38642</c:v>
                </c:pt>
                <c:pt idx="522">
                  <c:v>38642</c:v>
                </c:pt>
                <c:pt idx="523">
                  <c:v>38642</c:v>
                </c:pt>
                <c:pt idx="524">
                  <c:v>38643</c:v>
                </c:pt>
                <c:pt idx="525">
                  <c:v>38643</c:v>
                </c:pt>
                <c:pt idx="526">
                  <c:v>38643</c:v>
                </c:pt>
                <c:pt idx="527">
                  <c:v>38645</c:v>
                </c:pt>
                <c:pt idx="528">
                  <c:v>38645</c:v>
                </c:pt>
                <c:pt idx="529">
                  <c:v>38645</c:v>
                </c:pt>
                <c:pt idx="530">
                  <c:v>38646</c:v>
                </c:pt>
                <c:pt idx="531">
                  <c:v>38646</c:v>
                </c:pt>
                <c:pt idx="532">
                  <c:v>38646</c:v>
                </c:pt>
                <c:pt idx="533">
                  <c:v>38649</c:v>
                </c:pt>
                <c:pt idx="534">
                  <c:v>38650</c:v>
                </c:pt>
                <c:pt idx="535">
                  <c:v>38650</c:v>
                </c:pt>
                <c:pt idx="536">
                  <c:v>38650</c:v>
                </c:pt>
                <c:pt idx="537">
                  <c:v>38650</c:v>
                </c:pt>
                <c:pt idx="538">
                  <c:v>38650</c:v>
                </c:pt>
                <c:pt idx="539">
                  <c:v>38651</c:v>
                </c:pt>
                <c:pt idx="540">
                  <c:v>38651</c:v>
                </c:pt>
                <c:pt idx="541">
                  <c:v>38652</c:v>
                </c:pt>
                <c:pt idx="542">
                  <c:v>38653</c:v>
                </c:pt>
                <c:pt idx="543">
                  <c:v>38656</c:v>
                </c:pt>
                <c:pt idx="544">
                  <c:v>38742</c:v>
                </c:pt>
                <c:pt idx="545">
                  <c:v>38742</c:v>
                </c:pt>
                <c:pt idx="546">
                  <c:v>38742</c:v>
                </c:pt>
                <c:pt idx="547">
                  <c:v>38742</c:v>
                </c:pt>
                <c:pt idx="548">
                  <c:v>38742</c:v>
                </c:pt>
                <c:pt idx="549">
                  <c:v>38772</c:v>
                </c:pt>
                <c:pt idx="550">
                  <c:v>38772</c:v>
                </c:pt>
                <c:pt idx="551">
                  <c:v>38772</c:v>
                </c:pt>
                <c:pt idx="552">
                  <c:v>38772</c:v>
                </c:pt>
                <c:pt idx="553">
                  <c:v>38775</c:v>
                </c:pt>
                <c:pt idx="554">
                  <c:v>38775</c:v>
                </c:pt>
                <c:pt idx="555">
                  <c:v>38775</c:v>
                </c:pt>
                <c:pt idx="556">
                  <c:v>38775</c:v>
                </c:pt>
                <c:pt idx="557">
                  <c:v>38796</c:v>
                </c:pt>
                <c:pt idx="558">
                  <c:v>38797</c:v>
                </c:pt>
                <c:pt idx="559">
                  <c:v>38797</c:v>
                </c:pt>
                <c:pt idx="560">
                  <c:v>38803</c:v>
                </c:pt>
                <c:pt idx="561">
                  <c:v>38803</c:v>
                </c:pt>
                <c:pt idx="562">
                  <c:v>38807</c:v>
                </c:pt>
                <c:pt idx="563">
                  <c:v>38828</c:v>
                </c:pt>
                <c:pt idx="564">
                  <c:v>38828</c:v>
                </c:pt>
                <c:pt idx="565">
                  <c:v>38831</c:v>
                </c:pt>
                <c:pt idx="566">
                  <c:v>38831</c:v>
                </c:pt>
                <c:pt idx="567">
                  <c:v>38831</c:v>
                </c:pt>
                <c:pt idx="568">
                  <c:v>38832</c:v>
                </c:pt>
                <c:pt idx="569">
                  <c:v>38832</c:v>
                </c:pt>
                <c:pt idx="570">
                  <c:v>38833</c:v>
                </c:pt>
                <c:pt idx="571">
                  <c:v>38833</c:v>
                </c:pt>
                <c:pt idx="572">
                  <c:v>38833</c:v>
                </c:pt>
                <c:pt idx="573">
                  <c:v>38833</c:v>
                </c:pt>
                <c:pt idx="574">
                  <c:v>38834</c:v>
                </c:pt>
                <c:pt idx="575">
                  <c:v>38835</c:v>
                </c:pt>
                <c:pt idx="576">
                  <c:v>38833</c:v>
                </c:pt>
                <c:pt idx="577">
                  <c:v>38838</c:v>
                </c:pt>
                <c:pt idx="578">
                  <c:v>38839</c:v>
                </c:pt>
                <c:pt idx="579">
                  <c:v>38839</c:v>
                </c:pt>
                <c:pt idx="580">
                  <c:v>38841</c:v>
                </c:pt>
                <c:pt idx="581">
                  <c:v>38842</c:v>
                </c:pt>
                <c:pt idx="582">
                  <c:v>38842</c:v>
                </c:pt>
                <c:pt idx="583">
                  <c:v>38845</c:v>
                </c:pt>
                <c:pt idx="584">
                  <c:v>38845</c:v>
                </c:pt>
                <c:pt idx="585">
                  <c:v>38846</c:v>
                </c:pt>
                <c:pt idx="586">
                  <c:v>38846</c:v>
                </c:pt>
                <c:pt idx="587">
                  <c:v>38846</c:v>
                </c:pt>
                <c:pt idx="588">
                  <c:v>38846</c:v>
                </c:pt>
                <c:pt idx="589">
                  <c:v>38846</c:v>
                </c:pt>
                <c:pt idx="590">
                  <c:v>38847</c:v>
                </c:pt>
                <c:pt idx="591">
                  <c:v>38848</c:v>
                </c:pt>
                <c:pt idx="592">
                  <c:v>38848</c:v>
                </c:pt>
                <c:pt idx="593">
                  <c:v>38848</c:v>
                </c:pt>
                <c:pt idx="594">
                  <c:v>38848</c:v>
                </c:pt>
                <c:pt idx="595">
                  <c:v>38852</c:v>
                </c:pt>
                <c:pt idx="596">
                  <c:v>38852</c:v>
                </c:pt>
                <c:pt idx="597">
                  <c:v>38852</c:v>
                </c:pt>
                <c:pt idx="598">
                  <c:v>38853</c:v>
                </c:pt>
                <c:pt idx="599">
                  <c:v>38853</c:v>
                </c:pt>
                <c:pt idx="600">
                  <c:v>38854</c:v>
                </c:pt>
                <c:pt idx="601">
                  <c:v>38854</c:v>
                </c:pt>
                <c:pt idx="602">
                  <c:v>38856</c:v>
                </c:pt>
                <c:pt idx="603">
                  <c:v>38856</c:v>
                </c:pt>
                <c:pt idx="604">
                  <c:v>38859</c:v>
                </c:pt>
                <c:pt idx="605">
                  <c:v>38859</c:v>
                </c:pt>
                <c:pt idx="606">
                  <c:v>38859</c:v>
                </c:pt>
                <c:pt idx="607">
                  <c:v>38859</c:v>
                </c:pt>
                <c:pt idx="608">
                  <c:v>38860</c:v>
                </c:pt>
                <c:pt idx="609">
                  <c:v>38861</c:v>
                </c:pt>
                <c:pt idx="610">
                  <c:v>38861</c:v>
                </c:pt>
                <c:pt idx="611">
                  <c:v>38862</c:v>
                </c:pt>
                <c:pt idx="612">
                  <c:v>38862</c:v>
                </c:pt>
                <c:pt idx="613">
                  <c:v>38862</c:v>
                </c:pt>
                <c:pt idx="614">
                  <c:v>38862</c:v>
                </c:pt>
                <c:pt idx="615">
                  <c:v>38862</c:v>
                </c:pt>
                <c:pt idx="616">
                  <c:v>38862</c:v>
                </c:pt>
                <c:pt idx="617">
                  <c:v>38863</c:v>
                </c:pt>
                <c:pt idx="618">
                  <c:v>38863</c:v>
                </c:pt>
                <c:pt idx="619">
                  <c:v>38863</c:v>
                </c:pt>
                <c:pt idx="620">
                  <c:v>38867</c:v>
                </c:pt>
                <c:pt idx="621">
                  <c:v>38867</c:v>
                </c:pt>
                <c:pt idx="622">
                  <c:v>38867</c:v>
                </c:pt>
                <c:pt idx="623">
                  <c:v>38867</c:v>
                </c:pt>
                <c:pt idx="624">
                  <c:v>38867</c:v>
                </c:pt>
                <c:pt idx="625">
                  <c:v>38867</c:v>
                </c:pt>
                <c:pt idx="626">
                  <c:v>38867</c:v>
                </c:pt>
                <c:pt idx="627">
                  <c:v>38868</c:v>
                </c:pt>
                <c:pt idx="628">
                  <c:v>38868</c:v>
                </c:pt>
                <c:pt idx="629">
                  <c:v>38881</c:v>
                </c:pt>
                <c:pt idx="630">
                  <c:v>38881</c:v>
                </c:pt>
                <c:pt idx="631">
                  <c:v>38881</c:v>
                </c:pt>
                <c:pt idx="632">
                  <c:v>38881</c:v>
                </c:pt>
                <c:pt idx="633">
                  <c:v>38882</c:v>
                </c:pt>
                <c:pt idx="634">
                  <c:v>38882</c:v>
                </c:pt>
                <c:pt idx="635">
                  <c:v>38882</c:v>
                </c:pt>
                <c:pt idx="636">
                  <c:v>38882</c:v>
                </c:pt>
                <c:pt idx="637">
                  <c:v>38883</c:v>
                </c:pt>
                <c:pt idx="638">
                  <c:v>38883</c:v>
                </c:pt>
                <c:pt idx="639">
                  <c:v>38883</c:v>
                </c:pt>
                <c:pt idx="640">
                  <c:v>38888</c:v>
                </c:pt>
                <c:pt idx="641">
                  <c:v>38888</c:v>
                </c:pt>
                <c:pt idx="642">
                  <c:v>38888</c:v>
                </c:pt>
                <c:pt idx="643">
                  <c:v>38889</c:v>
                </c:pt>
                <c:pt idx="644">
                  <c:v>38890</c:v>
                </c:pt>
                <c:pt idx="645">
                  <c:v>38891</c:v>
                </c:pt>
                <c:pt idx="646">
                  <c:v>38891</c:v>
                </c:pt>
                <c:pt idx="647">
                  <c:v>38891</c:v>
                </c:pt>
                <c:pt idx="648">
                  <c:v>38894</c:v>
                </c:pt>
                <c:pt idx="649">
                  <c:v>38894</c:v>
                </c:pt>
                <c:pt idx="650">
                  <c:v>38894</c:v>
                </c:pt>
                <c:pt idx="651">
                  <c:v>38894</c:v>
                </c:pt>
                <c:pt idx="652">
                  <c:v>38895</c:v>
                </c:pt>
                <c:pt idx="653">
                  <c:v>38897</c:v>
                </c:pt>
                <c:pt idx="654">
                  <c:v>38898</c:v>
                </c:pt>
                <c:pt idx="655">
                  <c:v>38898</c:v>
                </c:pt>
                <c:pt idx="656">
                  <c:v>38901</c:v>
                </c:pt>
                <c:pt idx="657">
                  <c:v>38903</c:v>
                </c:pt>
                <c:pt idx="658">
                  <c:v>38903</c:v>
                </c:pt>
                <c:pt idx="659">
                  <c:v>38903</c:v>
                </c:pt>
                <c:pt idx="660">
                  <c:v>38903</c:v>
                </c:pt>
                <c:pt idx="661">
                  <c:v>38904</c:v>
                </c:pt>
                <c:pt idx="662">
                  <c:v>38908</c:v>
                </c:pt>
                <c:pt idx="663">
                  <c:v>38909</c:v>
                </c:pt>
                <c:pt idx="664">
                  <c:v>38909</c:v>
                </c:pt>
                <c:pt idx="665">
                  <c:v>38909</c:v>
                </c:pt>
                <c:pt idx="666">
                  <c:v>38909</c:v>
                </c:pt>
                <c:pt idx="667">
                  <c:v>38916</c:v>
                </c:pt>
                <c:pt idx="668">
                  <c:v>38916</c:v>
                </c:pt>
                <c:pt idx="669">
                  <c:v>38916</c:v>
                </c:pt>
                <c:pt idx="670">
                  <c:v>38916</c:v>
                </c:pt>
                <c:pt idx="671">
                  <c:v>38917</c:v>
                </c:pt>
                <c:pt idx="672">
                  <c:v>38917</c:v>
                </c:pt>
                <c:pt idx="673">
                  <c:v>38917</c:v>
                </c:pt>
                <c:pt idx="674">
                  <c:v>38918</c:v>
                </c:pt>
                <c:pt idx="675">
                  <c:v>38918</c:v>
                </c:pt>
                <c:pt idx="676">
                  <c:v>38918</c:v>
                </c:pt>
                <c:pt idx="677">
                  <c:v>38918</c:v>
                </c:pt>
                <c:pt idx="678">
                  <c:v>38918</c:v>
                </c:pt>
                <c:pt idx="679">
                  <c:v>38918</c:v>
                </c:pt>
                <c:pt idx="680">
                  <c:v>38919</c:v>
                </c:pt>
                <c:pt idx="681">
                  <c:v>38919</c:v>
                </c:pt>
                <c:pt idx="682">
                  <c:v>38919</c:v>
                </c:pt>
                <c:pt idx="683">
                  <c:v>38922</c:v>
                </c:pt>
                <c:pt idx="684">
                  <c:v>38922</c:v>
                </c:pt>
                <c:pt idx="685">
                  <c:v>38923</c:v>
                </c:pt>
                <c:pt idx="686">
                  <c:v>38923</c:v>
                </c:pt>
                <c:pt idx="687">
                  <c:v>38923</c:v>
                </c:pt>
                <c:pt idx="688">
                  <c:v>38923</c:v>
                </c:pt>
                <c:pt idx="689">
                  <c:v>38923</c:v>
                </c:pt>
                <c:pt idx="690">
                  <c:v>38909</c:v>
                </c:pt>
                <c:pt idx="691">
                  <c:v>38924</c:v>
                </c:pt>
                <c:pt idx="692">
                  <c:v>38924</c:v>
                </c:pt>
                <c:pt idx="693">
                  <c:v>38924</c:v>
                </c:pt>
                <c:pt idx="694">
                  <c:v>38925</c:v>
                </c:pt>
                <c:pt idx="695">
                  <c:v>38925</c:v>
                </c:pt>
                <c:pt idx="696">
                  <c:v>38925</c:v>
                </c:pt>
                <c:pt idx="697">
                  <c:v>38925</c:v>
                </c:pt>
                <c:pt idx="698">
                  <c:v>38925</c:v>
                </c:pt>
                <c:pt idx="699">
                  <c:v>38925</c:v>
                </c:pt>
                <c:pt idx="700">
                  <c:v>38926</c:v>
                </c:pt>
                <c:pt idx="701">
                  <c:v>38926</c:v>
                </c:pt>
                <c:pt idx="702">
                  <c:v>38929</c:v>
                </c:pt>
                <c:pt idx="703">
                  <c:v>38930</c:v>
                </c:pt>
                <c:pt idx="704">
                  <c:v>38930</c:v>
                </c:pt>
                <c:pt idx="705">
                  <c:v>38930</c:v>
                </c:pt>
                <c:pt idx="706">
                  <c:v>38930</c:v>
                </c:pt>
                <c:pt idx="707">
                  <c:v>38931</c:v>
                </c:pt>
                <c:pt idx="708">
                  <c:v>38931</c:v>
                </c:pt>
                <c:pt idx="709">
                  <c:v>38931</c:v>
                </c:pt>
                <c:pt idx="710">
                  <c:v>38932</c:v>
                </c:pt>
                <c:pt idx="711">
                  <c:v>38932</c:v>
                </c:pt>
                <c:pt idx="712">
                  <c:v>38932</c:v>
                </c:pt>
                <c:pt idx="713">
                  <c:v>38936</c:v>
                </c:pt>
                <c:pt idx="714">
                  <c:v>38937</c:v>
                </c:pt>
                <c:pt idx="715">
                  <c:v>38938</c:v>
                </c:pt>
                <c:pt idx="716">
                  <c:v>38938</c:v>
                </c:pt>
                <c:pt idx="717">
                  <c:v>38938</c:v>
                </c:pt>
                <c:pt idx="718">
                  <c:v>38939</c:v>
                </c:pt>
                <c:pt idx="719">
                  <c:v>38939</c:v>
                </c:pt>
                <c:pt idx="720">
                  <c:v>38939</c:v>
                </c:pt>
                <c:pt idx="721">
                  <c:v>38940</c:v>
                </c:pt>
                <c:pt idx="722">
                  <c:v>38940</c:v>
                </c:pt>
                <c:pt idx="723">
                  <c:v>38943</c:v>
                </c:pt>
                <c:pt idx="724">
                  <c:v>38943</c:v>
                </c:pt>
                <c:pt idx="725">
                  <c:v>38943</c:v>
                </c:pt>
                <c:pt idx="726">
                  <c:v>38944</c:v>
                </c:pt>
                <c:pt idx="727">
                  <c:v>38944</c:v>
                </c:pt>
                <c:pt idx="728">
                  <c:v>38944</c:v>
                </c:pt>
                <c:pt idx="729">
                  <c:v>38944</c:v>
                </c:pt>
                <c:pt idx="730">
                  <c:v>38944</c:v>
                </c:pt>
                <c:pt idx="731">
                  <c:v>38944</c:v>
                </c:pt>
                <c:pt idx="732">
                  <c:v>38944</c:v>
                </c:pt>
                <c:pt idx="733">
                  <c:v>38945</c:v>
                </c:pt>
                <c:pt idx="734">
                  <c:v>38946</c:v>
                </c:pt>
                <c:pt idx="735">
                  <c:v>38947</c:v>
                </c:pt>
                <c:pt idx="736">
                  <c:v>38947</c:v>
                </c:pt>
                <c:pt idx="737">
                  <c:v>38947</c:v>
                </c:pt>
                <c:pt idx="738">
                  <c:v>38950</c:v>
                </c:pt>
                <c:pt idx="739">
                  <c:v>38951</c:v>
                </c:pt>
                <c:pt idx="740">
                  <c:v>38951</c:v>
                </c:pt>
                <c:pt idx="741">
                  <c:v>38951</c:v>
                </c:pt>
                <c:pt idx="742">
                  <c:v>38951</c:v>
                </c:pt>
                <c:pt idx="743">
                  <c:v>38954</c:v>
                </c:pt>
                <c:pt idx="744">
                  <c:v>38954</c:v>
                </c:pt>
                <c:pt idx="745">
                  <c:v>38954</c:v>
                </c:pt>
                <c:pt idx="746">
                  <c:v>38957</c:v>
                </c:pt>
                <c:pt idx="747">
                  <c:v>38957</c:v>
                </c:pt>
                <c:pt idx="748">
                  <c:v>38957</c:v>
                </c:pt>
                <c:pt idx="749">
                  <c:v>38958</c:v>
                </c:pt>
                <c:pt idx="750">
                  <c:v>38958</c:v>
                </c:pt>
                <c:pt idx="751">
                  <c:v>38958</c:v>
                </c:pt>
                <c:pt idx="752">
                  <c:v>38961</c:v>
                </c:pt>
                <c:pt idx="753">
                  <c:v>38965</c:v>
                </c:pt>
                <c:pt idx="754">
                  <c:v>38965</c:v>
                </c:pt>
                <c:pt idx="755">
                  <c:v>38965</c:v>
                </c:pt>
                <c:pt idx="756">
                  <c:v>38965</c:v>
                </c:pt>
                <c:pt idx="757">
                  <c:v>38966</c:v>
                </c:pt>
                <c:pt idx="758">
                  <c:v>38972</c:v>
                </c:pt>
                <c:pt idx="759">
                  <c:v>38974</c:v>
                </c:pt>
                <c:pt idx="760">
                  <c:v>38974</c:v>
                </c:pt>
                <c:pt idx="761">
                  <c:v>38974</c:v>
                </c:pt>
                <c:pt idx="762">
                  <c:v>38974</c:v>
                </c:pt>
                <c:pt idx="763">
                  <c:v>38981</c:v>
                </c:pt>
                <c:pt idx="764">
                  <c:v>38981</c:v>
                </c:pt>
                <c:pt idx="765">
                  <c:v>38981</c:v>
                </c:pt>
                <c:pt idx="766">
                  <c:v>38982</c:v>
                </c:pt>
                <c:pt idx="767">
                  <c:v>38982</c:v>
                </c:pt>
                <c:pt idx="768">
                  <c:v>38982</c:v>
                </c:pt>
                <c:pt idx="769">
                  <c:v>38985</c:v>
                </c:pt>
                <c:pt idx="770">
                  <c:v>38985</c:v>
                </c:pt>
                <c:pt idx="771">
                  <c:v>38985</c:v>
                </c:pt>
                <c:pt idx="772">
                  <c:v>38985</c:v>
                </c:pt>
                <c:pt idx="773">
                  <c:v>38986</c:v>
                </c:pt>
                <c:pt idx="774">
                  <c:v>38986</c:v>
                </c:pt>
                <c:pt idx="775">
                  <c:v>38986</c:v>
                </c:pt>
                <c:pt idx="776">
                  <c:v>38987</c:v>
                </c:pt>
                <c:pt idx="777">
                  <c:v>38988</c:v>
                </c:pt>
                <c:pt idx="778">
                  <c:v>38989</c:v>
                </c:pt>
                <c:pt idx="779">
                  <c:v>38989</c:v>
                </c:pt>
                <c:pt idx="780">
                  <c:v>38992</c:v>
                </c:pt>
                <c:pt idx="781">
                  <c:v>38993</c:v>
                </c:pt>
                <c:pt idx="782">
                  <c:v>39010</c:v>
                </c:pt>
                <c:pt idx="783">
                  <c:v>39010</c:v>
                </c:pt>
                <c:pt idx="784">
                  <c:v>39010</c:v>
                </c:pt>
                <c:pt idx="785">
                  <c:v>39013</c:v>
                </c:pt>
                <c:pt idx="786">
                  <c:v>39014</c:v>
                </c:pt>
                <c:pt idx="787">
                  <c:v>39014</c:v>
                </c:pt>
                <c:pt idx="788">
                  <c:v>39015</c:v>
                </c:pt>
                <c:pt idx="789">
                  <c:v>39015</c:v>
                </c:pt>
                <c:pt idx="790">
                  <c:v>39015</c:v>
                </c:pt>
                <c:pt idx="791">
                  <c:v>39016</c:v>
                </c:pt>
                <c:pt idx="792">
                  <c:v>39016</c:v>
                </c:pt>
                <c:pt idx="793">
                  <c:v>39016</c:v>
                </c:pt>
                <c:pt idx="794">
                  <c:v>39017</c:v>
                </c:pt>
                <c:pt idx="795">
                  <c:v>39017</c:v>
                </c:pt>
                <c:pt idx="796">
                  <c:v>39020</c:v>
                </c:pt>
                <c:pt idx="797">
                  <c:v>39020</c:v>
                </c:pt>
                <c:pt idx="798">
                  <c:v>39021</c:v>
                </c:pt>
                <c:pt idx="799">
                  <c:v>39036</c:v>
                </c:pt>
                <c:pt idx="800">
                  <c:v>39036</c:v>
                </c:pt>
                <c:pt idx="801">
                  <c:v>39036</c:v>
                </c:pt>
                <c:pt idx="802">
                  <c:v>39037</c:v>
                </c:pt>
                <c:pt idx="803">
                  <c:v>39041</c:v>
                </c:pt>
                <c:pt idx="804">
                  <c:v>39041</c:v>
                </c:pt>
                <c:pt idx="805">
                  <c:v>39041</c:v>
                </c:pt>
                <c:pt idx="806">
                  <c:v>39041</c:v>
                </c:pt>
                <c:pt idx="807">
                  <c:v>39041</c:v>
                </c:pt>
                <c:pt idx="808">
                  <c:v>39042</c:v>
                </c:pt>
                <c:pt idx="809">
                  <c:v>39042</c:v>
                </c:pt>
                <c:pt idx="810">
                  <c:v>39042</c:v>
                </c:pt>
                <c:pt idx="811">
                  <c:v>39042</c:v>
                </c:pt>
                <c:pt idx="812">
                  <c:v>39043</c:v>
                </c:pt>
                <c:pt idx="813">
                  <c:v>39043</c:v>
                </c:pt>
                <c:pt idx="814">
                  <c:v>39048</c:v>
                </c:pt>
                <c:pt idx="815">
                  <c:v>39048</c:v>
                </c:pt>
                <c:pt idx="816">
                  <c:v>39049</c:v>
                </c:pt>
                <c:pt idx="817">
                  <c:v>39049</c:v>
                </c:pt>
                <c:pt idx="818">
                  <c:v>39051</c:v>
                </c:pt>
                <c:pt idx="819">
                  <c:v>39051</c:v>
                </c:pt>
                <c:pt idx="820">
                  <c:v>39051</c:v>
                </c:pt>
                <c:pt idx="821">
                  <c:v>39051</c:v>
                </c:pt>
                <c:pt idx="822">
                  <c:v>39051</c:v>
                </c:pt>
                <c:pt idx="823">
                  <c:v>39052</c:v>
                </c:pt>
                <c:pt idx="824">
                  <c:v>39052</c:v>
                </c:pt>
                <c:pt idx="825">
                  <c:v>39056</c:v>
                </c:pt>
                <c:pt idx="826">
                  <c:v>39063</c:v>
                </c:pt>
                <c:pt idx="827">
                  <c:v>39066</c:v>
                </c:pt>
                <c:pt idx="828">
                  <c:v>39066</c:v>
                </c:pt>
                <c:pt idx="829">
                  <c:v>39066</c:v>
                </c:pt>
                <c:pt idx="830">
                  <c:v>39071</c:v>
                </c:pt>
                <c:pt idx="831">
                  <c:v>39071</c:v>
                </c:pt>
                <c:pt idx="832">
                  <c:v>39071</c:v>
                </c:pt>
                <c:pt idx="833">
                  <c:v>39072</c:v>
                </c:pt>
                <c:pt idx="834">
                  <c:v>39073</c:v>
                </c:pt>
                <c:pt idx="835">
                  <c:v>39073</c:v>
                </c:pt>
                <c:pt idx="836">
                  <c:v>39077</c:v>
                </c:pt>
                <c:pt idx="837">
                  <c:v>39077</c:v>
                </c:pt>
                <c:pt idx="838">
                  <c:v>39077</c:v>
                </c:pt>
                <c:pt idx="839">
                  <c:v>39077</c:v>
                </c:pt>
                <c:pt idx="840">
                  <c:v>39078</c:v>
                </c:pt>
                <c:pt idx="841">
                  <c:v>39078</c:v>
                </c:pt>
                <c:pt idx="842">
                  <c:v>39078</c:v>
                </c:pt>
                <c:pt idx="843">
                  <c:v>39079</c:v>
                </c:pt>
                <c:pt idx="844">
                  <c:v>39079</c:v>
                </c:pt>
                <c:pt idx="845">
                  <c:v>39100</c:v>
                </c:pt>
                <c:pt idx="846">
                  <c:v>39101</c:v>
                </c:pt>
                <c:pt idx="847">
                  <c:v>39101</c:v>
                </c:pt>
                <c:pt idx="848">
                  <c:v>39101</c:v>
                </c:pt>
                <c:pt idx="849">
                  <c:v>39105</c:v>
                </c:pt>
                <c:pt idx="850">
                  <c:v>39105</c:v>
                </c:pt>
                <c:pt idx="851">
                  <c:v>39105</c:v>
                </c:pt>
                <c:pt idx="852">
                  <c:v>39105</c:v>
                </c:pt>
                <c:pt idx="853">
                  <c:v>39105</c:v>
                </c:pt>
                <c:pt idx="854">
                  <c:v>39106</c:v>
                </c:pt>
                <c:pt idx="855">
                  <c:v>39106</c:v>
                </c:pt>
                <c:pt idx="856">
                  <c:v>39106</c:v>
                </c:pt>
                <c:pt idx="857">
                  <c:v>39107</c:v>
                </c:pt>
                <c:pt idx="858">
                  <c:v>39107</c:v>
                </c:pt>
                <c:pt idx="859">
                  <c:v>39107</c:v>
                </c:pt>
                <c:pt idx="860">
                  <c:v>39107</c:v>
                </c:pt>
                <c:pt idx="861">
                  <c:v>39108</c:v>
                </c:pt>
                <c:pt idx="862">
                  <c:v>39108</c:v>
                </c:pt>
                <c:pt idx="863">
                  <c:v>39108</c:v>
                </c:pt>
                <c:pt idx="864">
                  <c:v>39108</c:v>
                </c:pt>
                <c:pt idx="865">
                  <c:v>39111</c:v>
                </c:pt>
                <c:pt idx="866">
                  <c:v>39111</c:v>
                </c:pt>
                <c:pt idx="867">
                  <c:v>39112</c:v>
                </c:pt>
                <c:pt idx="868">
                  <c:v>39112</c:v>
                </c:pt>
                <c:pt idx="869">
                  <c:v>39113</c:v>
                </c:pt>
                <c:pt idx="870">
                  <c:v>39114</c:v>
                </c:pt>
                <c:pt idx="871">
                  <c:v>39115</c:v>
                </c:pt>
                <c:pt idx="872">
                  <c:v>39118</c:v>
                </c:pt>
                <c:pt idx="873">
                  <c:v>39118</c:v>
                </c:pt>
                <c:pt idx="874">
                  <c:v>39118</c:v>
                </c:pt>
                <c:pt idx="875">
                  <c:v>39118</c:v>
                </c:pt>
                <c:pt idx="876">
                  <c:v>39118</c:v>
                </c:pt>
                <c:pt idx="877">
                  <c:v>39125</c:v>
                </c:pt>
                <c:pt idx="878">
                  <c:v>39125</c:v>
                </c:pt>
                <c:pt idx="879">
                  <c:v>39125</c:v>
                </c:pt>
                <c:pt idx="880">
                  <c:v>39125</c:v>
                </c:pt>
                <c:pt idx="881">
                  <c:v>39125</c:v>
                </c:pt>
                <c:pt idx="882">
                  <c:v>39125</c:v>
                </c:pt>
                <c:pt idx="883">
                  <c:v>39126</c:v>
                </c:pt>
                <c:pt idx="884">
                  <c:v>39126</c:v>
                </c:pt>
                <c:pt idx="885">
                  <c:v>39127</c:v>
                </c:pt>
                <c:pt idx="886">
                  <c:v>39127</c:v>
                </c:pt>
                <c:pt idx="887">
                  <c:v>39128</c:v>
                </c:pt>
                <c:pt idx="888">
                  <c:v>39128</c:v>
                </c:pt>
                <c:pt idx="889">
                  <c:v>39128</c:v>
                </c:pt>
                <c:pt idx="890">
                  <c:v>39128</c:v>
                </c:pt>
                <c:pt idx="891">
                  <c:v>39128</c:v>
                </c:pt>
                <c:pt idx="892">
                  <c:v>39129</c:v>
                </c:pt>
                <c:pt idx="893">
                  <c:v>39129</c:v>
                </c:pt>
                <c:pt idx="894">
                  <c:v>39129</c:v>
                </c:pt>
                <c:pt idx="895">
                  <c:v>39133</c:v>
                </c:pt>
                <c:pt idx="896">
                  <c:v>39133</c:v>
                </c:pt>
                <c:pt idx="897">
                  <c:v>39133</c:v>
                </c:pt>
                <c:pt idx="898">
                  <c:v>39133</c:v>
                </c:pt>
                <c:pt idx="899">
                  <c:v>39134</c:v>
                </c:pt>
                <c:pt idx="900">
                  <c:v>39134</c:v>
                </c:pt>
                <c:pt idx="901">
                  <c:v>39134</c:v>
                </c:pt>
                <c:pt idx="902">
                  <c:v>39134</c:v>
                </c:pt>
                <c:pt idx="903">
                  <c:v>39134</c:v>
                </c:pt>
                <c:pt idx="904">
                  <c:v>39135</c:v>
                </c:pt>
                <c:pt idx="905">
                  <c:v>39135</c:v>
                </c:pt>
                <c:pt idx="906">
                  <c:v>39135</c:v>
                </c:pt>
                <c:pt idx="907">
                  <c:v>39136</c:v>
                </c:pt>
                <c:pt idx="908">
                  <c:v>39136</c:v>
                </c:pt>
                <c:pt idx="909">
                  <c:v>39136</c:v>
                </c:pt>
                <c:pt idx="910">
                  <c:v>39140</c:v>
                </c:pt>
                <c:pt idx="911">
                  <c:v>39140</c:v>
                </c:pt>
                <c:pt idx="912">
                  <c:v>39141</c:v>
                </c:pt>
                <c:pt idx="913">
                  <c:v>39142</c:v>
                </c:pt>
                <c:pt idx="914">
                  <c:v>39142</c:v>
                </c:pt>
                <c:pt idx="915">
                  <c:v>39142</c:v>
                </c:pt>
                <c:pt idx="916">
                  <c:v>39142</c:v>
                </c:pt>
                <c:pt idx="917">
                  <c:v>39142</c:v>
                </c:pt>
                <c:pt idx="918">
                  <c:v>39143</c:v>
                </c:pt>
                <c:pt idx="919">
                  <c:v>39143</c:v>
                </c:pt>
                <c:pt idx="920">
                  <c:v>39143</c:v>
                </c:pt>
                <c:pt idx="921">
                  <c:v>39146</c:v>
                </c:pt>
                <c:pt idx="922">
                  <c:v>39146</c:v>
                </c:pt>
                <c:pt idx="923">
                  <c:v>39146</c:v>
                </c:pt>
                <c:pt idx="924">
                  <c:v>39146</c:v>
                </c:pt>
                <c:pt idx="925">
                  <c:v>39147</c:v>
                </c:pt>
                <c:pt idx="926">
                  <c:v>39147</c:v>
                </c:pt>
                <c:pt idx="927">
                  <c:v>39147</c:v>
                </c:pt>
                <c:pt idx="928">
                  <c:v>39147</c:v>
                </c:pt>
                <c:pt idx="929">
                  <c:v>39147</c:v>
                </c:pt>
                <c:pt idx="930">
                  <c:v>39148</c:v>
                </c:pt>
                <c:pt idx="931">
                  <c:v>39148</c:v>
                </c:pt>
                <c:pt idx="932">
                  <c:v>39149</c:v>
                </c:pt>
                <c:pt idx="933">
                  <c:v>39150</c:v>
                </c:pt>
                <c:pt idx="934">
                  <c:v>39154</c:v>
                </c:pt>
                <c:pt idx="935">
                  <c:v>39155</c:v>
                </c:pt>
                <c:pt idx="936">
                  <c:v>39157</c:v>
                </c:pt>
                <c:pt idx="937">
                  <c:v>39157</c:v>
                </c:pt>
                <c:pt idx="938">
                  <c:v>39160</c:v>
                </c:pt>
                <c:pt idx="939">
                  <c:v>39160</c:v>
                </c:pt>
                <c:pt idx="940">
                  <c:v>39161</c:v>
                </c:pt>
                <c:pt idx="941">
                  <c:v>39161</c:v>
                </c:pt>
                <c:pt idx="942">
                  <c:v>39162</c:v>
                </c:pt>
                <c:pt idx="943">
                  <c:v>39162</c:v>
                </c:pt>
                <c:pt idx="944">
                  <c:v>39163</c:v>
                </c:pt>
                <c:pt idx="945">
                  <c:v>39163</c:v>
                </c:pt>
                <c:pt idx="946">
                  <c:v>39168</c:v>
                </c:pt>
                <c:pt idx="947">
                  <c:v>39168</c:v>
                </c:pt>
                <c:pt idx="948">
                  <c:v>39168</c:v>
                </c:pt>
                <c:pt idx="949">
                  <c:v>39174</c:v>
                </c:pt>
                <c:pt idx="950">
                  <c:v>39174</c:v>
                </c:pt>
                <c:pt idx="951">
                  <c:v>39174</c:v>
                </c:pt>
                <c:pt idx="952">
                  <c:v>39175</c:v>
                </c:pt>
                <c:pt idx="953">
                  <c:v>39175</c:v>
                </c:pt>
                <c:pt idx="954">
                  <c:v>39176</c:v>
                </c:pt>
                <c:pt idx="955">
                  <c:v>39176</c:v>
                </c:pt>
                <c:pt idx="956">
                  <c:v>39177</c:v>
                </c:pt>
                <c:pt idx="957">
                  <c:v>39177</c:v>
                </c:pt>
                <c:pt idx="958">
                  <c:v>39188</c:v>
                </c:pt>
                <c:pt idx="959">
                  <c:v>39188</c:v>
                </c:pt>
                <c:pt idx="960">
                  <c:v>39189</c:v>
                </c:pt>
                <c:pt idx="961">
                  <c:v>39189</c:v>
                </c:pt>
                <c:pt idx="962">
                  <c:v>39189</c:v>
                </c:pt>
                <c:pt idx="963">
                  <c:v>39191</c:v>
                </c:pt>
                <c:pt idx="964">
                  <c:v>39191</c:v>
                </c:pt>
                <c:pt idx="965">
                  <c:v>39192</c:v>
                </c:pt>
                <c:pt idx="966">
                  <c:v>39192</c:v>
                </c:pt>
                <c:pt idx="967">
                  <c:v>39195</c:v>
                </c:pt>
                <c:pt idx="968">
                  <c:v>39195</c:v>
                </c:pt>
                <c:pt idx="969">
                  <c:v>39196</c:v>
                </c:pt>
                <c:pt idx="970">
                  <c:v>39196</c:v>
                </c:pt>
                <c:pt idx="971">
                  <c:v>39196</c:v>
                </c:pt>
                <c:pt idx="972">
                  <c:v>39196</c:v>
                </c:pt>
                <c:pt idx="973">
                  <c:v>39197</c:v>
                </c:pt>
                <c:pt idx="974">
                  <c:v>39197</c:v>
                </c:pt>
                <c:pt idx="975">
                  <c:v>39197</c:v>
                </c:pt>
                <c:pt idx="976">
                  <c:v>39197</c:v>
                </c:pt>
                <c:pt idx="977">
                  <c:v>39197</c:v>
                </c:pt>
                <c:pt idx="978">
                  <c:v>39197</c:v>
                </c:pt>
                <c:pt idx="979">
                  <c:v>39197</c:v>
                </c:pt>
                <c:pt idx="980">
                  <c:v>39197</c:v>
                </c:pt>
                <c:pt idx="981">
                  <c:v>39198</c:v>
                </c:pt>
                <c:pt idx="982">
                  <c:v>39198</c:v>
                </c:pt>
                <c:pt idx="983">
                  <c:v>39198</c:v>
                </c:pt>
                <c:pt idx="984">
                  <c:v>39198</c:v>
                </c:pt>
                <c:pt idx="985">
                  <c:v>39199</c:v>
                </c:pt>
                <c:pt idx="986">
                  <c:v>39199</c:v>
                </c:pt>
                <c:pt idx="987">
                  <c:v>39202</c:v>
                </c:pt>
                <c:pt idx="988">
                  <c:v>39202</c:v>
                </c:pt>
                <c:pt idx="989">
                  <c:v>39203</c:v>
                </c:pt>
                <c:pt idx="990">
                  <c:v>39203</c:v>
                </c:pt>
                <c:pt idx="991">
                  <c:v>39203</c:v>
                </c:pt>
                <c:pt idx="992">
                  <c:v>39203</c:v>
                </c:pt>
                <c:pt idx="993">
                  <c:v>39204</c:v>
                </c:pt>
                <c:pt idx="994">
                  <c:v>39205</c:v>
                </c:pt>
                <c:pt idx="995">
                  <c:v>39205</c:v>
                </c:pt>
                <c:pt idx="996">
                  <c:v>39205</c:v>
                </c:pt>
                <c:pt idx="997">
                  <c:v>39206</c:v>
                </c:pt>
                <c:pt idx="998">
                  <c:v>39210</c:v>
                </c:pt>
                <c:pt idx="999">
                  <c:v>39210</c:v>
                </c:pt>
                <c:pt idx="1000">
                  <c:v>39210</c:v>
                </c:pt>
                <c:pt idx="1001">
                  <c:v>39210</c:v>
                </c:pt>
                <c:pt idx="1002">
                  <c:v>39211</c:v>
                </c:pt>
                <c:pt idx="1003">
                  <c:v>39212</c:v>
                </c:pt>
                <c:pt idx="1004">
                  <c:v>39213</c:v>
                </c:pt>
                <c:pt idx="1005">
                  <c:v>39213</c:v>
                </c:pt>
                <c:pt idx="1006">
                  <c:v>39213</c:v>
                </c:pt>
                <c:pt idx="1007">
                  <c:v>39213</c:v>
                </c:pt>
                <c:pt idx="1008">
                  <c:v>39213</c:v>
                </c:pt>
                <c:pt idx="1009">
                  <c:v>39216</c:v>
                </c:pt>
                <c:pt idx="1010">
                  <c:v>39216</c:v>
                </c:pt>
                <c:pt idx="1011">
                  <c:v>39216</c:v>
                </c:pt>
                <c:pt idx="1012">
                  <c:v>39217</c:v>
                </c:pt>
                <c:pt idx="1013">
                  <c:v>39217</c:v>
                </c:pt>
                <c:pt idx="1014">
                  <c:v>39217</c:v>
                </c:pt>
                <c:pt idx="1015">
                  <c:v>39218</c:v>
                </c:pt>
                <c:pt idx="1016">
                  <c:v>39219</c:v>
                </c:pt>
                <c:pt idx="1017">
                  <c:v>39219</c:v>
                </c:pt>
                <c:pt idx="1018">
                  <c:v>39220</c:v>
                </c:pt>
                <c:pt idx="1019">
                  <c:v>39223</c:v>
                </c:pt>
                <c:pt idx="1020">
                  <c:v>39223</c:v>
                </c:pt>
                <c:pt idx="1021">
                  <c:v>39224</c:v>
                </c:pt>
                <c:pt idx="1022">
                  <c:v>39224</c:v>
                </c:pt>
                <c:pt idx="1023">
                  <c:v>39224</c:v>
                </c:pt>
                <c:pt idx="1024">
                  <c:v>39224</c:v>
                </c:pt>
                <c:pt idx="1025">
                  <c:v>39224</c:v>
                </c:pt>
                <c:pt idx="1026">
                  <c:v>39225</c:v>
                </c:pt>
                <c:pt idx="1027">
                  <c:v>39225</c:v>
                </c:pt>
                <c:pt idx="1028">
                  <c:v>39226</c:v>
                </c:pt>
                <c:pt idx="1029">
                  <c:v>39226</c:v>
                </c:pt>
                <c:pt idx="1030">
                  <c:v>39226</c:v>
                </c:pt>
                <c:pt idx="1031">
                  <c:v>39231</c:v>
                </c:pt>
                <c:pt idx="1032">
                  <c:v>39231</c:v>
                </c:pt>
                <c:pt idx="1033">
                  <c:v>39232</c:v>
                </c:pt>
                <c:pt idx="1034">
                  <c:v>39232</c:v>
                </c:pt>
                <c:pt idx="1035">
                  <c:v>39232</c:v>
                </c:pt>
                <c:pt idx="1036">
                  <c:v>39233</c:v>
                </c:pt>
                <c:pt idx="1037">
                  <c:v>39233</c:v>
                </c:pt>
                <c:pt idx="1038">
                  <c:v>39233</c:v>
                </c:pt>
                <c:pt idx="1039">
                  <c:v>39233</c:v>
                </c:pt>
                <c:pt idx="1040">
                  <c:v>39233</c:v>
                </c:pt>
                <c:pt idx="1041">
                  <c:v>39234</c:v>
                </c:pt>
                <c:pt idx="1042">
                  <c:v>39234</c:v>
                </c:pt>
                <c:pt idx="1043">
                  <c:v>39234</c:v>
                </c:pt>
                <c:pt idx="1044">
                  <c:v>39241</c:v>
                </c:pt>
                <c:pt idx="1045">
                  <c:v>39244</c:v>
                </c:pt>
                <c:pt idx="1046">
                  <c:v>39244</c:v>
                </c:pt>
                <c:pt idx="1047">
                  <c:v>39244</c:v>
                </c:pt>
                <c:pt idx="1048">
                  <c:v>39244</c:v>
                </c:pt>
                <c:pt idx="1049">
                  <c:v>39245</c:v>
                </c:pt>
                <c:pt idx="1050">
                  <c:v>39245</c:v>
                </c:pt>
                <c:pt idx="1051">
                  <c:v>39245</c:v>
                </c:pt>
                <c:pt idx="1052">
                  <c:v>39247</c:v>
                </c:pt>
                <c:pt idx="1053">
                  <c:v>39248</c:v>
                </c:pt>
                <c:pt idx="1054">
                  <c:v>39248</c:v>
                </c:pt>
                <c:pt idx="1055">
                  <c:v>39248</c:v>
                </c:pt>
                <c:pt idx="1056">
                  <c:v>39252</c:v>
                </c:pt>
                <c:pt idx="1057">
                  <c:v>39252</c:v>
                </c:pt>
                <c:pt idx="1058">
                  <c:v>39252</c:v>
                </c:pt>
                <c:pt idx="1059">
                  <c:v>39252</c:v>
                </c:pt>
                <c:pt idx="1060">
                  <c:v>39253</c:v>
                </c:pt>
                <c:pt idx="1061">
                  <c:v>39253</c:v>
                </c:pt>
                <c:pt idx="1062">
                  <c:v>39253</c:v>
                </c:pt>
                <c:pt idx="1063">
                  <c:v>39255</c:v>
                </c:pt>
                <c:pt idx="1064">
                  <c:v>39255</c:v>
                </c:pt>
                <c:pt idx="1065">
                  <c:v>39255</c:v>
                </c:pt>
                <c:pt idx="1066">
                  <c:v>39255</c:v>
                </c:pt>
                <c:pt idx="1067">
                  <c:v>39258</c:v>
                </c:pt>
                <c:pt idx="1068">
                  <c:v>39258</c:v>
                </c:pt>
                <c:pt idx="1069">
                  <c:v>39258</c:v>
                </c:pt>
                <c:pt idx="1070">
                  <c:v>39259</c:v>
                </c:pt>
                <c:pt idx="1071">
                  <c:v>39259</c:v>
                </c:pt>
                <c:pt idx="1072">
                  <c:v>39259</c:v>
                </c:pt>
                <c:pt idx="1073">
                  <c:v>39260</c:v>
                </c:pt>
                <c:pt idx="1074">
                  <c:v>39260</c:v>
                </c:pt>
                <c:pt idx="1075">
                  <c:v>39261</c:v>
                </c:pt>
                <c:pt idx="1076">
                  <c:v>39261</c:v>
                </c:pt>
                <c:pt idx="1077">
                  <c:v>39261</c:v>
                </c:pt>
                <c:pt idx="1078">
                  <c:v>39261</c:v>
                </c:pt>
                <c:pt idx="1079">
                  <c:v>39262</c:v>
                </c:pt>
                <c:pt idx="1080">
                  <c:v>39262</c:v>
                </c:pt>
                <c:pt idx="1081">
                  <c:v>39262</c:v>
                </c:pt>
                <c:pt idx="1082">
                  <c:v>39269</c:v>
                </c:pt>
                <c:pt idx="1083">
                  <c:v>39269</c:v>
                </c:pt>
                <c:pt idx="1084">
                  <c:v>39272</c:v>
                </c:pt>
                <c:pt idx="1085">
                  <c:v>39274</c:v>
                </c:pt>
                <c:pt idx="1086">
                  <c:v>39279</c:v>
                </c:pt>
                <c:pt idx="1087">
                  <c:v>39279</c:v>
                </c:pt>
                <c:pt idx="1088">
                  <c:v>39279</c:v>
                </c:pt>
                <c:pt idx="1089">
                  <c:v>39281</c:v>
                </c:pt>
                <c:pt idx="1090">
                  <c:v>39283</c:v>
                </c:pt>
                <c:pt idx="1091">
                  <c:v>39283</c:v>
                </c:pt>
                <c:pt idx="1092">
                  <c:v>39288</c:v>
                </c:pt>
                <c:pt idx="1093">
                  <c:v>39288</c:v>
                </c:pt>
                <c:pt idx="1094">
                  <c:v>39288</c:v>
                </c:pt>
                <c:pt idx="1095">
                  <c:v>39288</c:v>
                </c:pt>
                <c:pt idx="1096">
                  <c:v>39289</c:v>
                </c:pt>
                <c:pt idx="1097">
                  <c:v>39289</c:v>
                </c:pt>
                <c:pt idx="1098">
                  <c:v>39289</c:v>
                </c:pt>
                <c:pt idx="1099">
                  <c:v>39289</c:v>
                </c:pt>
                <c:pt idx="1100">
                  <c:v>39289</c:v>
                </c:pt>
                <c:pt idx="1101">
                  <c:v>39290</c:v>
                </c:pt>
                <c:pt idx="1102">
                  <c:v>39290</c:v>
                </c:pt>
                <c:pt idx="1103">
                  <c:v>39290</c:v>
                </c:pt>
                <c:pt idx="1104">
                  <c:v>39290</c:v>
                </c:pt>
                <c:pt idx="1105">
                  <c:v>39293</c:v>
                </c:pt>
                <c:pt idx="1106">
                  <c:v>39293</c:v>
                </c:pt>
                <c:pt idx="1107">
                  <c:v>39293</c:v>
                </c:pt>
                <c:pt idx="1108">
                  <c:v>39293</c:v>
                </c:pt>
                <c:pt idx="1109">
                  <c:v>39293</c:v>
                </c:pt>
                <c:pt idx="1110">
                  <c:v>39294</c:v>
                </c:pt>
                <c:pt idx="1111">
                  <c:v>39294</c:v>
                </c:pt>
                <c:pt idx="1112">
                  <c:v>39296</c:v>
                </c:pt>
                <c:pt idx="1113">
                  <c:v>39296</c:v>
                </c:pt>
                <c:pt idx="1114">
                  <c:v>39296</c:v>
                </c:pt>
                <c:pt idx="1115">
                  <c:v>39297</c:v>
                </c:pt>
                <c:pt idx="1116">
                  <c:v>39297</c:v>
                </c:pt>
                <c:pt idx="1117">
                  <c:v>39302</c:v>
                </c:pt>
                <c:pt idx="1118">
                  <c:v>39303</c:v>
                </c:pt>
                <c:pt idx="1119">
                  <c:v>39303</c:v>
                </c:pt>
                <c:pt idx="1120">
                  <c:v>39308</c:v>
                </c:pt>
                <c:pt idx="1121">
                  <c:v>39310</c:v>
                </c:pt>
                <c:pt idx="1122">
                  <c:v>39310</c:v>
                </c:pt>
                <c:pt idx="1123">
                  <c:v>39311</c:v>
                </c:pt>
                <c:pt idx="1124">
                  <c:v>39311</c:v>
                </c:pt>
                <c:pt idx="1125">
                  <c:v>39315</c:v>
                </c:pt>
                <c:pt idx="1126">
                  <c:v>39317</c:v>
                </c:pt>
                <c:pt idx="1127">
                  <c:v>39317</c:v>
                </c:pt>
                <c:pt idx="1128">
                  <c:v>39317</c:v>
                </c:pt>
                <c:pt idx="1129">
                  <c:v>39317</c:v>
                </c:pt>
                <c:pt idx="1130">
                  <c:v>39323</c:v>
                </c:pt>
                <c:pt idx="1131">
                  <c:v>39323</c:v>
                </c:pt>
                <c:pt idx="1132">
                  <c:v>39324</c:v>
                </c:pt>
                <c:pt idx="1133">
                  <c:v>39324</c:v>
                </c:pt>
                <c:pt idx="1134">
                  <c:v>39325</c:v>
                </c:pt>
                <c:pt idx="1135">
                  <c:v>39325</c:v>
                </c:pt>
                <c:pt idx="1136">
                  <c:v>39331</c:v>
                </c:pt>
                <c:pt idx="1137">
                  <c:v>39331</c:v>
                </c:pt>
                <c:pt idx="1138">
                  <c:v>39332</c:v>
                </c:pt>
                <c:pt idx="1139">
                  <c:v>39332</c:v>
                </c:pt>
                <c:pt idx="1140">
                  <c:v>39335</c:v>
                </c:pt>
                <c:pt idx="1141">
                  <c:v>39336</c:v>
                </c:pt>
                <c:pt idx="1142">
                  <c:v>39337</c:v>
                </c:pt>
                <c:pt idx="1143">
                  <c:v>39337</c:v>
                </c:pt>
                <c:pt idx="1144">
                  <c:v>39338</c:v>
                </c:pt>
                <c:pt idx="1145">
                  <c:v>39342</c:v>
                </c:pt>
                <c:pt idx="1146">
                  <c:v>39342</c:v>
                </c:pt>
                <c:pt idx="1147">
                  <c:v>39342</c:v>
                </c:pt>
                <c:pt idx="1148">
                  <c:v>39344</c:v>
                </c:pt>
                <c:pt idx="1149">
                  <c:v>39344</c:v>
                </c:pt>
                <c:pt idx="1150">
                  <c:v>39344</c:v>
                </c:pt>
                <c:pt idx="1151">
                  <c:v>39345</c:v>
                </c:pt>
                <c:pt idx="1152">
                  <c:v>39345</c:v>
                </c:pt>
                <c:pt idx="1153">
                  <c:v>39346</c:v>
                </c:pt>
                <c:pt idx="1154">
                  <c:v>39346</c:v>
                </c:pt>
                <c:pt idx="1155">
                  <c:v>39346</c:v>
                </c:pt>
                <c:pt idx="1156">
                  <c:v>39346</c:v>
                </c:pt>
                <c:pt idx="1157">
                  <c:v>39346</c:v>
                </c:pt>
                <c:pt idx="1158">
                  <c:v>39349</c:v>
                </c:pt>
                <c:pt idx="1159">
                  <c:v>39349</c:v>
                </c:pt>
                <c:pt idx="1160">
                  <c:v>39349</c:v>
                </c:pt>
                <c:pt idx="1161">
                  <c:v>39350</c:v>
                </c:pt>
                <c:pt idx="1162">
                  <c:v>39350</c:v>
                </c:pt>
                <c:pt idx="1163">
                  <c:v>39350</c:v>
                </c:pt>
                <c:pt idx="1164">
                  <c:v>39350</c:v>
                </c:pt>
                <c:pt idx="1165">
                  <c:v>39350</c:v>
                </c:pt>
                <c:pt idx="1166">
                  <c:v>39351</c:v>
                </c:pt>
                <c:pt idx="1167">
                  <c:v>39356</c:v>
                </c:pt>
                <c:pt idx="1168">
                  <c:v>39357</c:v>
                </c:pt>
                <c:pt idx="1169">
                  <c:v>39357</c:v>
                </c:pt>
                <c:pt idx="1170">
                  <c:v>39357</c:v>
                </c:pt>
                <c:pt idx="1171">
                  <c:v>39358</c:v>
                </c:pt>
                <c:pt idx="1172">
                  <c:v>39358</c:v>
                </c:pt>
                <c:pt idx="1173">
                  <c:v>39359</c:v>
                </c:pt>
                <c:pt idx="1174">
                  <c:v>39359</c:v>
                </c:pt>
                <c:pt idx="1175">
                  <c:v>39366</c:v>
                </c:pt>
                <c:pt idx="1176">
                  <c:v>39366</c:v>
                </c:pt>
                <c:pt idx="1177">
                  <c:v>39366</c:v>
                </c:pt>
                <c:pt idx="1178">
                  <c:v>39371</c:v>
                </c:pt>
                <c:pt idx="1179">
                  <c:v>39374</c:v>
                </c:pt>
                <c:pt idx="1180">
                  <c:v>39374</c:v>
                </c:pt>
                <c:pt idx="1181">
                  <c:v>39374</c:v>
                </c:pt>
                <c:pt idx="1182">
                  <c:v>39377</c:v>
                </c:pt>
                <c:pt idx="1183">
                  <c:v>39378</c:v>
                </c:pt>
                <c:pt idx="1184">
                  <c:v>39378</c:v>
                </c:pt>
                <c:pt idx="1185">
                  <c:v>39378</c:v>
                </c:pt>
                <c:pt idx="1186">
                  <c:v>39378</c:v>
                </c:pt>
                <c:pt idx="1187">
                  <c:v>39378</c:v>
                </c:pt>
                <c:pt idx="1188">
                  <c:v>39379</c:v>
                </c:pt>
                <c:pt idx="1189">
                  <c:v>39379</c:v>
                </c:pt>
                <c:pt idx="1190">
                  <c:v>39380</c:v>
                </c:pt>
                <c:pt idx="1191">
                  <c:v>39380</c:v>
                </c:pt>
                <c:pt idx="1192">
                  <c:v>39380</c:v>
                </c:pt>
                <c:pt idx="1193">
                  <c:v>39381</c:v>
                </c:pt>
                <c:pt idx="1194">
                  <c:v>39381</c:v>
                </c:pt>
                <c:pt idx="1195">
                  <c:v>39381</c:v>
                </c:pt>
                <c:pt idx="1196">
                  <c:v>39381</c:v>
                </c:pt>
                <c:pt idx="1197">
                  <c:v>39384</c:v>
                </c:pt>
                <c:pt idx="1198">
                  <c:v>39384</c:v>
                </c:pt>
                <c:pt idx="1199">
                  <c:v>39384</c:v>
                </c:pt>
                <c:pt idx="1200">
                  <c:v>39385</c:v>
                </c:pt>
                <c:pt idx="1201">
                  <c:v>39385</c:v>
                </c:pt>
                <c:pt idx="1202">
                  <c:v>39387</c:v>
                </c:pt>
                <c:pt idx="1203">
                  <c:v>39387</c:v>
                </c:pt>
                <c:pt idx="1204">
                  <c:v>39387</c:v>
                </c:pt>
                <c:pt idx="1205">
                  <c:v>39391</c:v>
                </c:pt>
                <c:pt idx="1206">
                  <c:v>39391</c:v>
                </c:pt>
                <c:pt idx="1207">
                  <c:v>39391</c:v>
                </c:pt>
                <c:pt idx="1208">
                  <c:v>39392</c:v>
                </c:pt>
                <c:pt idx="1209">
                  <c:v>39392</c:v>
                </c:pt>
                <c:pt idx="1210">
                  <c:v>39393</c:v>
                </c:pt>
                <c:pt idx="1211">
                  <c:v>39394</c:v>
                </c:pt>
                <c:pt idx="1212">
                  <c:v>39395</c:v>
                </c:pt>
                <c:pt idx="1213">
                  <c:v>39399</c:v>
                </c:pt>
                <c:pt idx="1214">
                  <c:v>39400</c:v>
                </c:pt>
                <c:pt idx="1215">
                  <c:v>39401</c:v>
                </c:pt>
                <c:pt idx="1216">
                  <c:v>39401</c:v>
                </c:pt>
                <c:pt idx="1217">
                  <c:v>39402</c:v>
                </c:pt>
                <c:pt idx="1218">
                  <c:v>39402</c:v>
                </c:pt>
                <c:pt idx="1219">
                  <c:v>39405</c:v>
                </c:pt>
                <c:pt idx="1220">
                  <c:v>39405</c:v>
                </c:pt>
                <c:pt idx="1221">
                  <c:v>39405</c:v>
                </c:pt>
                <c:pt idx="1222">
                  <c:v>39405</c:v>
                </c:pt>
                <c:pt idx="1223">
                  <c:v>39405</c:v>
                </c:pt>
                <c:pt idx="1224">
                  <c:v>39406</c:v>
                </c:pt>
                <c:pt idx="1225">
                  <c:v>39406</c:v>
                </c:pt>
                <c:pt idx="1226">
                  <c:v>39407</c:v>
                </c:pt>
                <c:pt idx="1227">
                  <c:v>39412</c:v>
                </c:pt>
                <c:pt idx="1228">
                  <c:v>39412</c:v>
                </c:pt>
                <c:pt idx="1229">
                  <c:v>39413</c:v>
                </c:pt>
                <c:pt idx="1230">
                  <c:v>39414</c:v>
                </c:pt>
                <c:pt idx="1231">
                  <c:v>39415</c:v>
                </c:pt>
                <c:pt idx="1232">
                  <c:v>39415</c:v>
                </c:pt>
                <c:pt idx="1233">
                  <c:v>39415</c:v>
                </c:pt>
                <c:pt idx="1234">
                  <c:v>39449</c:v>
                </c:pt>
                <c:pt idx="1235">
                  <c:v>39449</c:v>
                </c:pt>
                <c:pt idx="1236">
                  <c:v>39451</c:v>
                </c:pt>
                <c:pt idx="1237">
                  <c:v>39451</c:v>
                </c:pt>
                <c:pt idx="1238">
                  <c:v>39451</c:v>
                </c:pt>
                <c:pt idx="1239">
                  <c:v>39451</c:v>
                </c:pt>
                <c:pt idx="1240">
                  <c:v>39451</c:v>
                </c:pt>
                <c:pt idx="1241">
                  <c:v>39451</c:v>
                </c:pt>
                <c:pt idx="1242">
                  <c:v>39470</c:v>
                </c:pt>
                <c:pt idx="1243">
                  <c:v>39470</c:v>
                </c:pt>
                <c:pt idx="1244">
                  <c:v>39471</c:v>
                </c:pt>
                <c:pt idx="1245">
                  <c:v>39471</c:v>
                </c:pt>
                <c:pt idx="1246">
                  <c:v>39472</c:v>
                </c:pt>
                <c:pt idx="1247">
                  <c:v>39472</c:v>
                </c:pt>
                <c:pt idx="1248">
                  <c:v>39472</c:v>
                </c:pt>
                <c:pt idx="1249">
                  <c:v>39475</c:v>
                </c:pt>
                <c:pt idx="1250">
                  <c:v>39475</c:v>
                </c:pt>
                <c:pt idx="1251">
                  <c:v>39498</c:v>
                </c:pt>
                <c:pt idx="1252">
                  <c:v>39498</c:v>
                </c:pt>
                <c:pt idx="1253">
                  <c:v>39498</c:v>
                </c:pt>
                <c:pt idx="1254">
                  <c:v>39498</c:v>
                </c:pt>
                <c:pt idx="1255">
                  <c:v>39498</c:v>
                </c:pt>
                <c:pt idx="1256">
                  <c:v>39499</c:v>
                </c:pt>
                <c:pt idx="1257">
                  <c:v>39500</c:v>
                </c:pt>
                <c:pt idx="1258">
                  <c:v>39504</c:v>
                </c:pt>
                <c:pt idx="1259">
                  <c:v>39504</c:v>
                </c:pt>
                <c:pt idx="1260">
                  <c:v>39504</c:v>
                </c:pt>
                <c:pt idx="1261">
                  <c:v>39504</c:v>
                </c:pt>
                <c:pt idx="1262">
                  <c:v>39512</c:v>
                </c:pt>
                <c:pt idx="1263">
                  <c:v>39524</c:v>
                </c:pt>
                <c:pt idx="1264">
                  <c:v>39534</c:v>
                </c:pt>
                <c:pt idx="1265">
                  <c:v>39534</c:v>
                </c:pt>
                <c:pt idx="1266">
                  <c:v>39534</c:v>
                </c:pt>
                <c:pt idx="1267">
                  <c:v>39560</c:v>
                </c:pt>
                <c:pt idx="1268">
                  <c:v>39560</c:v>
                </c:pt>
                <c:pt idx="1269">
                  <c:v>39561</c:v>
                </c:pt>
                <c:pt idx="1270">
                  <c:v>39561</c:v>
                </c:pt>
                <c:pt idx="1271">
                  <c:v>39561</c:v>
                </c:pt>
                <c:pt idx="1272">
                  <c:v>39561</c:v>
                </c:pt>
                <c:pt idx="1273">
                  <c:v>39561</c:v>
                </c:pt>
                <c:pt idx="1274">
                  <c:v>39562</c:v>
                </c:pt>
                <c:pt idx="1275">
                  <c:v>39562</c:v>
                </c:pt>
                <c:pt idx="1276">
                  <c:v>39563</c:v>
                </c:pt>
                <c:pt idx="1277">
                  <c:v>39566</c:v>
                </c:pt>
                <c:pt idx="1278">
                  <c:v>39567</c:v>
                </c:pt>
                <c:pt idx="1279">
                  <c:v>39567</c:v>
                </c:pt>
                <c:pt idx="1280">
                  <c:v>39567</c:v>
                </c:pt>
                <c:pt idx="1281">
                  <c:v>39567</c:v>
                </c:pt>
                <c:pt idx="1282">
                  <c:v>39568</c:v>
                </c:pt>
                <c:pt idx="1283">
                  <c:v>39569</c:v>
                </c:pt>
                <c:pt idx="1284">
                  <c:v>39573</c:v>
                </c:pt>
                <c:pt idx="1285">
                  <c:v>39584</c:v>
                </c:pt>
                <c:pt idx="1286">
                  <c:v>39584</c:v>
                </c:pt>
                <c:pt idx="1287">
                  <c:v>39584</c:v>
                </c:pt>
                <c:pt idx="1288">
                  <c:v>39584</c:v>
                </c:pt>
                <c:pt idx="1289">
                  <c:v>39584</c:v>
                </c:pt>
                <c:pt idx="1290">
                  <c:v>39588</c:v>
                </c:pt>
                <c:pt idx="1291">
                  <c:v>39589</c:v>
                </c:pt>
                <c:pt idx="1292">
                  <c:v>39589</c:v>
                </c:pt>
                <c:pt idx="1293">
                  <c:v>39589</c:v>
                </c:pt>
                <c:pt idx="1294">
                  <c:v>39589</c:v>
                </c:pt>
                <c:pt idx="1295">
                  <c:v>39590</c:v>
                </c:pt>
                <c:pt idx="1296">
                  <c:v>39590</c:v>
                </c:pt>
                <c:pt idx="1297">
                  <c:v>39590</c:v>
                </c:pt>
                <c:pt idx="1298">
                  <c:v>39590</c:v>
                </c:pt>
                <c:pt idx="1299">
                  <c:v>39590</c:v>
                </c:pt>
                <c:pt idx="1300">
                  <c:v>39591</c:v>
                </c:pt>
                <c:pt idx="1301">
                  <c:v>39591</c:v>
                </c:pt>
                <c:pt idx="1302">
                  <c:v>39602</c:v>
                </c:pt>
                <c:pt idx="1303">
                  <c:v>39605</c:v>
                </c:pt>
                <c:pt idx="1304">
                  <c:v>39605</c:v>
                </c:pt>
                <c:pt idx="1305">
                  <c:v>39605</c:v>
                </c:pt>
              </c:strCache>
            </c:strRef>
          </c:xVal>
          <c:yVal>
            <c:numRef>
              <c:f>'Daily CP Data'!$S$62:$S$1367</c:f>
              <c:numCache>
                <c:ptCount val="1306"/>
                <c:pt idx="1116">
                  <c:v>0</c:v>
                </c:pt>
                <c:pt idx="1117">
                  <c:v>0</c:v>
                </c:pt>
                <c:pt idx="1118">
                  <c:v>0.0055</c:v>
                </c:pt>
                <c:pt idx="1119">
                  <c:v>0.0055</c:v>
                </c:pt>
                <c:pt idx="1120">
                  <c:v>0.0055</c:v>
                </c:pt>
                <c:pt idx="1121">
                  <c:v>0.0055</c:v>
                </c:pt>
                <c:pt idx="1122">
                  <c:v>0.0055</c:v>
                </c:pt>
                <c:pt idx="1123">
                  <c:v>0.0055</c:v>
                </c:pt>
                <c:pt idx="1124">
                  <c:v>0.0055</c:v>
                </c:pt>
                <c:pt idx="1125">
                  <c:v>0.0055</c:v>
                </c:pt>
                <c:pt idx="1126">
                  <c:v>0.0055</c:v>
                </c:pt>
                <c:pt idx="1127">
                  <c:v>0.0055</c:v>
                </c:pt>
                <c:pt idx="1128">
                  <c:v>0.0055</c:v>
                </c:pt>
                <c:pt idx="1129">
                  <c:v>0.0055</c:v>
                </c:pt>
                <c:pt idx="1130">
                  <c:v>0.0055</c:v>
                </c:pt>
                <c:pt idx="1131">
                  <c:v>0.0055</c:v>
                </c:pt>
                <c:pt idx="1132">
                  <c:v>0.0055</c:v>
                </c:pt>
                <c:pt idx="1133">
                  <c:v>0.0055</c:v>
                </c:pt>
                <c:pt idx="1134">
                  <c:v>0.0055</c:v>
                </c:pt>
                <c:pt idx="1135">
                  <c:v>0.0055</c:v>
                </c:pt>
                <c:pt idx="1136">
                  <c:v>0.0055</c:v>
                </c:pt>
                <c:pt idx="1137">
                  <c:v>0.0055</c:v>
                </c:pt>
                <c:pt idx="1138">
                  <c:v>0.0055</c:v>
                </c:pt>
                <c:pt idx="1139">
                  <c:v>0.0055</c:v>
                </c:pt>
                <c:pt idx="1140">
                  <c:v>0.0055</c:v>
                </c:pt>
                <c:pt idx="1141">
                  <c:v>0.0055</c:v>
                </c:pt>
                <c:pt idx="1142">
                  <c:v>0.0055</c:v>
                </c:pt>
                <c:pt idx="1143">
                  <c:v>0.0055</c:v>
                </c:pt>
                <c:pt idx="1144">
                  <c:v>0.0055</c:v>
                </c:pt>
                <c:pt idx="1145">
                  <c:v>0.0055</c:v>
                </c:pt>
                <c:pt idx="1146">
                  <c:v>0.0055</c:v>
                </c:pt>
                <c:pt idx="1147">
                  <c:v>0.0055</c:v>
                </c:pt>
                <c:pt idx="1148">
                  <c:v>0.0055</c:v>
                </c:pt>
                <c:pt idx="1149">
                  <c:v>0.0055</c:v>
                </c:pt>
                <c:pt idx="1150">
                  <c:v>0.0055</c:v>
                </c:pt>
                <c:pt idx="1151">
                  <c:v>0.0055</c:v>
                </c:pt>
                <c:pt idx="1152">
                  <c:v>0.0055</c:v>
                </c:pt>
                <c:pt idx="1153">
                  <c:v>0.0055</c:v>
                </c:pt>
                <c:pt idx="1154">
                  <c:v>0.0055</c:v>
                </c:pt>
                <c:pt idx="1155">
                  <c:v>0.0055</c:v>
                </c:pt>
                <c:pt idx="1156">
                  <c:v>0.0055</c:v>
                </c:pt>
                <c:pt idx="1157">
                  <c:v>0.0055</c:v>
                </c:pt>
                <c:pt idx="1158">
                  <c:v>0.0055</c:v>
                </c:pt>
                <c:pt idx="1159">
                  <c:v>0.0055</c:v>
                </c:pt>
                <c:pt idx="1160">
                  <c:v>0.0055</c:v>
                </c:pt>
                <c:pt idx="1161">
                  <c:v>0.0055</c:v>
                </c:pt>
                <c:pt idx="1162">
                  <c:v>0.0055</c:v>
                </c:pt>
                <c:pt idx="1163">
                  <c:v>0.0055</c:v>
                </c:pt>
                <c:pt idx="1164">
                  <c:v>0.0055</c:v>
                </c:pt>
                <c:pt idx="1165">
                  <c:v>0.0055</c:v>
                </c:pt>
                <c:pt idx="1166">
                  <c:v>0.0055</c:v>
                </c:pt>
                <c:pt idx="1167">
                  <c:v>0.0055</c:v>
                </c:pt>
                <c:pt idx="1168">
                  <c:v>0.0055</c:v>
                </c:pt>
                <c:pt idx="1169">
                  <c:v>0.0055</c:v>
                </c:pt>
                <c:pt idx="1170">
                  <c:v>0.0055</c:v>
                </c:pt>
                <c:pt idx="1171">
                  <c:v>0.0055</c:v>
                </c:pt>
                <c:pt idx="1172">
                  <c:v>0.0055</c:v>
                </c:pt>
                <c:pt idx="1173">
                  <c:v>0.0055</c:v>
                </c:pt>
                <c:pt idx="1174">
                  <c:v>0.0055</c:v>
                </c:pt>
                <c:pt idx="1175">
                  <c:v>0.0055</c:v>
                </c:pt>
                <c:pt idx="1176">
                  <c:v>0.0055</c:v>
                </c:pt>
                <c:pt idx="1177">
                  <c:v>0.0055</c:v>
                </c:pt>
                <c:pt idx="1178">
                  <c:v>0.0055</c:v>
                </c:pt>
                <c:pt idx="1179">
                  <c:v>0.0055</c:v>
                </c:pt>
                <c:pt idx="1180">
                  <c:v>0.0055</c:v>
                </c:pt>
                <c:pt idx="1181">
                  <c:v>0.0055</c:v>
                </c:pt>
                <c:pt idx="1182">
                  <c:v>0.0055</c:v>
                </c:pt>
                <c:pt idx="1183">
                  <c:v>0.0055</c:v>
                </c:pt>
                <c:pt idx="1184">
                  <c:v>0.0055</c:v>
                </c:pt>
                <c:pt idx="1185">
                  <c:v>0.0055</c:v>
                </c:pt>
                <c:pt idx="1186">
                  <c:v>0.0055</c:v>
                </c:pt>
                <c:pt idx="1187">
                  <c:v>0.0055</c:v>
                </c:pt>
                <c:pt idx="1188">
                  <c:v>0.0055</c:v>
                </c:pt>
                <c:pt idx="1189">
                  <c:v>0.0055</c:v>
                </c:pt>
                <c:pt idx="1190">
                  <c:v>0.0055</c:v>
                </c:pt>
                <c:pt idx="1191">
                  <c:v>0.0055</c:v>
                </c:pt>
                <c:pt idx="1192">
                  <c:v>0.0055</c:v>
                </c:pt>
                <c:pt idx="1193">
                  <c:v>0.0055</c:v>
                </c:pt>
                <c:pt idx="1194">
                  <c:v>0.0055</c:v>
                </c:pt>
                <c:pt idx="1195">
                  <c:v>0.0055</c:v>
                </c:pt>
                <c:pt idx="1196">
                  <c:v>0.0055</c:v>
                </c:pt>
                <c:pt idx="1197">
                  <c:v>0.0055</c:v>
                </c:pt>
                <c:pt idx="1198">
                  <c:v>0.0055</c:v>
                </c:pt>
                <c:pt idx="1199">
                  <c:v>0.0055</c:v>
                </c:pt>
                <c:pt idx="1200">
                  <c:v>0.0055</c:v>
                </c:pt>
                <c:pt idx="1201">
                  <c:v>0.0055</c:v>
                </c:pt>
                <c:pt idx="1202">
                  <c:v>0.0055</c:v>
                </c:pt>
                <c:pt idx="1203">
                  <c:v>0.0055</c:v>
                </c:pt>
                <c:pt idx="1204">
                  <c:v>0.0055</c:v>
                </c:pt>
                <c:pt idx="1205">
                  <c:v>0.0055</c:v>
                </c:pt>
                <c:pt idx="1206">
                  <c:v>0.0055</c:v>
                </c:pt>
                <c:pt idx="1207">
                  <c:v>0.0055</c:v>
                </c:pt>
                <c:pt idx="1208">
                  <c:v>0.0055</c:v>
                </c:pt>
                <c:pt idx="1209">
                  <c:v>0.0055</c:v>
                </c:pt>
                <c:pt idx="1210">
                  <c:v>0.0055</c:v>
                </c:pt>
                <c:pt idx="1211">
                  <c:v>0.0055</c:v>
                </c:pt>
                <c:pt idx="1212">
                  <c:v>0.0055</c:v>
                </c:pt>
                <c:pt idx="1213">
                  <c:v>0.0055</c:v>
                </c:pt>
                <c:pt idx="1214">
                  <c:v>0.0055</c:v>
                </c:pt>
                <c:pt idx="1215">
                  <c:v>0.0055</c:v>
                </c:pt>
                <c:pt idx="1216">
                  <c:v>0.0055</c:v>
                </c:pt>
                <c:pt idx="1217">
                  <c:v>0.0055</c:v>
                </c:pt>
                <c:pt idx="1218">
                  <c:v>0.0055</c:v>
                </c:pt>
                <c:pt idx="1219">
                  <c:v>0.0055</c:v>
                </c:pt>
                <c:pt idx="1220">
                  <c:v>0.0055</c:v>
                </c:pt>
                <c:pt idx="1221">
                  <c:v>0.0055</c:v>
                </c:pt>
                <c:pt idx="1222">
                  <c:v>0.0055</c:v>
                </c:pt>
                <c:pt idx="1223">
                  <c:v>0.0055</c:v>
                </c:pt>
                <c:pt idx="1224">
                  <c:v>0.0055</c:v>
                </c:pt>
                <c:pt idx="1225">
                  <c:v>0.0055</c:v>
                </c:pt>
                <c:pt idx="1226">
                  <c:v>0.0055</c:v>
                </c:pt>
                <c:pt idx="1227">
                  <c:v>0.0055</c:v>
                </c:pt>
                <c:pt idx="1228">
                  <c:v>0.0055</c:v>
                </c:pt>
                <c:pt idx="1229">
                  <c:v>0.0055</c:v>
                </c:pt>
                <c:pt idx="1230">
                  <c:v>0.0055</c:v>
                </c:pt>
                <c:pt idx="1231">
                  <c:v>0.0055</c:v>
                </c:pt>
                <c:pt idx="1232">
                  <c:v>0.0055</c:v>
                </c:pt>
                <c:pt idx="1233">
                  <c:v>0.0055</c:v>
                </c:pt>
                <c:pt idx="1234">
                  <c:v>0.0055</c:v>
                </c:pt>
                <c:pt idx="1235">
                  <c:v>0.0055</c:v>
                </c:pt>
                <c:pt idx="1236">
                  <c:v>0.0055</c:v>
                </c:pt>
                <c:pt idx="1237">
                  <c:v>0.0055</c:v>
                </c:pt>
                <c:pt idx="1238">
                  <c:v>0.0055</c:v>
                </c:pt>
                <c:pt idx="1239">
                  <c:v>0.0055</c:v>
                </c:pt>
                <c:pt idx="1240">
                  <c:v>0.0055</c:v>
                </c:pt>
                <c:pt idx="1241">
                  <c:v>0.0055</c:v>
                </c:pt>
                <c:pt idx="1242">
                  <c:v>0.0055</c:v>
                </c:pt>
                <c:pt idx="1243">
                  <c:v>0.0055</c:v>
                </c:pt>
                <c:pt idx="1244">
                  <c:v>0.0055</c:v>
                </c:pt>
                <c:pt idx="1245">
                  <c:v>0.0055</c:v>
                </c:pt>
                <c:pt idx="1246">
                  <c:v>0.0055</c:v>
                </c:pt>
                <c:pt idx="1247">
                  <c:v>0.0055</c:v>
                </c:pt>
                <c:pt idx="1248">
                  <c:v>0.0055</c:v>
                </c:pt>
                <c:pt idx="1249">
                  <c:v>0.0055</c:v>
                </c:pt>
                <c:pt idx="1250">
                  <c:v>0.0055</c:v>
                </c:pt>
                <c:pt idx="1251">
                  <c:v>0.0055</c:v>
                </c:pt>
                <c:pt idx="1252">
                  <c:v>0.0055</c:v>
                </c:pt>
                <c:pt idx="1253">
                  <c:v>0.0055</c:v>
                </c:pt>
                <c:pt idx="1254">
                  <c:v>0.0055</c:v>
                </c:pt>
                <c:pt idx="1255">
                  <c:v>0.0055</c:v>
                </c:pt>
                <c:pt idx="1256">
                  <c:v>0.0055</c:v>
                </c:pt>
                <c:pt idx="1257">
                  <c:v>0.0055</c:v>
                </c:pt>
                <c:pt idx="1258">
                  <c:v>0.0055</c:v>
                </c:pt>
                <c:pt idx="1259">
                  <c:v>0.0055</c:v>
                </c:pt>
                <c:pt idx="1260">
                  <c:v>0.0055</c:v>
                </c:pt>
                <c:pt idx="1261">
                  <c:v>0.0055</c:v>
                </c:pt>
                <c:pt idx="1262">
                  <c:v>0.0055</c:v>
                </c:pt>
                <c:pt idx="1263">
                  <c:v>0.0055</c:v>
                </c:pt>
                <c:pt idx="1264">
                  <c:v>0.0055</c:v>
                </c:pt>
                <c:pt idx="1265">
                  <c:v>0.0055</c:v>
                </c:pt>
                <c:pt idx="1266">
                  <c:v>0.0055</c:v>
                </c:pt>
                <c:pt idx="1267">
                  <c:v>0.0055</c:v>
                </c:pt>
                <c:pt idx="1268">
                  <c:v>0.0055</c:v>
                </c:pt>
                <c:pt idx="1269">
                  <c:v>0.0055</c:v>
                </c:pt>
                <c:pt idx="1270">
                  <c:v>0.0055</c:v>
                </c:pt>
                <c:pt idx="1271">
                  <c:v>0.0055</c:v>
                </c:pt>
                <c:pt idx="1272">
                  <c:v>0.0055</c:v>
                </c:pt>
                <c:pt idx="1273">
                  <c:v>0.0055</c:v>
                </c:pt>
                <c:pt idx="1274">
                  <c:v>0.0055</c:v>
                </c:pt>
                <c:pt idx="1275">
                  <c:v>0.0055</c:v>
                </c:pt>
                <c:pt idx="1276">
                  <c:v>0.0055</c:v>
                </c:pt>
                <c:pt idx="1277">
                  <c:v>0.0055</c:v>
                </c:pt>
                <c:pt idx="1278">
                  <c:v>0.0055</c:v>
                </c:pt>
                <c:pt idx="1279">
                  <c:v>0.0055</c:v>
                </c:pt>
                <c:pt idx="1280">
                  <c:v>0.0055</c:v>
                </c:pt>
                <c:pt idx="1281">
                  <c:v>0.0055</c:v>
                </c:pt>
                <c:pt idx="1282">
                  <c:v>0.0055</c:v>
                </c:pt>
                <c:pt idx="1283">
                  <c:v>0.0055</c:v>
                </c:pt>
                <c:pt idx="1284">
                  <c:v>0.0055</c:v>
                </c:pt>
                <c:pt idx="1285">
                  <c:v>0.0055</c:v>
                </c:pt>
                <c:pt idx="1286">
                  <c:v>0.0055</c:v>
                </c:pt>
                <c:pt idx="1287">
                  <c:v>0.0055</c:v>
                </c:pt>
                <c:pt idx="1288">
                  <c:v>0.0055</c:v>
                </c:pt>
                <c:pt idx="1289">
                  <c:v>0.0055</c:v>
                </c:pt>
                <c:pt idx="1290">
                  <c:v>0.0055</c:v>
                </c:pt>
                <c:pt idx="1291">
                  <c:v>0.0055</c:v>
                </c:pt>
                <c:pt idx="1292">
                  <c:v>0.0055</c:v>
                </c:pt>
                <c:pt idx="1293">
                  <c:v>0.0055</c:v>
                </c:pt>
                <c:pt idx="1294">
                  <c:v>0.0055</c:v>
                </c:pt>
                <c:pt idx="1295">
                  <c:v>0.0055</c:v>
                </c:pt>
                <c:pt idx="1296">
                  <c:v>0.0055</c:v>
                </c:pt>
                <c:pt idx="1297">
                  <c:v>0.0055</c:v>
                </c:pt>
                <c:pt idx="1298">
                  <c:v>0.0055</c:v>
                </c:pt>
                <c:pt idx="1299">
                  <c:v>0.0055</c:v>
                </c:pt>
                <c:pt idx="1300">
                  <c:v>0.0055</c:v>
                </c:pt>
                <c:pt idx="1301">
                  <c:v>0.0055</c:v>
                </c:pt>
                <c:pt idx="1302">
                  <c:v>0.0055</c:v>
                </c:pt>
                <c:pt idx="1303">
                  <c:v>0.0055</c:v>
                </c:pt>
                <c:pt idx="1304">
                  <c:v>0.0055</c:v>
                </c:pt>
                <c:pt idx="1305">
                  <c:v>0.0055</c:v>
                </c:pt>
              </c:numCache>
            </c:numRef>
          </c:yVal>
          <c:smooth val="0"/>
        </c:ser>
        <c:axId val="61031659"/>
        <c:axId val="12414020"/>
      </c:scatterChart>
      <c:valAx>
        <c:axId val="61031659"/>
        <c:scaling>
          <c:orientation val="minMax"/>
          <c:max val="39631"/>
          <c:min val="38353"/>
        </c:scaling>
        <c:axPos val="b"/>
        <c:delete val="0"/>
        <c:numFmt formatCode="m/d/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 val="autoZero"/>
        <c:crossBetween val="midCat"/>
        <c:dispUnits/>
        <c:majorUnit val="91.25"/>
      </c:valAx>
      <c:valAx>
        <c:axId val="12414020"/>
        <c:scaling>
          <c:orientation val="minMax"/>
          <c:max val="0.01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"/>
          <c:w val="0.9692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v>Avg AR vs CP Rate Differences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'Daily CP Data'!$A$15:$A$55</c:f>
              <c:strCache>
                <c:ptCount val="4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</c:strCache>
            </c:strRef>
          </c:xVal>
          <c:yVal>
            <c:numRef>
              <c:f>'Daily CP Data'!$O$15:$O$55</c:f>
              <c:numCache>
                <c:ptCount val="41"/>
                <c:pt idx="0">
                  <c:v>0.001628610829112121</c:v>
                </c:pt>
                <c:pt idx="4">
                  <c:v>0.002339076693288744</c:v>
                </c:pt>
                <c:pt idx="5">
                  <c:v>0.001263242791960435</c:v>
                </c:pt>
                <c:pt idx="6">
                  <c:v>0.0016082792877587957</c:v>
                </c:pt>
                <c:pt idx="7">
                  <c:v>0.002338559788737235</c:v>
                </c:pt>
                <c:pt idx="8">
                  <c:v>0.001434372592662765</c:v>
                </c:pt>
                <c:pt idx="9">
                  <c:v>0.0017865204586270693</c:v>
                </c:pt>
                <c:pt idx="12">
                  <c:v>0.0010491221449016137</c:v>
                </c:pt>
                <c:pt idx="14">
                  <c:v>0.0024193221449016295</c:v>
                </c:pt>
                <c:pt idx="15">
                  <c:v>0.0011434253591873248</c:v>
                </c:pt>
                <c:pt idx="16">
                  <c:v>0.00047816829874779403</c:v>
                </c:pt>
                <c:pt idx="18">
                  <c:v>0.0023057051236250554</c:v>
                </c:pt>
                <c:pt idx="19">
                  <c:v>0.0027303425530649265</c:v>
                </c:pt>
                <c:pt idx="20">
                  <c:v>0.0028478935734730397</c:v>
                </c:pt>
                <c:pt idx="21">
                  <c:v>0.0025424800396384893</c:v>
                </c:pt>
                <c:pt idx="22">
                  <c:v>0.002322655478234975</c:v>
                </c:pt>
                <c:pt idx="23">
                  <c:v>0.0023329585085379604</c:v>
                </c:pt>
                <c:pt idx="24">
                  <c:v>0.0024413221449016585</c:v>
                </c:pt>
                <c:pt idx="25">
                  <c:v>0.002486996563506305</c:v>
                </c:pt>
                <c:pt idx="26">
                  <c:v>0.0024037665893460554</c:v>
                </c:pt>
                <c:pt idx="27">
                  <c:v>0.002444322144901627</c:v>
                </c:pt>
                <c:pt idx="28">
                  <c:v>0.0025458606064400783</c:v>
                </c:pt>
                <c:pt idx="29">
                  <c:v>0.002444200193682129</c:v>
                </c:pt>
                <c:pt idx="30">
                  <c:v>0.0024293221449016742</c:v>
                </c:pt>
                <c:pt idx="31">
                  <c:v>0.0021588517730496476</c:v>
                </c:pt>
                <c:pt idx="32">
                  <c:v>0.007663072203157157</c:v>
                </c:pt>
                <c:pt idx="33">
                  <c:v>0.009534685106382959</c:v>
                </c:pt>
                <c:pt idx="34">
                  <c:v>0.005898435106383006</c:v>
                </c:pt>
                <c:pt idx="35">
                  <c:v>0.005454685106382979</c:v>
                </c:pt>
                <c:pt idx="36">
                  <c:v>0.012538214518147711</c:v>
                </c:pt>
                <c:pt idx="37">
                  <c:v>0.010347412379110278</c:v>
                </c:pt>
                <c:pt idx="38">
                  <c:v>0.006704685106382973</c:v>
                </c:pt>
                <c:pt idx="39">
                  <c:v>0.004185935106382973</c:v>
                </c:pt>
                <c:pt idx="40">
                  <c:v>0.006283106159014554</c:v>
                </c:pt>
              </c:numCache>
            </c:numRef>
          </c:yVal>
          <c:smooth val="0"/>
        </c:ser>
        <c:ser>
          <c:idx val="1"/>
          <c:order val="1"/>
          <c:tx>
            <c:v>Pre-Crisis AR Spread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CP Data'!$A$15:$A$55</c:f>
              <c:strCache>
                <c:ptCount val="4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</c:strCache>
            </c:strRef>
          </c:xVal>
          <c:yVal>
            <c:numRef>
              <c:f>'Daily CP Data'!$T$15:$T$55</c:f>
              <c:numCache>
                <c:ptCount val="41"/>
                <c:pt idx="0">
                  <c:v>0.0020736052522558127</c:v>
                </c:pt>
                <c:pt idx="1">
                  <c:v>0.0020893221449016213</c:v>
                </c:pt>
                <c:pt idx="2">
                  <c:v>0.0020893221449016213</c:v>
                </c:pt>
                <c:pt idx="3">
                  <c:v>0.0020893221449016213</c:v>
                </c:pt>
                <c:pt idx="4">
                  <c:v>0.0020893221449016213</c:v>
                </c:pt>
                <c:pt idx="5">
                  <c:v>0.0020893221449016213</c:v>
                </c:pt>
                <c:pt idx="6">
                  <c:v>0.0020893221449016213</c:v>
                </c:pt>
                <c:pt idx="7">
                  <c:v>0.0020893221449016213</c:v>
                </c:pt>
                <c:pt idx="8">
                  <c:v>0.0020893221449016213</c:v>
                </c:pt>
                <c:pt idx="9">
                  <c:v>0.0020893221449016213</c:v>
                </c:pt>
                <c:pt idx="10">
                  <c:v>0.0020893221449016213</c:v>
                </c:pt>
                <c:pt idx="11">
                  <c:v>0.0020893221449016213</c:v>
                </c:pt>
                <c:pt idx="12">
                  <c:v>0.0020893221449016213</c:v>
                </c:pt>
                <c:pt idx="13">
                  <c:v>0.0020893221449016213</c:v>
                </c:pt>
                <c:pt idx="14">
                  <c:v>0.0020893221449016213</c:v>
                </c:pt>
                <c:pt idx="15">
                  <c:v>0.0020893221449016213</c:v>
                </c:pt>
                <c:pt idx="16">
                  <c:v>0.0020893221449016213</c:v>
                </c:pt>
                <c:pt idx="17">
                  <c:v>0.0020893221449016213</c:v>
                </c:pt>
                <c:pt idx="18">
                  <c:v>0.0020893221449016213</c:v>
                </c:pt>
                <c:pt idx="19">
                  <c:v>0.0020893221449016213</c:v>
                </c:pt>
                <c:pt idx="20">
                  <c:v>0.0020893221449016213</c:v>
                </c:pt>
                <c:pt idx="21">
                  <c:v>0.0020893221449016213</c:v>
                </c:pt>
                <c:pt idx="22">
                  <c:v>0.0020893221449016213</c:v>
                </c:pt>
                <c:pt idx="23">
                  <c:v>0.0020893221449016213</c:v>
                </c:pt>
                <c:pt idx="24">
                  <c:v>0.0020893221449016213</c:v>
                </c:pt>
                <c:pt idx="25">
                  <c:v>0.0020893221449016213</c:v>
                </c:pt>
                <c:pt idx="26">
                  <c:v>0.0020893221449016213</c:v>
                </c:pt>
                <c:pt idx="27">
                  <c:v>0.0020893221449016213</c:v>
                </c:pt>
                <c:pt idx="28">
                  <c:v>0.0020893221449016213</c:v>
                </c:pt>
                <c:pt idx="29">
                  <c:v>0.0020893221449016213</c:v>
                </c:pt>
                <c:pt idx="30">
                  <c:v>0.0020893221449016213</c:v>
                </c:pt>
              </c:numCache>
            </c:numRef>
          </c:yVal>
          <c:smooth val="1"/>
        </c:ser>
        <c:ser>
          <c:idx val="2"/>
          <c:order val="2"/>
          <c:tx>
            <c:v>Post-Crisis AR Spread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CP Data'!$A$15:$A$55</c:f>
              <c:strCache>
                <c:ptCount val="4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</c:strCache>
            </c:strRef>
          </c:xVal>
          <c:yVal>
            <c:numRef>
              <c:f>'Daily CP Data'!$U$15:$U$55</c:f>
              <c:numCache>
                <c:ptCount val="41"/>
                <c:pt idx="31">
                  <c:v>0.007257155273112362</c:v>
                </c:pt>
                <c:pt idx="32">
                  <c:v>0.007257155273112362</c:v>
                </c:pt>
                <c:pt idx="33">
                  <c:v>0.007257155273112362</c:v>
                </c:pt>
                <c:pt idx="34">
                  <c:v>0.007257155273112362</c:v>
                </c:pt>
                <c:pt idx="35">
                  <c:v>0.007257155273112362</c:v>
                </c:pt>
                <c:pt idx="36">
                  <c:v>0.007257155273112362</c:v>
                </c:pt>
                <c:pt idx="37">
                  <c:v>0.007257155273112362</c:v>
                </c:pt>
                <c:pt idx="38">
                  <c:v>0.007257155273112362</c:v>
                </c:pt>
                <c:pt idx="39">
                  <c:v>0.007257155273112362</c:v>
                </c:pt>
                <c:pt idx="40">
                  <c:v>0.007257155273112362</c:v>
                </c:pt>
              </c:numCache>
            </c:numRef>
          </c:yVal>
          <c:smooth val="0"/>
        </c:ser>
        <c:axId val="44617317"/>
        <c:axId val="66011534"/>
      </c:scatterChart>
      <c:valAx>
        <c:axId val="44617317"/>
        <c:scaling>
          <c:orientation val="minMax"/>
          <c:max val="39600"/>
          <c:min val="38353"/>
        </c:scaling>
        <c:axPos val="b"/>
        <c:delete val="0"/>
        <c:numFmt formatCode="m/d/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6011534"/>
        <c:crosses val="autoZero"/>
        <c:crossBetween val="midCat"/>
        <c:dispUnits/>
        <c:majorUnit val="91.25"/>
        <c:minorUnit val="18.25"/>
      </c:valAx>
      <c:valAx>
        <c:axId val="66011534"/>
        <c:scaling>
          <c:orientation val="minMax"/>
          <c:max val="0.0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</cdr:x>
      <cdr:y>0.08125</cdr:y>
    </cdr:from>
    <cdr:to>
      <cdr:x>0.97475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6724650" y="457200"/>
          <a:ext cx="1343025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Average CP spread post-credit crisis:  55 basis points</a:t>
          </a:r>
        </a:p>
      </cdr:txBody>
    </cdr:sp>
  </cdr:relSizeAnchor>
  <cdr:relSizeAnchor xmlns:cdr="http://schemas.openxmlformats.org/drawingml/2006/chartDrawing">
    <cdr:from>
      <cdr:x>0.60275</cdr:x>
      <cdr:y>0.25975</cdr:y>
    </cdr:from>
    <cdr:to>
      <cdr:x>0.73425</cdr:x>
      <cdr:y>0.365</cdr:y>
    </cdr:to>
    <cdr:sp>
      <cdr:nvSpPr>
        <cdr:cNvPr id="2" name="TextBox 3"/>
        <cdr:cNvSpPr txBox="1">
          <a:spLocks noChangeArrowheads="1"/>
        </cdr:cNvSpPr>
      </cdr:nvSpPr>
      <cdr:spPr>
        <a:xfrm>
          <a:off x="4981575" y="1476375"/>
          <a:ext cx="108585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Credit Crisis
 Aug-07</a:t>
          </a:r>
        </a:p>
      </cdr:txBody>
    </cdr:sp>
  </cdr:relSizeAnchor>
  <cdr:relSizeAnchor xmlns:cdr="http://schemas.openxmlformats.org/drawingml/2006/chartDrawing">
    <cdr:from>
      <cdr:x>0.7565</cdr:x>
      <cdr:y>0.1025</cdr:y>
    </cdr:from>
    <cdr:to>
      <cdr:x>0.7565</cdr:x>
      <cdr:y>0.8395</cdr:y>
    </cdr:to>
    <cdr:sp>
      <cdr:nvSpPr>
        <cdr:cNvPr id="3" name="Line 5"/>
        <cdr:cNvSpPr>
          <a:spLocks/>
        </cdr:cNvSpPr>
      </cdr:nvSpPr>
      <cdr:spPr>
        <a:xfrm>
          <a:off x="6257925" y="581025"/>
          <a:ext cx="0" cy="41910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0.49225</cdr:y>
    </cdr:from>
    <cdr:to>
      <cdr:x>0.2725</cdr:x>
      <cdr:y>0.6155</cdr:y>
    </cdr:to>
    <cdr:sp>
      <cdr:nvSpPr>
        <cdr:cNvPr id="4" name="TextBox 6"/>
        <cdr:cNvSpPr txBox="1">
          <a:spLocks noChangeArrowheads="1"/>
        </cdr:cNvSpPr>
      </cdr:nvSpPr>
      <cdr:spPr>
        <a:xfrm>
          <a:off x="962025" y="2790825"/>
          <a:ext cx="1295400" cy="704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Average CP spread pre-credit crisis:   17 basis points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0.01725</cdr:y>
    </cdr:from>
    <cdr:to>
      <cdr:x>0.968</cdr:x>
      <cdr:y>0.14575</cdr:y>
    </cdr:to>
    <cdr:sp>
      <cdr:nvSpPr>
        <cdr:cNvPr id="1" name="TextBox 1"/>
        <cdr:cNvSpPr txBox="1">
          <a:spLocks noChangeArrowheads="1"/>
        </cdr:cNvSpPr>
      </cdr:nvSpPr>
      <cdr:spPr>
        <a:xfrm>
          <a:off x="6419850" y="95250"/>
          <a:ext cx="157162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Average AR spread post-credit crisis:  73 basis points</a:t>
          </a:r>
        </a:p>
      </cdr:txBody>
    </cdr:sp>
  </cdr:relSizeAnchor>
  <cdr:relSizeAnchor xmlns:cdr="http://schemas.openxmlformats.org/drawingml/2006/chartDrawing">
    <cdr:from>
      <cdr:x>0.5975</cdr:x>
      <cdr:y>0.39625</cdr:y>
    </cdr:from>
    <cdr:to>
      <cdr:x>0.71775</cdr:x>
      <cdr:y>0.5465</cdr:y>
    </cdr:to>
    <cdr:sp>
      <cdr:nvSpPr>
        <cdr:cNvPr id="2" name="TextBox 2"/>
        <cdr:cNvSpPr txBox="1">
          <a:spLocks noChangeArrowheads="1"/>
        </cdr:cNvSpPr>
      </cdr:nvSpPr>
      <cdr:spPr>
        <a:xfrm>
          <a:off x="4933950" y="2247900"/>
          <a:ext cx="99060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Credit Crisis
 Aug-07</a:t>
          </a:r>
        </a:p>
      </cdr:txBody>
    </cdr:sp>
  </cdr:relSizeAnchor>
  <cdr:relSizeAnchor xmlns:cdr="http://schemas.openxmlformats.org/drawingml/2006/chartDrawing">
    <cdr:from>
      <cdr:x>0.10125</cdr:x>
      <cdr:y>0.5465</cdr:y>
    </cdr:from>
    <cdr:to>
      <cdr:x>0.292</cdr:x>
      <cdr:y>0.686</cdr:y>
    </cdr:to>
    <cdr:sp>
      <cdr:nvSpPr>
        <cdr:cNvPr id="3" name="TextBox 3"/>
        <cdr:cNvSpPr txBox="1">
          <a:spLocks noChangeArrowheads="1"/>
        </cdr:cNvSpPr>
      </cdr:nvSpPr>
      <cdr:spPr>
        <a:xfrm>
          <a:off x="828675" y="3095625"/>
          <a:ext cx="1571625" cy="790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Average AR spread pre-credit crisis:  21 basis points</a:t>
          </a:r>
        </a:p>
      </cdr:txBody>
    </cdr:sp>
  </cdr:relSizeAnchor>
  <cdr:relSizeAnchor xmlns:cdr="http://schemas.openxmlformats.org/drawingml/2006/chartDrawing">
    <cdr:from>
      <cdr:x>0.75375</cdr:x>
      <cdr:y>0.0675</cdr:y>
    </cdr:from>
    <cdr:to>
      <cdr:x>0.75375</cdr:x>
      <cdr:y>0.8315</cdr:y>
    </cdr:to>
    <cdr:sp>
      <cdr:nvSpPr>
        <cdr:cNvPr id="4" name="Line 4"/>
        <cdr:cNvSpPr>
          <a:spLocks/>
        </cdr:cNvSpPr>
      </cdr:nvSpPr>
      <cdr:spPr>
        <a:xfrm>
          <a:off x="6219825" y="381000"/>
          <a:ext cx="0" cy="4333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16</xdr:col>
      <xdr:colOff>28575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" y="742950"/>
        <a:ext cx="82772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44</xdr:row>
      <xdr:rowOff>19050</xdr:rowOff>
    </xdr:from>
    <xdr:to>
      <xdr:col>16</xdr:col>
      <xdr:colOff>9525</xdr:colOff>
      <xdr:row>83</xdr:row>
      <xdr:rowOff>123825</xdr:rowOff>
    </xdr:to>
    <xdr:graphicFrame>
      <xdr:nvGraphicFramePr>
        <xdr:cNvPr id="2" name="Chart 7"/>
        <xdr:cNvGraphicFramePr/>
      </xdr:nvGraphicFramePr>
      <xdr:xfrm>
        <a:off x="28575" y="7219950"/>
        <a:ext cx="82581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15</xdr:row>
      <xdr:rowOff>0</xdr:rowOff>
    </xdr:from>
    <xdr:to>
      <xdr:col>11</xdr:col>
      <xdr:colOff>66675</xdr:colOff>
      <xdr:row>19</xdr:row>
      <xdr:rowOff>38100</xdr:rowOff>
    </xdr:to>
    <xdr:sp>
      <xdr:nvSpPr>
        <xdr:cNvPr id="1" name="TextBox 41"/>
        <xdr:cNvSpPr txBox="1">
          <a:spLocks noChangeArrowheads="1"/>
        </xdr:cNvSpPr>
      </xdr:nvSpPr>
      <xdr:spPr>
        <a:xfrm>
          <a:off x="5162550" y="2085975"/>
          <a:ext cx="1876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Some months had no AR Secured Borrowings, or no CP issuances against which to compare spreads.  Those months are blank in this section.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2"/>
  <sheetViews>
    <sheetView tabSelected="1" view="pageBreakPreview" zoomScale="60" zoomScaleNormal="85" workbookViewId="0" topLeftCell="A19">
      <selection activeCell="A2" sqref="A2:P2"/>
    </sheetView>
  </sheetViews>
  <sheetFormatPr defaultColWidth="9.33203125" defaultRowHeight="11.25"/>
  <cols>
    <col min="14" max="14" width="4.83203125" style="0" customWidth="1"/>
  </cols>
  <sheetData>
    <row r="2" spans="1:16" ht="47.25" customHeight="1">
      <c r="A2" s="79" t="s">
        <v>50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0" ht="11.25">
      <c r="D30" s="49"/>
    </row>
    <row r="31" ht="11.25">
      <c r="D31" s="49"/>
    </row>
    <row r="44" spans="1:16" s="22" customFormat="1" ht="47.25" customHeight="1">
      <c r="A44" s="79" t="s">
        <v>51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61" ht="11.25">
      <c r="B61" s="50"/>
    </row>
    <row r="62" ht="11.25">
      <c r="B62" s="50"/>
    </row>
  </sheetData>
  <mergeCells count="2">
    <mergeCell ref="A2:P2"/>
    <mergeCell ref="A44:P44"/>
  </mergeCells>
  <printOptions horizontalCentered="1" verticalCentered="1"/>
  <pageMargins left="0.75" right="0.75" top="1" bottom="1" header="0.5" footer="0.5"/>
  <pageSetup horizontalDpi="600" verticalDpi="600" orientation="landscape" r:id="rId2"/>
  <rowBreaks count="1" manualBreakCount="1">
    <brk id="42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4032"/>
  <sheetViews>
    <sheetView view="pageBreakPreview" zoomScale="6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73" sqref="G73"/>
    </sheetView>
  </sheetViews>
  <sheetFormatPr defaultColWidth="9.33203125" defaultRowHeight="11.25" outlineLevelRow="1"/>
  <cols>
    <col min="1" max="1" width="11.16015625" style="0" customWidth="1"/>
    <col min="2" max="2" width="12.16015625" style="0" customWidth="1"/>
    <col min="3" max="3" width="10.16015625" style="0" customWidth="1"/>
    <col min="4" max="4" width="14.83203125" style="0" customWidth="1"/>
    <col min="5" max="5" width="10.33203125" style="0" customWidth="1"/>
    <col min="6" max="6" width="9.66015625" style="0" customWidth="1"/>
    <col min="7" max="7" width="15.33203125" style="0" customWidth="1"/>
    <col min="8" max="8" width="6.16015625" style="0" customWidth="1"/>
    <col min="9" max="9" width="12.66015625" style="0" customWidth="1"/>
    <col min="10" max="10" width="10.16015625" style="0" customWidth="1"/>
    <col min="12" max="12" width="10.83203125" style="0" customWidth="1"/>
    <col min="13" max="13" width="9" style="0" customWidth="1"/>
    <col min="14" max="14" width="11" style="0" customWidth="1"/>
    <col min="15" max="15" width="10.33203125" style="0" customWidth="1"/>
    <col min="16" max="16" width="2.66015625" style="0" customWidth="1"/>
    <col min="17" max="17" width="3.33203125" style="0" customWidth="1"/>
    <col min="18" max="18" width="9.16015625" style="0" customWidth="1"/>
    <col min="19" max="19" width="9.5" style="0" customWidth="1"/>
    <col min="20" max="20" width="9.66015625" style="0" customWidth="1"/>
    <col min="21" max="21" width="10" style="0" customWidth="1"/>
    <col min="22" max="16384" width="8.16015625" style="0" customWidth="1"/>
  </cols>
  <sheetData>
    <row r="1" ht="12.75">
      <c r="A1" s="31" t="s">
        <v>21</v>
      </c>
    </row>
    <row r="2" spans="1:15" ht="12.75">
      <c r="A2" s="31"/>
      <c r="H2" s="35"/>
      <c r="M2" s="35"/>
      <c r="O2" s="76"/>
    </row>
    <row r="3" spans="1:15" ht="33.75">
      <c r="A3" s="1"/>
      <c r="B3" s="51"/>
      <c r="D3" s="59" t="s">
        <v>12</v>
      </c>
      <c r="F3" s="59" t="s">
        <v>13</v>
      </c>
      <c r="H3" s="72"/>
      <c r="J3" s="59" t="s">
        <v>4</v>
      </c>
      <c r="K3" s="59" t="s">
        <v>16</v>
      </c>
      <c r="L3" s="59" t="s">
        <v>5</v>
      </c>
      <c r="M3" s="72" t="s">
        <v>49</v>
      </c>
      <c r="N3" s="20"/>
      <c r="O3" s="77"/>
    </row>
    <row r="4" spans="1:15" ht="12">
      <c r="A4" s="4" t="s">
        <v>27</v>
      </c>
      <c r="B4" s="1"/>
      <c r="H4" s="73"/>
      <c r="K4" s="22"/>
      <c r="L4" s="20"/>
      <c r="M4" s="35"/>
      <c r="N4" s="20"/>
      <c r="O4" s="57"/>
    </row>
    <row r="5" spans="1:17" ht="12" customHeight="1" hidden="1" outlineLevel="1">
      <c r="A5" s="44" t="s">
        <v>22</v>
      </c>
      <c r="D5" s="24">
        <f>AVERAGE('Daily CP Data'!D$62:D2061)</f>
        <v>6986813.987103113</v>
      </c>
      <c r="F5" s="25">
        <f>AVERAGE('Daily CP Data'!F$62:F2061)</f>
        <v>0.04482932618682986</v>
      </c>
      <c r="G5" s="5"/>
      <c r="H5" s="33"/>
      <c r="J5" s="25">
        <f>AVERAGE('Daily CP Data'!J$62:J2061)</f>
        <v>0.045580906418687735</v>
      </c>
      <c r="K5" s="25">
        <f>AVERAGE('Daily CP Data'!K$62:K2061)</f>
        <v>0.042597976295558664</v>
      </c>
      <c r="L5" s="25">
        <f>AVERAGE('Daily CP Data'!L$62:L2061)</f>
        <v>0.002231349891271067</v>
      </c>
      <c r="M5" s="32"/>
      <c r="N5" s="32"/>
      <c r="O5" s="57"/>
      <c r="P5" s="2"/>
      <c r="Q5" s="3"/>
    </row>
    <row r="6" spans="1:17" ht="12" customHeight="1" hidden="1" outlineLevel="1">
      <c r="A6" s="44" t="s">
        <v>23</v>
      </c>
      <c r="B6" s="4"/>
      <c r="D6" s="24">
        <f>AVERAGE('Daily CP Data'!D$62:D605)</f>
        <v>7682333.491006945</v>
      </c>
      <c r="F6" s="37">
        <f>AVERAGE('Daily CP Data'!F$62:F605)</f>
        <v>0.03362297794117643</v>
      </c>
      <c r="G6" s="5"/>
      <c r="H6" s="46"/>
      <c r="J6" s="37">
        <f>AVERAGE('Daily CP Data'!J$62:J605)</f>
        <v>0.03411576351156144</v>
      </c>
      <c r="K6" s="37">
        <f>AVERAGE('Daily CP Data'!K$62:K605)</f>
        <v>0.03186297426470586</v>
      </c>
      <c r="L6" s="53">
        <f>AVERAGE('Daily CP Data'!L$62:L605)</f>
        <v>0.0017600036764705887</v>
      </c>
      <c r="M6" s="43"/>
      <c r="N6" s="43"/>
      <c r="O6" s="62"/>
      <c r="P6" s="2"/>
      <c r="Q6" s="3"/>
    </row>
    <row r="7" spans="1:17" ht="12" customHeight="1" hidden="1" outlineLevel="1">
      <c r="A7" s="44" t="s">
        <v>24</v>
      </c>
      <c r="B7" s="4"/>
      <c r="D7" s="24">
        <f>AVERAGE('Daily CP Data'!D$606:D906)</f>
        <v>7114703.149664082</v>
      </c>
      <c r="F7" s="37">
        <f>AVERAGE('Daily CP Data'!F$606:F906)</f>
        <v>0.05378372093023254</v>
      </c>
      <c r="G7" s="5"/>
      <c r="H7" s="46"/>
      <c r="J7" s="37">
        <f>AVERAGE('Daily CP Data'!J$606:J906)</f>
        <v>0.054690109265198975</v>
      </c>
      <c r="K7" s="37">
        <f>AVERAGE('Daily CP Data'!K$606:K906)</f>
        <v>0.05205859615282394</v>
      </c>
      <c r="L7" s="53">
        <f>AVERAGE('Daily CP Data'!L$606:L906)</f>
        <v>0.0017251247774086394</v>
      </c>
      <c r="M7" s="43"/>
      <c r="N7" s="43"/>
      <c r="O7" s="62"/>
      <c r="P7" s="2"/>
      <c r="Q7" s="3"/>
    </row>
    <row r="8" spans="1:17" ht="12" customHeight="1" collapsed="1" thickBot="1">
      <c r="A8" s="44" t="s">
        <v>29</v>
      </c>
      <c r="B8" s="4"/>
      <c r="D8" s="24">
        <f>AVERAGE(D$62:D1179)</f>
        <v>7281395.408905785</v>
      </c>
      <c r="F8" s="37">
        <f>AVERAGE(F$62:F1179)</f>
        <v>0.04420805008944529</v>
      </c>
      <c r="G8" s="5"/>
      <c r="H8" s="46"/>
      <c r="J8" s="37">
        <f>AVERAGE(J$62:J1179)</f>
        <v>0.044933867938279776</v>
      </c>
      <c r="K8" s="37">
        <f>AVERAGE(K$62:K1179)</f>
        <v>0.0425187279445435</v>
      </c>
      <c r="L8" s="54">
        <f>AVERAGE(L$62:L1179)</f>
        <v>0.0016893221449016211</v>
      </c>
      <c r="M8" s="43"/>
      <c r="N8" s="43"/>
      <c r="O8" s="62"/>
      <c r="P8" s="2"/>
      <c r="Q8" s="3"/>
    </row>
    <row r="9" spans="1:17" ht="12" customHeight="1" hidden="1" outlineLevel="1">
      <c r="A9" s="44" t="s">
        <v>25</v>
      </c>
      <c r="B9" s="4"/>
      <c r="D9" s="24">
        <f>AVERAGE('Daily CP Data'!D$907:D1179)</f>
        <v>6666245.421245421</v>
      </c>
      <c r="F9" s="37">
        <f>AVERAGE('Daily CP Data'!F$907:F1179)</f>
        <v>0.05474285714285724</v>
      </c>
      <c r="G9" s="5"/>
      <c r="H9" s="46"/>
      <c r="J9" s="37">
        <f>AVERAGE('Daily CP Data'!J$907:J1179)</f>
        <v>0.05573394181641904</v>
      </c>
      <c r="K9" s="37">
        <f>AVERAGE('Daily CP Data'!K$907:K1179)</f>
        <v>0.05323385494505509</v>
      </c>
      <c r="L9" s="53">
        <f>AVERAGE('Daily CP Data'!L$907:L1179)</f>
        <v>0.0015090021978021984</v>
      </c>
      <c r="M9" s="43"/>
      <c r="N9" s="43"/>
      <c r="O9" s="62"/>
      <c r="P9" s="2"/>
      <c r="Q9" s="3"/>
    </row>
    <row r="10" spans="1:17" ht="12" customHeight="1" hidden="1" outlineLevel="1">
      <c r="A10" s="44" t="s">
        <v>26</v>
      </c>
      <c r="B10" s="4"/>
      <c r="D10" s="24">
        <f>AVERAGE('Daily CP Data'!D$1180:D1295)</f>
        <v>5467870.689655173</v>
      </c>
      <c r="F10" s="37">
        <f>AVERAGE('Daily CP Data'!F$1180:F1295)</f>
        <v>0.056294827586206866</v>
      </c>
      <c r="G10" s="5"/>
      <c r="H10" s="46"/>
      <c r="J10" s="37">
        <f>AVERAGE('Daily CP Data'!J$1180:J1295)</f>
        <v>0.05739075643921457</v>
      </c>
      <c r="K10" s="37">
        <f>AVERAGE('Daily CP Data'!K$1180:K1295)</f>
        <v>0.05111390344827586</v>
      </c>
      <c r="L10" s="55">
        <f>AVERAGE('Daily CP Data'!L$1180:L1295)</f>
        <v>0.005180924137931035</v>
      </c>
      <c r="M10" s="43"/>
      <c r="N10" s="43"/>
      <c r="O10" s="62"/>
      <c r="P10" s="2"/>
      <c r="Q10" s="3"/>
    </row>
    <row r="11" spans="1:17" ht="12" customHeight="1" hidden="1" outlineLevel="1" thickBot="1">
      <c r="A11" s="44" t="s">
        <v>31</v>
      </c>
      <c r="B11" s="4"/>
      <c r="D11" s="24">
        <f>AVERAGE('Daily CP Data'!D$1296:D1367)</f>
        <v>4859805.555555556</v>
      </c>
      <c r="F11" s="37">
        <f>AVERAGE('Daily CP Data'!F$1296:F1367)</f>
        <v>0.03600416666666666</v>
      </c>
      <c r="G11" s="5"/>
      <c r="H11" s="46"/>
      <c r="J11" s="37">
        <f>AVERAGE('Daily CP Data'!J$1296:J1367)</f>
        <v>0.03660099556750686</v>
      </c>
      <c r="K11" s="41">
        <f>AVERAGE('Daily CP Data'!K$1296:K1367)</f>
        <v>0.030108422222222233</v>
      </c>
      <c r="L11" s="78">
        <f>AVERAGE('Daily CP Data'!L$1296:L1367)</f>
        <v>0.005895744444444445</v>
      </c>
      <c r="M11" s="43"/>
      <c r="N11" s="43"/>
      <c r="O11" s="62"/>
      <c r="P11" s="2"/>
      <c r="Q11" s="3"/>
    </row>
    <row r="12" spans="1:17" ht="12" customHeight="1" collapsed="1" thickBot="1">
      <c r="A12" s="67" t="s">
        <v>28</v>
      </c>
      <c r="B12" s="4"/>
      <c r="D12" s="34"/>
      <c r="E12" s="35"/>
      <c r="F12" s="32"/>
      <c r="G12" s="36"/>
      <c r="H12" s="33"/>
      <c r="I12" s="35"/>
      <c r="J12" s="32"/>
      <c r="K12" s="66" t="s">
        <v>28</v>
      </c>
      <c r="L12" s="42">
        <f>AVERAGE('Daily CP Data'!L$1180:L1367)</f>
        <v>0.005454685106382979</v>
      </c>
      <c r="M12" s="32"/>
      <c r="N12" s="32"/>
      <c r="O12" s="62"/>
      <c r="P12" s="2"/>
      <c r="Q12" s="3"/>
    </row>
    <row r="13" spans="1:21" ht="12" customHeight="1" outlineLevel="1">
      <c r="A13" s="1"/>
      <c r="B13" s="4"/>
      <c r="D13" s="34"/>
      <c r="E13" s="35"/>
      <c r="F13" s="32"/>
      <c r="G13" s="36"/>
      <c r="H13" s="33"/>
      <c r="I13" s="35"/>
      <c r="J13" s="32"/>
      <c r="K13" s="38"/>
      <c r="L13" s="62"/>
      <c r="M13" s="57"/>
      <c r="N13" s="57"/>
      <c r="O13" s="75" t="s">
        <v>42</v>
      </c>
      <c r="P13" s="68"/>
      <c r="Q13" s="68"/>
      <c r="R13" s="69"/>
      <c r="S13" s="68"/>
      <c r="T13" s="68"/>
      <c r="U13" s="69"/>
    </row>
    <row r="14" spans="1:21" ht="45" customHeight="1" outlineLevel="1">
      <c r="A14" s="48" t="s">
        <v>32</v>
      </c>
      <c r="B14" s="4"/>
      <c r="D14" s="34"/>
      <c r="E14" s="35"/>
      <c r="F14" s="70" t="s">
        <v>44</v>
      </c>
      <c r="G14" s="36"/>
      <c r="H14" s="33"/>
      <c r="I14" s="35"/>
      <c r="J14" s="32"/>
      <c r="K14" s="32"/>
      <c r="L14" s="32"/>
      <c r="M14" s="70" t="s">
        <v>45</v>
      </c>
      <c r="N14" s="74" t="s">
        <v>37</v>
      </c>
      <c r="O14" s="59" t="s">
        <v>43</v>
      </c>
      <c r="P14" s="2"/>
      <c r="Q14" s="3"/>
      <c r="R14" s="59" t="s">
        <v>38</v>
      </c>
      <c r="S14" s="59" t="s">
        <v>39</v>
      </c>
      <c r="T14" s="59" t="s">
        <v>40</v>
      </c>
      <c r="U14" s="59" t="s">
        <v>41</v>
      </c>
    </row>
    <row r="15" spans="1:20" ht="12" customHeight="1" outlineLevel="1">
      <c r="A15" s="47">
        <v>38353</v>
      </c>
      <c r="B15" s="4"/>
      <c r="D15" s="34"/>
      <c r="E15" s="35"/>
      <c r="F15" s="32">
        <f>AVERAGE(F62:F99)</f>
        <v>0.025610526315789483</v>
      </c>
      <c r="G15" s="36"/>
      <c r="H15" s="33"/>
      <c r="I15" s="35"/>
      <c r="J15" s="32"/>
      <c r="K15" s="32"/>
      <c r="L15" s="32"/>
      <c r="M15" s="32">
        <f>AVERAGE(M62:M99)</f>
        <v>0.025549814999999983</v>
      </c>
      <c r="N15" s="32">
        <f>IF(M15&gt;0,M15-F15,"")</f>
        <v>-6.07113157895002E-05</v>
      </c>
      <c r="O15" s="32">
        <f>$L$8+N15</f>
        <v>0.001628610829112121</v>
      </c>
      <c r="P15" s="2"/>
      <c r="Q15" s="3"/>
      <c r="R15" s="52">
        <f>$N$57</f>
        <v>0.00038428310735419137</v>
      </c>
      <c r="S15" s="22"/>
      <c r="T15" s="20">
        <f>$L$8+R15</f>
        <v>0.0020736052522558127</v>
      </c>
    </row>
    <row r="16" spans="1:20" ht="12" customHeight="1" outlineLevel="1">
      <c r="A16" s="47">
        <v>38384</v>
      </c>
      <c r="B16" s="4"/>
      <c r="D16" s="34"/>
      <c r="E16" s="35"/>
      <c r="F16" s="61">
        <f>IF(M16&gt;0,AVERAGE(F100:F136),"")</f>
      </c>
      <c r="G16" s="36"/>
      <c r="H16" s="33"/>
      <c r="I16" s="35"/>
      <c r="J16" s="32"/>
      <c r="K16" s="61"/>
      <c r="L16" s="32"/>
      <c r="M16" s="32"/>
      <c r="N16" s="57"/>
      <c r="O16" s="32"/>
      <c r="P16" s="2"/>
      <c r="Q16" s="3"/>
      <c r="R16" s="52">
        <v>0.0004</v>
      </c>
      <c r="T16" s="20">
        <f aca="true" t="shared" si="0" ref="T16:T45">$L$8+R16</f>
        <v>0.0020893221449016213</v>
      </c>
    </row>
    <row r="17" spans="1:20" ht="12" customHeight="1" outlineLevel="1">
      <c r="A17" s="47">
        <v>38412</v>
      </c>
      <c r="B17" s="4"/>
      <c r="D17" s="34"/>
      <c r="E17" s="35"/>
      <c r="F17" s="61">
        <f>IF(M17&gt;0,AVERAGE(F137:F193),"")</f>
      </c>
      <c r="G17" s="36"/>
      <c r="H17" s="33"/>
      <c r="I17" s="35"/>
      <c r="J17" s="32"/>
      <c r="K17" s="61"/>
      <c r="L17" s="32"/>
      <c r="M17" s="32"/>
      <c r="N17" s="57"/>
      <c r="O17" s="32"/>
      <c r="P17" s="2"/>
      <c r="Q17" s="3"/>
      <c r="R17" s="52">
        <v>0.0004</v>
      </c>
      <c r="T17" s="20">
        <f t="shared" si="0"/>
        <v>0.0020893221449016213</v>
      </c>
    </row>
    <row r="18" spans="1:20" ht="12" customHeight="1" outlineLevel="1">
      <c r="A18" s="47">
        <v>38443</v>
      </c>
      <c r="B18" s="4"/>
      <c r="D18" s="34"/>
      <c r="E18" s="35"/>
      <c r="F18" s="61">
        <f>IF(M18&gt;0,AVERAGE(F194:F245),"")</f>
      </c>
      <c r="G18" s="36"/>
      <c r="H18" s="33"/>
      <c r="I18" s="35"/>
      <c r="J18" s="32"/>
      <c r="K18" s="61"/>
      <c r="L18" s="32"/>
      <c r="M18" s="32"/>
      <c r="N18" s="57"/>
      <c r="O18" s="32"/>
      <c r="P18" s="2"/>
      <c r="Q18" s="3"/>
      <c r="R18" s="52">
        <v>0.0004</v>
      </c>
      <c r="T18" s="20">
        <f t="shared" si="0"/>
        <v>0.0020893221449016213</v>
      </c>
    </row>
    <row r="19" spans="1:20" ht="12" customHeight="1" outlineLevel="1">
      <c r="A19" s="47">
        <v>38473</v>
      </c>
      <c r="B19" s="4"/>
      <c r="D19" s="34"/>
      <c r="E19" s="35"/>
      <c r="F19" s="32">
        <f>AVERAGE(F246:F307)</f>
        <v>0.03212580645161288</v>
      </c>
      <c r="G19" s="36"/>
      <c r="H19" s="33"/>
      <c r="I19" s="35"/>
      <c r="J19" s="32"/>
      <c r="K19" s="32"/>
      <c r="L19" s="32"/>
      <c r="M19" s="32">
        <f>AVERAGE(M246:M307)</f>
        <v>0.032775561</v>
      </c>
      <c r="N19" s="57">
        <f aca="true" t="shared" si="1" ref="N19:N55">IF(M19&gt;0,M19-F19,"")</f>
        <v>0.0006497545483871228</v>
      </c>
      <c r="O19" s="32">
        <f aca="true" t="shared" si="2" ref="O19:O24">$L$8+N19</f>
        <v>0.002339076693288744</v>
      </c>
      <c r="P19" s="2"/>
      <c r="Q19" s="3"/>
      <c r="R19" s="52">
        <v>0.0004</v>
      </c>
      <c r="T19" s="20">
        <f t="shared" si="0"/>
        <v>0.0020893221449016213</v>
      </c>
    </row>
    <row r="20" spans="1:20" ht="12" customHeight="1" outlineLevel="1">
      <c r="A20" s="47">
        <v>38504</v>
      </c>
      <c r="B20" s="4"/>
      <c r="D20" s="34"/>
      <c r="E20" s="35"/>
      <c r="F20" s="32">
        <f>AVERAGE(F308:F358)</f>
        <v>0.03330588235294117</v>
      </c>
      <c r="G20" s="36"/>
      <c r="H20" s="33"/>
      <c r="I20" s="35"/>
      <c r="J20" s="32"/>
      <c r="K20" s="32"/>
      <c r="L20" s="32"/>
      <c r="M20" s="32">
        <f>AVERAGE(M308:M358)</f>
        <v>0.032879802999999985</v>
      </c>
      <c r="N20" s="57">
        <f t="shared" si="1"/>
        <v>-0.00042607935294118604</v>
      </c>
      <c r="O20" s="32">
        <f t="shared" si="2"/>
        <v>0.001263242791960435</v>
      </c>
      <c r="P20" s="2"/>
      <c r="Q20" s="3"/>
      <c r="R20" s="52">
        <v>0.0004</v>
      </c>
      <c r="T20" s="20">
        <f t="shared" si="0"/>
        <v>0.0020893221449016213</v>
      </c>
    </row>
    <row r="21" spans="1:20" ht="12" customHeight="1" outlineLevel="1">
      <c r="A21" s="47">
        <v>38534</v>
      </c>
      <c r="B21" s="4"/>
      <c r="D21" s="34"/>
      <c r="E21" s="35"/>
      <c r="F21" s="32">
        <f>AVERAGE(F359:F414)</f>
        <v>0.03520714285714286</v>
      </c>
      <c r="G21" s="36"/>
      <c r="H21" s="33"/>
      <c r="I21" s="35"/>
      <c r="J21" s="32"/>
      <c r="K21" s="32"/>
      <c r="L21" s="32"/>
      <c r="M21" s="32">
        <f>AVERAGE(M359:M414)</f>
        <v>0.035126100000000035</v>
      </c>
      <c r="N21" s="57">
        <f t="shared" si="1"/>
        <v>-8.104285714282539E-05</v>
      </c>
      <c r="O21" s="32">
        <f t="shared" si="2"/>
        <v>0.0016082792877587957</v>
      </c>
      <c r="P21" s="2"/>
      <c r="Q21" s="3"/>
      <c r="R21" s="52">
        <v>0.0004</v>
      </c>
      <c r="T21" s="20">
        <f t="shared" si="0"/>
        <v>0.0020893221449016213</v>
      </c>
    </row>
    <row r="22" spans="1:20" ht="12" customHeight="1" outlineLevel="1">
      <c r="A22" s="47">
        <v>38565</v>
      </c>
      <c r="B22" s="4"/>
      <c r="D22" s="34"/>
      <c r="E22" s="35"/>
      <c r="F22" s="32">
        <f>AVERAGE(F415:F487)</f>
        <v>0.037216438356164394</v>
      </c>
      <c r="G22" s="36"/>
      <c r="H22" s="33"/>
      <c r="I22" s="35"/>
      <c r="J22" s="32"/>
      <c r="K22" s="32"/>
      <c r="L22" s="32"/>
      <c r="M22" s="32">
        <f>AVERAGE(M415:M487)</f>
        <v>0.03786567600000001</v>
      </c>
      <c r="N22" s="57">
        <f t="shared" si="1"/>
        <v>0.0006492376438356137</v>
      </c>
      <c r="O22" s="32">
        <f t="shared" si="2"/>
        <v>0.002338559788737235</v>
      </c>
      <c r="P22" s="2"/>
      <c r="Q22" s="3"/>
      <c r="R22" s="52">
        <v>0.0004</v>
      </c>
      <c r="T22" s="20">
        <f t="shared" si="0"/>
        <v>0.0020893221449016213</v>
      </c>
    </row>
    <row r="23" spans="1:20" ht="12" customHeight="1" outlineLevel="1">
      <c r="A23" s="47">
        <v>38596</v>
      </c>
      <c r="B23" s="4"/>
      <c r="D23" s="34"/>
      <c r="E23" s="35"/>
      <c r="F23" s="32">
        <f>AVERAGE(F488:F554)</f>
        <v>0.03948208955223883</v>
      </c>
      <c r="G23" s="36"/>
      <c r="H23" s="33"/>
      <c r="I23" s="35"/>
      <c r="J23" s="32"/>
      <c r="K23" s="32"/>
      <c r="L23" s="32"/>
      <c r="M23" s="32">
        <f>AVERAGE(M488:M554)</f>
        <v>0.03922713999999997</v>
      </c>
      <c r="N23" s="57">
        <f t="shared" si="1"/>
        <v>-0.0002549495522388562</v>
      </c>
      <c r="O23" s="32">
        <f t="shared" si="2"/>
        <v>0.001434372592662765</v>
      </c>
      <c r="P23" s="2"/>
      <c r="Q23" s="3"/>
      <c r="R23" s="52">
        <v>0.0004</v>
      </c>
      <c r="T23" s="20">
        <f t="shared" si="0"/>
        <v>0.0020893221449016213</v>
      </c>
    </row>
    <row r="24" spans="1:20" ht="12" customHeight="1" outlineLevel="1">
      <c r="A24" s="47">
        <v>38626</v>
      </c>
      <c r="B24" s="4"/>
      <c r="D24" s="34"/>
      <c r="E24" s="35"/>
      <c r="F24" s="32">
        <f>AVERAGE(F555:F605)</f>
        <v>0.04053921568627453</v>
      </c>
      <c r="G24" s="36"/>
      <c r="H24" s="33"/>
      <c r="I24" s="35"/>
      <c r="J24" s="32"/>
      <c r="K24" s="32"/>
      <c r="L24" s="32"/>
      <c r="M24" s="32">
        <f>AVERAGE(M555:M605)</f>
        <v>0.040636413999999975</v>
      </c>
      <c r="N24" s="57">
        <f t="shared" si="1"/>
        <v>9.719831372544813E-05</v>
      </c>
      <c r="O24" s="32">
        <f t="shared" si="2"/>
        <v>0.0017865204586270693</v>
      </c>
      <c r="P24" s="2"/>
      <c r="Q24" s="3"/>
      <c r="R24" s="52">
        <v>0.0004</v>
      </c>
      <c r="T24" s="20">
        <f t="shared" si="0"/>
        <v>0.0020893221449016213</v>
      </c>
    </row>
    <row r="25" spans="1:20" ht="12" customHeight="1" outlineLevel="1">
      <c r="A25" s="47">
        <v>38657</v>
      </c>
      <c r="B25" s="4"/>
      <c r="D25" s="34"/>
      <c r="E25" s="35"/>
      <c r="F25" s="32"/>
      <c r="G25" s="36"/>
      <c r="H25" s="33"/>
      <c r="I25" s="35"/>
      <c r="J25" s="32"/>
      <c r="K25" s="32"/>
      <c r="L25" s="32"/>
      <c r="M25" s="32"/>
      <c r="N25" s="57"/>
      <c r="O25" s="32"/>
      <c r="P25" s="2"/>
      <c r="Q25" s="3"/>
      <c r="R25" s="52">
        <v>0.0004</v>
      </c>
      <c r="T25" s="20">
        <f t="shared" si="0"/>
        <v>0.0020893221449016213</v>
      </c>
    </row>
    <row r="26" spans="1:20" ht="12" customHeight="1" outlineLevel="1">
      <c r="A26" s="47">
        <v>38687</v>
      </c>
      <c r="B26" s="4"/>
      <c r="D26" s="34"/>
      <c r="E26" s="35"/>
      <c r="F26" s="32"/>
      <c r="G26" s="36"/>
      <c r="H26" s="33"/>
      <c r="I26" s="35"/>
      <c r="J26" s="32"/>
      <c r="K26" s="32"/>
      <c r="L26" s="32"/>
      <c r="M26" s="32"/>
      <c r="N26" s="57"/>
      <c r="O26" s="32"/>
      <c r="P26" s="2"/>
      <c r="Q26" s="3"/>
      <c r="R26" s="52">
        <v>0.0004</v>
      </c>
      <c r="T26" s="20">
        <f t="shared" si="0"/>
        <v>0.0020893221449016213</v>
      </c>
    </row>
    <row r="27" spans="1:20" ht="12" customHeight="1" outlineLevel="1">
      <c r="A27" s="47">
        <v>38718</v>
      </c>
      <c r="B27" s="4"/>
      <c r="D27" s="34"/>
      <c r="E27" s="35"/>
      <c r="F27" s="32">
        <f>AVERAGE(F606:F610)</f>
        <v>0.046540000000000005</v>
      </c>
      <c r="G27" s="36"/>
      <c r="H27" s="33"/>
      <c r="I27" s="35"/>
      <c r="J27" s="32"/>
      <c r="K27" s="32"/>
      <c r="L27" s="32"/>
      <c r="M27" s="32">
        <f>AVERAGE(M606:M610)</f>
        <v>0.0458998</v>
      </c>
      <c r="N27" s="57">
        <f t="shared" si="1"/>
        <v>-0.0006402000000000074</v>
      </c>
      <c r="O27" s="32">
        <f>$L$8+N27</f>
        <v>0.0010491221449016137</v>
      </c>
      <c r="P27" s="2"/>
      <c r="Q27" s="3"/>
      <c r="R27" s="52">
        <v>0.0004</v>
      </c>
      <c r="T27" s="20">
        <f t="shared" si="0"/>
        <v>0.0020893221449016213</v>
      </c>
    </row>
    <row r="28" spans="1:20" ht="12" customHeight="1" outlineLevel="1">
      <c r="A28" s="47">
        <v>38749</v>
      </c>
      <c r="B28" s="4"/>
      <c r="D28" s="34"/>
      <c r="E28" s="35"/>
      <c r="F28" s="60">
        <f>IF(M28&gt;0,AVERAGE(F611:F618),"")</f>
      </c>
      <c r="G28" s="36"/>
      <c r="H28" s="33"/>
      <c r="I28" s="35"/>
      <c r="J28" s="32"/>
      <c r="K28" s="60"/>
      <c r="L28" s="32"/>
      <c r="M28" s="32"/>
      <c r="N28" s="57"/>
      <c r="O28" s="32"/>
      <c r="P28" s="2"/>
      <c r="Q28" s="3"/>
      <c r="R28" s="52">
        <v>0.0004</v>
      </c>
      <c r="T28" s="20">
        <f t="shared" si="0"/>
        <v>0.0020893221449016213</v>
      </c>
    </row>
    <row r="29" spans="1:20" ht="12" customHeight="1" outlineLevel="1">
      <c r="A29" s="47">
        <v>38777</v>
      </c>
      <c r="B29" s="4"/>
      <c r="D29" s="34"/>
      <c r="E29" s="35"/>
      <c r="F29" s="32">
        <f>AVERAGE(F619:F624)</f>
        <v>0.04885</v>
      </c>
      <c r="G29" s="36"/>
      <c r="H29" s="33"/>
      <c r="I29" s="35"/>
      <c r="J29" s="32"/>
      <c r="K29" s="45"/>
      <c r="L29" s="32"/>
      <c r="M29" s="32">
        <f>AVERAGE(M619:M624)</f>
        <v>0.049580000000000006</v>
      </c>
      <c r="N29" s="57">
        <f t="shared" si="1"/>
        <v>0.0007300000000000084</v>
      </c>
      <c r="O29" s="32">
        <f>$L$8+N29</f>
        <v>0.0024193221449016295</v>
      </c>
      <c r="P29" s="2"/>
      <c r="Q29" s="3"/>
      <c r="R29" s="52">
        <v>0.0004</v>
      </c>
      <c r="T29" s="20">
        <f t="shared" si="0"/>
        <v>0.0020893221449016213</v>
      </c>
    </row>
    <row r="30" spans="1:20" ht="12" customHeight="1" outlineLevel="1">
      <c r="A30" s="47">
        <v>38808</v>
      </c>
      <c r="B30" s="4"/>
      <c r="D30" s="34"/>
      <c r="E30" s="35"/>
      <c r="F30" s="32">
        <f>AVERAGE(F625:F638)</f>
        <v>0.0509857142857143</v>
      </c>
      <c r="G30" s="36"/>
      <c r="H30" s="33"/>
      <c r="I30" s="35"/>
      <c r="J30" s="32"/>
      <c r="K30" s="45"/>
      <c r="L30" s="32"/>
      <c r="M30" s="32">
        <f>AVERAGE(M625:M638)</f>
        <v>0.050439817500000005</v>
      </c>
      <c r="N30" s="57">
        <f t="shared" si="1"/>
        <v>-0.0005458967857142963</v>
      </c>
      <c r="O30" s="32">
        <f>$L$8+N30</f>
        <v>0.0011434253591873248</v>
      </c>
      <c r="P30" s="2"/>
      <c r="Q30" s="3"/>
      <c r="R30" s="52">
        <v>0.0004</v>
      </c>
      <c r="T30" s="20">
        <f t="shared" si="0"/>
        <v>0.0020893221449016213</v>
      </c>
    </row>
    <row r="31" spans="1:20" ht="12" customHeight="1" outlineLevel="1">
      <c r="A31" s="47">
        <v>38838</v>
      </c>
      <c r="B31" s="4"/>
      <c r="D31" s="34"/>
      <c r="E31" s="35"/>
      <c r="F31" s="32">
        <f>AVERAGE(F639:F690)</f>
        <v>0.05242115384615387</v>
      </c>
      <c r="G31" s="36"/>
      <c r="H31" s="33"/>
      <c r="I31" s="35"/>
      <c r="J31" s="32"/>
      <c r="K31" s="45"/>
      <c r="L31" s="32"/>
      <c r="M31" s="32">
        <f>AVERAGE(M639:M690)</f>
        <v>0.05121000000000004</v>
      </c>
      <c r="N31" s="57">
        <f t="shared" si="1"/>
        <v>-0.001211153846153827</v>
      </c>
      <c r="O31" s="32">
        <f>$L$8+N31</f>
        <v>0.00047816829874779403</v>
      </c>
      <c r="P31" s="2"/>
      <c r="Q31" s="3"/>
      <c r="R31" s="52">
        <v>0.0004</v>
      </c>
      <c r="T31" s="20">
        <f t="shared" si="0"/>
        <v>0.0020893221449016213</v>
      </c>
    </row>
    <row r="32" spans="1:20" ht="12" customHeight="1" outlineLevel="1">
      <c r="A32" s="47">
        <v>38869</v>
      </c>
      <c r="B32" s="4"/>
      <c r="D32" s="34"/>
      <c r="E32" s="35"/>
      <c r="F32" s="60">
        <f>IF(M32&gt;0,AVERAGE(F691:F717),"")</f>
      </c>
      <c r="G32" s="36"/>
      <c r="H32" s="33"/>
      <c r="I32" s="35"/>
      <c r="J32" s="32"/>
      <c r="K32" s="60"/>
      <c r="L32" s="32"/>
      <c r="M32" s="32"/>
      <c r="N32" s="57"/>
      <c r="O32" s="32"/>
      <c r="P32" s="2"/>
      <c r="Q32" s="3"/>
      <c r="R32" s="52">
        <v>0.0004</v>
      </c>
      <c r="T32" s="20">
        <f t="shared" si="0"/>
        <v>0.0020893221449016213</v>
      </c>
    </row>
    <row r="33" spans="1:20" ht="12" customHeight="1" outlineLevel="1">
      <c r="A33" s="47">
        <v>38899</v>
      </c>
      <c r="B33" s="4"/>
      <c r="D33" s="34"/>
      <c r="E33" s="35"/>
      <c r="F33" s="32">
        <f>AVERAGE(F718:F764)</f>
        <v>0.05519361702127657</v>
      </c>
      <c r="G33" s="36"/>
      <c r="H33" s="33"/>
      <c r="I33" s="35"/>
      <c r="J33" s="32"/>
      <c r="K33" s="32"/>
      <c r="L33" s="32"/>
      <c r="M33" s="32">
        <f>AVERAGE(M718:M764)</f>
        <v>0.055810000000000005</v>
      </c>
      <c r="N33" s="32">
        <f t="shared" si="1"/>
        <v>0.0006163829787234343</v>
      </c>
      <c r="O33" s="32">
        <f aca="true" t="shared" si="3" ref="O33:O45">$L$8+N33</f>
        <v>0.0023057051236250554</v>
      </c>
      <c r="P33" s="2"/>
      <c r="Q33" s="3"/>
      <c r="R33" s="52">
        <v>0.0004</v>
      </c>
      <c r="T33" s="20">
        <f t="shared" si="0"/>
        <v>0.0020893221449016213</v>
      </c>
    </row>
    <row r="34" spans="1:20" ht="12" customHeight="1" outlineLevel="1">
      <c r="A34" s="47">
        <v>38930</v>
      </c>
      <c r="B34" s="4"/>
      <c r="D34" s="34"/>
      <c r="E34" s="35"/>
      <c r="F34" s="32">
        <f>AVERAGE(F765:F813)</f>
        <v>0.05504897959183674</v>
      </c>
      <c r="G34" s="36"/>
      <c r="H34" s="33"/>
      <c r="I34" s="35"/>
      <c r="J34" s="32"/>
      <c r="K34" s="32"/>
      <c r="L34" s="32"/>
      <c r="M34" s="32">
        <f>AVERAGE(M765:M813)</f>
        <v>0.05609000000000004</v>
      </c>
      <c r="N34" s="32">
        <f t="shared" si="1"/>
        <v>0.0010410204081633054</v>
      </c>
      <c r="O34" s="32">
        <f t="shared" si="3"/>
        <v>0.0027303425530649265</v>
      </c>
      <c r="P34" s="2"/>
      <c r="Q34" s="3"/>
      <c r="R34" s="52">
        <v>0.0004</v>
      </c>
      <c r="T34" s="20">
        <f t="shared" si="0"/>
        <v>0.0020893221449016213</v>
      </c>
    </row>
    <row r="35" spans="1:20" ht="12" customHeight="1" outlineLevel="1">
      <c r="A35" s="47">
        <v>38961</v>
      </c>
      <c r="B35" s="4"/>
      <c r="D35" s="34"/>
      <c r="E35" s="35"/>
      <c r="F35" s="32">
        <f>AVERAGE(F814:F841)</f>
        <v>0.05472142857142857</v>
      </c>
      <c r="G35" s="36"/>
      <c r="H35" s="33"/>
      <c r="I35" s="35"/>
      <c r="J35" s="32"/>
      <c r="K35" s="32"/>
      <c r="L35" s="32"/>
      <c r="M35" s="32">
        <f>AVERAGE(M814:M841)</f>
        <v>0.055879999999999985</v>
      </c>
      <c r="N35" s="32">
        <f t="shared" si="1"/>
        <v>0.0011585714285714185</v>
      </c>
      <c r="O35" s="32">
        <f t="shared" si="3"/>
        <v>0.0028478935734730397</v>
      </c>
      <c r="P35" s="2"/>
      <c r="Q35" s="3"/>
      <c r="R35" s="52">
        <v>0.0004</v>
      </c>
      <c r="T35" s="20">
        <f t="shared" si="0"/>
        <v>0.0020893221449016213</v>
      </c>
    </row>
    <row r="36" spans="1:20" ht="12" customHeight="1" outlineLevel="1">
      <c r="A36" s="47">
        <v>38991</v>
      </c>
      <c r="B36" s="4"/>
      <c r="D36" s="34"/>
      <c r="E36" s="35"/>
      <c r="F36" s="32">
        <f>AVERAGE(F842:F860)</f>
        <v>0.054736842105263146</v>
      </c>
      <c r="G36" s="36"/>
      <c r="H36" s="33"/>
      <c r="I36" s="35"/>
      <c r="J36" s="32"/>
      <c r="K36" s="32"/>
      <c r="L36" s="32"/>
      <c r="M36" s="32">
        <f>AVERAGE(M842:M860)</f>
        <v>0.055590000000000014</v>
      </c>
      <c r="N36" s="32">
        <f t="shared" si="1"/>
        <v>0.0008531578947368681</v>
      </c>
      <c r="O36" s="32">
        <f t="shared" si="3"/>
        <v>0.0025424800396384893</v>
      </c>
      <c r="P36" s="2"/>
      <c r="Q36" s="3"/>
      <c r="R36" s="52">
        <v>0.0004</v>
      </c>
      <c r="T36" s="20">
        <f t="shared" si="0"/>
        <v>0.0020893221449016213</v>
      </c>
    </row>
    <row r="37" spans="1:20" ht="12" customHeight="1" outlineLevel="1">
      <c r="A37" s="47">
        <v>39022</v>
      </c>
      <c r="B37" s="4"/>
      <c r="D37" s="34"/>
      <c r="E37" s="35"/>
      <c r="F37" s="32">
        <f>AVERAGE(F861:F884)</f>
        <v>0.05491666666666664</v>
      </c>
      <c r="G37" s="36"/>
      <c r="H37" s="33"/>
      <c r="I37" s="35"/>
      <c r="J37" s="32"/>
      <c r="K37" s="32"/>
      <c r="L37" s="32"/>
      <c r="M37" s="32">
        <f>AVERAGE(M861:M884)</f>
        <v>0.055549999999999995</v>
      </c>
      <c r="N37" s="32">
        <f t="shared" si="1"/>
        <v>0.0006333333333333538</v>
      </c>
      <c r="O37" s="32">
        <f t="shared" si="3"/>
        <v>0.002322655478234975</v>
      </c>
      <c r="P37" s="2"/>
      <c r="Q37" s="3"/>
      <c r="R37" s="52">
        <v>0.0004</v>
      </c>
      <c r="T37" s="20">
        <f t="shared" si="0"/>
        <v>0.0020893221449016213</v>
      </c>
    </row>
    <row r="38" spans="1:20" ht="12" customHeight="1" outlineLevel="1">
      <c r="A38" s="47">
        <v>39052</v>
      </c>
      <c r="B38" s="4"/>
      <c r="D38" s="34"/>
      <c r="E38" s="35"/>
      <c r="F38" s="32">
        <f>AVERAGE(F885:F906)</f>
        <v>0.054936363636363644</v>
      </c>
      <c r="G38" s="36"/>
      <c r="H38" s="33"/>
      <c r="I38" s="35"/>
      <c r="J38" s="32"/>
      <c r="K38" s="32"/>
      <c r="L38" s="32"/>
      <c r="M38" s="32">
        <f>AVERAGE(M885:M906)</f>
        <v>0.055579999999999984</v>
      </c>
      <c r="N38" s="32">
        <f t="shared" si="1"/>
        <v>0.0006436363636363393</v>
      </c>
      <c r="O38" s="32">
        <f t="shared" si="3"/>
        <v>0.0023329585085379604</v>
      </c>
      <c r="P38" s="2"/>
      <c r="Q38" s="3"/>
      <c r="R38" s="52">
        <v>0.0004</v>
      </c>
      <c r="T38" s="20">
        <f t="shared" si="0"/>
        <v>0.0020893221449016213</v>
      </c>
    </row>
    <row r="39" spans="1:20" ht="12" customHeight="1" outlineLevel="1">
      <c r="A39" s="47">
        <v>39083</v>
      </c>
      <c r="B39" s="4"/>
      <c r="D39" s="34"/>
      <c r="E39" s="35"/>
      <c r="F39" s="32">
        <f>AVERAGE(F907:F931)</f>
        <v>0.054747999999999984</v>
      </c>
      <c r="G39" s="36"/>
      <c r="H39" s="33"/>
      <c r="I39" s="35"/>
      <c r="J39" s="32"/>
      <c r="K39" s="32"/>
      <c r="L39" s="32"/>
      <c r="M39" s="32">
        <f>AVERAGE(M907:M931)</f>
        <v>0.05550000000000002</v>
      </c>
      <c r="N39" s="32">
        <f t="shared" si="1"/>
        <v>0.0007520000000000374</v>
      </c>
      <c r="O39" s="32">
        <f t="shared" si="3"/>
        <v>0.0024413221449016585</v>
      </c>
      <c r="P39" s="2"/>
      <c r="Q39" s="3"/>
      <c r="R39" s="52">
        <v>0.0004</v>
      </c>
      <c r="T39" s="20">
        <f t="shared" si="0"/>
        <v>0.0020893221449016213</v>
      </c>
    </row>
    <row r="40" spans="1:20" ht="12" customHeight="1" outlineLevel="1">
      <c r="A40" s="47">
        <v>39114</v>
      </c>
      <c r="B40" s="4"/>
      <c r="D40" s="34"/>
      <c r="E40" s="35"/>
      <c r="F40" s="32">
        <f>AVERAGE(F932:F974)</f>
        <v>0.054702325581395345</v>
      </c>
      <c r="G40" s="36"/>
      <c r="H40" s="33"/>
      <c r="I40" s="35"/>
      <c r="J40" s="32"/>
      <c r="K40" s="32"/>
      <c r="L40" s="32"/>
      <c r="M40" s="32">
        <f>AVERAGE(M932:M974)</f>
        <v>0.05550000000000003</v>
      </c>
      <c r="N40" s="32">
        <f t="shared" si="1"/>
        <v>0.0007976744186046839</v>
      </c>
      <c r="O40" s="32">
        <f t="shared" si="3"/>
        <v>0.002486996563506305</v>
      </c>
      <c r="P40" s="2"/>
      <c r="Q40" s="3"/>
      <c r="R40" s="52">
        <v>0.0004</v>
      </c>
      <c r="T40" s="20">
        <f t="shared" si="0"/>
        <v>0.0020893221449016213</v>
      </c>
    </row>
    <row r="41" spans="1:20" ht="12" customHeight="1" outlineLevel="1">
      <c r="A41" s="47">
        <v>39142</v>
      </c>
      <c r="B41" s="4"/>
      <c r="D41" s="34"/>
      <c r="E41" s="35"/>
      <c r="F41" s="32">
        <f>AVERAGE(F975:F1010)</f>
        <v>0.05475555555555553</v>
      </c>
      <c r="G41" s="36"/>
      <c r="H41" s="33"/>
      <c r="I41" s="35"/>
      <c r="J41" s="32"/>
      <c r="K41" s="32"/>
      <c r="L41" s="32"/>
      <c r="M41" s="32">
        <f>AVERAGE(M975:M1010)</f>
        <v>0.055469999999999964</v>
      </c>
      <c r="N41" s="32">
        <f t="shared" si="1"/>
        <v>0.0007144444444444342</v>
      </c>
      <c r="O41" s="32">
        <f t="shared" si="3"/>
        <v>0.0024037665893460554</v>
      </c>
      <c r="P41" s="2"/>
      <c r="Q41" s="3"/>
      <c r="R41" s="52">
        <v>0.0004</v>
      </c>
      <c r="T41" s="20">
        <f t="shared" si="0"/>
        <v>0.0020893221449016213</v>
      </c>
    </row>
    <row r="42" spans="1:20" ht="12" customHeight="1" outlineLevel="1">
      <c r="A42" s="47">
        <v>39173</v>
      </c>
      <c r="B42" s="4"/>
      <c r="D42" s="34"/>
      <c r="E42" s="35"/>
      <c r="F42" s="32">
        <f>AVERAGE(F1011:F1050)</f>
        <v>0.05472499999999999</v>
      </c>
      <c r="G42" s="36"/>
      <c r="H42" s="33"/>
      <c r="I42" s="35"/>
      <c r="J42" s="32"/>
      <c r="K42" s="32"/>
      <c r="L42" s="32"/>
      <c r="M42" s="32">
        <f>AVERAGE(M1011:M1050)</f>
        <v>0.055479999999999995</v>
      </c>
      <c r="N42" s="32">
        <f t="shared" si="1"/>
        <v>0.0007550000000000057</v>
      </c>
      <c r="O42" s="32">
        <f t="shared" si="3"/>
        <v>0.002444322144901627</v>
      </c>
      <c r="P42" s="2"/>
      <c r="Q42" s="3"/>
      <c r="R42" s="52">
        <v>0.0004</v>
      </c>
      <c r="T42" s="20">
        <f t="shared" si="0"/>
        <v>0.0020893221449016213</v>
      </c>
    </row>
    <row r="43" spans="1:20" ht="12" customHeight="1" outlineLevel="1">
      <c r="A43" s="47">
        <v>39203</v>
      </c>
      <c r="B43" s="4"/>
      <c r="D43" s="34"/>
      <c r="E43" s="35"/>
      <c r="F43" s="32">
        <f>AVERAGE(F1051:F1102)</f>
        <v>0.054613461538461555</v>
      </c>
      <c r="G43" s="36"/>
      <c r="H43" s="33"/>
      <c r="I43" s="35"/>
      <c r="J43" s="32"/>
      <c r="K43" s="32"/>
      <c r="L43" s="32"/>
      <c r="M43" s="32">
        <f>AVERAGE(M1051:M1102)</f>
        <v>0.05547000000000001</v>
      </c>
      <c r="N43" s="32">
        <f t="shared" si="1"/>
        <v>0.0008565384615384572</v>
      </c>
      <c r="O43" s="32">
        <f t="shared" si="3"/>
        <v>0.0025458606064400783</v>
      </c>
      <c r="P43" s="2"/>
      <c r="Q43" s="3"/>
      <c r="R43" s="52">
        <v>0.0004</v>
      </c>
      <c r="T43" s="20">
        <f t="shared" si="0"/>
        <v>0.0020893221449016213</v>
      </c>
    </row>
    <row r="44" spans="1:21" ht="12" customHeight="1" outlineLevel="1">
      <c r="A44" s="47">
        <v>39234</v>
      </c>
      <c r="B44" s="4"/>
      <c r="D44" s="34"/>
      <c r="E44" s="35"/>
      <c r="F44" s="32">
        <f>AVERAGE(F1103:F1143)</f>
        <v>0.05479512195121951</v>
      </c>
      <c r="G44" s="36"/>
      <c r="H44" s="33"/>
      <c r="I44" s="35"/>
      <c r="J44" s="32"/>
      <c r="K44" s="32"/>
      <c r="L44" s="32"/>
      <c r="M44" s="32">
        <f>AVERAGE(M1103:M1143)</f>
        <v>0.055550000000000016</v>
      </c>
      <c r="N44" s="32">
        <f t="shared" si="1"/>
        <v>0.0007548780487805079</v>
      </c>
      <c r="O44" s="32">
        <f t="shared" si="3"/>
        <v>0.002444200193682129</v>
      </c>
      <c r="P44" s="2"/>
      <c r="Q44" s="3"/>
      <c r="R44" s="52">
        <v>0.0004</v>
      </c>
      <c r="T44" s="20">
        <f t="shared" si="0"/>
        <v>0.0020893221449016213</v>
      </c>
      <c r="U44" s="22"/>
    </row>
    <row r="45" spans="1:21" ht="12" customHeight="1" outlineLevel="1">
      <c r="A45" s="47">
        <v>39264</v>
      </c>
      <c r="B45" s="4"/>
      <c r="D45" s="34"/>
      <c r="E45" s="35"/>
      <c r="F45" s="32">
        <f>AVERAGE(F1144:F1173)</f>
        <v>0.05485999999999998</v>
      </c>
      <c r="G45" s="36"/>
      <c r="H45" s="33"/>
      <c r="I45" s="35"/>
      <c r="J45" s="32"/>
      <c r="K45" s="32"/>
      <c r="L45" s="32"/>
      <c r="M45" s="32">
        <f>AVERAGE(M1144:M1173)</f>
        <v>0.05560000000000003</v>
      </c>
      <c r="N45" s="32">
        <f t="shared" si="1"/>
        <v>0.0007400000000000531</v>
      </c>
      <c r="O45" s="32">
        <f t="shared" si="3"/>
        <v>0.0024293221449016742</v>
      </c>
      <c r="P45" s="2"/>
      <c r="Q45" s="3"/>
      <c r="R45" s="52">
        <v>0.0004</v>
      </c>
      <c r="T45" s="20">
        <f t="shared" si="0"/>
        <v>0.0020893221449016213</v>
      </c>
      <c r="U45" s="22"/>
    </row>
    <row r="46" spans="1:21" ht="12" customHeight="1" outlineLevel="1">
      <c r="A46" s="47">
        <v>39295</v>
      </c>
      <c r="B46" s="4"/>
      <c r="D46" s="34"/>
      <c r="E46" s="35"/>
      <c r="F46" s="32">
        <f>AVERAGE(F1174:F1197)</f>
        <v>0.06029583333333333</v>
      </c>
      <c r="G46" s="36"/>
      <c r="H46" s="33"/>
      <c r="I46" s="35"/>
      <c r="J46" s="32"/>
      <c r="K46" s="32"/>
      <c r="L46" s="32"/>
      <c r="M46" s="32">
        <f>AVERAGE(M1174:M1197)</f>
        <v>0.057</v>
      </c>
      <c r="N46" s="32">
        <f t="shared" si="1"/>
        <v>-0.003295833333333331</v>
      </c>
      <c r="O46" s="61">
        <f>$L$12+N46</f>
        <v>0.0021588517730496476</v>
      </c>
      <c r="P46" s="2"/>
      <c r="Q46" s="3"/>
      <c r="S46" s="52">
        <f>$N$58</f>
        <v>0.0018024701667293831</v>
      </c>
      <c r="U46" s="20">
        <f>$L$12+S46</f>
        <v>0.007257155273112362</v>
      </c>
    </row>
    <row r="47" spans="1:21" ht="12" customHeight="1" outlineLevel="1">
      <c r="A47" s="47">
        <v>39326</v>
      </c>
      <c r="B47" s="4"/>
      <c r="D47" s="34"/>
      <c r="E47" s="35"/>
      <c r="F47" s="32">
        <f>AVERAGE(F1198:F1228)</f>
        <v>0.0581516129032258</v>
      </c>
      <c r="G47" s="36"/>
      <c r="H47" s="33"/>
      <c r="I47" s="35"/>
      <c r="J47" s="32"/>
      <c r="K47" s="32"/>
      <c r="L47" s="32"/>
      <c r="M47" s="32">
        <f>AVERAGE(M1198:M1228)</f>
        <v>0.060359999999999976</v>
      </c>
      <c r="N47" s="32">
        <f t="shared" si="1"/>
        <v>0.002208387096774178</v>
      </c>
      <c r="O47" s="32">
        <f aca="true" t="shared" si="4" ref="O47:O55">$L$12+N47</f>
        <v>0.007663072203157157</v>
      </c>
      <c r="P47" s="2"/>
      <c r="Q47" s="3"/>
      <c r="S47" s="52">
        <f aca="true" t="shared" si="5" ref="S47:S55">$N$58</f>
        <v>0.0018024701667293831</v>
      </c>
      <c r="U47" s="20">
        <f aca="true" t="shared" si="6" ref="U47:U55">$L$12+S47</f>
        <v>0.007257155273112362</v>
      </c>
    </row>
    <row r="48" spans="1:21" ht="12" customHeight="1" outlineLevel="1">
      <c r="A48" s="47">
        <v>39356</v>
      </c>
      <c r="B48" s="4"/>
      <c r="D48" s="34"/>
      <c r="E48" s="35"/>
      <c r="F48" s="32">
        <f>AVERAGE(F1229:F1263)</f>
        <v>0.05432000000000002</v>
      </c>
      <c r="G48" s="36"/>
      <c r="H48" s="33"/>
      <c r="I48" s="35"/>
      <c r="J48" s="32"/>
      <c r="K48" s="32"/>
      <c r="L48" s="32"/>
      <c r="M48" s="32">
        <f>AVERAGE(M1229:M1263)</f>
        <v>0.0584</v>
      </c>
      <c r="N48" s="32">
        <f t="shared" si="1"/>
        <v>0.0040799999999999795</v>
      </c>
      <c r="O48" s="32">
        <f t="shared" si="4"/>
        <v>0.009534685106382959</v>
      </c>
      <c r="P48" s="2"/>
      <c r="Q48" s="3"/>
      <c r="S48" s="52">
        <f t="shared" si="5"/>
        <v>0.0018024701667293831</v>
      </c>
      <c r="U48" s="20">
        <f t="shared" si="6"/>
        <v>0.007257155273112362</v>
      </c>
    </row>
    <row r="49" spans="1:21" ht="12" customHeight="1" outlineLevel="1">
      <c r="A49" s="47">
        <v>39387</v>
      </c>
      <c r="B49" s="4"/>
      <c r="D49" s="34"/>
      <c r="E49" s="35"/>
      <c r="F49" s="32">
        <f>AVERAGE(F1264:F1295)</f>
        <v>0.05345625000000001</v>
      </c>
      <c r="G49" s="36"/>
      <c r="H49" s="33"/>
      <c r="I49" s="35"/>
      <c r="J49" s="32"/>
      <c r="K49" s="32"/>
      <c r="L49" s="32"/>
      <c r="M49" s="32">
        <f>AVERAGE(M1264:M1295)</f>
        <v>0.05390000000000004</v>
      </c>
      <c r="N49" s="32">
        <f t="shared" si="1"/>
        <v>0.00044375000000002746</v>
      </c>
      <c r="O49" s="32">
        <f t="shared" si="4"/>
        <v>0.005898435106383006</v>
      </c>
      <c r="P49" s="2"/>
      <c r="Q49" s="3"/>
      <c r="S49" s="52">
        <f t="shared" si="5"/>
        <v>0.0018024701667293831</v>
      </c>
      <c r="U49" s="20">
        <f t="shared" si="6"/>
        <v>0.007257155273112362</v>
      </c>
    </row>
    <row r="50" spans="1:21" ht="12" customHeight="1" outlineLevel="1">
      <c r="A50" s="47">
        <v>39417</v>
      </c>
      <c r="B50" s="4"/>
      <c r="D50" s="34"/>
      <c r="E50" s="35"/>
      <c r="F50" s="32"/>
      <c r="G50" s="36"/>
      <c r="H50" s="33"/>
      <c r="I50" s="35"/>
      <c r="J50" s="32"/>
      <c r="K50" s="32"/>
      <c r="L50" s="32"/>
      <c r="M50" s="32"/>
      <c r="N50" s="57"/>
      <c r="O50" s="32">
        <f t="shared" si="4"/>
        <v>0.005454685106382979</v>
      </c>
      <c r="P50" s="2"/>
      <c r="Q50" s="3"/>
      <c r="S50" s="52">
        <f t="shared" si="5"/>
        <v>0.0018024701667293831</v>
      </c>
      <c r="U50" s="20">
        <f t="shared" si="6"/>
        <v>0.007257155273112362</v>
      </c>
    </row>
    <row r="51" spans="1:21" ht="12" customHeight="1" outlineLevel="1">
      <c r="A51" s="47">
        <v>39448</v>
      </c>
      <c r="B51" s="4"/>
      <c r="D51" s="34"/>
      <c r="E51" s="35"/>
      <c r="F51" s="32">
        <f>AVERAGE(F1296:F1312)</f>
        <v>0.04447647058823529</v>
      </c>
      <c r="G51" s="36"/>
      <c r="H51" s="33"/>
      <c r="I51" s="35"/>
      <c r="J51" s="32"/>
      <c r="K51" s="32"/>
      <c r="L51" s="32"/>
      <c r="M51" s="32">
        <f>AVERAGE(M1296:M1312)</f>
        <v>0.05156000000000002</v>
      </c>
      <c r="N51" s="32">
        <f t="shared" si="1"/>
        <v>0.0070835294117647316</v>
      </c>
      <c r="O51" s="32">
        <f t="shared" si="4"/>
        <v>0.012538214518147711</v>
      </c>
      <c r="P51" s="2"/>
      <c r="Q51" s="3"/>
      <c r="S51" s="52">
        <f t="shared" si="5"/>
        <v>0.0018024701667293831</v>
      </c>
      <c r="U51" s="20">
        <f t="shared" si="6"/>
        <v>0.007257155273112362</v>
      </c>
    </row>
    <row r="52" spans="1:21" ht="12" customHeight="1" outlineLevel="1">
      <c r="A52" s="47">
        <v>39479</v>
      </c>
      <c r="B52" s="4"/>
      <c r="D52" s="34"/>
      <c r="E52" s="35"/>
      <c r="F52" s="32">
        <f>AVERAGE(F1313:F1323)</f>
        <v>0.03742727272727272</v>
      </c>
      <c r="G52" s="36"/>
      <c r="H52" s="33"/>
      <c r="I52" s="35"/>
      <c r="J52" s="32"/>
      <c r="K52" s="32"/>
      <c r="L52" s="32"/>
      <c r="M52" s="32">
        <f>AVERAGE(M1313:M1323)</f>
        <v>0.04232000000000002</v>
      </c>
      <c r="N52" s="32">
        <f t="shared" si="1"/>
        <v>0.004892727272727299</v>
      </c>
      <c r="O52" s="32">
        <f t="shared" si="4"/>
        <v>0.010347412379110278</v>
      </c>
      <c r="P52" s="2"/>
      <c r="Q52" s="3"/>
      <c r="S52" s="52">
        <f t="shared" si="5"/>
        <v>0.0018024701667293831</v>
      </c>
      <c r="U52" s="20">
        <f t="shared" si="6"/>
        <v>0.007257155273112362</v>
      </c>
    </row>
    <row r="53" spans="1:21" ht="12" customHeight="1" outlineLevel="1">
      <c r="A53" s="47">
        <v>39508</v>
      </c>
      <c r="B53" s="4"/>
      <c r="D53" s="34"/>
      <c r="E53" s="35"/>
      <c r="F53" s="32">
        <f>AVERAGE(F1324:F1328)</f>
        <v>0.034480000000000004</v>
      </c>
      <c r="G53" s="36"/>
      <c r="H53" s="33"/>
      <c r="I53" s="35"/>
      <c r="J53" s="32"/>
      <c r="K53" s="32"/>
      <c r="L53" s="32"/>
      <c r="M53" s="32">
        <f>AVERAGE(M1324:M1328)</f>
        <v>0.03573</v>
      </c>
      <c r="N53" s="32">
        <f t="shared" si="1"/>
        <v>0.0012499999999999942</v>
      </c>
      <c r="O53" s="32">
        <f t="shared" si="4"/>
        <v>0.006704685106382973</v>
      </c>
      <c r="P53" s="2"/>
      <c r="Q53" s="3"/>
      <c r="S53" s="52">
        <f t="shared" si="5"/>
        <v>0.0018024701667293831</v>
      </c>
      <c r="U53" s="20">
        <f t="shared" si="6"/>
        <v>0.007257155273112362</v>
      </c>
    </row>
    <row r="54" spans="1:21" ht="12" customHeight="1" outlineLevel="1">
      <c r="A54" s="47">
        <v>39539</v>
      </c>
      <c r="B54" s="4"/>
      <c r="D54" s="34"/>
      <c r="E54" s="35"/>
      <c r="F54" s="32">
        <f>AVERAGE(F1329:F1344)</f>
        <v>0.03421875</v>
      </c>
      <c r="G54" s="36"/>
      <c r="H54" s="33"/>
      <c r="I54" s="35"/>
      <c r="J54" s="32"/>
      <c r="K54" s="32"/>
      <c r="L54" s="32"/>
      <c r="M54" s="32">
        <f>AVERAGE(M1329:M1344)</f>
        <v>0.03294999999999999</v>
      </c>
      <c r="N54" s="32">
        <f t="shared" si="1"/>
        <v>-0.001268750000000006</v>
      </c>
      <c r="O54" s="32">
        <f t="shared" si="4"/>
        <v>0.004185935106382973</v>
      </c>
      <c r="P54" s="2"/>
      <c r="Q54" s="3"/>
      <c r="S54" s="52">
        <f t="shared" si="5"/>
        <v>0.0018024701667293831</v>
      </c>
      <c r="U54" s="20">
        <f t="shared" si="6"/>
        <v>0.007257155273112362</v>
      </c>
    </row>
    <row r="55" spans="1:21" ht="12" customHeight="1" outlineLevel="1">
      <c r="A55" s="47">
        <v>39569</v>
      </c>
      <c r="B55" s="4"/>
      <c r="D55" s="34"/>
      <c r="E55" s="35"/>
      <c r="F55" s="32">
        <f>AVERAGE(F1345:F1363)</f>
        <v>0.030631578947368426</v>
      </c>
      <c r="G55" s="36"/>
      <c r="H55" s="33"/>
      <c r="I55" s="35"/>
      <c r="J55" s="32"/>
      <c r="K55" s="32"/>
      <c r="L55" s="32"/>
      <c r="M55" s="32">
        <f>AVERAGE(M1345:M1363)</f>
        <v>0.03146</v>
      </c>
      <c r="N55" s="32">
        <f t="shared" si="1"/>
        <v>0.0008284210526315755</v>
      </c>
      <c r="O55" s="32">
        <f t="shared" si="4"/>
        <v>0.006283106159014554</v>
      </c>
      <c r="P55" s="2"/>
      <c r="Q55" s="3"/>
      <c r="S55" s="52">
        <f t="shared" si="5"/>
        <v>0.0018024701667293831</v>
      </c>
      <c r="U55" s="20">
        <f t="shared" si="6"/>
        <v>0.007257155273112362</v>
      </c>
    </row>
    <row r="56" spans="1:21" ht="12" customHeight="1" outlineLevel="1">
      <c r="A56" s="21"/>
      <c r="B56" s="4"/>
      <c r="D56" s="34"/>
      <c r="E56" s="35"/>
      <c r="F56" s="32"/>
      <c r="G56" s="36"/>
      <c r="H56" s="33"/>
      <c r="I56" s="35"/>
      <c r="J56" s="32"/>
      <c r="K56" s="32"/>
      <c r="L56" s="32"/>
      <c r="M56" s="32"/>
      <c r="N56" s="32"/>
      <c r="O56" s="32"/>
      <c r="P56" s="2"/>
      <c r="Q56" s="3"/>
      <c r="U56" s="22"/>
    </row>
    <row r="57" spans="1:17" ht="12" customHeight="1" outlineLevel="1">
      <c r="A57" s="56" t="s">
        <v>33</v>
      </c>
      <c r="B57" s="4"/>
      <c r="D57" s="34"/>
      <c r="E57" s="35"/>
      <c r="F57" s="63">
        <f>AVERAGE(F15:F45)</f>
        <v>0.048126555496812475</v>
      </c>
      <c r="G57" s="36"/>
      <c r="H57" s="33"/>
      <c r="I57" s="35"/>
      <c r="J57" s="32"/>
      <c r="K57" s="32"/>
      <c r="L57" s="32"/>
      <c r="M57" s="63">
        <f>AVERAGE(M15:M45)</f>
        <v>0.04851083860416666</v>
      </c>
      <c r="N57" s="64">
        <f>AVERAGE(N15:N45)</f>
        <v>0.00038428310735419137</v>
      </c>
      <c r="O57" s="32"/>
      <c r="P57" s="2"/>
      <c r="Q57" s="3"/>
    </row>
    <row r="58" spans="1:17" ht="12" customHeight="1" outlineLevel="1">
      <c r="A58" s="56" t="s">
        <v>34</v>
      </c>
      <c r="B58" s="4"/>
      <c r="D58" s="34"/>
      <c r="E58" s="35"/>
      <c r="F58" s="63">
        <f>AVERAGE(F46:F55)</f>
        <v>0.04527308538882618</v>
      </c>
      <c r="G58" s="36"/>
      <c r="H58" s="33"/>
      <c r="I58" s="35"/>
      <c r="J58" s="32"/>
      <c r="K58" s="32"/>
      <c r="L58" s="32"/>
      <c r="M58" s="63">
        <f>AVERAGE(M46:M55)</f>
        <v>0.04707555555555556</v>
      </c>
      <c r="N58" s="64">
        <f>AVERAGE(N46:N55)</f>
        <v>0.0018024701667293831</v>
      </c>
      <c r="O58" s="32"/>
      <c r="P58" s="2"/>
      <c r="Q58" s="3"/>
    </row>
    <row r="59" spans="1:17" ht="12" customHeight="1" outlineLevel="1">
      <c r="A59" s="21"/>
      <c r="B59" s="4"/>
      <c r="D59" s="34"/>
      <c r="E59" s="35"/>
      <c r="F59" s="32"/>
      <c r="G59" s="36"/>
      <c r="H59" s="33"/>
      <c r="I59" s="35"/>
      <c r="J59" s="32"/>
      <c r="K59" s="32"/>
      <c r="L59" s="32"/>
      <c r="M59" s="32"/>
      <c r="N59" s="32"/>
      <c r="O59" s="32"/>
      <c r="P59" s="2"/>
      <c r="Q59" s="3"/>
    </row>
    <row r="60" spans="1:17" ht="12" customHeight="1" outlineLevel="1">
      <c r="A60" s="71" t="s">
        <v>46</v>
      </c>
      <c r="B60" s="4"/>
      <c r="D60" s="34"/>
      <c r="E60" s="35"/>
      <c r="F60" s="32"/>
      <c r="G60" s="36"/>
      <c r="H60" s="33"/>
      <c r="I60" s="35"/>
      <c r="J60" s="32"/>
      <c r="K60" s="32"/>
      <c r="L60" s="32"/>
      <c r="M60" s="32"/>
      <c r="N60" s="32"/>
      <c r="O60" s="32"/>
      <c r="P60" s="2"/>
      <c r="Q60" s="3"/>
    </row>
    <row r="61" spans="1:19" ht="36" customHeight="1">
      <c r="A61" s="58" t="s">
        <v>30</v>
      </c>
      <c r="B61" s="26" t="s">
        <v>0</v>
      </c>
      <c r="C61" s="27" t="s">
        <v>1</v>
      </c>
      <c r="D61" s="28" t="s">
        <v>12</v>
      </c>
      <c r="E61" s="27" t="s">
        <v>2</v>
      </c>
      <c r="F61" s="29" t="s">
        <v>13</v>
      </c>
      <c r="G61" s="7" t="s">
        <v>14</v>
      </c>
      <c r="H61" s="8" t="s">
        <v>3</v>
      </c>
      <c r="I61" s="7" t="s">
        <v>15</v>
      </c>
      <c r="J61" s="6" t="s">
        <v>4</v>
      </c>
      <c r="K61" s="30" t="s">
        <v>16</v>
      </c>
      <c r="L61" s="40" t="s">
        <v>5</v>
      </c>
      <c r="M61" s="27" t="s">
        <v>17</v>
      </c>
      <c r="N61" s="8" t="s">
        <v>18</v>
      </c>
      <c r="O61" s="39" t="s">
        <v>19</v>
      </c>
      <c r="P61" s="8"/>
      <c r="Q61" s="9"/>
      <c r="R61" s="6" t="s">
        <v>47</v>
      </c>
      <c r="S61" s="6" t="s">
        <v>48</v>
      </c>
    </row>
    <row r="62" spans="1:18" ht="12">
      <c r="A62" s="21">
        <v>2</v>
      </c>
      <c r="B62" s="13" t="s">
        <v>7</v>
      </c>
      <c r="C62" s="14">
        <v>38356</v>
      </c>
      <c r="D62" s="15">
        <v>16500000</v>
      </c>
      <c r="E62" s="14">
        <v>38370</v>
      </c>
      <c r="F62" s="16">
        <v>0.026</v>
      </c>
      <c r="G62" s="11">
        <f aca="true" t="shared" si="7" ref="G62:G125">IF(D62&gt;0,(D62-(D62*F62/360*H62)),"")</f>
        <v>16483316.666666666</v>
      </c>
      <c r="H62" s="17">
        <f aca="true" t="shared" si="8" ref="H62:H125">IF(C62&lt;&gt;0,E62-C62,"")</f>
        <v>14</v>
      </c>
      <c r="I62" s="12">
        <f aca="true" t="shared" si="9" ref="I62:I125">IF(D62&gt;0,D62-G62,"")</f>
        <v>16683.333333333954</v>
      </c>
      <c r="J62" s="18">
        <f aca="true" t="shared" si="10" ref="J62:J125">IF(D62&gt;0,((+I62/G62)/H62*365),"")</f>
        <v>0.026387792100903005</v>
      </c>
      <c r="K62" s="19">
        <v>0.0233563</v>
      </c>
      <c r="L62" s="18">
        <f>IF(K62&gt;0,F62-K62,"")</f>
        <v>0.002643699999999999</v>
      </c>
      <c r="M62" s="16">
        <v>0.025549815</v>
      </c>
      <c r="N62" s="20">
        <f aca="true" t="shared" si="11" ref="N62:N125">IF(M62&gt;0,F62-M62,"")</f>
        <v>0.0004501849999999988</v>
      </c>
      <c r="O62" s="20">
        <f aca="true" t="shared" si="12" ref="O62:O125">IF(M62&gt;0,M62-K62,"")</f>
        <v>0.002193515</v>
      </c>
      <c r="P62" s="2"/>
      <c r="R62" s="20">
        <v>0.0017</v>
      </c>
    </row>
    <row r="63" spans="1:18" ht="12">
      <c r="A63" s="21">
        <f aca="true" t="shared" si="13" ref="A63:A126">+A62+1</f>
        <v>3</v>
      </c>
      <c r="B63" s="13" t="s">
        <v>6</v>
      </c>
      <c r="C63" s="14">
        <v>38356</v>
      </c>
      <c r="D63" s="15">
        <v>16500000</v>
      </c>
      <c r="E63" s="14">
        <v>38370</v>
      </c>
      <c r="F63" s="16">
        <v>0.026</v>
      </c>
      <c r="G63" s="11">
        <f t="shared" si="7"/>
        <v>16483316.666666666</v>
      </c>
      <c r="H63" s="17">
        <f t="shared" si="8"/>
        <v>14</v>
      </c>
      <c r="I63" s="12">
        <f t="shared" si="9"/>
        <v>16683.333333333954</v>
      </c>
      <c r="J63" s="18">
        <f t="shared" si="10"/>
        <v>0.026387792100903005</v>
      </c>
      <c r="K63" s="19">
        <v>0.0233563</v>
      </c>
      <c r="L63" s="18">
        <f aca="true" t="shared" si="14" ref="L63:L126">IF(K63&gt;0,F63-K63,"")</f>
        <v>0.002643699999999999</v>
      </c>
      <c r="M63" s="16">
        <v>0.025549815</v>
      </c>
      <c r="N63" s="20">
        <f t="shared" si="11"/>
        <v>0.0004501849999999988</v>
      </c>
      <c r="O63" s="20">
        <f t="shared" si="12"/>
        <v>0.002193515</v>
      </c>
      <c r="P63" s="2"/>
      <c r="R63" s="20">
        <v>0.0017</v>
      </c>
    </row>
    <row r="64" spans="1:18" ht="12">
      <c r="A64" s="21">
        <f t="shared" si="13"/>
        <v>4</v>
      </c>
      <c r="B64" s="13" t="s">
        <v>8</v>
      </c>
      <c r="C64" s="14">
        <v>38356</v>
      </c>
      <c r="D64" s="15">
        <v>2000000</v>
      </c>
      <c r="E64" s="14">
        <v>38363</v>
      </c>
      <c r="F64" s="16">
        <v>0.026</v>
      </c>
      <c r="G64" s="11">
        <f t="shared" si="7"/>
        <v>1998988.888888889</v>
      </c>
      <c r="H64" s="17">
        <f t="shared" si="8"/>
        <v>7</v>
      </c>
      <c r="I64" s="12">
        <f t="shared" si="9"/>
        <v>1011.1111111110076</v>
      </c>
      <c r="J64" s="18">
        <f t="shared" si="10"/>
        <v>0.026374444858231184</v>
      </c>
      <c r="K64" s="19">
        <v>0.0232938</v>
      </c>
      <c r="L64" s="18">
        <f t="shared" si="14"/>
        <v>0.002706199999999999</v>
      </c>
      <c r="M64" s="16">
        <v>0.025549815</v>
      </c>
      <c r="N64" s="20">
        <f t="shared" si="11"/>
        <v>0.0004501849999999988</v>
      </c>
      <c r="O64" s="20">
        <f t="shared" si="12"/>
        <v>0.002256015</v>
      </c>
      <c r="P64" s="2"/>
      <c r="R64" s="20">
        <v>0.0017</v>
      </c>
    </row>
    <row r="65" spans="1:18" ht="12">
      <c r="A65" s="21">
        <f aca="true" t="shared" si="15" ref="A65:A337">+A64+1</f>
        <v>5</v>
      </c>
      <c r="B65" s="13" t="s">
        <v>8</v>
      </c>
      <c r="C65" s="14">
        <v>38356</v>
      </c>
      <c r="D65" s="15">
        <v>1000000</v>
      </c>
      <c r="E65" s="14">
        <v>38364</v>
      </c>
      <c r="F65" s="16">
        <v>0.026</v>
      </c>
      <c r="G65" s="11">
        <f t="shared" si="7"/>
        <v>999422.2222222222</v>
      </c>
      <c r="H65" s="17">
        <f t="shared" si="8"/>
        <v>8</v>
      </c>
      <c r="I65" s="12">
        <f t="shared" si="9"/>
        <v>577.7777777777519</v>
      </c>
      <c r="J65" s="18">
        <f t="shared" si="10"/>
        <v>0.026376350780449746</v>
      </c>
      <c r="K65" s="19">
        <v>0.0232938</v>
      </c>
      <c r="L65" s="18">
        <f t="shared" si="14"/>
        <v>0.002706199999999999</v>
      </c>
      <c r="M65" s="16">
        <v>0.025549815</v>
      </c>
      <c r="N65" s="20">
        <f t="shared" si="11"/>
        <v>0.0004501849999999988</v>
      </c>
      <c r="O65" s="20">
        <f t="shared" si="12"/>
        <v>0.002256015</v>
      </c>
      <c r="P65" s="2"/>
      <c r="R65" s="20">
        <v>0.0017</v>
      </c>
    </row>
    <row r="66" spans="1:18" ht="12">
      <c r="A66" s="21">
        <f t="shared" si="13"/>
        <v>6</v>
      </c>
      <c r="B66" s="13" t="s">
        <v>8</v>
      </c>
      <c r="C66" s="14">
        <v>38356</v>
      </c>
      <c r="D66" s="15">
        <v>1400000</v>
      </c>
      <c r="E66" s="14">
        <v>38370</v>
      </c>
      <c r="F66" s="16">
        <v>0.026</v>
      </c>
      <c r="G66" s="11">
        <f t="shared" si="7"/>
        <v>1398584.4444444445</v>
      </c>
      <c r="H66" s="17">
        <f t="shared" si="8"/>
        <v>14</v>
      </c>
      <c r="I66" s="12">
        <f t="shared" si="9"/>
        <v>1415.5555555555038</v>
      </c>
      <c r="J66" s="18">
        <f t="shared" si="10"/>
        <v>0.02638779210090106</v>
      </c>
      <c r="K66" s="19">
        <v>0.0233563</v>
      </c>
      <c r="L66" s="18">
        <f t="shared" si="14"/>
        <v>0.002643699999999999</v>
      </c>
      <c r="M66" s="16">
        <v>0.025549815</v>
      </c>
      <c r="N66" s="20">
        <f t="shared" si="11"/>
        <v>0.0004501849999999988</v>
      </c>
      <c r="O66" s="20">
        <f t="shared" si="12"/>
        <v>0.002193515</v>
      </c>
      <c r="P66" s="2"/>
      <c r="R66" s="20">
        <v>0.0017</v>
      </c>
    </row>
    <row r="67" spans="1:18" ht="12">
      <c r="A67" s="21">
        <f t="shared" si="13"/>
        <v>7</v>
      </c>
      <c r="B67" s="13" t="s">
        <v>8</v>
      </c>
      <c r="C67" s="14">
        <v>38356</v>
      </c>
      <c r="D67" s="15">
        <v>3000000</v>
      </c>
      <c r="E67" s="14">
        <v>38384</v>
      </c>
      <c r="F67" s="16">
        <v>0.026</v>
      </c>
      <c r="G67" s="11">
        <f t="shared" si="7"/>
        <v>2993933.3333333335</v>
      </c>
      <c r="H67" s="17">
        <f t="shared" si="8"/>
        <v>28</v>
      </c>
      <c r="I67" s="12">
        <f t="shared" si="9"/>
        <v>6066.666666666511</v>
      </c>
      <c r="J67" s="18">
        <f t="shared" si="10"/>
        <v>0.02641452715491259</v>
      </c>
      <c r="K67" s="19">
        <v>0.024</v>
      </c>
      <c r="L67" s="18">
        <f t="shared" si="14"/>
        <v>0.0019999999999999983</v>
      </c>
      <c r="M67" s="16">
        <v>0.025549815</v>
      </c>
      <c r="N67" s="20">
        <f t="shared" si="11"/>
        <v>0.0004501849999999988</v>
      </c>
      <c r="O67" s="20">
        <f t="shared" si="12"/>
        <v>0.0015498149999999995</v>
      </c>
      <c r="P67" s="2"/>
      <c r="R67" s="20">
        <v>0.0017</v>
      </c>
    </row>
    <row r="68" spans="1:18" ht="12">
      <c r="A68" s="21">
        <f t="shared" si="15"/>
        <v>8</v>
      </c>
      <c r="B68" s="13" t="s">
        <v>7</v>
      </c>
      <c r="C68" s="14">
        <v>38357</v>
      </c>
      <c r="D68" s="15">
        <v>9000000</v>
      </c>
      <c r="E68" s="14">
        <v>38366</v>
      </c>
      <c r="F68" s="16">
        <v>0.026</v>
      </c>
      <c r="G68" s="11">
        <f t="shared" si="7"/>
        <v>8994150</v>
      </c>
      <c r="H68" s="17">
        <f t="shared" si="8"/>
        <v>9</v>
      </c>
      <c r="I68" s="12">
        <f t="shared" si="9"/>
        <v>5850</v>
      </c>
      <c r="J68" s="18">
        <f t="shared" si="10"/>
        <v>0.026378256978146903</v>
      </c>
      <c r="K68" s="19">
        <v>0.0232875</v>
      </c>
      <c r="L68" s="18">
        <f t="shared" si="14"/>
        <v>0.0027124999999999996</v>
      </c>
      <c r="M68" s="16">
        <v>0.025549815</v>
      </c>
      <c r="N68" s="20">
        <f t="shared" si="11"/>
        <v>0.0004501849999999988</v>
      </c>
      <c r="O68" s="20">
        <f t="shared" si="12"/>
        <v>0.002262315000000001</v>
      </c>
      <c r="P68" s="2"/>
      <c r="R68" s="20">
        <v>0.0017</v>
      </c>
    </row>
    <row r="69" spans="1:18" ht="12">
      <c r="A69" s="21">
        <f t="shared" si="13"/>
        <v>9</v>
      </c>
      <c r="B69" s="13" t="s">
        <v>7</v>
      </c>
      <c r="C69" s="14">
        <v>38357</v>
      </c>
      <c r="D69" s="15">
        <v>9000000</v>
      </c>
      <c r="E69" s="14">
        <v>38371</v>
      </c>
      <c r="F69" s="16">
        <v>0.026</v>
      </c>
      <c r="G69" s="11">
        <f t="shared" si="7"/>
        <v>8990900</v>
      </c>
      <c r="H69" s="17">
        <f t="shared" si="8"/>
        <v>14</v>
      </c>
      <c r="I69" s="12">
        <f t="shared" si="9"/>
        <v>9100</v>
      </c>
      <c r="J69" s="18">
        <f t="shared" si="10"/>
        <v>0.026387792100902023</v>
      </c>
      <c r="K69" s="19">
        <v>0.0233875</v>
      </c>
      <c r="L69" s="18">
        <f t="shared" si="14"/>
        <v>0.0026125000000000002</v>
      </c>
      <c r="M69" s="16">
        <v>0.025549815</v>
      </c>
      <c r="N69" s="20">
        <f t="shared" si="11"/>
        <v>0.0004501849999999988</v>
      </c>
      <c r="O69" s="20">
        <f t="shared" si="12"/>
        <v>0.0021623150000000015</v>
      </c>
      <c r="P69" s="2"/>
      <c r="R69" s="20">
        <v>0.0017</v>
      </c>
    </row>
    <row r="70" spans="1:18" ht="12">
      <c r="A70" s="21">
        <f t="shared" si="13"/>
        <v>10</v>
      </c>
      <c r="B70" s="13" t="s">
        <v>6</v>
      </c>
      <c r="C70" s="14">
        <v>38357</v>
      </c>
      <c r="D70" s="15">
        <v>10000000</v>
      </c>
      <c r="E70" s="14">
        <v>38358</v>
      </c>
      <c r="F70" s="16">
        <v>0.025</v>
      </c>
      <c r="G70" s="11">
        <f t="shared" si="7"/>
        <v>9999305.555555556</v>
      </c>
      <c r="H70" s="17">
        <f t="shared" si="8"/>
        <v>1</v>
      </c>
      <c r="I70" s="12">
        <f t="shared" si="9"/>
        <v>694.4444444440305</v>
      </c>
      <c r="J70" s="18">
        <f t="shared" si="10"/>
        <v>0.025348982568218794</v>
      </c>
      <c r="K70" s="19">
        <v>0.0232</v>
      </c>
      <c r="L70" s="18">
        <f t="shared" si="14"/>
        <v>0.001800000000000003</v>
      </c>
      <c r="M70" s="16">
        <v>0.025549815</v>
      </c>
      <c r="N70" s="20">
        <f t="shared" si="11"/>
        <v>-0.0005498149999999986</v>
      </c>
      <c r="O70" s="20">
        <f t="shared" si="12"/>
        <v>0.0023498150000000016</v>
      </c>
      <c r="P70" s="2"/>
      <c r="R70" s="20">
        <v>0.0017</v>
      </c>
    </row>
    <row r="71" spans="1:18" ht="12">
      <c r="A71" s="21">
        <f t="shared" si="15"/>
        <v>11</v>
      </c>
      <c r="B71" s="13" t="s">
        <v>6</v>
      </c>
      <c r="C71" s="14">
        <v>38357</v>
      </c>
      <c r="D71" s="15">
        <v>8000000</v>
      </c>
      <c r="E71" s="14">
        <v>38371</v>
      </c>
      <c r="F71" s="16">
        <v>0.026</v>
      </c>
      <c r="G71" s="11">
        <f t="shared" si="7"/>
        <v>7991911.111111111</v>
      </c>
      <c r="H71" s="17">
        <f t="shared" si="8"/>
        <v>14</v>
      </c>
      <c r="I71" s="12">
        <f t="shared" si="9"/>
        <v>8088.888888888992</v>
      </c>
      <c r="J71" s="18">
        <f t="shared" si="10"/>
        <v>0.02638779210090236</v>
      </c>
      <c r="K71" s="19">
        <v>0.0233875</v>
      </c>
      <c r="L71" s="18">
        <f t="shared" si="14"/>
        <v>0.0026125000000000002</v>
      </c>
      <c r="M71" s="16">
        <v>0.025549815</v>
      </c>
      <c r="N71" s="20">
        <f t="shared" si="11"/>
        <v>0.0004501849999999988</v>
      </c>
      <c r="O71" s="20">
        <f t="shared" si="12"/>
        <v>0.0021623150000000015</v>
      </c>
      <c r="P71" s="2"/>
      <c r="R71" s="20">
        <v>0.0017</v>
      </c>
    </row>
    <row r="72" spans="1:18" ht="12">
      <c r="A72" s="21">
        <f t="shared" si="13"/>
        <v>12</v>
      </c>
      <c r="B72" s="13" t="s">
        <v>8</v>
      </c>
      <c r="C72" s="14">
        <v>38357</v>
      </c>
      <c r="D72" s="15">
        <v>7000000</v>
      </c>
      <c r="E72" s="14">
        <v>38371</v>
      </c>
      <c r="F72" s="16">
        <v>0.026</v>
      </c>
      <c r="G72" s="11">
        <f t="shared" si="7"/>
        <v>6992922.222222222</v>
      </c>
      <c r="H72" s="17">
        <f t="shared" si="8"/>
        <v>14</v>
      </c>
      <c r="I72" s="12">
        <f t="shared" si="9"/>
        <v>7077.777777777985</v>
      </c>
      <c r="J72" s="18">
        <f t="shared" si="10"/>
        <v>0.026387792100902797</v>
      </c>
      <c r="K72" s="19">
        <v>0.0233875</v>
      </c>
      <c r="L72" s="18">
        <f t="shared" si="14"/>
        <v>0.0026125000000000002</v>
      </c>
      <c r="M72" s="16">
        <v>0.025549815</v>
      </c>
      <c r="N72" s="20">
        <f t="shared" si="11"/>
        <v>0.0004501849999999988</v>
      </c>
      <c r="O72" s="20">
        <f t="shared" si="12"/>
        <v>0.0021623150000000015</v>
      </c>
      <c r="P72" s="2"/>
      <c r="R72" s="20">
        <v>0.0017</v>
      </c>
    </row>
    <row r="73" spans="1:18" ht="12">
      <c r="A73" s="21">
        <f t="shared" si="13"/>
        <v>13</v>
      </c>
      <c r="B73" s="13" t="s">
        <v>7</v>
      </c>
      <c r="C73" s="14">
        <v>38359</v>
      </c>
      <c r="D73" s="15">
        <v>7000000</v>
      </c>
      <c r="E73" s="14">
        <v>38366</v>
      </c>
      <c r="F73" s="16">
        <v>0.0255</v>
      </c>
      <c r="G73" s="11">
        <f t="shared" si="7"/>
        <v>6996529.166666667</v>
      </c>
      <c r="H73" s="17">
        <f t="shared" si="8"/>
        <v>7</v>
      </c>
      <c r="I73" s="12">
        <f t="shared" si="9"/>
        <v>3470.833333333023</v>
      </c>
      <c r="J73" s="18">
        <f t="shared" si="10"/>
        <v>0.025866992383721282</v>
      </c>
      <c r="K73" s="19">
        <v>0.0232875</v>
      </c>
      <c r="L73" s="18">
        <f t="shared" si="14"/>
        <v>0.002212499999999999</v>
      </c>
      <c r="M73" s="16">
        <v>0.025549815</v>
      </c>
      <c r="N73" s="20">
        <f t="shared" si="11"/>
        <v>-4.9815000000001664E-05</v>
      </c>
      <c r="O73" s="20">
        <f t="shared" si="12"/>
        <v>0.002262315000000001</v>
      </c>
      <c r="P73" s="2"/>
      <c r="R73" s="20">
        <v>0.0017</v>
      </c>
    </row>
    <row r="74" spans="1:18" ht="12">
      <c r="A74" s="21">
        <f t="shared" si="15"/>
        <v>14</v>
      </c>
      <c r="B74" s="13" t="s">
        <v>6</v>
      </c>
      <c r="C74" s="14">
        <v>38359</v>
      </c>
      <c r="D74" s="15">
        <v>7000000</v>
      </c>
      <c r="E74" s="14">
        <v>38365</v>
      </c>
      <c r="F74" s="16">
        <v>0.0255</v>
      </c>
      <c r="G74" s="11">
        <f t="shared" si="7"/>
        <v>6997025</v>
      </c>
      <c r="H74" s="17">
        <f t="shared" si="8"/>
        <v>6</v>
      </c>
      <c r="I74" s="12">
        <f t="shared" si="9"/>
        <v>2975</v>
      </c>
      <c r="J74" s="18">
        <f t="shared" si="10"/>
        <v>0.025865159359394405</v>
      </c>
      <c r="K74" s="19">
        <v>0.0232875</v>
      </c>
      <c r="L74" s="18">
        <f t="shared" si="14"/>
        <v>0.002212499999999999</v>
      </c>
      <c r="M74" s="16">
        <v>0.025549815</v>
      </c>
      <c r="N74" s="20">
        <f t="shared" si="11"/>
        <v>-4.9815000000001664E-05</v>
      </c>
      <c r="O74" s="20">
        <f t="shared" si="12"/>
        <v>0.002262315000000001</v>
      </c>
      <c r="P74" s="2"/>
      <c r="R74" s="20">
        <v>0.0017</v>
      </c>
    </row>
    <row r="75" spans="1:18" ht="12">
      <c r="A75" s="21">
        <f t="shared" si="13"/>
        <v>15</v>
      </c>
      <c r="B75" s="13" t="s">
        <v>8</v>
      </c>
      <c r="C75" s="14">
        <v>38359</v>
      </c>
      <c r="D75" s="15">
        <v>23200000</v>
      </c>
      <c r="E75" s="14">
        <v>38371</v>
      </c>
      <c r="F75" s="16">
        <v>0.026</v>
      </c>
      <c r="G75" s="11">
        <f t="shared" si="7"/>
        <v>23179893.333333332</v>
      </c>
      <c r="H75" s="17">
        <f t="shared" si="8"/>
        <v>12</v>
      </c>
      <c r="I75" s="12">
        <f t="shared" si="9"/>
        <v>20106.66666666791</v>
      </c>
      <c r="J75" s="18">
        <f t="shared" si="10"/>
        <v>0.026383977224707488</v>
      </c>
      <c r="K75" s="19">
        <v>0.0234</v>
      </c>
      <c r="L75" s="18">
        <f t="shared" si="14"/>
        <v>0.002599999999999998</v>
      </c>
      <c r="M75" s="16">
        <v>0.025549815</v>
      </c>
      <c r="N75" s="20">
        <f t="shared" si="11"/>
        <v>0.0004501849999999988</v>
      </c>
      <c r="O75" s="20">
        <f t="shared" si="12"/>
        <v>0.0021498149999999994</v>
      </c>
      <c r="P75" s="2"/>
      <c r="R75" s="20">
        <v>0.0017</v>
      </c>
    </row>
    <row r="76" spans="1:18" ht="12">
      <c r="A76" s="21">
        <f t="shared" si="13"/>
        <v>16</v>
      </c>
      <c r="B76" s="13" t="s">
        <v>7</v>
      </c>
      <c r="C76" s="14">
        <v>38370</v>
      </c>
      <c r="D76" s="15">
        <v>11000000</v>
      </c>
      <c r="E76" s="14">
        <v>38377</v>
      </c>
      <c r="F76" s="16">
        <v>0.0255</v>
      </c>
      <c r="G76" s="11">
        <f t="shared" si="7"/>
        <v>10994545.833333334</v>
      </c>
      <c r="H76" s="17">
        <f t="shared" si="8"/>
        <v>7</v>
      </c>
      <c r="I76" s="12">
        <f t="shared" si="9"/>
        <v>5454.166666666046</v>
      </c>
      <c r="J76" s="18">
        <f t="shared" si="10"/>
        <v>0.025866992383720647</v>
      </c>
      <c r="K76" s="19">
        <v>0.0233375</v>
      </c>
      <c r="L76" s="18">
        <f t="shared" si="14"/>
        <v>0.0021624999999999978</v>
      </c>
      <c r="M76" s="16">
        <v>0.025549815</v>
      </c>
      <c r="N76" s="20">
        <f t="shared" si="11"/>
        <v>-4.9815000000001664E-05</v>
      </c>
      <c r="O76" s="20">
        <f t="shared" si="12"/>
        <v>0.0022123149999999994</v>
      </c>
      <c r="P76" s="2"/>
      <c r="R76" s="20">
        <v>0.0017</v>
      </c>
    </row>
    <row r="77" spans="1:18" ht="12">
      <c r="A77" s="21">
        <f t="shared" si="15"/>
        <v>17</v>
      </c>
      <c r="B77" s="13" t="s">
        <v>8</v>
      </c>
      <c r="C77" s="14">
        <v>38371</v>
      </c>
      <c r="D77" s="15">
        <v>30500000</v>
      </c>
      <c r="E77" s="14">
        <v>38385</v>
      </c>
      <c r="F77" s="16">
        <v>0.0255</v>
      </c>
      <c r="G77" s="11">
        <f t="shared" si="7"/>
        <v>30469754.166666668</v>
      </c>
      <c r="H77" s="17">
        <f t="shared" si="8"/>
        <v>14</v>
      </c>
      <c r="I77" s="12">
        <f t="shared" si="9"/>
        <v>30245.83333333209</v>
      </c>
      <c r="J77" s="18">
        <f t="shared" si="10"/>
        <v>0.025879830832240908</v>
      </c>
      <c r="K77" s="19">
        <v>0.0238125</v>
      </c>
      <c r="L77" s="18">
        <f t="shared" si="14"/>
        <v>0.001687499999999998</v>
      </c>
      <c r="M77" s="16">
        <v>0.025549815</v>
      </c>
      <c r="N77" s="20">
        <f t="shared" si="11"/>
        <v>-4.9815000000001664E-05</v>
      </c>
      <c r="O77" s="20">
        <f t="shared" si="12"/>
        <v>0.0017373149999999997</v>
      </c>
      <c r="P77" s="2"/>
      <c r="R77" s="20">
        <v>0.0017</v>
      </c>
    </row>
    <row r="78" spans="1:18" ht="12">
      <c r="A78" s="21">
        <f t="shared" si="13"/>
        <v>18</v>
      </c>
      <c r="B78" s="13" t="s">
        <v>6</v>
      </c>
      <c r="C78" s="14">
        <v>38372</v>
      </c>
      <c r="D78" s="15">
        <v>10000000</v>
      </c>
      <c r="E78" s="14">
        <v>38373</v>
      </c>
      <c r="F78" s="16">
        <v>0.025</v>
      </c>
      <c r="G78" s="11">
        <f t="shared" si="7"/>
        <v>9999305.555555556</v>
      </c>
      <c r="H78" s="17">
        <f t="shared" si="8"/>
        <v>1</v>
      </c>
      <c r="I78" s="12">
        <f t="shared" si="9"/>
        <v>694.4444444440305</v>
      </c>
      <c r="J78" s="18">
        <f t="shared" si="10"/>
        <v>0.025348982568218794</v>
      </c>
      <c r="K78" s="19">
        <v>0.023</v>
      </c>
      <c r="L78" s="18">
        <f t="shared" si="14"/>
        <v>0.0020000000000000018</v>
      </c>
      <c r="M78" s="16">
        <v>0.025549815</v>
      </c>
      <c r="N78" s="20">
        <f t="shared" si="11"/>
        <v>-0.0005498149999999986</v>
      </c>
      <c r="O78" s="20">
        <f t="shared" si="12"/>
        <v>0.0025498150000000004</v>
      </c>
      <c r="P78" s="2"/>
      <c r="R78" s="20">
        <v>0.0017</v>
      </c>
    </row>
    <row r="79" spans="1:18" ht="12">
      <c r="A79" s="21">
        <f t="shared" si="13"/>
        <v>19</v>
      </c>
      <c r="B79" s="13" t="s">
        <v>7</v>
      </c>
      <c r="C79" s="14">
        <v>38372</v>
      </c>
      <c r="D79" s="15">
        <v>10000000</v>
      </c>
      <c r="E79" s="14">
        <v>38379</v>
      </c>
      <c r="F79" s="16">
        <v>0.0255</v>
      </c>
      <c r="G79" s="11">
        <f t="shared" si="7"/>
        <v>9995041.666666666</v>
      </c>
      <c r="H79" s="17">
        <f t="shared" si="8"/>
        <v>7</v>
      </c>
      <c r="I79" s="12">
        <f t="shared" si="9"/>
        <v>4958.333333333954</v>
      </c>
      <c r="J79" s="18">
        <f t="shared" si="10"/>
        <v>0.025866992383726837</v>
      </c>
      <c r="K79" s="19">
        <v>0.0233375</v>
      </c>
      <c r="L79" s="18">
        <f t="shared" si="14"/>
        <v>0.0021624999999999978</v>
      </c>
      <c r="M79" s="16">
        <v>0.025549815</v>
      </c>
      <c r="N79" s="20">
        <f t="shared" si="11"/>
        <v>-4.9815000000001664E-05</v>
      </c>
      <c r="O79" s="20">
        <f t="shared" si="12"/>
        <v>0.0022123149999999994</v>
      </c>
      <c r="P79" s="2"/>
      <c r="R79" s="20">
        <v>0.0017</v>
      </c>
    </row>
    <row r="80" spans="1:18" ht="12">
      <c r="A80" s="21">
        <f t="shared" si="15"/>
        <v>20</v>
      </c>
      <c r="B80" s="13" t="s">
        <v>8</v>
      </c>
      <c r="C80" s="14">
        <v>38372</v>
      </c>
      <c r="D80" s="15">
        <v>1700000</v>
      </c>
      <c r="E80" s="14">
        <v>38373</v>
      </c>
      <c r="F80" s="16">
        <v>0.025</v>
      </c>
      <c r="G80" s="11">
        <f t="shared" si="7"/>
        <v>1699881.9444444445</v>
      </c>
      <c r="H80" s="17">
        <f t="shared" si="8"/>
        <v>1</v>
      </c>
      <c r="I80" s="12">
        <f t="shared" si="9"/>
        <v>118.05555555550382</v>
      </c>
      <c r="J80" s="18">
        <f t="shared" si="10"/>
        <v>0.025348982568222794</v>
      </c>
      <c r="K80" s="19">
        <v>0.023</v>
      </c>
      <c r="L80" s="18">
        <f t="shared" si="14"/>
        <v>0.0020000000000000018</v>
      </c>
      <c r="M80" s="16">
        <v>0.025549815</v>
      </c>
      <c r="N80" s="20">
        <f t="shared" si="11"/>
        <v>-0.0005498149999999986</v>
      </c>
      <c r="O80" s="20">
        <f t="shared" si="12"/>
        <v>0.0025498150000000004</v>
      </c>
      <c r="P80" s="2"/>
      <c r="R80" s="20">
        <v>0.0017</v>
      </c>
    </row>
    <row r="81" spans="1:18" ht="12">
      <c r="A81" s="21">
        <f t="shared" si="13"/>
        <v>21</v>
      </c>
      <c r="B81" s="13" t="s">
        <v>8</v>
      </c>
      <c r="C81" s="14">
        <v>38372</v>
      </c>
      <c r="D81" s="15">
        <v>300000</v>
      </c>
      <c r="E81" s="14">
        <v>38373</v>
      </c>
      <c r="F81" s="16">
        <v>0.025</v>
      </c>
      <c r="G81" s="11">
        <f t="shared" si="7"/>
        <v>299979.1666666667</v>
      </c>
      <c r="H81" s="17">
        <f t="shared" si="8"/>
        <v>1</v>
      </c>
      <c r="I81" s="12">
        <f t="shared" si="9"/>
        <v>20.83333333331393</v>
      </c>
      <c r="J81" s="18">
        <f t="shared" si="10"/>
        <v>0.025348982568210294</v>
      </c>
      <c r="K81" s="19">
        <v>0.023</v>
      </c>
      <c r="L81" s="18">
        <f t="shared" si="14"/>
        <v>0.0020000000000000018</v>
      </c>
      <c r="M81" s="16">
        <v>0.025549815</v>
      </c>
      <c r="N81" s="20">
        <f t="shared" si="11"/>
        <v>-0.0005498149999999986</v>
      </c>
      <c r="O81" s="20">
        <f t="shared" si="12"/>
        <v>0.0025498150000000004</v>
      </c>
      <c r="P81" s="2"/>
      <c r="R81" s="20">
        <v>0.0017</v>
      </c>
    </row>
    <row r="82" spans="1:18" ht="12">
      <c r="A82" s="21">
        <f t="shared" si="13"/>
        <v>22</v>
      </c>
      <c r="B82" s="13" t="s">
        <v>8</v>
      </c>
      <c r="C82" s="14">
        <v>38373</v>
      </c>
      <c r="D82" s="15">
        <v>3500000</v>
      </c>
      <c r="E82" s="14">
        <v>38376</v>
      </c>
      <c r="F82" s="16">
        <v>0.025</v>
      </c>
      <c r="G82" s="11">
        <f t="shared" si="7"/>
        <v>3499270.8333333335</v>
      </c>
      <c r="H82" s="17">
        <f t="shared" si="8"/>
        <v>3</v>
      </c>
      <c r="I82" s="12">
        <f t="shared" si="9"/>
        <v>729.1666666665114</v>
      </c>
      <c r="J82" s="18">
        <f t="shared" si="10"/>
        <v>0.025352503993882215</v>
      </c>
      <c r="K82" s="19">
        <v>0.0227625</v>
      </c>
      <c r="L82" s="18">
        <f t="shared" si="14"/>
        <v>0.0022375</v>
      </c>
      <c r="M82" s="16">
        <v>0.025549815</v>
      </c>
      <c r="N82" s="20">
        <f t="shared" si="11"/>
        <v>-0.0005498149999999986</v>
      </c>
      <c r="O82" s="20">
        <f t="shared" si="12"/>
        <v>0.0027873149999999985</v>
      </c>
      <c r="P82" s="2"/>
      <c r="R82" s="20">
        <v>0.0017</v>
      </c>
    </row>
    <row r="83" spans="1:18" ht="12">
      <c r="A83" s="21">
        <f t="shared" si="15"/>
        <v>23</v>
      </c>
      <c r="B83" s="13" t="s">
        <v>6</v>
      </c>
      <c r="C83" s="14">
        <v>38373</v>
      </c>
      <c r="D83" s="15">
        <v>10000000</v>
      </c>
      <c r="E83" s="14">
        <v>38376</v>
      </c>
      <c r="F83" s="16">
        <v>0.025</v>
      </c>
      <c r="G83" s="11">
        <f t="shared" si="7"/>
        <v>9997916.666666666</v>
      </c>
      <c r="H83" s="17">
        <f t="shared" si="8"/>
        <v>3</v>
      </c>
      <c r="I83" s="12">
        <f t="shared" si="9"/>
        <v>2083.333333333954</v>
      </c>
      <c r="J83" s="18">
        <f t="shared" si="10"/>
        <v>0.02535250399389517</v>
      </c>
      <c r="K83" s="19">
        <v>0.0227625</v>
      </c>
      <c r="L83" s="18">
        <f t="shared" si="14"/>
        <v>0.0022375</v>
      </c>
      <c r="M83" s="16">
        <v>0.025549815</v>
      </c>
      <c r="N83" s="20">
        <f t="shared" si="11"/>
        <v>-0.0005498149999999986</v>
      </c>
      <c r="O83" s="20">
        <f t="shared" si="12"/>
        <v>0.0027873149999999985</v>
      </c>
      <c r="P83" s="2"/>
      <c r="R83" s="20">
        <v>0.0017</v>
      </c>
    </row>
    <row r="84" spans="1:18" ht="12">
      <c r="A84" s="21">
        <f t="shared" si="13"/>
        <v>24</v>
      </c>
      <c r="B84" s="13" t="s">
        <v>6</v>
      </c>
      <c r="C84" s="14">
        <v>38376</v>
      </c>
      <c r="D84" s="15">
        <v>10000000</v>
      </c>
      <c r="E84" s="14">
        <v>38383</v>
      </c>
      <c r="F84" s="16">
        <v>0.0255</v>
      </c>
      <c r="G84" s="11">
        <f t="shared" si="7"/>
        <v>9995041.666666666</v>
      </c>
      <c r="H84" s="17">
        <f t="shared" si="8"/>
        <v>7</v>
      </c>
      <c r="I84" s="12">
        <f t="shared" si="9"/>
        <v>4958.333333333954</v>
      </c>
      <c r="J84" s="18">
        <f t="shared" si="10"/>
        <v>0.025866992383726837</v>
      </c>
      <c r="K84" s="19">
        <v>0.0235</v>
      </c>
      <c r="L84" s="18">
        <f t="shared" si="14"/>
        <v>0.0019999999999999983</v>
      </c>
      <c r="M84" s="16">
        <v>0.025549815</v>
      </c>
      <c r="N84" s="20">
        <f t="shared" si="11"/>
        <v>-4.9815000000001664E-05</v>
      </c>
      <c r="O84" s="20">
        <f t="shared" si="12"/>
        <v>0.002049815</v>
      </c>
      <c r="P84" s="2"/>
      <c r="R84" s="20">
        <v>0.0017</v>
      </c>
    </row>
    <row r="85" spans="1:18" ht="12">
      <c r="A85" s="21">
        <f t="shared" si="13"/>
        <v>25</v>
      </c>
      <c r="B85" s="13" t="s">
        <v>7</v>
      </c>
      <c r="C85" s="14">
        <v>38377</v>
      </c>
      <c r="D85" s="15">
        <v>10000000</v>
      </c>
      <c r="E85" s="14">
        <v>38378</v>
      </c>
      <c r="F85" s="16">
        <v>0.025</v>
      </c>
      <c r="G85" s="11">
        <f t="shared" si="7"/>
        <v>9999305.555555556</v>
      </c>
      <c r="H85" s="17">
        <f t="shared" si="8"/>
        <v>1</v>
      </c>
      <c r="I85" s="12">
        <f t="shared" si="9"/>
        <v>694.4444444440305</v>
      </c>
      <c r="J85" s="18">
        <f t="shared" si="10"/>
        <v>0.025348982568218794</v>
      </c>
      <c r="K85" s="19">
        <v>0.022875</v>
      </c>
      <c r="L85" s="18">
        <f t="shared" si="14"/>
        <v>0.002125000000000002</v>
      </c>
      <c r="M85" s="16">
        <v>0.025549815</v>
      </c>
      <c r="N85" s="20">
        <f t="shared" si="11"/>
        <v>-0.0005498149999999986</v>
      </c>
      <c r="O85" s="20">
        <f t="shared" si="12"/>
        <v>0.0026748150000000005</v>
      </c>
      <c r="P85" s="2"/>
      <c r="R85" s="20">
        <v>0.0017</v>
      </c>
    </row>
    <row r="86" spans="1:18" ht="12">
      <c r="A86" s="21">
        <f t="shared" si="15"/>
        <v>26</v>
      </c>
      <c r="B86" s="13" t="s">
        <v>7</v>
      </c>
      <c r="C86" s="14">
        <v>38377</v>
      </c>
      <c r="D86" s="15">
        <v>20000000</v>
      </c>
      <c r="E86" s="14">
        <v>38385</v>
      </c>
      <c r="F86" s="16">
        <v>0.0258</v>
      </c>
      <c r="G86" s="11">
        <f t="shared" si="7"/>
        <v>19988533.333333332</v>
      </c>
      <c r="H86" s="17">
        <f t="shared" si="8"/>
        <v>8</v>
      </c>
      <c r="I86" s="12">
        <f t="shared" si="9"/>
        <v>11466.666666667908</v>
      </c>
      <c r="J86" s="18">
        <f t="shared" si="10"/>
        <v>0.026173339381248082</v>
      </c>
      <c r="K86" s="19">
        <v>0.02375</v>
      </c>
      <c r="L86" s="18">
        <f t="shared" si="14"/>
        <v>0.0020499999999999997</v>
      </c>
      <c r="M86" s="16">
        <v>0.025549815</v>
      </c>
      <c r="N86" s="20">
        <f t="shared" si="11"/>
        <v>0.000250185</v>
      </c>
      <c r="O86" s="20">
        <f t="shared" si="12"/>
        <v>0.0017998149999999997</v>
      </c>
      <c r="P86" s="2"/>
      <c r="R86" s="20">
        <v>0.0017</v>
      </c>
    </row>
    <row r="87" spans="1:18" ht="12">
      <c r="A87" s="21">
        <f t="shared" si="13"/>
        <v>27</v>
      </c>
      <c r="B87" s="13" t="s">
        <v>7</v>
      </c>
      <c r="C87" s="14">
        <v>38377</v>
      </c>
      <c r="D87" s="15">
        <v>5000000</v>
      </c>
      <c r="E87" s="14">
        <v>38378</v>
      </c>
      <c r="F87" s="16">
        <v>0.025</v>
      </c>
      <c r="G87" s="11">
        <f t="shared" si="7"/>
        <v>4999652.777777778</v>
      </c>
      <c r="H87" s="17">
        <f t="shared" si="8"/>
        <v>1</v>
      </c>
      <c r="I87" s="12">
        <f t="shared" si="9"/>
        <v>347.22222222201526</v>
      </c>
      <c r="J87" s="18">
        <f t="shared" si="10"/>
        <v>0.025348982568218794</v>
      </c>
      <c r="K87" s="19">
        <v>0.022875</v>
      </c>
      <c r="L87" s="18">
        <f t="shared" si="14"/>
        <v>0.002125000000000002</v>
      </c>
      <c r="M87" s="16">
        <v>0.025549815</v>
      </c>
      <c r="N87" s="20">
        <f t="shared" si="11"/>
        <v>-0.0005498149999999986</v>
      </c>
      <c r="O87" s="20">
        <f t="shared" si="12"/>
        <v>0.0026748150000000005</v>
      </c>
      <c r="P87" s="2"/>
      <c r="R87" s="20">
        <v>0.0017</v>
      </c>
    </row>
    <row r="88" spans="1:18" ht="12">
      <c r="A88" s="21">
        <f t="shared" si="13"/>
        <v>28</v>
      </c>
      <c r="B88" s="13" t="s">
        <v>6</v>
      </c>
      <c r="C88" s="14">
        <v>38377</v>
      </c>
      <c r="D88" s="15">
        <v>32500000</v>
      </c>
      <c r="E88" s="14">
        <v>38378</v>
      </c>
      <c r="F88" s="16">
        <v>0.025</v>
      </c>
      <c r="G88" s="11">
        <f t="shared" si="7"/>
        <v>32497743.055555556</v>
      </c>
      <c r="H88" s="17">
        <f t="shared" si="8"/>
        <v>1</v>
      </c>
      <c r="I88" s="12">
        <f t="shared" si="9"/>
        <v>2256.9444444440305</v>
      </c>
      <c r="J88" s="18">
        <f t="shared" si="10"/>
        <v>0.025348982568229254</v>
      </c>
      <c r="K88" s="19">
        <v>0.022875</v>
      </c>
      <c r="L88" s="18">
        <f t="shared" si="14"/>
        <v>0.002125000000000002</v>
      </c>
      <c r="M88" s="16">
        <v>0.025549815</v>
      </c>
      <c r="N88" s="20">
        <f t="shared" si="11"/>
        <v>-0.0005498149999999986</v>
      </c>
      <c r="O88" s="20">
        <f t="shared" si="12"/>
        <v>0.0026748150000000005</v>
      </c>
      <c r="P88" s="2"/>
      <c r="R88" s="20">
        <v>0.0017</v>
      </c>
    </row>
    <row r="89" spans="1:18" ht="12">
      <c r="A89" s="21">
        <f t="shared" si="15"/>
        <v>29</v>
      </c>
      <c r="B89" s="13" t="s">
        <v>8</v>
      </c>
      <c r="C89" s="14">
        <v>38377</v>
      </c>
      <c r="D89" s="15">
        <v>15000000</v>
      </c>
      <c r="E89" s="14">
        <v>38384</v>
      </c>
      <c r="F89" s="16">
        <v>0.0255</v>
      </c>
      <c r="G89" s="11">
        <f t="shared" si="7"/>
        <v>14992562.5</v>
      </c>
      <c r="H89" s="17">
        <f t="shared" si="8"/>
        <v>7</v>
      </c>
      <c r="I89" s="12">
        <f t="shared" si="9"/>
        <v>7437.5</v>
      </c>
      <c r="J89" s="18">
        <f t="shared" si="10"/>
        <v>0.025866992383723593</v>
      </c>
      <c r="K89" s="19">
        <v>0.02375</v>
      </c>
      <c r="L89" s="18">
        <f t="shared" si="14"/>
        <v>0.001749999999999998</v>
      </c>
      <c r="M89" s="16">
        <v>0.025549815</v>
      </c>
      <c r="N89" s="20">
        <f t="shared" si="11"/>
        <v>-4.9815000000001664E-05</v>
      </c>
      <c r="O89" s="20">
        <f t="shared" si="12"/>
        <v>0.0017998149999999997</v>
      </c>
      <c r="P89" s="2"/>
      <c r="R89" s="20">
        <v>0.0017</v>
      </c>
    </row>
    <row r="90" spans="1:18" ht="12">
      <c r="A90" s="21">
        <f t="shared" si="13"/>
        <v>30</v>
      </c>
      <c r="B90" s="13" t="s">
        <v>7</v>
      </c>
      <c r="C90" s="14">
        <v>38378</v>
      </c>
      <c r="D90" s="15">
        <v>16000000</v>
      </c>
      <c r="E90" s="14">
        <v>38383</v>
      </c>
      <c r="F90" s="16">
        <v>0.0255</v>
      </c>
      <c r="G90" s="11">
        <f t="shared" si="7"/>
        <v>15994333.333333334</v>
      </c>
      <c r="H90" s="17">
        <f t="shared" si="8"/>
        <v>5</v>
      </c>
      <c r="I90" s="12">
        <f t="shared" si="9"/>
        <v>5666.666666666046</v>
      </c>
      <c r="J90" s="18">
        <f t="shared" si="10"/>
        <v>0.025863326594832838</v>
      </c>
      <c r="K90" s="19">
        <v>0.0240875</v>
      </c>
      <c r="L90" s="18">
        <f t="shared" si="14"/>
        <v>0.001412499999999997</v>
      </c>
      <c r="M90" s="16">
        <v>0.025549815</v>
      </c>
      <c r="N90" s="20">
        <f t="shared" si="11"/>
        <v>-4.9815000000001664E-05</v>
      </c>
      <c r="O90" s="20">
        <f t="shared" si="12"/>
        <v>0.0014623149999999988</v>
      </c>
      <c r="P90" s="2"/>
      <c r="R90" s="20">
        <v>0.0017</v>
      </c>
    </row>
    <row r="91" spans="1:18" ht="12">
      <c r="A91" s="21">
        <f t="shared" si="13"/>
        <v>31</v>
      </c>
      <c r="B91" s="13" t="s">
        <v>6</v>
      </c>
      <c r="C91" s="14">
        <v>38378</v>
      </c>
      <c r="D91" s="15">
        <v>20000000</v>
      </c>
      <c r="E91" s="14">
        <v>38379</v>
      </c>
      <c r="F91" s="16">
        <v>0.025</v>
      </c>
      <c r="G91" s="11">
        <f t="shared" si="7"/>
        <v>19998611.111111112</v>
      </c>
      <c r="H91" s="17">
        <f t="shared" si="8"/>
        <v>1</v>
      </c>
      <c r="I91" s="12">
        <f t="shared" si="9"/>
        <v>1388.888888888061</v>
      </c>
      <c r="J91" s="18">
        <f t="shared" si="10"/>
        <v>0.025348982568218794</v>
      </c>
      <c r="K91" s="19">
        <v>0.023</v>
      </c>
      <c r="L91" s="18">
        <f t="shared" si="14"/>
        <v>0.0020000000000000018</v>
      </c>
      <c r="M91" s="16">
        <v>0.025549815</v>
      </c>
      <c r="N91" s="20">
        <f t="shared" si="11"/>
        <v>-0.0005498149999999986</v>
      </c>
      <c r="O91" s="20">
        <f t="shared" si="12"/>
        <v>0.0025498150000000004</v>
      </c>
      <c r="P91" s="2"/>
      <c r="R91" s="20">
        <v>0.0017</v>
      </c>
    </row>
    <row r="92" spans="1:18" ht="12">
      <c r="A92" s="21">
        <f t="shared" si="15"/>
        <v>32</v>
      </c>
      <c r="B92" s="13" t="s">
        <v>6</v>
      </c>
      <c r="C92" s="14">
        <v>38379</v>
      </c>
      <c r="D92" s="15">
        <v>12500000</v>
      </c>
      <c r="E92" s="14">
        <v>38380</v>
      </c>
      <c r="F92" s="16">
        <v>0.0252</v>
      </c>
      <c r="G92" s="11">
        <f t="shared" si="7"/>
        <v>12499125</v>
      </c>
      <c r="H92" s="17">
        <f t="shared" si="8"/>
        <v>1</v>
      </c>
      <c r="I92" s="12">
        <f t="shared" si="9"/>
        <v>875</v>
      </c>
      <c r="J92" s="18">
        <f t="shared" si="10"/>
        <v>0.025551788625203766</v>
      </c>
      <c r="K92" s="19">
        <v>0.0235375</v>
      </c>
      <c r="L92" s="18">
        <f t="shared" si="14"/>
        <v>0.0016625000000000008</v>
      </c>
      <c r="M92" s="16">
        <v>0.025549815</v>
      </c>
      <c r="N92" s="20">
        <f t="shared" si="11"/>
        <v>-0.00034981499999999985</v>
      </c>
      <c r="O92" s="20">
        <f t="shared" si="12"/>
        <v>0.0020123150000000006</v>
      </c>
      <c r="P92" s="2"/>
      <c r="R92" s="20">
        <v>0.0017</v>
      </c>
    </row>
    <row r="93" spans="1:18" ht="12">
      <c r="A93" s="21">
        <f t="shared" si="13"/>
        <v>33</v>
      </c>
      <c r="B93" s="13" t="s">
        <v>7</v>
      </c>
      <c r="C93" s="14">
        <v>38379</v>
      </c>
      <c r="D93" s="15">
        <v>20000000</v>
      </c>
      <c r="E93" s="14">
        <v>38380</v>
      </c>
      <c r="F93" s="16">
        <v>0.0252</v>
      </c>
      <c r="G93" s="11">
        <f t="shared" si="7"/>
        <v>19998600</v>
      </c>
      <c r="H93" s="17">
        <f t="shared" si="8"/>
        <v>1</v>
      </c>
      <c r="I93" s="12">
        <f t="shared" si="9"/>
        <v>1400</v>
      </c>
      <c r="J93" s="18">
        <f t="shared" si="10"/>
        <v>0.025551788625203766</v>
      </c>
      <c r="K93" s="19">
        <v>0.0235375</v>
      </c>
      <c r="L93" s="18">
        <f t="shared" si="14"/>
        <v>0.0016625000000000008</v>
      </c>
      <c r="M93" s="16">
        <v>0.025549815</v>
      </c>
      <c r="N93" s="20">
        <f t="shared" si="11"/>
        <v>-0.00034981499999999985</v>
      </c>
      <c r="O93" s="20">
        <f t="shared" si="12"/>
        <v>0.0020123150000000006</v>
      </c>
      <c r="P93" s="2"/>
      <c r="R93" s="20">
        <v>0.0017</v>
      </c>
    </row>
    <row r="94" spans="1:18" ht="12">
      <c r="A94" s="21">
        <f t="shared" si="13"/>
        <v>34</v>
      </c>
      <c r="B94" s="13" t="s">
        <v>6</v>
      </c>
      <c r="C94" s="14">
        <v>38380</v>
      </c>
      <c r="D94" s="15">
        <v>10000000</v>
      </c>
      <c r="E94" s="14">
        <v>38383</v>
      </c>
      <c r="F94" s="16">
        <v>0.0255</v>
      </c>
      <c r="G94" s="11">
        <f t="shared" si="7"/>
        <v>9997875</v>
      </c>
      <c r="H94" s="17">
        <f t="shared" si="8"/>
        <v>3</v>
      </c>
      <c r="I94" s="12">
        <f t="shared" si="9"/>
        <v>2125</v>
      </c>
      <c r="J94" s="18">
        <f t="shared" si="10"/>
        <v>0.025859661844808687</v>
      </c>
      <c r="K94" s="19">
        <v>0.02415</v>
      </c>
      <c r="L94" s="18">
        <f t="shared" si="14"/>
        <v>0.001349999999999997</v>
      </c>
      <c r="M94" s="16">
        <v>0.025549815</v>
      </c>
      <c r="N94" s="20">
        <f t="shared" si="11"/>
        <v>-4.9815000000001664E-05</v>
      </c>
      <c r="O94" s="20">
        <f t="shared" si="12"/>
        <v>0.0013998149999999987</v>
      </c>
      <c r="P94" s="2"/>
      <c r="R94" s="20">
        <v>0.0017</v>
      </c>
    </row>
    <row r="95" spans="1:18" ht="12">
      <c r="A95" s="21">
        <f t="shared" si="15"/>
        <v>35</v>
      </c>
      <c r="B95" s="13" t="s">
        <v>7</v>
      </c>
      <c r="C95" s="14">
        <v>38380</v>
      </c>
      <c r="D95" s="15">
        <v>10000000</v>
      </c>
      <c r="E95" s="14">
        <v>38387</v>
      </c>
      <c r="F95" s="16">
        <v>0.0262</v>
      </c>
      <c r="G95" s="11">
        <f t="shared" si="7"/>
        <v>9994905.555555556</v>
      </c>
      <c r="H95" s="17">
        <f t="shared" si="8"/>
        <v>7</v>
      </c>
      <c r="I95" s="12">
        <f t="shared" si="9"/>
        <v>5094.4444444440305</v>
      </c>
      <c r="J95" s="18">
        <f t="shared" si="10"/>
        <v>0.026577428612240852</v>
      </c>
      <c r="K95" s="19">
        <v>0.02555</v>
      </c>
      <c r="L95" s="18">
        <f t="shared" si="14"/>
        <v>0.0006500000000000013</v>
      </c>
      <c r="M95" s="16">
        <v>0.025549815</v>
      </c>
      <c r="N95" s="20">
        <f t="shared" si="11"/>
        <v>0.000650185000000001</v>
      </c>
      <c r="O95" s="20">
        <f t="shared" si="12"/>
        <v>-1.8499999999976868E-07</v>
      </c>
      <c r="P95" s="2"/>
      <c r="R95" s="20">
        <v>0.0017</v>
      </c>
    </row>
    <row r="96" spans="1:18" ht="12">
      <c r="A96" s="21">
        <f t="shared" si="13"/>
        <v>36</v>
      </c>
      <c r="B96" s="13" t="s">
        <v>8</v>
      </c>
      <c r="C96" s="14">
        <v>38380</v>
      </c>
      <c r="D96" s="15">
        <v>7500000</v>
      </c>
      <c r="E96" s="14">
        <v>38383</v>
      </c>
      <c r="F96" s="16">
        <v>0.0255</v>
      </c>
      <c r="G96" s="11">
        <f t="shared" si="7"/>
        <v>7498406.25</v>
      </c>
      <c r="H96" s="17">
        <f t="shared" si="8"/>
        <v>3</v>
      </c>
      <c r="I96" s="12">
        <f t="shared" si="9"/>
        <v>1593.75</v>
      </c>
      <c r="J96" s="18">
        <f t="shared" si="10"/>
        <v>0.025859661844808687</v>
      </c>
      <c r="K96" s="19">
        <v>0.02415</v>
      </c>
      <c r="L96" s="18">
        <f t="shared" si="14"/>
        <v>0.001349999999999997</v>
      </c>
      <c r="M96" s="16">
        <v>0.025549815</v>
      </c>
      <c r="N96" s="20">
        <f t="shared" si="11"/>
        <v>-4.9815000000001664E-05</v>
      </c>
      <c r="O96" s="20">
        <f t="shared" si="12"/>
        <v>0.0013998149999999987</v>
      </c>
      <c r="P96" s="2"/>
      <c r="R96" s="20">
        <v>0.0017</v>
      </c>
    </row>
    <row r="97" spans="1:18" ht="12">
      <c r="A97" s="21">
        <f t="shared" si="13"/>
        <v>37</v>
      </c>
      <c r="B97" s="13" t="s">
        <v>6</v>
      </c>
      <c r="C97" s="14">
        <v>38383</v>
      </c>
      <c r="D97" s="15">
        <v>5000000</v>
      </c>
      <c r="E97" s="14">
        <v>38384</v>
      </c>
      <c r="F97" s="16">
        <v>0.027</v>
      </c>
      <c r="G97" s="11">
        <f t="shared" si="7"/>
        <v>4999625</v>
      </c>
      <c r="H97" s="17">
        <f t="shared" si="8"/>
        <v>1</v>
      </c>
      <c r="I97" s="12">
        <f t="shared" si="9"/>
        <v>375</v>
      </c>
      <c r="J97" s="18">
        <f t="shared" si="10"/>
        <v>0.027377053278995922</v>
      </c>
      <c r="K97" s="19">
        <v>0.025225</v>
      </c>
      <c r="L97" s="18">
        <f t="shared" si="14"/>
        <v>0.0017749999999999988</v>
      </c>
      <c r="M97" s="16">
        <v>0.025549815</v>
      </c>
      <c r="N97" s="20">
        <f t="shared" si="11"/>
        <v>0.0014501849999999997</v>
      </c>
      <c r="O97" s="20">
        <f t="shared" si="12"/>
        <v>0.00032481499999999913</v>
      </c>
      <c r="P97" s="2"/>
      <c r="R97" s="20">
        <v>0.0017</v>
      </c>
    </row>
    <row r="98" spans="1:18" ht="12">
      <c r="A98" s="21">
        <f t="shared" si="15"/>
        <v>38</v>
      </c>
      <c r="B98" s="13" t="s">
        <v>7</v>
      </c>
      <c r="C98" s="14">
        <v>38383</v>
      </c>
      <c r="D98" s="15">
        <v>10600000</v>
      </c>
      <c r="E98" s="14">
        <v>38384</v>
      </c>
      <c r="F98" s="16">
        <v>0.0268</v>
      </c>
      <c r="G98" s="11">
        <f t="shared" si="7"/>
        <v>10599210.888888888</v>
      </c>
      <c r="H98" s="17">
        <f t="shared" si="8"/>
        <v>1</v>
      </c>
      <c r="I98" s="12">
        <f t="shared" si="9"/>
        <v>789.111111111939</v>
      </c>
      <c r="J98" s="18">
        <f t="shared" si="10"/>
        <v>0.02717424519383738</v>
      </c>
      <c r="K98" s="19">
        <v>0.025225</v>
      </c>
      <c r="L98" s="18">
        <f t="shared" si="14"/>
        <v>0.001575</v>
      </c>
      <c r="M98" s="16">
        <v>0.025549815</v>
      </c>
      <c r="N98" s="20">
        <f t="shared" si="11"/>
        <v>0.0012501850000000009</v>
      </c>
      <c r="O98" s="20">
        <f t="shared" si="12"/>
        <v>0.00032481499999999913</v>
      </c>
      <c r="P98" s="2"/>
      <c r="R98" s="20">
        <v>0.0017</v>
      </c>
    </row>
    <row r="99" spans="1:18" ht="12">
      <c r="A99" s="21">
        <f t="shared" si="13"/>
        <v>39</v>
      </c>
      <c r="B99" s="13" t="s">
        <v>8</v>
      </c>
      <c r="C99" s="14">
        <v>38383</v>
      </c>
      <c r="D99" s="15">
        <v>5000000</v>
      </c>
      <c r="E99" s="14">
        <v>38384</v>
      </c>
      <c r="F99" s="16">
        <v>0.026</v>
      </c>
      <c r="G99" s="11">
        <f t="shared" si="7"/>
        <v>4999638.888888889</v>
      </c>
      <c r="H99" s="17">
        <f t="shared" si="8"/>
        <v>1</v>
      </c>
      <c r="I99" s="12">
        <f t="shared" si="9"/>
        <v>361.11111111100763</v>
      </c>
      <c r="J99" s="18">
        <f t="shared" si="10"/>
        <v>0.026363015106639038</v>
      </c>
      <c r="K99" s="19">
        <v>0.025225</v>
      </c>
      <c r="L99" s="18">
        <f t="shared" si="14"/>
        <v>0.0007749999999999979</v>
      </c>
      <c r="M99" s="16">
        <v>0.025549815</v>
      </c>
      <c r="N99" s="20">
        <f t="shared" si="11"/>
        <v>0.0004501849999999988</v>
      </c>
      <c r="O99" s="20">
        <f t="shared" si="12"/>
        <v>0.00032481499999999913</v>
      </c>
      <c r="P99" s="2"/>
      <c r="R99" s="20">
        <v>0.0017</v>
      </c>
    </row>
    <row r="100" spans="1:18" ht="12">
      <c r="A100" s="21">
        <f t="shared" si="13"/>
        <v>40</v>
      </c>
      <c r="B100" s="13" t="s">
        <v>8</v>
      </c>
      <c r="C100" s="14">
        <v>38384</v>
      </c>
      <c r="D100" s="15">
        <v>10000000</v>
      </c>
      <c r="E100" s="14">
        <v>38391</v>
      </c>
      <c r="F100" s="16">
        <v>0.0275</v>
      </c>
      <c r="G100" s="11">
        <f t="shared" si="7"/>
        <v>9994652.777777778</v>
      </c>
      <c r="H100" s="17">
        <f t="shared" si="8"/>
        <v>7</v>
      </c>
      <c r="I100" s="12">
        <f t="shared" si="9"/>
        <v>5347.222222222015</v>
      </c>
      <c r="J100" s="18">
        <f t="shared" si="10"/>
        <v>0.02789686151622634</v>
      </c>
      <c r="K100" s="19">
        <v>0.0256375</v>
      </c>
      <c r="L100" s="18">
        <f t="shared" si="14"/>
        <v>0.0018624999999999996</v>
      </c>
      <c r="M100" s="16"/>
      <c r="N100" s="20">
        <f t="shared" si="11"/>
      </c>
      <c r="O100" s="20">
        <f t="shared" si="12"/>
      </c>
      <c r="P100" s="2"/>
      <c r="R100" s="20">
        <v>0.0017</v>
      </c>
    </row>
    <row r="101" spans="1:18" ht="12">
      <c r="A101" s="21">
        <f t="shared" si="15"/>
        <v>41</v>
      </c>
      <c r="B101" s="13" t="s">
        <v>6</v>
      </c>
      <c r="C101" s="14">
        <v>38384</v>
      </c>
      <c r="D101" s="15">
        <v>10000000</v>
      </c>
      <c r="E101" s="14">
        <v>38391</v>
      </c>
      <c r="F101" s="16">
        <v>0.0275</v>
      </c>
      <c r="G101" s="11">
        <f t="shared" si="7"/>
        <v>9994652.777777778</v>
      </c>
      <c r="H101" s="17">
        <f t="shared" si="8"/>
        <v>7</v>
      </c>
      <c r="I101" s="12">
        <f t="shared" si="9"/>
        <v>5347.222222222015</v>
      </c>
      <c r="J101" s="18">
        <f t="shared" si="10"/>
        <v>0.02789686151622634</v>
      </c>
      <c r="K101" s="19">
        <v>0.0256375</v>
      </c>
      <c r="L101" s="18">
        <f t="shared" si="14"/>
        <v>0.0018624999999999996</v>
      </c>
      <c r="M101" s="16"/>
      <c r="N101" s="20">
        <f t="shared" si="11"/>
      </c>
      <c r="O101" s="20">
        <f t="shared" si="12"/>
      </c>
      <c r="P101" s="2"/>
      <c r="R101" s="20">
        <v>0.0017</v>
      </c>
    </row>
    <row r="102" spans="1:18" ht="12">
      <c r="A102" s="21">
        <f t="shared" si="13"/>
        <v>42</v>
      </c>
      <c r="B102" s="13" t="s">
        <v>7</v>
      </c>
      <c r="C102" s="14">
        <v>38384</v>
      </c>
      <c r="D102" s="15">
        <v>10000000</v>
      </c>
      <c r="E102" s="14">
        <v>38391</v>
      </c>
      <c r="F102" s="16">
        <v>0.0275</v>
      </c>
      <c r="G102" s="11">
        <f t="shared" si="7"/>
        <v>9994652.777777778</v>
      </c>
      <c r="H102" s="17">
        <f t="shared" si="8"/>
        <v>7</v>
      </c>
      <c r="I102" s="12">
        <f t="shared" si="9"/>
        <v>5347.222222222015</v>
      </c>
      <c r="J102" s="18">
        <f t="shared" si="10"/>
        <v>0.02789686151622634</v>
      </c>
      <c r="K102" s="19">
        <v>0.0256375</v>
      </c>
      <c r="L102" s="18">
        <f t="shared" si="14"/>
        <v>0.0018624999999999996</v>
      </c>
      <c r="M102" s="16"/>
      <c r="N102" s="20">
        <f t="shared" si="11"/>
      </c>
      <c r="O102" s="20">
        <f t="shared" si="12"/>
      </c>
      <c r="P102" s="2"/>
      <c r="R102" s="20">
        <v>0.0017</v>
      </c>
    </row>
    <row r="103" spans="1:18" ht="12">
      <c r="A103" s="21">
        <f t="shared" si="13"/>
        <v>43</v>
      </c>
      <c r="B103" s="13" t="s">
        <v>7</v>
      </c>
      <c r="C103" s="14">
        <v>38384</v>
      </c>
      <c r="D103" s="15">
        <v>1700000</v>
      </c>
      <c r="E103" s="14">
        <v>38385</v>
      </c>
      <c r="F103" s="16">
        <v>0.0268</v>
      </c>
      <c r="G103" s="11">
        <f t="shared" si="7"/>
        <v>1699873.4444444445</v>
      </c>
      <c r="H103" s="17">
        <f t="shared" si="8"/>
        <v>1</v>
      </c>
      <c r="I103" s="12">
        <f t="shared" si="9"/>
        <v>126.55555555550382</v>
      </c>
      <c r="J103" s="18">
        <f t="shared" si="10"/>
        <v>0.027174245193797762</v>
      </c>
      <c r="K103" s="19">
        <v>0.0255625</v>
      </c>
      <c r="L103" s="18">
        <f t="shared" si="14"/>
        <v>0.0012375000000000025</v>
      </c>
      <c r="M103" s="16"/>
      <c r="N103" s="20">
        <f t="shared" si="11"/>
      </c>
      <c r="O103" s="20">
        <f t="shared" si="12"/>
      </c>
      <c r="P103" s="2"/>
      <c r="R103" s="20">
        <v>0.0017</v>
      </c>
    </row>
    <row r="104" spans="1:18" ht="12">
      <c r="A104" s="21">
        <f t="shared" si="15"/>
        <v>44</v>
      </c>
      <c r="B104" s="13" t="s">
        <v>7</v>
      </c>
      <c r="C104" s="14">
        <v>38385</v>
      </c>
      <c r="D104" s="15">
        <v>10100000</v>
      </c>
      <c r="E104" s="14">
        <v>38386</v>
      </c>
      <c r="F104" s="16">
        <v>0.0276</v>
      </c>
      <c r="G104" s="11">
        <f t="shared" si="7"/>
        <v>10099225.666666666</v>
      </c>
      <c r="H104" s="17">
        <f t="shared" si="8"/>
        <v>1</v>
      </c>
      <c r="I104" s="12">
        <f t="shared" si="9"/>
        <v>774.3333333339542</v>
      </c>
      <c r="J104" s="18">
        <f t="shared" si="10"/>
        <v>0.02798547888673709</v>
      </c>
      <c r="K104" s="19">
        <v>0.02545</v>
      </c>
      <c r="L104" s="18">
        <f t="shared" si="14"/>
        <v>0.002149999999999999</v>
      </c>
      <c r="M104" s="16"/>
      <c r="N104" s="20">
        <f t="shared" si="11"/>
      </c>
      <c r="O104" s="20">
        <f t="shared" si="12"/>
      </c>
      <c r="P104" s="2"/>
      <c r="R104" s="20">
        <v>0.0017</v>
      </c>
    </row>
    <row r="105" spans="1:18" ht="12">
      <c r="A105" s="21">
        <f t="shared" si="13"/>
        <v>45</v>
      </c>
      <c r="B105" s="13" t="s">
        <v>6</v>
      </c>
      <c r="C105" s="14">
        <v>38385</v>
      </c>
      <c r="D105" s="15">
        <v>3000000</v>
      </c>
      <c r="E105" s="14">
        <v>38386</v>
      </c>
      <c r="F105" s="16">
        <v>0.027</v>
      </c>
      <c r="G105" s="11">
        <f t="shared" si="7"/>
        <v>2999775</v>
      </c>
      <c r="H105" s="17">
        <f t="shared" si="8"/>
        <v>1</v>
      </c>
      <c r="I105" s="12">
        <f t="shared" si="9"/>
        <v>225</v>
      </c>
      <c r="J105" s="18">
        <f t="shared" si="10"/>
        <v>0.027377053278995922</v>
      </c>
      <c r="K105" s="19">
        <v>0.02545</v>
      </c>
      <c r="L105" s="18">
        <f t="shared" si="14"/>
        <v>0.0015499999999999993</v>
      </c>
      <c r="M105" s="16"/>
      <c r="N105" s="20">
        <f t="shared" si="11"/>
      </c>
      <c r="O105" s="20">
        <f t="shared" si="12"/>
      </c>
      <c r="P105" s="2"/>
      <c r="R105" s="20">
        <v>0.0017</v>
      </c>
    </row>
    <row r="106" spans="1:18" ht="12">
      <c r="A106" s="21">
        <f t="shared" si="13"/>
        <v>46</v>
      </c>
      <c r="B106" s="13" t="s">
        <v>8</v>
      </c>
      <c r="C106" s="14">
        <v>38385</v>
      </c>
      <c r="D106" s="15">
        <v>5500000</v>
      </c>
      <c r="E106" s="14">
        <v>38386</v>
      </c>
      <c r="F106" s="16">
        <v>0.0268</v>
      </c>
      <c r="G106" s="11">
        <f t="shared" si="7"/>
        <v>5499590.555555556</v>
      </c>
      <c r="H106" s="17">
        <f t="shared" si="8"/>
        <v>1</v>
      </c>
      <c r="I106" s="12">
        <f t="shared" si="9"/>
        <v>409.4444444440305</v>
      </c>
      <c r="J106" s="18">
        <f t="shared" si="10"/>
        <v>0.0271742451937814</v>
      </c>
      <c r="K106" s="19">
        <v>0.02545</v>
      </c>
      <c r="L106" s="18">
        <f t="shared" si="14"/>
        <v>0.0013500000000000005</v>
      </c>
      <c r="M106" s="16"/>
      <c r="N106" s="20">
        <f t="shared" si="11"/>
      </c>
      <c r="O106" s="20">
        <f t="shared" si="12"/>
      </c>
      <c r="P106" s="2"/>
      <c r="R106" s="20">
        <v>0.0017</v>
      </c>
    </row>
    <row r="107" spans="1:18" ht="12">
      <c r="A107" s="21">
        <f t="shared" si="15"/>
        <v>47</v>
      </c>
      <c r="B107" s="13" t="s">
        <v>8</v>
      </c>
      <c r="C107" s="14">
        <v>38385</v>
      </c>
      <c r="D107" s="15">
        <v>5000000</v>
      </c>
      <c r="E107" s="14">
        <v>38392</v>
      </c>
      <c r="F107" s="16">
        <v>0.0278</v>
      </c>
      <c r="G107" s="11">
        <f t="shared" si="7"/>
        <v>4997297.222222222</v>
      </c>
      <c r="H107" s="17">
        <f t="shared" si="8"/>
        <v>7</v>
      </c>
      <c r="I107" s="12">
        <f t="shared" si="9"/>
        <v>2702.7777777779847</v>
      </c>
      <c r="J107" s="18">
        <f t="shared" si="10"/>
        <v>0.028201355510508678</v>
      </c>
      <c r="K107" s="19">
        <v>0.0256</v>
      </c>
      <c r="L107" s="18">
        <f t="shared" si="14"/>
        <v>0.002199999999999997</v>
      </c>
      <c r="M107" s="16"/>
      <c r="N107" s="20">
        <f t="shared" si="11"/>
      </c>
      <c r="O107" s="20">
        <f t="shared" si="12"/>
      </c>
      <c r="P107" s="2"/>
      <c r="R107" s="20">
        <v>0.0017</v>
      </c>
    </row>
    <row r="108" spans="1:18" ht="12">
      <c r="A108" s="21">
        <f t="shared" si="13"/>
        <v>48</v>
      </c>
      <c r="B108" s="13" t="s">
        <v>8</v>
      </c>
      <c r="C108" s="14">
        <v>38385</v>
      </c>
      <c r="D108" s="15">
        <v>20000000</v>
      </c>
      <c r="E108" s="14">
        <v>38399</v>
      </c>
      <c r="F108" s="16">
        <v>0.028</v>
      </c>
      <c r="G108" s="11">
        <f t="shared" si="7"/>
        <v>19978222.222222224</v>
      </c>
      <c r="H108" s="17">
        <f t="shared" si="8"/>
        <v>14</v>
      </c>
      <c r="I108" s="12">
        <f t="shared" si="9"/>
        <v>21777.777777776122</v>
      </c>
      <c r="J108" s="18">
        <f t="shared" si="10"/>
        <v>0.02841983493136755</v>
      </c>
      <c r="K108" s="19">
        <v>0.0257</v>
      </c>
      <c r="L108" s="18">
        <f t="shared" si="14"/>
        <v>0.0023</v>
      </c>
      <c r="M108" s="16"/>
      <c r="N108" s="20">
        <f t="shared" si="11"/>
      </c>
      <c r="O108" s="20">
        <f t="shared" si="12"/>
      </c>
      <c r="P108" s="2"/>
      <c r="R108" s="20">
        <v>0.0017</v>
      </c>
    </row>
    <row r="109" spans="1:18" ht="12">
      <c r="A109" s="21">
        <f t="shared" si="13"/>
        <v>49</v>
      </c>
      <c r="B109" s="13" t="s">
        <v>8</v>
      </c>
      <c r="C109" s="14">
        <v>38386</v>
      </c>
      <c r="D109" s="15">
        <v>4700000</v>
      </c>
      <c r="E109" s="14">
        <v>38387</v>
      </c>
      <c r="F109" s="16">
        <v>0.027</v>
      </c>
      <c r="G109" s="11">
        <f t="shared" si="7"/>
        <v>4699647.5</v>
      </c>
      <c r="H109" s="17">
        <f t="shared" si="8"/>
        <v>1</v>
      </c>
      <c r="I109" s="12">
        <f t="shared" si="9"/>
        <v>352.5</v>
      </c>
      <c r="J109" s="18">
        <f t="shared" si="10"/>
        <v>0.027377053278995922</v>
      </c>
      <c r="K109" s="19">
        <v>0.0254</v>
      </c>
      <c r="L109" s="18">
        <f t="shared" si="14"/>
        <v>0.0016000000000000007</v>
      </c>
      <c r="M109" s="16"/>
      <c r="N109" s="20">
        <f t="shared" si="11"/>
      </c>
      <c r="O109" s="20">
        <f t="shared" si="12"/>
      </c>
      <c r="P109" s="2"/>
      <c r="R109" s="20">
        <v>0.0017</v>
      </c>
    </row>
    <row r="110" spans="1:18" ht="12">
      <c r="A110" s="21">
        <f t="shared" si="15"/>
        <v>50</v>
      </c>
      <c r="B110" s="13" t="s">
        <v>8</v>
      </c>
      <c r="C110" s="14">
        <v>38386</v>
      </c>
      <c r="D110" s="15">
        <v>300000</v>
      </c>
      <c r="E110" s="14">
        <v>38390</v>
      </c>
      <c r="F110" s="16">
        <v>0.0278</v>
      </c>
      <c r="G110" s="11">
        <f t="shared" si="7"/>
        <v>299907.3333333333</v>
      </c>
      <c r="H110" s="17">
        <f t="shared" si="8"/>
        <v>4</v>
      </c>
      <c r="I110" s="12">
        <f t="shared" si="9"/>
        <v>92.66666666668607</v>
      </c>
      <c r="J110" s="18">
        <f t="shared" si="10"/>
        <v>0.028194820177794153</v>
      </c>
      <c r="K110" s="19">
        <v>0.025625</v>
      </c>
      <c r="L110" s="18">
        <f t="shared" si="14"/>
        <v>0.002175</v>
      </c>
      <c r="M110" s="16"/>
      <c r="N110" s="20">
        <f t="shared" si="11"/>
      </c>
      <c r="O110" s="20">
        <f t="shared" si="12"/>
      </c>
      <c r="P110" s="2"/>
      <c r="R110" s="20">
        <v>0.0017</v>
      </c>
    </row>
    <row r="111" spans="1:18" ht="12">
      <c r="A111" s="21">
        <f t="shared" si="13"/>
        <v>51</v>
      </c>
      <c r="B111" s="13" t="s">
        <v>6</v>
      </c>
      <c r="C111" s="14">
        <v>38386</v>
      </c>
      <c r="D111" s="15">
        <v>5000000</v>
      </c>
      <c r="E111" s="14">
        <v>38393</v>
      </c>
      <c r="F111" s="16">
        <v>0.0275</v>
      </c>
      <c r="G111" s="11">
        <f t="shared" si="7"/>
        <v>4997326.388888889</v>
      </c>
      <c r="H111" s="17">
        <f t="shared" si="8"/>
        <v>7</v>
      </c>
      <c r="I111" s="12">
        <f t="shared" si="9"/>
        <v>2673.6111111110076</v>
      </c>
      <c r="J111" s="18">
        <f t="shared" si="10"/>
        <v>0.02789686151622634</v>
      </c>
      <c r="K111" s="19">
        <v>0.025625</v>
      </c>
      <c r="L111" s="18">
        <f t="shared" si="14"/>
        <v>0.0018750000000000017</v>
      </c>
      <c r="M111" s="16"/>
      <c r="N111" s="20">
        <f t="shared" si="11"/>
      </c>
      <c r="O111" s="20">
        <f t="shared" si="12"/>
      </c>
      <c r="P111" s="2"/>
      <c r="R111" s="20">
        <v>0.0017</v>
      </c>
    </row>
    <row r="112" spans="1:18" ht="12">
      <c r="A112" s="21">
        <f t="shared" si="13"/>
        <v>52</v>
      </c>
      <c r="B112" s="13" t="s">
        <v>7</v>
      </c>
      <c r="C112" s="14">
        <v>38386</v>
      </c>
      <c r="D112" s="15">
        <v>4500000</v>
      </c>
      <c r="E112" s="14">
        <v>38393</v>
      </c>
      <c r="F112" s="16">
        <v>0.0275</v>
      </c>
      <c r="G112" s="11">
        <f t="shared" si="7"/>
        <v>4497593.75</v>
      </c>
      <c r="H112" s="17">
        <f t="shared" si="8"/>
        <v>7</v>
      </c>
      <c r="I112" s="12">
        <f t="shared" si="9"/>
        <v>2406.25</v>
      </c>
      <c r="J112" s="18">
        <f t="shared" si="10"/>
        <v>0.02789686151622743</v>
      </c>
      <c r="K112" s="19">
        <v>0.025625</v>
      </c>
      <c r="L112" s="18">
        <f t="shared" si="14"/>
        <v>0.0018750000000000017</v>
      </c>
      <c r="M112" s="16"/>
      <c r="N112" s="20">
        <f t="shared" si="11"/>
      </c>
      <c r="O112" s="20">
        <f t="shared" si="12"/>
      </c>
      <c r="P112" s="2"/>
      <c r="R112" s="20">
        <v>0.0017</v>
      </c>
    </row>
    <row r="113" spans="1:18" ht="12">
      <c r="A113" s="21">
        <f t="shared" si="15"/>
        <v>53</v>
      </c>
      <c r="B113" s="13" t="s">
        <v>7</v>
      </c>
      <c r="C113" s="14">
        <v>38387</v>
      </c>
      <c r="D113" s="15">
        <v>3500000</v>
      </c>
      <c r="E113" s="14">
        <v>38390</v>
      </c>
      <c r="F113" s="16">
        <v>0.0268</v>
      </c>
      <c r="G113" s="11">
        <f t="shared" si="7"/>
        <v>3499218.3333333335</v>
      </c>
      <c r="H113" s="17">
        <f t="shared" si="8"/>
        <v>3</v>
      </c>
      <c r="I113" s="12">
        <f t="shared" si="9"/>
        <v>781.6666666665114</v>
      </c>
      <c r="J113" s="18">
        <f t="shared" si="10"/>
        <v>0.027178292040772597</v>
      </c>
      <c r="K113" s="19">
        <v>0.0252625</v>
      </c>
      <c r="L113" s="18">
        <f t="shared" si="14"/>
        <v>0.0015375000000000007</v>
      </c>
      <c r="M113" s="16"/>
      <c r="N113" s="20">
        <f t="shared" si="11"/>
      </c>
      <c r="O113" s="20">
        <f t="shared" si="12"/>
      </c>
      <c r="P113" s="2"/>
      <c r="R113" s="20">
        <v>0.0017</v>
      </c>
    </row>
    <row r="114" spans="1:18" ht="12">
      <c r="A114" s="21">
        <f t="shared" si="13"/>
        <v>54</v>
      </c>
      <c r="B114" s="13" t="s">
        <v>6</v>
      </c>
      <c r="C114" s="14">
        <v>38391</v>
      </c>
      <c r="D114" s="15">
        <v>5000000</v>
      </c>
      <c r="E114" s="14">
        <v>38392</v>
      </c>
      <c r="F114" s="16">
        <v>0.027</v>
      </c>
      <c r="G114" s="11">
        <f t="shared" si="7"/>
        <v>4999625</v>
      </c>
      <c r="H114" s="17">
        <f t="shared" si="8"/>
        <v>1</v>
      </c>
      <c r="I114" s="12">
        <f t="shared" si="9"/>
        <v>375</v>
      </c>
      <c r="J114" s="18">
        <f t="shared" si="10"/>
        <v>0.027377053278995922</v>
      </c>
      <c r="K114" s="19">
        <v>0.0254625</v>
      </c>
      <c r="L114" s="18">
        <f t="shared" si="14"/>
        <v>0.0015375000000000007</v>
      </c>
      <c r="M114" s="16"/>
      <c r="N114" s="20">
        <f t="shared" si="11"/>
      </c>
      <c r="O114" s="20">
        <f t="shared" si="12"/>
      </c>
      <c r="P114" s="2"/>
      <c r="R114" s="20">
        <v>0.0017</v>
      </c>
    </row>
    <row r="115" spans="1:18" ht="12">
      <c r="A115" s="21">
        <f t="shared" si="13"/>
        <v>55</v>
      </c>
      <c r="B115" s="13" t="s">
        <v>8</v>
      </c>
      <c r="C115" s="14">
        <v>38391</v>
      </c>
      <c r="D115" s="15">
        <v>3000000</v>
      </c>
      <c r="E115" s="14">
        <v>38392</v>
      </c>
      <c r="F115" s="16">
        <v>0.0267</v>
      </c>
      <c r="G115" s="11">
        <f t="shared" si="7"/>
        <v>2999777.5</v>
      </c>
      <c r="H115" s="17">
        <f t="shared" si="8"/>
        <v>1</v>
      </c>
      <c r="I115" s="12">
        <f t="shared" si="9"/>
        <v>222.5</v>
      </c>
      <c r="J115" s="18">
        <f t="shared" si="10"/>
        <v>0.02707284123572498</v>
      </c>
      <c r="K115" s="19">
        <v>0.0254625</v>
      </c>
      <c r="L115" s="18">
        <f t="shared" si="14"/>
        <v>0.0012375000000000025</v>
      </c>
      <c r="M115" s="16"/>
      <c r="N115" s="20">
        <f t="shared" si="11"/>
      </c>
      <c r="O115" s="20">
        <f t="shared" si="12"/>
      </c>
      <c r="P115" s="2"/>
      <c r="R115" s="20">
        <v>0.0017</v>
      </c>
    </row>
    <row r="116" spans="1:18" ht="12">
      <c r="A116" s="21">
        <f t="shared" si="15"/>
        <v>56</v>
      </c>
      <c r="B116" s="13" t="s">
        <v>7</v>
      </c>
      <c r="C116" s="14">
        <v>38391</v>
      </c>
      <c r="D116" s="15">
        <v>5000000</v>
      </c>
      <c r="E116" s="14">
        <v>38392</v>
      </c>
      <c r="F116" s="16">
        <v>0.0269</v>
      </c>
      <c r="G116" s="11">
        <f t="shared" si="7"/>
        <v>4999626.388888889</v>
      </c>
      <c r="H116" s="17">
        <f t="shared" si="8"/>
        <v>1</v>
      </c>
      <c r="I116" s="12">
        <f t="shared" si="9"/>
        <v>373.61111111100763</v>
      </c>
      <c r="J116" s="18">
        <f t="shared" si="10"/>
        <v>0.02727564920822495</v>
      </c>
      <c r="K116" s="19">
        <v>0.0254625</v>
      </c>
      <c r="L116" s="18">
        <f t="shared" si="14"/>
        <v>0.0014375000000000013</v>
      </c>
      <c r="M116" s="16"/>
      <c r="N116" s="20">
        <f t="shared" si="11"/>
      </c>
      <c r="O116" s="20">
        <f t="shared" si="12"/>
      </c>
      <c r="P116" s="2"/>
      <c r="R116" s="20">
        <v>0.0017</v>
      </c>
    </row>
    <row r="117" spans="1:18" ht="12">
      <c r="A117" s="21">
        <f t="shared" si="13"/>
        <v>57</v>
      </c>
      <c r="B117" s="13" t="s">
        <v>8</v>
      </c>
      <c r="C117" s="14">
        <v>38392</v>
      </c>
      <c r="D117" s="15">
        <v>1000000</v>
      </c>
      <c r="E117" s="14">
        <v>38393</v>
      </c>
      <c r="F117" s="16">
        <v>0.0269</v>
      </c>
      <c r="G117" s="11">
        <f t="shared" si="7"/>
        <v>999925.2777777778</v>
      </c>
      <c r="H117" s="17">
        <f t="shared" si="8"/>
        <v>1</v>
      </c>
      <c r="I117" s="12">
        <f t="shared" si="9"/>
        <v>74.72222222224809</v>
      </c>
      <c r="J117" s="18">
        <f t="shared" si="10"/>
        <v>0.027275649208241947</v>
      </c>
      <c r="K117" s="19">
        <v>0.0253875</v>
      </c>
      <c r="L117" s="18">
        <f t="shared" si="14"/>
        <v>0.0015125</v>
      </c>
      <c r="M117" s="16"/>
      <c r="N117" s="20">
        <f t="shared" si="11"/>
      </c>
      <c r="O117" s="20">
        <f t="shared" si="12"/>
      </c>
      <c r="P117" s="2"/>
      <c r="R117" s="20">
        <v>0.0017</v>
      </c>
    </row>
    <row r="118" spans="1:18" ht="12">
      <c r="A118" s="21">
        <f t="shared" si="13"/>
        <v>58</v>
      </c>
      <c r="B118" s="13" t="s">
        <v>7</v>
      </c>
      <c r="C118" s="14">
        <v>38392</v>
      </c>
      <c r="D118" s="15">
        <v>5000000</v>
      </c>
      <c r="E118" s="14">
        <v>38397</v>
      </c>
      <c r="F118" s="16">
        <v>0.0275</v>
      </c>
      <c r="G118" s="11">
        <f t="shared" si="7"/>
        <v>4998090.277777778</v>
      </c>
      <c r="H118" s="17">
        <f t="shared" si="8"/>
        <v>5</v>
      </c>
      <c r="I118" s="12">
        <f t="shared" si="9"/>
        <v>1909.7222222220153</v>
      </c>
      <c r="J118" s="18">
        <f t="shared" si="10"/>
        <v>0.02789259786723794</v>
      </c>
      <c r="K118" s="19">
        <v>0.0257</v>
      </c>
      <c r="L118" s="18">
        <f t="shared" si="14"/>
        <v>0.0017999999999999995</v>
      </c>
      <c r="M118" s="16"/>
      <c r="N118" s="20">
        <f t="shared" si="11"/>
      </c>
      <c r="O118" s="20">
        <f t="shared" si="12"/>
      </c>
      <c r="P118" s="2"/>
      <c r="R118" s="20">
        <v>0.0017</v>
      </c>
    </row>
    <row r="119" spans="1:18" ht="12">
      <c r="A119" s="21">
        <f t="shared" si="15"/>
        <v>59</v>
      </c>
      <c r="B119" s="13" t="s">
        <v>6</v>
      </c>
      <c r="C119" s="14">
        <v>38393</v>
      </c>
      <c r="D119" s="15">
        <v>2000000</v>
      </c>
      <c r="E119" s="14">
        <v>38394</v>
      </c>
      <c r="F119" s="16">
        <v>0.027</v>
      </c>
      <c r="G119" s="11">
        <f t="shared" si="7"/>
        <v>1999850</v>
      </c>
      <c r="H119" s="17">
        <f t="shared" si="8"/>
        <v>1</v>
      </c>
      <c r="I119" s="12">
        <f t="shared" si="9"/>
        <v>150</v>
      </c>
      <c r="J119" s="18">
        <f t="shared" si="10"/>
        <v>0.027377053278995922</v>
      </c>
      <c r="K119" s="19">
        <v>0.025425</v>
      </c>
      <c r="L119" s="18">
        <f t="shared" si="14"/>
        <v>0.001575</v>
      </c>
      <c r="M119" s="16"/>
      <c r="N119" s="20">
        <f t="shared" si="11"/>
      </c>
      <c r="O119" s="20">
        <f t="shared" si="12"/>
      </c>
      <c r="P119" s="2"/>
      <c r="R119" s="20">
        <v>0.0017</v>
      </c>
    </row>
    <row r="120" spans="1:18" ht="12">
      <c r="A120" s="21">
        <f t="shared" si="13"/>
        <v>60</v>
      </c>
      <c r="B120" s="13" t="s">
        <v>8</v>
      </c>
      <c r="C120" s="14">
        <v>38399</v>
      </c>
      <c r="D120" s="15">
        <v>6100000</v>
      </c>
      <c r="E120" s="14">
        <v>38405</v>
      </c>
      <c r="F120" s="16">
        <v>0.0275</v>
      </c>
      <c r="G120" s="11">
        <f t="shared" si="7"/>
        <v>6097204.166666667</v>
      </c>
      <c r="H120" s="17">
        <f t="shared" si="8"/>
        <v>6</v>
      </c>
      <c r="I120" s="12">
        <f t="shared" si="9"/>
        <v>2795.833333333023</v>
      </c>
      <c r="J120" s="18">
        <f t="shared" si="10"/>
        <v>0.027894729528808716</v>
      </c>
      <c r="K120" s="19">
        <v>0.025675</v>
      </c>
      <c r="L120" s="18">
        <f t="shared" si="14"/>
        <v>0.0018250000000000002</v>
      </c>
      <c r="M120" s="16"/>
      <c r="N120" s="20">
        <f t="shared" si="11"/>
      </c>
      <c r="O120" s="20">
        <f t="shared" si="12"/>
      </c>
      <c r="P120" s="2"/>
      <c r="R120" s="20">
        <v>0.0017</v>
      </c>
    </row>
    <row r="121" spans="1:18" ht="12">
      <c r="A121" s="21">
        <f t="shared" si="13"/>
        <v>61</v>
      </c>
      <c r="B121" s="13" t="s">
        <v>8</v>
      </c>
      <c r="C121" s="14">
        <v>38401</v>
      </c>
      <c r="D121" s="15">
        <v>500000</v>
      </c>
      <c r="E121" s="14">
        <v>38405</v>
      </c>
      <c r="F121" s="16">
        <v>0.0272</v>
      </c>
      <c r="G121" s="11">
        <f t="shared" si="7"/>
        <v>499848.8888888889</v>
      </c>
      <c r="H121" s="17">
        <f t="shared" si="8"/>
        <v>4</v>
      </c>
      <c r="I121" s="12">
        <f t="shared" si="9"/>
        <v>151.11111111112405</v>
      </c>
      <c r="J121" s="18">
        <f t="shared" si="10"/>
        <v>0.027586114914732146</v>
      </c>
      <c r="K121" s="19">
        <v>0.0252375</v>
      </c>
      <c r="L121" s="18">
        <f t="shared" si="14"/>
        <v>0.001962499999999999</v>
      </c>
      <c r="M121" s="16"/>
      <c r="N121" s="20">
        <f t="shared" si="11"/>
      </c>
      <c r="O121" s="20">
        <f t="shared" si="12"/>
      </c>
      <c r="P121" s="2"/>
      <c r="R121" s="20">
        <v>0.0017</v>
      </c>
    </row>
    <row r="122" spans="1:18" ht="12">
      <c r="A122" s="21">
        <f t="shared" si="15"/>
        <v>62</v>
      </c>
      <c r="B122" s="13" t="s">
        <v>7</v>
      </c>
      <c r="C122" s="14">
        <v>38405</v>
      </c>
      <c r="D122" s="15">
        <v>10000000</v>
      </c>
      <c r="E122" s="14">
        <v>38412</v>
      </c>
      <c r="F122" s="16">
        <v>0.0275</v>
      </c>
      <c r="G122" s="11">
        <f t="shared" si="7"/>
        <v>9994652.777777778</v>
      </c>
      <c r="H122" s="17">
        <f t="shared" si="8"/>
        <v>7</v>
      </c>
      <c r="I122" s="12">
        <f t="shared" si="9"/>
        <v>5347.222222222015</v>
      </c>
      <c r="J122" s="18">
        <f t="shared" si="10"/>
        <v>0.02789686151622634</v>
      </c>
      <c r="K122" s="19">
        <v>0.025725</v>
      </c>
      <c r="L122" s="18">
        <f t="shared" si="14"/>
        <v>0.0017749999999999988</v>
      </c>
      <c r="M122" s="16"/>
      <c r="N122" s="20">
        <f t="shared" si="11"/>
      </c>
      <c r="O122" s="20">
        <f t="shared" si="12"/>
      </c>
      <c r="P122" s="2"/>
      <c r="R122" s="20">
        <v>0.0017</v>
      </c>
    </row>
    <row r="123" spans="1:18" ht="12">
      <c r="A123" s="21">
        <f t="shared" si="13"/>
        <v>63</v>
      </c>
      <c r="B123" s="13" t="s">
        <v>6</v>
      </c>
      <c r="C123" s="14">
        <v>38405</v>
      </c>
      <c r="D123" s="15">
        <v>10000000</v>
      </c>
      <c r="E123" s="14">
        <v>38406</v>
      </c>
      <c r="F123" s="16">
        <v>0.0277</v>
      </c>
      <c r="G123" s="11">
        <f t="shared" si="7"/>
        <v>9999230.555555556</v>
      </c>
      <c r="H123" s="17">
        <f t="shared" si="8"/>
        <v>1</v>
      </c>
      <c r="I123" s="12">
        <f t="shared" si="9"/>
        <v>769.4444444440305</v>
      </c>
      <c r="J123" s="18">
        <f t="shared" si="10"/>
        <v>0.028086883351842798</v>
      </c>
      <c r="K123" s="19">
        <v>0.0255125</v>
      </c>
      <c r="L123" s="18">
        <f t="shared" si="14"/>
        <v>0.0021874999999999985</v>
      </c>
      <c r="M123" s="16"/>
      <c r="N123" s="20">
        <f t="shared" si="11"/>
      </c>
      <c r="O123" s="20">
        <f t="shared" si="12"/>
      </c>
      <c r="P123" s="2"/>
      <c r="R123" s="20">
        <v>0.0017</v>
      </c>
    </row>
    <row r="124" spans="1:18" ht="12">
      <c r="A124" s="21">
        <f t="shared" si="13"/>
        <v>64</v>
      </c>
      <c r="B124" s="13" t="s">
        <v>8</v>
      </c>
      <c r="C124" s="14">
        <v>38405</v>
      </c>
      <c r="D124" s="15">
        <v>5700000</v>
      </c>
      <c r="E124" s="14">
        <v>38406</v>
      </c>
      <c r="F124" s="16">
        <v>0.0273</v>
      </c>
      <c r="G124" s="11">
        <f t="shared" si="7"/>
        <v>5699567.75</v>
      </c>
      <c r="H124" s="17">
        <f t="shared" si="8"/>
        <v>1</v>
      </c>
      <c r="I124" s="12">
        <f t="shared" si="9"/>
        <v>432.25</v>
      </c>
      <c r="J124" s="18">
        <f t="shared" si="10"/>
        <v>0.02768126582932539</v>
      </c>
      <c r="K124" s="19">
        <v>0.0255125</v>
      </c>
      <c r="L124" s="18">
        <f t="shared" si="14"/>
        <v>0.001787500000000001</v>
      </c>
      <c r="M124" s="16"/>
      <c r="N124" s="20">
        <f t="shared" si="11"/>
      </c>
      <c r="O124" s="20">
        <f t="shared" si="12"/>
      </c>
      <c r="P124" s="2"/>
      <c r="R124" s="20">
        <v>0.0017</v>
      </c>
    </row>
    <row r="125" spans="1:18" ht="12">
      <c r="A125" s="21">
        <f t="shared" si="15"/>
        <v>65</v>
      </c>
      <c r="B125" s="13" t="s">
        <v>6</v>
      </c>
      <c r="C125" s="14">
        <v>38406</v>
      </c>
      <c r="D125" s="15">
        <v>10000000</v>
      </c>
      <c r="E125" s="14">
        <v>38407</v>
      </c>
      <c r="F125" s="16">
        <v>0.0273</v>
      </c>
      <c r="G125" s="11">
        <f t="shared" si="7"/>
        <v>9999241.666666666</v>
      </c>
      <c r="H125" s="17">
        <f t="shared" si="8"/>
        <v>1</v>
      </c>
      <c r="I125" s="12">
        <f t="shared" si="9"/>
        <v>758.3333333339542</v>
      </c>
      <c r="J125" s="18">
        <f t="shared" si="10"/>
        <v>0.027681265829348056</v>
      </c>
      <c r="K125" s="19">
        <v>0.0255375</v>
      </c>
      <c r="L125" s="18">
        <f t="shared" si="14"/>
        <v>0.0017625000000000002</v>
      </c>
      <c r="M125" s="16"/>
      <c r="N125" s="20">
        <f t="shared" si="11"/>
      </c>
      <c r="O125" s="20">
        <f t="shared" si="12"/>
      </c>
      <c r="P125" s="2"/>
      <c r="R125" s="20">
        <v>0.0017</v>
      </c>
    </row>
    <row r="126" spans="1:18" ht="12">
      <c r="A126" s="21">
        <f t="shared" si="13"/>
        <v>66</v>
      </c>
      <c r="B126" s="13" t="s">
        <v>7</v>
      </c>
      <c r="C126" s="14">
        <v>38406</v>
      </c>
      <c r="D126" s="15">
        <v>6000000</v>
      </c>
      <c r="E126" s="14">
        <v>38413</v>
      </c>
      <c r="F126" s="16">
        <v>0.0276</v>
      </c>
      <c r="G126" s="11">
        <f aca="true" t="shared" si="16" ref="G126:G187">IF(D126&gt;0,(D126-(D126*F126/360*H126)),"")</f>
        <v>5996780</v>
      </c>
      <c r="H126" s="17">
        <f aca="true" t="shared" si="17" ref="H126:H187">IF(C126&lt;&gt;0,E126-C126,"")</f>
        <v>7</v>
      </c>
      <c r="I126" s="12">
        <f aca="true" t="shared" si="18" ref="I126:I187">IF(D126&gt;0,D126-G126,"")</f>
        <v>3220</v>
      </c>
      <c r="J126" s="18">
        <f aca="true" t="shared" si="19" ref="J126:J187">IF(D126&gt;0,((+I126/G126)/H126*365),"")</f>
        <v>0.027998359119394075</v>
      </c>
      <c r="K126" s="19">
        <v>0.025725</v>
      </c>
      <c r="L126" s="18">
        <f t="shared" si="14"/>
        <v>0.0018749999999999982</v>
      </c>
      <c r="M126" s="16"/>
      <c r="N126" s="20">
        <f aca="true" t="shared" si="20" ref="N126:N187">IF(M126&gt;0,F126-M126,"")</f>
      </c>
      <c r="O126" s="20">
        <f aca="true" t="shared" si="21" ref="O126:O187">IF(M126&gt;0,M126-K126,"")</f>
      </c>
      <c r="P126" s="2"/>
      <c r="R126" s="20">
        <v>0.0017</v>
      </c>
    </row>
    <row r="127" spans="1:18" ht="12">
      <c r="A127" s="21">
        <f aca="true" t="shared" si="22" ref="A127:A188">+A126+1</f>
        <v>67</v>
      </c>
      <c r="B127" s="13" t="s">
        <v>8</v>
      </c>
      <c r="C127" s="14">
        <v>38406</v>
      </c>
      <c r="D127" s="15">
        <v>6900000</v>
      </c>
      <c r="E127" s="14">
        <v>38407</v>
      </c>
      <c r="F127" s="16">
        <v>0.0273</v>
      </c>
      <c r="G127" s="11">
        <f t="shared" si="16"/>
        <v>6899476.75</v>
      </c>
      <c r="H127" s="17">
        <f t="shared" si="17"/>
        <v>1</v>
      </c>
      <c r="I127" s="12">
        <f t="shared" si="18"/>
        <v>523.25</v>
      </c>
      <c r="J127" s="18">
        <f t="shared" si="19"/>
        <v>0.02768126582932539</v>
      </c>
      <c r="K127" s="19">
        <v>0.0255375</v>
      </c>
      <c r="L127" s="18">
        <f aca="true" t="shared" si="23" ref="L127:L188">IF(K127&gt;0,F127-K127,"")</f>
        <v>0.0017625000000000002</v>
      </c>
      <c r="M127" s="16"/>
      <c r="N127" s="20">
        <f t="shared" si="20"/>
      </c>
      <c r="O127" s="20">
        <f t="shared" si="21"/>
      </c>
      <c r="P127" s="2"/>
      <c r="R127" s="20">
        <v>0.0017</v>
      </c>
    </row>
    <row r="128" spans="1:18" ht="12">
      <c r="A128" s="21">
        <f t="shared" si="15"/>
        <v>68</v>
      </c>
      <c r="B128" s="13" t="s">
        <v>6</v>
      </c>
      <c r="C128" s="14">
        <v>38407</v>
      </c>
      <c r="D128" s="15">
        <v>10000000</v>
      </c>
      <c r="E128" s="14">
        <v>38411</v>
      </c>
      <c r="F128" s="16">
        <v>0.0277</v>
      </c>
      <c r="G128" s="11">
        <f t="shared" si="16"/>
        <v>9996922.222222222</v>
      </c>
      <c r="H128" s="17">
        <f t="shared" si="17"/>
        <v>4</v>
      </c>
      <c r="I128" s="12">
        <f t="shared" si="18"/>
        <v>3077.7777777779847</v>
      </c>
      <c r="J128" s="18">
        <f t="shared" si="19"/>
        <v>0.028093368736824224</v>
      </c>
      <c r="K128" s="19">
        <v>0.0257625</v>
      </c>
      <c r="L128" s="18">
        <f t="shared" si="23"/>
        <v>0.0019374999999999983</v>
      </c>
      <c r="M128" s="16"/>
      <c r="N128" s="20">
        <f t="shared" si="20"/>
      </c>
      <c r="O128" s="20">
        <f t="shared" si="21"/>
      </c>
      <c r="P128" s="2"/>
      <c r="R128" s="20">
        <v>0.0017</v>
      </c>
    </row>
    <row r="129" spans="1:18" ht="12">
      <c r="A129" s="21">
        <f t="shared" si="22"/>
        <v>69</v>
      </c>
      <c r="B129" s="13" t="s">
        <v>8</v>
      </c>
      <c r="C129" s="14">
        <v>38407</v>
      </c>
      <c r="D129" s="15">
        <v>1000000</v>
      </c>
      <c r="E129" s="14">
        <v>38412</v>
      </c>
      <c r="F129" s="16">
        <v>0.0277</v>
      </c>
      <c r="G129" s="11">
        <f t="shared" si="16"/>
        <v>999615.2777777778</v>
      </c>
      <c r="H129" s="17">
        <f t="shared" si="17"/>
        <v>5</v>
      </c>
      <c r="I129" s="12">
        <f t="shared" si="18"/>
        <v>384.7222222222481</v>
      </c>
      <c r="J129" s="18">
        <f t="shared" si="19"/>
        <v>0.028095531197420892</v>
      </c>
      <c r="K129" s="19">
        <v>0.0257625</v>
      </c>
      <c r="L129" s="18">
        <f t="shared" si="23"/>
        <v>0.0019374999999999983</v>
      </c>
      <c r="M129" s="16"/>
      <c r="N129" s="20">
        <f t="shared" si="20"/>
      </c>
      <c r="O129" s="20">
        <f t="shared" si="21"/>
      </c>
      <c r="P129" s="2"/>
      <c r="R129" s="20">
        <v>0.0017</v>
      </c>
    </row>
    <row r="130" spans="1:18" ht="12">
      <c r="A130" s="21">
        <f t="shared" si="22"/>
        <v>70</v>
      </c>
      <c r="B130" s="13" t="s">
        <v>8</v>
      </c>
      <c r="C130" s="14">
        <v>38407</v>
      </c>
      <c r="D130" s="15">
        <v>3100000</v>
      </c>
      <c r="E130" s="14">
        <v>38413</v>
      </c>
      <c r="F130" s="16">
        <v>0.0277</v>
      </c>
      <c r="G130" s="11">
        <f t="shared" si="16"/>
        <v>3098568.8333333335</v>
      </c>
      <c r="H130" s="17">
        <f t="shared" si="17"/>
        <v>6</v>
      </c>
      <c r="I130" s="12">
        <f t="shared" si="18"/>
        <v>1431.1666666665114</v>
      </c>
      <c r="J130" s="18">
        <f t="shared" si="19"/>
        <v>0.028097693990944996</v>
      </c>
      <c r="K130" s="19">
        <v>0.0257625</v>
      </c>
      <c r="L130" s="18">
        <f t="shared" si="23"/>
        <v>0.0019374999999999983</v>
      </c>
      <c r="M130" s="16"/>
      <c r="N130" s="20">
        <f t="shared" si="20"/>
      </c>
      <c r="O130" s="20">
        <f t="shared" si="21"/>
      </c>
      <c r="P130" s="2"/>
      <c r="R130" s="20">
        <v>0.0017</v>
      </c>
    </row>
    <row r="131" spans="1:18" ht="12">
      <c r="A131" s="21">
        <f t="shared" si="15"/>
        <v>71</v>
      </c>
      <c r="B131" s="13" t="s">
        <v>6</v>
      </c>
      <c r="C131" s="14">
        <v>38408</v>
      </c>
      <c r="D131" s="15">
        <v>20000000</v>
      </c>
      <c r="E131" s="14">
        <v>38418</v>
      </c>
      <c r="F131" s="16">
        <v>0.028</v>
      </c>
      <c r="G131" s="11">
        <f t="shared" si="16"/>
        <v>19984444.444444444</v>
      </c>
      <c r="H131" s="17">
        <f t="shared" si="17"/>
        <v>10</v>
      </c>
      <c r="I131" s="12">
        <f t="shared" si="18"/>
        <v>15555.55555555597</v>
      </c>
      <c r="J131" s="18">
        <f t="shared" si="19"/>
        <v>0.02841098632269619</v>
      </c>
      <c r="K131" s="19">
        <v>0.025775</v>
      </c>
      <c r="L131" s="18">
        <f t="shared" si="23"/>
        <v>0.0022250000000000013</v>
      </c>
      <c r="M131" s="16"/>
      <c r="N131" s="20">
        <f t="shared" si="20"/>
      </c>
      <c r="O131" s="20">
        <f t="shared" si="21"/>
      </c>
      <c r="P131" s="2"/>
      <c r="R131" s="20">
        <v>0.0017</v>
      </c>
    </row>
    <row r="132" spans="1:18" ht="12">
      <c r="A132" s="21">
        <f t="shared" si="22"/>
        <v>72</v>
      </c>
      <c r="B132" s="13" t="s">
        <v>7</v>
      </c>
      <c r="C132" s="14">
        <v>38408</v>
      </c>
      <c r="D132" s="15">
        <v>20000000</v>
      </c>
      <c r="E132" s="14">
        <v>38419</v>
      </c>
      <c r="F132" s="16">
        <v>0.028</v>
      </c>
      <c r="G132" s="11">
        <f t="shared" si="16"/>
        <v>19982888.888888888</v>
      </c>
      <c r="H132" s="17">
        <f t="shared" si="17"/>
        <v>11</v>
      </c>
      <c r="I132" s="12">
        <f t="shared" si="18"/>
        <v>17111.11111111194</v>
      </c>
      <c r="J132" s="18">
        <f t="shared" si="19"/>
        <v>0.028413197958254546</v>
      </c>
      <c r="K132" s="19">
        <v>0.0258125</v>
      </c>
      <c r="L132" s="18">
        <f t="shared" si="23"/>
        <v>0.002187500000000002</v>
      </c>
      <c r="M132" s="16"/>
      <c r="N132" s="20">
        <f t="shared" si="20"/>
      </c>
      <c r="O132" s="20">
        <f t="shared" si="21"/>
      </c>
      <c r="P132" s="2"/>
      <c r="R132" s="20">
        <v>0.0017</v>
      </c>
    </row>
    <row r="133" spans="1:18" ht="12">
      <c r="A133" s="21">
        <f t="shared" si="22"/>
        <v>73</v>
      </c>
      <c r="B133" s="13" t="s">
        <v>8</v>
      </c>
      <c r="C133" s="14">
        <v>38408</v>
      </c>
      <c r="D133" s="15">
        <v>8000000</v>
      </c>
      <c r="E133" s="14">
        <v>38411</v>
      </c>
      <c r="F133" s="16">
        <v>0.0275</v>
      </c>
      <c r="G133" s="11">
        <f t="shared" si="16"/>
        <v>7998166.666666667</v>
      </c>
      <c r="H133" s="17">
        <f t="shared" si="17"/>
        <v>3</v>
      </c>
      <c r="I133" s="12">
        <f t="shared" si="18"/>
        <v>1833.333333333023</v>
      </c>
      <c r="J133" s="18">
        <f t="shared" si="19"/>
        <v>0.027888335521330024</v>
      </c>
      <c r="K133" s="19">
        <v>0.025675</v>
      </c>
      <c r="L133" s="18">
        <f t="shared" si="23"/>
        <v>0.0018250000000000002</v>
      </c>
      <c r="M133" s="16"/>
      <c r="N133" s="20">
        <f t="shared" si="20"/>
      </c>
      <c r="O133" s="20">
        <f t="shared" si="21"/>
      </c>
      <c r="P133" s="2"/>
      <c r="R133" s="20">
        <v>0.0017</v>
      </c>
    </row>
    <row r="134" spans="1:18" ht="12">
      <c r="A134" s="21">
        <f t="shared" si="15"/>
        <v>74</v>
      </c>
      <c r="B134" s="13" t="s">
        <v>7</v>
      </c>
      <c r="C134" s="14">
        <v>38411</v>
      </c>
      <c r="D134" s="15">
        <v>4500000</v>
      </c>
      <c r="E134" s="14">
        <v>38414</v>
      </c>
      <c r="F134" s="16">
        <v>0.028</v>
      </c>
      <c r="G134" s="11">
        <f t="shared" si="16"/>
        <v>4498950</v>
      </c>
      <c r="H134" s="17">
        <f t="shared" si="17"/>
        <v>3</v>
      </c>
      <c r="I134" s="12">
        <f t="shared" si="18"/>
        <v>1050</v>
      </c>
      <c r="J134" s="18">
        <f t="shared" si="19"/>
        <v>0.028395514508940976</v>
      </c>
      <c r="K134" s="19">
        <v>0.0264625</v>
      </c>
      <c r="L134" s="18">
        <f t="shared" si="23"/>
        <v>0.0015375000000000007</v>
      </c>
      <c r="M134" s="16"/>
      <c r="N134" s="20">
        <f t="shared" si="20"/>
      </c>
      <c r="O134" s="20">
        <f t="shared" si="21"/>
      </c>
      <c r="P134" s="2"/>
      <c r="R134" s="20">
        <v>0.0017</v>
      </c>
    </row>
    <row r="135" spans="1:18" ht="12">
      <c r="A135" s="21">
        <f t="shared" si="22"/>
        <v>75</v>
      </c>
      <c r="B135" s="13" t="s">
        <v>6</v>
      </c>
      <c r="C135" s="14">
        <v>38411</v>
      </c>
      <c r="D135" s="15">
        <v>10000000</v>
      </c>
      <c r="E135" s="14">
        <v>38412</v>
      </c>
      <c r="F135" s="16">
        <v>0.028</v>
      </c>
      <c r="G135" s="11">
        <f t="shared" si="16"/>
        <v>9999222.222222222</v>
      </c>
      <c r="H135" s="17">
        <f t="shared" si="17"/>
        <v>1</v>
      </c>
      <c r="I135" s="12">
        <f t="shared" si="18"/>
        <v>777.7777777779847</v>
      </c>
      <c r="J135" s="18">
        <f t="shared" si="19"/>
        <v>0.028391097085336412</v>
      </c>
      <c r="K135" s="19">
        <v>0.0264625</v>
      </c>
      <c r="L135" s="18">
        <f t="shared" si="23"/>
        <v>0.0015375000000000007</v>
      </c>
      <c r="M135" s="16"/>
      <c r="N135" s="20">
        <f t="shared" si="20"/>
      </c>
      <c r="O135" s="20">
        <f t="shared" si="21"/>
      </c>
      <c r="P135" s="2"/>
      <c r="R135" s="20">
        <v>0.0017</v>
      </c>
    </row>
    <row r="136" spans="1:18" ht="12">
      <c r="A136" s="21">
        <f t="shared" si="22"/>
        <v>76</v>
      </c>
      <c r="B136" s="13" t="s">
        <v>8</v>
      </c>
      <c r="C136" s="14">
        <v>38411</v>
      </c>
      <c r="D136" s="15">
        <v>8000000</v>
      </c>
      <c r="E136" s="14">
        <v>38412</v>
      </c>
      <c r="F136" s="16">
        <v>0.028</v>
      </c>
      <c r="G136" s="11">
        <f t="shared" si="16"/>
        <v>7999377.777777778</v>
      </c>
      <c r="H136" s="17">
        <f t="shared" si="17"/>
        <v>1</v>
      </c>
      <c r="I136" s="12">
        <f t="shared" si="18"/>
        <v>622.2222222220153</v>
      </c>
      <c r="J136" s="18">
        <f t="shared" si="19"/>
        <v>0.028391097085319415</v>
      </c>
      <c r="K136" s="19">
        <v>0.0264625</v>
      </c>
      <c r="L136" s="18">
        <f t="shared" si="23"/>
        <v>0.0015375000000000007</v>
      </c>
      <c r="M136" s="16"/>
      <c r="N136" s="20">
        <f t="shared" si="20"/>
      </c>
      <c r="O136" s="20">
        <f t="shared" si="21"/>
      </c>
      <c r="P136" s="2"/>
      <c r="R136" s="20">
        <v>0.0017</v>
      </c>
    </row>
    <row r="137" spans="1:18" ht="12">
      <c r="A137" s="21">
        <f t="shared" si="15"/>
        <v>77</v>
      </c>
      <c r="B137" s="13" t="s">
        <v>8</v>
      </c>
      <c r="C137" s="14">
        <v>38412</v>
      </c>
      <c r="D137" s="15">
        <v>5000000</v>
      </c>
      <c r="E137" s="14">
        <v>38413</v>
      </c>
      <c r="F137" s="16">
        <v>0.0275</v>
      </c>
      <c r="G137" s="11">
        <f t="shared" si="16"/>
        <v>4999618.055555556</v>
      </c>
      <c r="H137" s="17">
        <f t="shared" si="17"/>
        <v>1</v>
      </c>
      <c r="I137" s="12">
        <f t="shared" si="18"/>
        <v>381.9444444440305</v>
      </c>
      <c r="J137" s="18">
        <f t="shared" si="19"/>
        <v>0.027884074477881285</v>
      </c>
      <c r="K137" s="19">
        <v>0.0257875</v>
      </c>
      <c r="L137" s="18">
        <f t="shared" si="23"/>
        <v>0.0017124999999999987</v>
      </c>
      <c r="M137" s="16"/>
      <c r="N137" s="20">
        <f t="shared" si="20"/>
      </c>
      <c r="O137" s="20">
        <f t="shared" si="21"/>
      </c>
      <c r="P137" s="2"/>
      <c r="R137" s="20">
        <v>0.0017</v>
      </c>
    </row>
    <row r="138" spans="1:18" ht="12">
      <c r="A138" s="21">
        <f t="shared" si="22"/>
        <v>78</v>
      </c>
      <c r="B138" s="13" t="s">
        <v>6</v>
      </c>
      <c r="C138" s="14">
        <v>38412</v>
      </c>
      <c r="D138" s="15">
        <v>5650000</v>
      </c>
      <c r="E138" s="14">
        <v>38413</v>
      </c>
      <c r="F138" s="16">
        <v>0.0275</v>
      </c>
      <c r="G138" s="11">
        <f t="shared" si="16"/>
        <v>5649568.402777778</v>
      </c>
      <c r="H138" s="17">
        <f t="shared" si="17"/>
        <v>1</v>
      </c>
      <c r="I138" s="12">
        <f t="shared" si="18"/>
        <v>431.59722222201526</v>
      </c>
      <c r="J138" s="18">
        <f t="shared" si="19"/>
        <v>0.027884074477898133</v>
      </c>
      <c r="K138" s="19">
        <v>0.0257875</v>
      </c>
      <c r="L138" s="18">
        <f t="shared" si="23"/>
        <v>0.0017124999999999987</v>
      </c>
      <c r="M138" s="16"/>
      <c r="N138" s="20">
        <f t="shared" si="20"/>
      </c>
      <c r="O138" s="20">
        <f t="shared" si="21"/>
      </c>
      <c r="P138" s="2"/>
      <c r="R138" s="20">
        <v>0.0017</v>
      </c>
    </row>
    <row r="139" spans="1:18" ht="12">
      <c r="A139" s="21">
        <f t="shared" si="22"/>
        <v>79</v>
      </c>
      <c r="B139" s="13" t="s">
        <v>6</v>
      </c>
      <c r="C139" s="14">
        <v>38412</v>
      </c>
      <c r="D139" s="15">
        <v>4350000</v>
      </c>
      <c r="E139" s="14">
        <v>38419</v>
      </c>
      <c r="F139" s="16">
        <v>0.028</v>
      </c>
      <c r="G139" s="11">
        <f t="shared" si="16"/>
        <v>4347631.666666667</v>
      </c>
      <c r="H139" s="17">
        <f t="shared" si="17"/>
        <v>7</v>
      </c>
      <c r="I139" s="12">
        <f t="shared" si="18"/>
        <v>2368.333333333023</v>
      </c>
      <c r="J139" s="18">
        <f t="shared" si="19"/>
        <v>0.028404353481336114</v>
      </c>
      <c r="K139" s="19">
        <v>0.025775</v>
      </c>
      <c r="L139" s="18">
        <f t="shared" si="23"/>
        <v>0.0022250000000000013</v>
      </c>
      <c r="M139" s="16"/>
      <c r="N139" s="20">
        <f t="shared" si="20"/>
      </c>
      <c r="O139" s="20">
        <f t="shared" si="21"/>
      </c>
      <c r="P139" s="2"/>
      <c r="R139" s="20">
        <v>0.0017</v>
      </c>
    </row>
    <row r="140" spans="1:18" ht="12">
      <c r="A140" s="21">
        <f t="shared" si="15"/>
        <v>80</v>
      </c>
      <c r="B140" s="13" t="s">
        <v>7</v>
      </c>
      <c r="C140" s="14">
        <v>38412</v>
      </c>
      <c r="D140" s="15">
        <v>10000000</v>
      </c>
      <c r="E140" s="14">
        <v>38415</v>
      </c>
      <c r="F140" s="16">
        <v>0.028</v>
      </c>
      <c r="G140" s="11">
        <f t="shared" si="16"/>
        <v>9997666.666666666</v>
      </c>
      <c r="H140" s="17">
        <f t="shared" si="17"/>
        <v>3</v>
      </c>
      <c r="I140" s="12">
        <f t="shared" si="18"/>
        <v>2333.333333333954</v>
      </c>
      <c r="J140" s="18">
        <f t="shared" si="19"/>
        <v>0.028395514508948533</v>
      </c>
      <c r="K140" s="19">
        <v>0.0257875</v>
      </c>
      <c r="L140" s="18">
        <f t="shared" si="23"/>
        <v>0.002212499999999999</v>
      </c>
      <c r="M140" s="16"/>
      <c r="N140" s="20">
        <f t="shared" si="20"/>
      </c>
      <c r="O140" s="20">
        <f t="shared" si="21"/>
      </c>
      <c r="P140" s="2"/>
      <c r="R140" s="20">
        <v>0.0017</v>
      </c>
    </row>
    <row r="141" spans="1:18" ht="12">
      <c r="A141" s="21">
        <f t="shared" si="22"/>
        <v>81</v>
      </c>
      <c r="B141" s="13" t="s">
        <v>8</v>
      </c>
      <c r="C141" s="14">
        <v>38413</v>
      </c>
      <c r="D141" s="15">
        <v>7800000</v>
      </c>
      <c r="E141" s="14">
        <v>38414</v>
      </c>
      <c r="F141" s="16">
        <v>0.0275</v>
      </c>
      <c r="G141" s="11">
        <f t="shared" si="16"/>
        <v>7799404.166666667</v>
      </c>
      <c r="H141" s="17">
        <f t="shared" si="17"/>
        <v>1</v>
      </c>
      <c r="I141" s="12">
        <f t="shared" si="18"/>
        <v>595.8333333330229</v>
      </c>
      <c r="J141" s="18">
        <f t="shared" si="19"/>
        <v>0.02788407447789698</v>
      </c>
      <c r="K141" s="19">
        <v>0.0255</v>
      </c>
      <c r="L141" s="18">
        <f t="shared" si="23"/>
        <v>0.0020000000000000018</v>
      </c>
      <c r="M141" s="16"/>
      <c r="N141" s="20">
        <f t="shared" si="20"/>
      </c>
      <c r="O141" s="20">
        <f t="shared" si="21"/>
      </c>
      <c r="P141" s="2"/>
      <c r="R141" s="20">
        <v>0.0017</v>
      </c>
    </row>
    <row r="142" spans="1:18" ht="12">
      <c r="A142" s="21">
        <f t="shared" si="22"/>
        <v>82</v>
      </c>
      <c r="B142" s="13" t="s">
        <v>8</v>
      </c>
      <c r="C142" s="14">
        <v>38414</v>
      </c>
      <c r="D142" s="15">
        <v>3600000</v>
      </c>
      <c r="E142" s="14">
        <v>38415</v>
      </c>
      <c r="F142" s="16">
        <v>0.0275</v>
      </c>
      <c r="G142" s="11">
        <f t="shared" si="16"/>
        <v>3599725</v>
      </c>
      <c r="H142" s="17">
        <f t="shared" si="17"/>
        <v>1</v>
      </c>
      <c r="I142" s="12">
        <f t="shared" si="18"/>
        <v>275</v>
      </c>
      <c r="J142" s="18">
        <f t="shared" si="19"/>
        <v>0.027884074477911507</v>
      </c>
      <c r="K142" s="19">
        <v>0.0253625</v>
      </c>
      <c r="L142" s="18">
        <f t="shared" si="23"/>
        <v>0.0021375000000000005</v>
      </c>
      <c r="M142" s="16"/>
      <c r="N142" s="20">
        <f t="shared" si="20"/>
      </c>
      <c r="O142" s="20">
        <f t="shared" si="21"/>
      </c>
      <c r="P142" s="2"/>
      <c r="R142" s="20">
        <v>0.0017</v>
      </c>
    </row>
    <row r="143" spans="1:18" ht="12">
      <c r="A143" s="21">
        <f t="shared" si="15"/>
        <v>83</v>
      </c>
      <c r="B143" s="13" t="s">
        <v>8</v>
      </c>
      <c r="C143" s="14">
        <v>38414</v>
      </c>
      <c r="D143" s="15">
        <v>900000</v>
      </c>
      <c r="E143" s="14">
        <v>38422</v>
      </c>
      <c r="F143" s="16">
        <v>0.0275</v>
      </c>
      <c r="G143" s="11">
        <f t="shared" si="16"/>
        <v>899450</v>
      </c>
      <c r="H143" s="17">
        <f t="shared" si="17"/>
        <v>8</v>
      </c>
      <c r="I143" s="12">
        <f t="shared" si="18"/>
        <v>550</v>
      </c>
      <c r="J143" s="18">
        <f t="shared" si="19"/>
        <v>0.02789899382956251</v>
      </c>
      <c r="K143" s="19">
        <v>0.0257125</v>
      </c>
      <c r="L143" s="18">
        <f t="shared" si="23"/>
        <v>0.001787500000000001</v>
      </c>
      <c r="M143" s="16"/>
      <c r="N143" s="20">
        <f t="shared" si="20"/>
      </c>
      <c r="O143" s="20">
        <f t="shared" si="21"/>
      </c>
      <c r="P143" s="2"/>
      <c r="R143" s="20">
        <v>0.0017</v>
      </c>
    </row>
    <row r="144" spans="1:18" ht="12">
      <c r="A144" s="21">
        <f t="shared" si="22"/>
        <v>84</v>
      </c>
      <c r="B144" s="13" t="s">
        <v>7</v>
      </c>
      <c r="C144" s="14">
        <v>38415</v>
      </c>
      <c r="D144" s="15">
        <v>3200000</v>
      </c>
      <c r="E144" s="14">
        <v>38418</v>
      </c>
      <c r="F144" s="16">
        <v>0.0275</v>
      </c>
      <c r="G144" s="11">
        <f t="shared" si="16"/>
        <v>3199266.6666666665</v>
      </c>
      <c r="H144" s="17">
        <f t="shared" si="17"/>
        <v>3</v>
      </c>
      <c r="I144" s="12">
        <f t="shared" si="18"/>
        <v>733.3333333334886</v>
      </c>
      <c r="J144" s="18">
        <f t="shared" si="19"/>
        <v>0.027888335521340655</v>
      </c>
      <c r="K144" s="19">
        <v>0.02535</v>
      </c>
      <c r="L144" s="18">
        <f t="shared" si="23"/>
        <v>0.002149999999999999</v>
      </c>
      <c r="M144" s="16"/>
      <c r="N144" s="20">
        <f t="shared" si="20"/>
      </c>
      <c r="O144" s="20">
        <f t="shared" si="21"/>
      </c>
      <c r="P144" s="2"/>
      <c r="R144" s="20">
        <v>0.0017</v>
      </c>
    </row>
    <row r="145" spans="1:18" ht="12">
      <c r="A145" s="21">
        <f t="shared" si="22"/>
        <v>85</v>
      </c>
      <c r="B145" s="13" t="s">
        <v>6</v>
      </c>
      <c r="C145" s="14">
        <v>38418</v>
      </c>
      <c r="D145" s="15">
        <v>10000000</v>
      </c>
      <c r="E145" s="14">
        <v>38419</v>
      </c>
      <c r="F145" s="16">
        <v>0.0275</v>
      </c>
      <c r="G145" s="11">
        <f t="shared" si="16"/>
        <v>9999236.111111112</v>
      </c>
      <c r="H145" s="17">
        <f t="shared" si="17"/>
        <v>1</v>
      </c>
      <c r="I145" s="12">
        <f t="shared" si="18"/>
        <v>763.888888888061</v>
      </c>
      <c r="J145" s="18">
        <f t="shared" si="19"/>
        <v>0.027884074477881285</v>
      </c>
      <c r="K145" s="19">
        <v>0.0254875</v>
      </c>
      <c r="L145" s="18">
        <f t="shared" si="23"/>
        <v>0.0020125000000000004</v>
      </c>
      <c r="M145" s="16"/>
      <c r="N145" s="20">
        <f t="shared" si="20"/>
      </c>
      <c r="O145" s="20">
        <f t="shared" si="21"/>
      </c>
      <c r="P145" s="2"/>
      <c r="R145" s="20">
        <v>0.0017</v>
      </c>
    </row>
    <row r="146" spans="1:18" ht="12">
      <c r="A146" s="21">
        <f t="shared" si="22"/>
        <v>86</v>
      </c>
      <c r="B146" s="13" t="s">
        <v>8</v>
      </c>
      <c r="C146" s="14">
        <v>38418</v>
      </c>
      <c r="D146" s="15">
        <v>2000000</v>
      </c>
      <c r="E146" s="14">
        <v>38419</v>
      </c>
      <c r="F146" s="16">
        <v>0.0275</v>
      </c>
      <c r="G146" s="11">
        <f t="shared" si="16"/>
        <v>1999847.2222222222</v>
      </c>
      <c r="H146" s="17">
        <f t="shared" si="17"/>
        <v>1</v>
      </c>
      <c r="I146" s="12">
        <f t="shared" si="18"/>
        <v>152.7777777777519</v>
      </c>
      <c r="J146" s="18">
        <f t="shared" si="19"/>
        <v>0.027884074477906785</v>
      </c>
      <c r="K146" s="19">
        <v>0.0254875</v>
      </c>
      <c r="L146" s="18">
        <f t="shared" si="23"/>
        <v>0.0020125000000000004</v>
      </c>
      <c r="M146" s="16"/>
      <c r="N146" s="20">
        <f t="shared" si="20"/>
      </c>
      <c r="O146" s="20">
        <f t="shared" si="21"/>
      </c>
      <c r="P146" s="2"/>
      <c r="R146" s="20">
        <v>0.0017</v>
      </c>
    </row>
    <row r="147" spans="1:18" ht="12">
      <c r="A147" s="21">
        <f t="shared" si="15"/>
        <v>87</v>
      </c>
      <c r="B147" s="13" t="s">
        <v>7</v>
      </c>
      <c r="C147" s="14">
        <v>38419</v>
      </c>
      <c r="D147" s="15">
        <v>25000000</v>
      </c>
      <c r="E147" s="14">
        <v>38433</v>
      </c>
      <c r="F147" s="16">
        <v>0.0281</v>
      </c>
      <c r="G147" s="11">
        <f t="shared" si="16"/>
        <v>24972680.555555556</v>
      </c>
      <c r="H147" s="17">
        <f t="shared" si="17"/>
        <v>14</v>
      </c>
      <c r="I147" s="12">
        <f t="shared" si="18"/>
        <v>27319.44444444403</v>
      </c>
      <c r="J147" s="18">
        <f t="shared" si="19"/>
        <v>0.02852144537947814</v>
      </c>
      <c r="K147" s="19">
        <v>0.026325</v>
      </c>
      <c r="L147" s="18">
        <f t="shared" si="23"/>
        <v>0.0017749999999999988</v>
      </c>
      <c r="M147" s="16"/>
      <c r="N147" s="20">
        <f t="shared" si="20"/>
      </c>
      <c r="O147" s="20">
        <f t="shared" si="21"/>
      </c>
      <c r="P147" s="2"/>
      <c r="R147" s="20">
        <v>0.0017</v>
      </c>
    </row>
    <row r="148" spans="1:18" ht="12">
      <c r="A148" s="21">
        <f t="shared" si="22"/>
        <v>88</v>
      </c>
      <c r="B148" s="13" t="s">
        <v>6</v>
      </c>
      <c r="C148" s="14">
        <v>38419</v>
      </c>
      <c r="D148" s="15">
        <v>25000000</v>
      </c>
      <c r="E148" s="14">
        <v>38420</v>
      </c>
      <c r="F148" s="16">
        <v>0.0275</v>
      </c>
      <c r="G148" s="11">
        <f t="shared" si="16"/>
        <v>24998090.277777776</v>
      </c>
      <c r="H148" s="17">
        <f t="shared" si="17"/>
        <v>1</v>
      </c>
      <c r="I148" s="12">
        <f t="shared" si="18"/>
        <v>1909.722222223878</v>
      </c>
      <c r="J148" s="18">
        <f t="shared" si="19"/>
        <v>0.027884074477935682</v>
      </c>
      <c r="K148" s="19">
        <v>0.0254625</v>
      </c>
      <c r="L148" s="18">
        <f t="shared" si="23"/>
        <v>0.002037500000000001</v>
      </c>
      <c r="M148" s="16"/>
      <c r="N148" s="20">
        <f t="shared" si="20"/>
      </c>
      <c r="O148" s="20">
        <f t="shared" si="21"/>
      </c>
      <c r="P148" s="2"/>
      <c r="R148" s="20">
        <v>0.0017</v>
      </c>
    </row>
    <row r="149" spans="1:18" ht="12">
      <c r="A149" s="21">
        <f t="shared" si="22"/>
        <v>89</v>
      </c>
      <c r="B149" s="13" t="s">
        <v>8</v>
      </c>
      <c r="C149" s="14">
        <v>38419</v>
      </c>
      <c r="D149" s="15">
        <v>5000000</v>
      </c>
      <c r="E149" s="14">
        <v>38420</v>
      </c>
      <c r="F149" s="16">
        <v>0.0275</v>
      </c>
      <c r="G149" s="11">
        <f t="shared" si="16"/>
        <v>4999618.055555556</v>
      </c>
      <c r="H149" s="17">
        <f t="shared" si="17"/>
        <v>1</v>
      </c>
      <c r="I149" s="12">
        <f t="shared" si="18"/>
        <v>381.9444444440305</v>
      </c>
      <c r="J149" s="18">
        <f t="shared" si="19"/>
        <v>0.027884074477881285</v>
      </c>
      <c r="K149" s="19">
        <v>0.0254625</v>
      </c>
      <c r="L149" s="18">
        <f t="shared" si="23"/>
        <v>0.002037500000000001</v>
      </c>
      <c r="M149" s="16"/>
      <c r="N149" s="20">
        <f t="shared" si="20"/>
      </c>
      <c r="O149" s="20">
        <f t="shared" si="21"/>
      </c>
      <c r="P149" s="2"/>
      <c r="R149" s="20">
        <v>0.0017</v>
      </c>
    </row>
    <row r="150" spans="1:18" ht="12">
      <c r="A150" s="21">
        <f t="shared" si="15"/>
        <v>90</v>
      </c>
      <c r="B150" s="13" t="s">
        <v>8</v>
      </c>
      <c r="C150" s="14">
        <v>38419</v>
      </c>
      <c r="D150" s="15">
        <v>5000000</v>
      </c>
      <c r="E150" s="14">
        <v>38426</v>
      </c>
      <c r="F150" s="16">
        <v>0.0275</v>
      </c>
      <c r="G150" s="11">
        <f t="shared" si="16"/>
        <v>4997326.388888889</v>
      </c>
      <c r="H150" s="17">
        <f t="shared" si="17"/>
        <v>7</v>
      </c>
      <c r="I150" s="12">
        <f t="shared" si="18"/>
        <v>2673.6111111110076</v>
      </c>
      <c r="J150" s="18">
        <f t="shared" si="19"/>
        <v>0.02789686151622634</v>
      </c>
      <c r="K150" s="19">
        <v>0.0257875</v>
      </c>
      <c r="L150" s="18">
        <f t="shared" si="23"/>
        <v>0.0017124999999999987</v>
      </c>
      <c r="M150" s="16"/>
      <c r="N150" s="20">
        <f t="shared" si="20"/>
      </c>
      <c r="O150" s="20">
        <f t="shared" si="21"/>
      </c>
      <c r="P150" s="2"/>
      <c r="R150" s="20">
        <v>0.0017</v>
      </c>
    </row>
    <row r="151" spans="1:18" ht="12">
      <c r="A151" s="21">
        <f t="shared" si="22"/>
        <v>91</v>
      </c>
      <c r="B151" s="13" t="s">
        <v>20</v>
      </c>
      <c r="C151" s="14">
        <v>38419</v>
      </c>
      <c r="D151" s="15">
        <v>5502983.75</v>
      </c>
      <c r="E151" s="14">
        <v>38426</v>
      </c>
      <c r="F151" s="16">
        <v>0.0279</v>
      </c>
      <c r="G151" s="11">
        <f t="shared" si="16"/>
        <v>5499998.381315625</v>
      </c>
      <c r="H151" s="17">
        <f t="shared" si="17"/>
        <v>7</v>
      </c>
      <c r="I151" s="12">
        <f t="shared" si="18"/>
        <v>2985.3686843747273</v>
      </c>
      <c r="J151" s="18">
        <f t="shared" si="19"/>
        <v>0.02830285429845433</v>
      </c>
      <c r="K151" s="19">
        <v>0.0257875</v>
      </c>
      <c r="L151" s="18">
        <f t="shared" si="23"/>
        <v>0.0021125</v>
      </c>
      <c r="M151" s="16"/>
      <c r="N151" s="20">
        <f t="shared" si="20"/>
      </c>
      <c r="O151" s="20">
        <f t="shared" si="21"/>
      </c>
      <c r="P151" s="2"/>
      <c r="R151" s="20">
        <v>0.0017</v>
      </c>
    </row>
    <row r="152" spans="1:18" ht="12">
      <c r="A152" s="21">
        <f t="shared" si="22"/>
        <v>92</v>
      </c>
      <c r="B152" s="13" t="s">
        <v>6</v>
      </c>
      <c r="C152" s="14">
        <v>38420</v>
      </c>
      <c r="D152" s="15">
        <v>10000000</v>
      </c>
      <c r="E152" s="14">
        <v>38421</v>
      </c>
      <c r="F152" s="16">
        <v>0.0275</v>
      </c>
      <c r="G152" s="11">
        <f t="shared" si="16"/>
        <v>9999236.111111112</v>
      </c>
      <c r="H152" s="17">
        <f t="shared" si="17"/>
        <v>1</v>
      </c>
      <c r="I152" s="12">
        <f t="shared" si="18"/>
        <v>763.888888888061</v>
      </c>
      <c r="J152" s="18">
        <f t="shared" si="19"/>
        <v>0.027884074477881285</v>
      </c>
      <c r="K152" s="19">
        <v>0.025425</v>
      </c>
      <c r="L152" s="18">
        <f t="shared" si="23"/>
        <v>0.0020750000000000005</v>
      </c>
      <c r="M152" s="16"/>
      <c r="N152" s="20">
        <f t="shared" si="20"/>
      </c>
      <c r="O152" s="20">
        <f t="shared" si="21"/>
      </c>
      <c r="P152" s="2"/>
      <c r="R152" s="20">
        <v>0.0017</v>
      </c>
    </row>
    <row r="153" spans="1:18" ht="12">
      <c r="A153" s="21">
        <f t="shared" si="15"/>
        <v>93</v>
      </c>
      <c r="B153" s="13" t="s">
        <v>6</v>
      </c>
      <c r="C153" s="14">
        <v>38420</v>
      </c>
      <c r="D153" s="15">
        <v>5000000</v>
      </c>
      <c r="E153" s="14">
        <v>38439</v>
      </c>
      <c r="F153" s="16">
        <v>0.0283</v>
      </c>
      <c r="G153" s="11">
        <f t="shared" si="16"/>
        <v>4992531.944444444</v>
      </c>
      <c r="H153" s="17">
        <f t="shared" si="17"/>
        <v>19</v>
      </c>
      <c r="I153" s="12">
        <f t="shared" si="18"/>
        <v>7468.0555555559695</v>
      </c>
      <c r="J153" s="18">
        <f t="shared" si="19"/>
        <v>0.028735975928492568</v>
      </c>
      <c r="K153" s="19">
        <v>0.0268375</v>
      </c>
      <c r="L153" s="18">
        <f t="shared" si="23"/>
        <v>0.0014624999999999985</v>
      </c>
      <c r="M153" s="16"/>
      <c r="N153" s="20">
        <f t="shared" si="20"/>
      </c>
      <c r="O153" s="20">
        <f t="shared" si="21"/>
      </c>
      <c r="P153" s="2"/>
      <c r="R153" s="20">
        <v>0.0017</v>
      </c>
    </row>
    <row r="154" spans="1:18" ht="12">
      <c r="A154" s="21">
        <f t="shared" si="22"/>
        <v>94</v>
      </c>
      <c r="B154" s="13" t="s">
        <v>8</v>
      </c>
      <c r="C154" s="14">
        <v>38420</v>
      </c>
      <c r="D154" s="15">
        <v>4000000</v>
      </c>
      <c r="E154" s="14">
        <v>38421</v>
      </c>
      <c r="F154" s="16">
        <v>0.0275</v>
      </c>
      <c r="G154" s="11">
        <f t="shared" si="16"/>
        <v>3999694.4444444445</v>
      </c>
      <c r="H154" s="17">
        <f t="shared" si="17"/>
        <v>1</v>
      </c>
      <c r="I154" s="12">
        <f t="shared" si="18"/>
        <v>305.5555555555038</v>
      </c>
      <c r="J154" s="18">
        <f t="shared" si="19"/>
        <v>0.027884074477906785</v>
      </c>
      <c r="K154" s="19">
        <v>0.025425</v>
      </c>
      <c r="L154" s="18">
        <f t="shared" si="23"/>
        <v>0.0020750000000000005</v>
      </c>
      <c r="M154" s="16"/>
      <c r="N154" s="20">
        <f t="shared" si="20"/>
      </c>
      <c r="O154" s="20">
        <f t="shared" si="21"/>
      </c>
      <c r="P154" s="2"/>
      <c r="R154" s="20">
        <v>0.0017</v>
      </c>
    </row>
    <row r="155" spans="1:18" ht="12">
      <c r="A155" s="21">
        <f t="shared" si="22"/>
        <v>95</v>
      </c>
      <c r="B155" s="13" t="s">
        <v>8</v>
      </c>
      <c r="C155" s="14">
        <v>38422</v>
      </c>
      <c r="D155" s="15">
        <v>2900000</v>
      </c>
      <c r="E155" s="14">
        <v>38425</v>
      </c>
      <c r="F155" s="16">
        <v>0.0275</v>
      </c>
      <c r="G155" s="11">
        <f t="shared" si="16"/>
        <v>2899335.4166666665</v>
      </c>
      <c r="H155" s="17">
        <f t="shared" si="17"/>
        <v>3</v>
      </c>
      <c r="I155" s="12">
        <f t="shared" si="18"/>
        <v>664.5833333334886</v>
      </c>
      <c r="J155" s="18">
        <f t="shared" si="19"/>
        <v>0.027888335521341266</v>
      </c>
      <c r="K155" s="19">
        <v>0.025475</v>
      </c>
      <c r="L155" s="18">
        <f t="shared" si="23"/>
        <v>0.002024999999999999</v>
      </c>
      <c r="M155" s="16"/>
      <c r="N155" s="20">
        <f t="shared" si="20"/>
      </c>
      <c r="O155" s="20">
        <f t="shared" si="21"/>
      </c>
      <c r="P155" s="2"/>
      <c r="R155" s="20">
        <v>0.0017</v>
      </c>
    </row>
    <row r="156" spans="1:18" ht="12">
      <c r="A156" s="21">
        <f t="shared" si="15"/>
        <v>96</v>
      </c>
      <c r="B156" s="13" t="s">
        <v>7</v>
      </c>
      <c r="C156" s="14">
        <v>38426</v>
      </c>
      <c r="D156" s="15">
        <v>20000000</v>
      </c>
      <c r="E156" s="14">
        <v>38427</v>
      </c>
      <c r="F156" s="16">
        <v>0.0278</v>
      </c>
      <c r="G156" s="11">
        <f t="shared" si="16"/>
        <v>19998455.555555556</v>
      </c>
      <c r="H156" s="17">
        <f t="shared" si="17"/>
        <v>1</v>
      </c>
      <c r="I156" s="12">
        <f t="shared" si="18"/>
        <v>1544.4444444440305</v>
      </c>
      <c r="J156" s="18">
        <f t="shared" si="19"/>
        <v>0.028188287873333776</v>
      </c>
      <c r="K156" s="19">
        <v>0.0265625</v>
      </c>
      <c r="L156" s="18">
        <f t="shared" si="23"/>
        <v>0.001237499999999999</v>
      </c>
      <c r="M156" s="16"/>
      <c r="N156" s="20">
        <f t="shared" si="20"/>
      </c>
      <c r="O156" s="20">
        <f t="shared" si="21"/>
      </c>
      <c r="P156" s="2"/>
      <c r="R156" s="20">
        <v>0.0017</v>
      </c>
    </row>
    <row r="157" spans="1:18" ht="12">
      <c r="A157" s="21">
        <f t="shared" si="22"/>
        <v>97</v>
      </c>
      <c r="B157" s="13" t="s">
        <v>6</v>
      </c>
      <c r="C157" s="14">
        <v>38426</v>
      </c>
      <c r="D157" s="15">
        <v>4500000</v>
      </c>
      <c r="E157" s="14">
        <v>38427</v>
      </c>
      <c r="F157" s="16">
        <v>0.028</v>
      </c>
      <c r="G157" s="11">
        <f t="shared" si="16"/>
        <v>4499650</v>
      </c>
      <c r="H157" s="17">
        <f t="shared" si="17"/>
        <v>1</v>
      </c>
      <c r="I157" s="12">
        <f t="shared" si="18"/>
        <v>350</v>
      </c>
      <c r="J157" s="18">
        <f t="shared" si="19"/>
        <v>0.02839109708532886</v>
      </c>
      <c r="K157" s="19">
        <v>0.0265625</v>
      </c>
      <c r="L157" s="18">
        <f t="shared" si="23"/>
        <v>0.0014375000000000013</v>
      </c>
      <c r="M157" s="16"/>
      <c r="N157" s="20">
        <f t="shared" si="20"/>
      </c>
      <c r="O157" s="20">
        <f t="shared" si="21"/>
      </c>
      <c r="P157" s="2"/>
      <c r="R157" s="20">
        <v>0.0017</v>
      </c>
    </row>
    <row r="158" spans="1:18" ht="12">
      <c r="A158" s="21">
        <f t="shared" si="22"/>
        <v>98</v>
      </c>
      <c r="B158" s="13" t="s">
        <v>6</v>
      </c>
      <c r="C158" s="14">
        <v>38426</v>
      </c>
      <c r="D158" s="15">
        <v>6500000</v>
      </c>
      <c r="E158" s="14">
        <v>38427</v>
      </c>
      <c r="F158" s="16">
        <v>0.0285</v>
      </c>
      <c r="G158" s="11">
        <f t="shared" si="16"/>
        <v>6499485.416666667</v>
      </c>
      <c r="H158" s="17">
        <f t="shared" si="17"/>
        <v>1</v>
      </c>
      <c r="I158" s="12">
        <f t="shared" si="18"/>
        <v>514.5833333330229</v>
      </c>
      <c r="J158" s="18">
        <f t="shared" si="19"/>
        <v>0.02889812110123641</v>
      </c>
      <c r="K158" s="19">
        <v>0.0265625</v>
      </c>
      <c r="L158" s="18">
        <f t="shared" si="23"/>
        <v>0.0019375000000000017</v>
      </c>
      <c r="M158" s="16"/>
      <c r="N158" s="20">
        <f t="shared" si="20"/>
      </c>
      <c r="O158" s="20">
        <f t="shared" si="21"/>
      </c>
      <c r="P158" s="2"/>
      <c r="R158" s="20">
        <v>0.0017</v>
      </c>
    </row>
    <row r="159" spans="1:18" ht="12">
      <c r="A159" s="21">
        <f t="shared" si="15"/>
        <v>99</v>
      </c>
      <c r="B159" s="13" t="s">
        <v>8</v>
      </c>
      <c r="C159" s="14">
        <v>38426</v>
      </c>
      <c r="D159" s="15">
        <v>5700000</v>
      </c>
      <c r="E159" s="14">
        <v>38427</v>
      </c>
      <c r="F159" s="16">
        <v>0.028</v>
      </c>
      <c r="G159" s="11">
        <f t="shared" si="16"/>
        <v>5699556.666666667</v>
      </c>
      <c r="H159" s="17">
        <f t="shared" si="17"/>
        <v>1</v>
      </c>
      <c r="I159" s="12">
        <f t="shared" si="18"/>
        <v>443.3333333330229</v>
      </c>
      <c r="J159" s="18">
        <f t="shared" si="19"/>
        <v>0.028391097085308976</v>
      </c>
      <c r="K159" s="19">
        <v>0.0265625</v>
      </c>
      <c r="L159" s="18">
        <f t="shared" si="23"/>
        <v>0.0014375000000000013</v>
      </c>
      <c r="M159" s="16"/>
      <c r="N159" s="20">
        <f t="shared" si="20"/>
      </c>
      <c r="O159" s="20">
        <f t="shared" si="21"/>
      </c>
      <c r="P159" s="2"/>
      <c r="R159" s="20">
        <v>0.0017</v>
      </c>
    </row>
    <row r="160" spans="1:18" ht="12">
      <c r="A160" s="21">
        <f t="shared" si="22"/>
        <v>100</v>
      </c>
      <c r="B160" s="13" t="s">
        <v>8</v>
      </c>
      <c r="C160" s="14">
        <v>38427</v>
      </c>
      <c r="D160" s="15">
        <v>5800000</v>
      </c>
      <c r="E160" s="14">
        <v>38428</v>
      </c>
      <c r="F160" s="16">
        <v>0.0275</v>
      </c>
      <c r="G160" s="11">
        <f t="shared" si="16"/>
        <v>5799556.944444444</v>
      </c>
      <c r="H160" s="17">
        <f t="shared" si="17"/>
        <v>1</v>
      </c>
      <c r="I160" s="12">
        <f t="shared" si="18"/>
        <v>443.0555555559695</v>
      </c>
      <c r="J160" s="18">
        <f t="shared" si="19"/>
        <v>0.02788407447793756</v>
      </c>
      <c r="K160" s="19">
        <v>0.025825</v>
      </c>
      <c r="L160" s="18">
        <f t="shared" si="23"/>
        <v>0.0016749999999999994</v>
      </c>
      <c r="M160" s="16"/>
      <c r="N160" s="20">
        <f t="shared" si="20"/>
      </c>
      <c r="O160" s="20">
        <f t="shared" si="21"/>
      </c>
      <c r="P160" s="2"/>
      <c r="R160" s="20">
        <v>0.0017</v>
      </c>
    </row>
    <row r="161" spans="1:18" ht="12">
      <c r="A161" s="21">
        <f t="shared" si="22"/>
        <v>101</v>
      </c>
      <c r="B161" s="13" t="s">
        <v>7</v>
      </c>
      <c r="C161" s="14">
        <v>38427</v>
      </c>
      <c r="D161" s="15">
        <v>20000000</v>
      </c>
      <c r="E161" s="14">
        <v>38428</v>
      </c>
      <c r="F161" s="16">
        <v>0.0275</v>
      </c>
      <c r="G161" s="11">
        <f t="shared" si="16"/>
        <v>19998472.222222224</v>
      </c>
      <c r="H161" s="17">
        <f t="shared" si="17"/>
        <v>1</v>
      </c>
      <c r="I161" s="12">
        <f t="shared" si="18"/>
        <v>1527.777777776122</v>
      </c>
      <c r="J161" s="18">
        <f t="shared" si="19"/>
        <v>0.027884074477881285</v>
      </c>
      <c r="K161" s="19">
        <v>0.025825</v>
      </c>
      <c r="L161" s="18">
        <f t="shared" si="23"/>
        <v>0.0016749999999999994</v>
      </c>
      <c r="M161" s="16"/>
      <c r="N161" s="20">
        <f t="shared" si="20"/>
      </c>
      <c r="O161" s="20">
        <f t="shared" si="21"/>
      </c>
      <c r="P161" s="2"/>
      <c r="R161" s="20">
        <v>0.0017</v>
      </c>
    </row>
    <row r="162" spans="1:18" ht="12">
      <c r="A162" s="21">
        <f t="shared" si="15"/>
        <v>102</v>
      </c>
      <c r="B162" s="13" t="s">
        <v>7</v>
      </c>
      <c r="C162" s="14">
        <v>38428</v>
      </c>
      <c r="D162" s="15">
        <v>10000000</v>
      </c>
      <c r="E162" s="14">
        <v>38443</v>
      </c>
      <c r="F162" s="16">
        <v>0.0296</v>
      </c>
      <c r="G162" s="11">
        <f t="shared" si="16"/>
        <v>9987666.666666666</v>
      </c>
      <c r="H162" s="17">
        <f t="shared" si="17"/>
        <v>15</v>
      </c>
      <c r="I162" s="12">
        <f t="shared" si="18"/>
        <v>12333.333333333954</v>
      </c>
      <c r="J162" s="18">
        <f t="shared" si="19"/>
        <v>0.030048170521422383</v>
      </c>
      <c r="K162" s="19">
        <v>0.0281375</v>
      </c>
      <c r="L162" s="18">
        <f t="shared" si="23"/>
        <v>0.001462500000000002</v>
      </c>
      <c r="M162" s="16"/>
      <c r="N162" s="20">
        <f t="shared" si="20"/>
      </c>
      <c r="O162" s="20">
        <f t="shared" si="21"/>
      </c>
      <c r="P162" s="2"/>
      <c r="R162" s="20">
        <v>0.0017</v>
      </c>
    </row>
    <row r="163" spans="1:18" ht="12">
      <c r="A163" s="21">
        <f t="shared" si="22"/>
        <v>103</v>
      </c>
      <c r="B163" s="13" t="s">
        <v>7</v>
      </c>
      <c r="C163" s="14">
        <v>38428</v>
      </c>
      <c r="D163" s="15">
        <v>5000000</v>
      </c>
      <c r="E163" s="14">
        <v>38429</v>
      </c>
      <c r="F163" s="16">
        <v>0.0275</v>
      </c>
      <c r="G163" s="11">
        <f t="shared" si="16"/>
        <v>4999618.055555556</v>
      </c>
      <c r="H163" s="17">
        <f t="shared" si="17"/>
        <v>1</v>
      </c>
      <c r="I163" s="12">
        <f t="shared" si="18"/>
        <v>381.9444444440305</v>
      </c>
      <c r="J163" s="18">
        <f t="shared" si="19"/>
        <v>0.027884074477881285</v>
      </c>
      <c r="K163" s="19">
        <v>0.02615</v>
      </c>
      <c r="L163" s="18">
        <f t="shared" si="23"/>
        <v>0.0013500000000000005</v>
      </c>
      <c r="M163" s="16"/>
      <c r="N163" s="20">
        <f t="shared" si="20"/>
      </c>
      <c r="O163" s="20">
        <f t="shared" si="21"/>
      </c>
      <c r="P163" s="2"/>
      <c r="R163" s="20">
        <v>0.0017</v>
      </c>
    </row>
    <row r="164" spans="1:18" ht="12">
      <c r="A164" s="21">
        <f t="shared" si="22"/>
        <v>104</v>
      </c>
      <c r="B164" s="13" t="s">
        <v>8</v>
      </c>
      <c r="C164" s="14">
        <v>38428</v>
      </c>
      <c r="D164" s="15">
        <v>4000000</v>
      </c>
      <c r="E164" s="14">
        <v>38429</v>
      </c>
      <c r="F164" s="16">
        <v>0.0278</v>
      </c>
      <c r="G164" s="11">
        <f t="shared" si="16"/>
        <v>3999691.111111111</v>
      </c>
      <c r="H164" s="17">
        <f t="shared" si="17"/>
        <v>1</v>
      </c>
      <c r="I164" s="12">
        <f t="shared" si="18"/>
        <v>308.88888888899237</v>
      </c>
      <c r="J164" s="18">
        <f t="shared" si="19"/>
        <v>0.028188287873350773</v>
      </c>
      <c r="K164" s="19">
        <v>0.02615</v>
      </c>
      <c r="L164" s="18">
        <f t="shared" si="23"/>
        <v>0.0016499999999999987</v>
      </c>
      <c r="M164" s="16"/>
      <c r="N164" s="20">
        <f t="shared" si="20"/>
      </c>
      <c r="O164" s="20">
        <f t="shared" si="21"/>
      </c>
      <c r="P164" s="2"/>
      <c r="R164" s="20">
        <v>0.0017</v>
      </c>
    </row>
    <row r="165" spans="1:18" ht="12">
      <c r="A165" s="21">
        <f t="shared" si="15"/>
        <v>105</v>
      </c>
      <c r="B165" s="13" t="s">
        <v>8</v>
      </c>
      <c r="C165" s="14">
        <v>38429</v>
      </c>
      <c r="D165" s="15">
        <v>3400000</v>
      </c>
      <c r="E165" s="14">
        <v>38432</v>
      </c>
      <c r="F165" s="16">
        <v>0.0278</v>
      </c>
      <c r="G165" s="11">
        <f t="shared" si="16"/>
        <v>3399212.3333333335</v>
      </c>
      <c r="H165" s="17">
        <f t="shared" si="17"/>
        <v>3</v>
      </c>
      <c r="I165" s="12">
        <f t="shared" si="18"/>
        <v>787.6666666665114</v>
      </c>
      <c r="J165" s="18">
        <f t="shared" si="19"/>
        <v>0.028192642406596417</v>
      </c>
      <c r="K165" s="19">
        <v>0.027275</v>
      </c>
      <c r="L165" s="18">
        <f t="shared" si="23"/>
        <v>0.0005249999999999977</v>
      </c>
      <c r="M165" s="16"/>
      <c r="N165" s="20">
        <f t="shared" si="20"/>
      </c>
      <c r="O165" s="20">
        <f t="shared" si="21"/>
      </c>
      <c r="P165" s="2"/>
      <c r="R165" s="20">
        <v>0.0017</v>
      </c>
    </row>
    <row r="166" spans="1:18" ht="12">
      <c r="A166" s="21">
        <f t="shared" si="22"/>
        <v>106</v>
      </c>
      <c r="B166" s="13" t="s">
        <v>7</v>
      </c>
      <c r="C166" s="14">
        <v>38429</v>
      </c>
      <c r="D166" s="15">
        <v>6000000</v>
      </c>
      <c r="E166" s="14">
        <v>38432</v>
      </c>
      <c r="F166" s="16">
        <v>0.028</v>
      </c>
      <c r="G166" s="11">
        <f t="shared" si="16"/>
        <v>5998600</v>
      </c>
      <c r="H166" s="17">
        <f t="shared" si="17"/>
        <v>3</v>
      </c>
      <c r="I166" s="12">
        <f t="shared" si="18"/>
        <v>1400</v>
      </c>
      <c r="J166" s="18">
        <f t="shared" si="19"/>
        <v>0.028395514508940976</v>
      </c>
      <c r="K166" s="19">
        <v>0.027275</v>
      </c>
      <c r="L166" s="18">
        <f t="shared" si="23"/>
        <v>0.000725</v>
      </c>
      <c r="M166" s="16"/>
      <c r="N166" s="20">
        <f t="shared" si="20"/>
      </c>
      <c r="O166" s="20">
        <f t="shared" si="21"/>
      </c>
      <c r="P166" s="2"/>
      <c r="R166" s="20">
        <v>0.0017</v>
      </c>
    </row>
    <row r="167" spans="1:18" ht="12">
      <c r="A167" s="21">
        <f t="shared" si="22"/>
        <v>107</v>
      </c>
      <c r="B167" s="13" t="s">
        <v>8</v>
      </c>
      <c r="C167" s="14">
        <v>38432</v>
      </c>
      <c r="D167" s="15">
        <v>1700000</v>
      </c>
      <c r="E167" s="14">
        <v>38433</v>
      </c>
      <c r="F167" s="16">
        <v>0.029</v>
      </c>
      <c r="G167" s="11">
        <f t="shared" si="16"/>
        <v>1699863.0555555555</v>
      </c>
      <c r="H167" s="17">
        <f t="shared" si="17"/>
        <v>1</v>
      </c>
      <c r="I167" s="12">
        <f t="shared" si="18"/>
        <v>136.94444444449618</v>
      </c>
      <c r="J167" s="18">
        <f t="shared" si="19"/>
        <v>0.029405146525703457</v>
      </c>
      <c r="K167" s="19">
        <v>0.027863</v>
      </c>
      <c r="L167" s="18">
        <f t="shared" si="23"/>
        <v>0.0011370000000000026</v>
      </c>
      <c r="M167" s="16"/>
      <c r="N167" s="20">
        <f t="shared" si="20"/>
      </c>
      <c r="O167" s="20">
        <f t="shared" si="21"/>
      </c>
      <c r="P167" s="2"/>
      <c r="R167" s="20">
        <v>0.0017</v>
      </c>
    </row>
    <row r="168" spans="1:18" ht="12">
      <c r="A168" s="21">
        <f t="shared" si="15"/>
        <v>108</v>
      </c>
      <c r="B168" s="13" t="s">
        <v>7</v>
      </c>
      <c r="C168" s="14">
        <v>38432</v>
      </c>
      <c r="D168" s="15">
        <v>10000000</v>
      </c>
      <c r="E168" s="14">
        <v>38439</v>
      </c>
      <c r="F168" s="16">
        <v>0.0295</v>
      </c>
      <c r="G168" s="11">
        <f t="shared" si="16"/>
        <v>9994263.888888888</v>
      </c>
      <c r="H168" s="17">
        <f t="shared" si="17"/>
        <v>7</v>
      </c>
      <c r="I168" s="12">
        <f t="shared" si="18"/>
        <v>5736.111111111939</v>
      </c>
      <c r="J168" s="18">
        <f t="shared" si="19"/>
        <v>0.029926888618058842</v>
      </c>
      <c r="K168" s="19">
        <v>0.0283</v>
      </c>
      <c r="L168" s="18">
        <f t="shared" si="23"/>
        <v>0.0011999999999999997</v>
      </c>
      <c r="M168" s="16"/>
      <c r="N168" s="20">
        <f t="shared" si="20"/>
      </c>
      <c r="O168" s="20">
        <f t="shared" si="21"/>
      </c>
      <c r="P168" s="2"/>
      <c r="R168" s="20">
        <v>0.0017</v>
      </c>
    </row>
    <row r="169" spans="1:18" ht="12">
      <c r="A169" s="21">
        <f t="shared" si="22"/>
        <v>109</v>
      </c>
      <c r="B169" s="13" t="s">
        <v>6</v>
      </c>
      <c r="C169" s="14">
        <v>38432</v>
      </c>
      <c r="D169" s="15">
        <v>10000000</v>
      </c>
      <c r="E169" s="14">
        <v>38447</v>
      </c>
      <c r="F169" s="16">
        <v>0.0301</v>
      </c>
      <c r="G169" s="11">
        <f t="shared" si="16"/>
        <v>9987458.333333334</v>
      </c>
      <c r="H169" s="17">
        <f t="shared" si="17"/>
        <v>15</v>
      </c>
      <c r="I169" s="12">
        <f t="shared" si="18"/>
        <v>12541.666666666046</v>
      </c>
      <c r="J169" s="18">
        <f t="shared" si="19"/>
        <v>0.030556378346730566</v>
      </c>
      <c r="K169" s="19">
        <v>0.0284</v>
      </c>
      <c r="L169" s="18">
        <f t="shared" si="23"/>
        <v>0.0016999999999999967</v>
      </c>
      <c r="M169" s="16"/>
      <c r="N169" s="20">
        <f t="shared" si="20"/>
      </c>
      <c r="O169" s="20">
        <f t="shared" si="21"/>
      </c>
      <c r="P169" s="2"/>
      <c r="R169" s="20">
        <v>0.0017</v>
      </c>
    </row>
    <row r="170" spans="1:18" ht="12">
      <c r="A170" s="21">
        <f t="shared" si="22"/>
        <v>110</v>
      </c>
      <c r="B170" s="13" t="s">
        <v>8</v>
      </c>
      <c r="C170" s="14">
        <v>38433</v>
      </c>
      <c r="D170" s="15">
        <v>4000000</v>
      </c>
      <c r="E170" s="14">
        <v>38440</v>
      </c>
      <c r="F170" s="16">
        <v>0.03</v>
      </c>
      <c r="G170" s="11">
        <f t="shared" si="16"/>
        <v>3997666.6666666665</v>
      </c>
      <c r="H170" s="17">
        <f t="shared" si="17"/>
        <v>7</v>
      </c>
      <c r="I170" s="12">
        <f t="shared" si="18"/>
        <v>2333.3333333334886</v>
      </c>
      <c r="J170" s="18">
        <f t="shared" si="19"/>
        <v>0.03043442007838108</v>
      </c>
      <c r="K170" s="19">
        <v>0.028287</v>
      </c>
      <c r="L170" s="18">
        <f t="shared" si="23"/>
        <v>0.0017129999999999992</v>
      </c>
      <c r="M170" s="16"/>
      <c r="N170" s="20">
        <f t="shared" si="20"/>
      </c>
      <c r="O170" s="20">
        <f t="shared" si="21"/>
      </c>
      <c r="P170" s="2"/>
      <c r="R170" s="20">
        <v>0.0017</v>
      </c>
    </row>
    <row r="171" spans="1:18" ht="12">
      <c r="A171" s="21">
        <f t="shared" si="15"/>
        <v>111</v>
      </c>
      <c r="B171" s="13" t="s">
        <v>6</v>
      </c>
      <c r="C171" s="14">
        <v>38433</v>
      </c>
      <c r="D171" s="15">
        <v>3000000</v>
      </c>
      <c r="E171" s="14">
        <v>38447</v>
      </c>
      <c r="F171" s="16">
        <v>0.0301</v>
      </c>
      <c r="G171" s="11">
        <f t="shared" si="16"/>
        <v>2996488.3333333335</v>
      </c>
      <c r="H171" s="17">
        <f t="shared" si="17"/>
        <v>14</v>
      </c>
      <c r="I171" s="12">
        <f t="shared" si="18"/>
        <v>3511.6666666665114</v>
      </c>
      <c r="J171" s="18">
        <f t="shared" si="19"/>
        <v>0.03055382049988379</v>
      </c>
      <c r="K171" s="19">
        <v>0.0284</v>
      </c>
      <c r="L171" s="18">
        <f t="shared" si="23"/>
        <v>0.0016999999999999967</v>
      </c>
      <c r="M171" s="16"/>
      <c r="N171" s="20">
        <f t="shared" si="20"/>
      </c>
      <c r="O171" s="20">
        <f t="shared" si="21"/>
      </c>
      <c r="P171" s="2"/>
      <c r="R171" s="20">
        <v>0.0017</v>
      </c>
    </row>
    <row r="172" spans="1:18" ht="12">
      <c r="A172" s="21">
        <f t="shared" si="22"/>
        <v>112</v>
      </c>
      <c r="B172" s="13" t="s">
        <v>6</v>
      </c>
      <c r="C172" s="14">
        <v>38433</v>
      </c>
      <c r="D172" s="15">
        <v>10000000</v>
      </c>
      <c r="E172" s="14">
        <v>38448</v>
      </c>
      <c r="F172" s="16">
        <v>0.0301</v>
      </c>
      <c r="G172" s="11">
        <f t="shared" si="16"/>
        <v>9987458.333333334</v>
      </c>
      <c r="H172" s="17">
        <f t="shared" si="17"/>
        <v>15</v>
      </c>
      <c r="I172" s="12">
        <f t="shared" si="18"/>
        <v>12541.666666666046</v>
      </c>
      <c r="J172" s="18">
        <f t="shared" si="19"/>
        <v>0.030556378346730566</v>
      </c>
      <c r="K172" s="19">
        <v>0.0284</v>
      </c>
      <c r="L172" s="18">
        <f t="shared" si="23"/>
        <v>0.0016999999999999967</v>
      </c>
      <c r="M172" s="16"/>
      <c r="N172" s="20">
        <f t="shared" si="20"/>
      </c>
      <c r="O172" s="20">
        <f t="shared" si="21"/>
      </c>
      <c r="P172" s="2"/>
      <c r="R172" s="20">
        <v>0.0017</v>
      </c>
    </row>
    <row r="173" spans="1:18" ht="12">
      <c r="A173" s="21">
        <f t="shared" si="22"/>
        <v>113</v>
      </c>
      <c r="B173" s="13" t="s">
        <v>6</v>
      </c>
      <c r="C173" s="14">
        <v>38433</v>
      </c>
      <c r="D173" s="15">
        <v>2000000</v>
      </c>
      <c r="E173" s="14">
        <v>38449</v>
      </c>
      <c r="F173" s="16">
        <v>0.0301</v>
      </c>
      <c r="G173" s="11">
        <f t="shared" si="16"/>
        <v>1997324.4444444445</v>
      </c>
      <c r="H173" s="17">
        <f t="shared" si="17"/>
        <v>16</v>
      </c>
      <c r="I173" s="12">
        <f t="shared" si="18"/>
        <v>2675.555555555504</v>
      </c>
      <c r="J173" s="18">
        <f t="shared" si="19"/>
        <v>0.030558936621880237</v>
      </c>
      <c r="K173" s="19">
        <v>0.0284</v>
      </c>
      <c r="L173" s="18">
        <f t="shared" si="23"/>
        <v>0.0016999999999999967</v>
      </c>
      <c r="M173" s="16"/>
      <c r="N173" s="20">
        <f t="shared" si="20"/>
      </c>
      <c r="O173" s="20">
        <f t="shared" si="21"/>
      </c>
      <c r="P173" s="2"/>
      <c r="R173" s="20">
        <v>0.0017</v>
      </c>
    </row>
    <row r="174" spans="1:18" ht="12">
      <c r="A174" s="21">
        <f t="shared" si="15"/>
        <v>114</v>
      </c>
      <c r="B174" s="13" t="s">
        <v>7</v>
      </c>
      <c r="C174" s="14">
        <v>38433</v>
      </c>
      <c r="D174" s="15">
        <v>15000000</v>
      </c>
      <c r="E174" s="14">
        <v>38440</v>
      </c>
      <c r="F174" s="16">
        <v>0.0295</v>
      </c>
      <c r="G174" s="11">
        <f t="shared" si="16"/>
        <v>14991395.833333334</v>
      </c>
      <c r="H174" s="17">
        <f t="shared" si="17"/>
        <v>7</v>
      </c>
      <c r="I174" s="12">
        <f t="shared" si="18"/>
        <v>8604.166666666046</v>
      </c>
      <c r="J174" s="18">
        <f t="shared" si="19"/>
        <v>0.02992688861805236</v>
      </c>
      <c r="K174" s="19">
        <v>0.0283</v>
      </c>
      <c r="L174" s="18">
        <f t="shared" si="23"/>
        <v>0.0011999999999999997</v>
      </c>
      <c r="M174" s="16"/>
      <c r="N174" s="20">
        <f t="shared" si="20"/>
      </c>
      <c r="O174" s="20">
        <f t="shared" si="21"/>
      </c>
      <c r="P174" s="2"/>
      <c r="R174" s="20">
        <v>0.0017</v>
      </c>
    </row>
    <row r="175" spans="1:18" ht="12">
      <c r="A175" s="21">
        <f t="shared" si="22"/>
        <v>115</v>
      </c>
      <c r="B175" s="13" t="s">
        <v>7</v>
      </c>
      <c r="C175" s="14">
        <v>38434</v>
      </c>
      <c r="D175" s="15">
        <v>10000000</v>
      </c>
      <c r="E175" s="14">
        <v>38441</v>
      </c>
      <c r="F175" s="16">
        <v>0.0295</v>
      </c>
      <c r="G175" s="11">
        <f t="shared" si="16"/>
        <v>9994263.888888888</v>
      </c>
      <c r="H175" s="17">
        <f t="shared" si="17"/>
        <v>7</v>
      </c>
      <c r="I175" s="12">
        <f t="shared" si="18"/>
        <v>5736.111111111939</v>
      </c>
      <c r="J175" s="18">
        <f t="shared" si="19"/>
        <v>0.029926888618058842</v>
      </c>
      <c r="K175" s="19">
        <v>0.0284375</v>
      </c>
      <c r="L175" s="18">
        <f t="shared" si="23"/>
        <v>0.0010624999999999975</v>
      </c>
      <c r="M175" s="16"/>
      <c r="N175" s="20">
        <f t="shared" si="20"/>
      </c>
      <c r="O175" s="20">
        <f t="shared" si="21"/>
      </c>
      <c r="P175" s="2"/>
      <c r="R175" s="20">
        <v>0.0017</v>
      </c>
    </row>
    <row r="176" spans="1:18" ht="12">
      <c r="A176" s="21">
        <f t="shared" si="22"/>
        <v>116</v>
      </c>
      <c r="B176" s="13" t="s">
        <v>6</v>
      </c>
      <c r="C176" s="14">
        <v>38434</v>
      </c>
      <c r="D176" s="15">
        <v>10000000</v>
      </c>
      <c r="E176" s="14">
        <v>38439</v>
      </c>
      <c r="F176" s="16">
        <v>0.0298</v>
      </c>
      <c r="G176" s="11">
        <f t="shared" si="16"/>
        <v>9995861.111111112</v>
      </c>
      <c r="H176" s="17">
        <f t="shared" si="17"/>
        <v>5</v>
      </c>
      <c r="I176" s="12">
        <f t="shared" si="18"/>
        <v>4138.888888888061</v>
      </c>
      <c r="J176" s="18">
        <f t="shared" si="19"/>
        <v>0.03022639925968755</v>
      </c>
      <c r="K176" s="19">
        <v>0.0284375</v>
      </c>
      <c r="L176" s="18">
        <f t="shared" si="23"/>
        <v>0.0013624999999999991</v>
      </c>
      <c r="M176" s="16"/>
      <c r="N176" s="20">
        <f t="shared" si="20"/>
      </c>
      <c r="O176" s="20">
        <f t="shared" si="21"/>
      </c>
      <c r="P176" s="2"/>
      <c r="R176" s="20">
        <v>0.0017</v>
      </c>
    </row>
    <row r="177" spans="1:18" ht="12">
      <c r="A177" s="21">
        <f t="shared" si="15"/>
        <v>117</v>
      </c>
      <c r="B177" s="13" t="s">
        <v>6</v>
      </c>
      <c r="C177" s="14">
        <v>38435</v>
      </c>
      <c r="D177" s="15">
        <v>15000000</v>
      </c>
      <c r="E177" s="14">
        <v>38439</v>
      </c>
      <c r="F177" s="16">
        <v>0.0297</v>
      </c>
      <c r="G177" s="11">
        <f t="shared" si="16"/>
        <v>14995050</v>
      </c>
      <c r="H177" s="17">
        <f t="shared" si="17"/>
        <v>4</v>
      </c>
      <c r="I177" s="12">
        <f t="shared" si="18"/>
        <v>4950</v>
      </c>
      <c r="J177" s="18">
        <f t="shared" si="19"/>
        <v>0.03012244040533376</v>
      </c>
      <c r="K177" s="19">
        <v>0.02794</v>
      </c>
      <c r="L177" s="18">
        <f t="shared" si="23"/>
        <v>0.0017600000000000011</v>
      </c>
      <c r="M177" s="16"/>
      <c r="N177" s="20">
        <f t="shared" si="20"/>
      </c>
      <c r="O177" s="20">
        <f t="shared" si="21"/>
      </c>
      <c r="P177" s="2"/>
      <c r="R177" s="20">
        <v>0.0017</v>
      </c>
    </row>
    <row r="178" spans="1:18" ht="12">
      <c r="A178" s="21">
        <f t="shared" si="22"/>
        <v>118</v>
      </c>
      <c r="B178" s="13" t="s">
        <v>7</v>
      </c>
      <c r="C178" s="14">
        <v>38435</v>
      </c>
      <c r="D178" s="15">
        <v>15000000</v>
      </c>
      <c r="E178" s="14">
        <v>38441</v>
      </c>
      <c r="F178" s="16">
        <v>0.0297</v>
      </c>
      <c r="G178" s="11">
        <f t="shared" si="16"/>
        <v>14992575</v>
      </c>
      <c r="H178" s="17">
        <f t="shared" si="17"/>
        <v>6</v>
      </c>
      <c r="I178" s="12">
        <f t="shared" si="18"/>
        <v>7425</v>
      </c>
      <c r="J178" s="18">
        <f t="shared" si="19"/>
        <v>0.03012741306946939</v>
      </c>
      <c r="K178" s="19">
        <v>0.0279</v>
      </c>
      <c r="L178" s="18">
        <f t="shared" si="23"/>
        <v>0.0017999999999999995</v>
      </c>
      <c r="M178" s="16"/>
      <c r="N178" s="20">
        <f t="shared" si="20"/>
      </c>
      <c r="O178" s="20">
        <f t="shared" si="21"/>
      </c>
      <c r="P178" s="2"/>
      <c r="R178" s="20">
        <v>0.0017</v>
      </c>
    </row>
    <row r="179" spans="1:18" ht="12">
      <c r="A179" s="21">
        <f t="shared" si="22"/>
        <v>119</v>
      </c>
      <c r="B179" s="13" t="s">
        <v>8</v>
      </c>
      <c r="C179" s="14">
        <v>38435</v>
      </c>
      <c r="D179" s="15">
        <v>100000</v>
      </c>
      <c r="E179" s="14">
        <v>38439</v>
      </c>
      <c r="F179" s="16">
        <v>0.0291</v>
      </c>
      <c r="G179" s="11">
        <f t="shared" si="16"/>
        <v>99967.66666666667</v>
      </c>
      <c r="H179" s="17">
        <f t="shared" si="17"/>
        <v>4</v>
      </c>
      <c r="I179" s="12">
        <f t="shared" si="18"/>
        <v>32.33333333332848</v>
      </c>
      <c r="J179" s="18">
        <f t="shared" si="19"/>
        <v>0.02951370943271215</v>
      </c>
      <c r="K179" s="19">
        <v>0.0279</v>
      </c>
      <c r="L179" s="18">
        <f t="shared" si="23"/>
        <v>0.0011999999999999997</v>
      </c>
      <c r="M179" s="16"/>
      <c r="N179" s="20">
        <f t="shared" si="20"/>
      </c>
      <c r="O179" s="20">
        <f t="shared" si="21"/>
      </c>
      <c r="P179" s="2"/>
      <c r="R179" s="20">
        <v>0.0017</v>
      </c>
    </row>
    <row r="180" spans="1:18" ht="12">
      <c r="A180" s="21">
        <f t="shared" si="15"/>
        <v>120</v>
      </c>
      <c r="B180" s="13" t="s">
        <v>8</v>
      </c>
      <c r="C180" s="14">
        <v>38435</v>
      </c>
      <c r="D180" s="15">
        <v>5000000</v>
      </c>
      <c r="E180" s="14">
        <v>38442</v>
      </c>
      <c r="F180" s="16">
        <v>0.03</v>
      </c>
      <c r="G180" s="11">
        <f t="shared" si="16"/>
        <v>4997083.333333333</v>
      </c>
      <c r="H180" s="17">
        <f t="shared" si="17"/>
        <v>7</v>
      </c>
      <c r="I180" s="12">
        <f t="shared" si="18"/>
        <v>2916.666666666977</v>
      </c>
      <c r="J180" s="18">
        <f t="shared" si="19"/>
        <v>0.030434420078382294</v>
      </c>
      <c r="K180" s="19">
        <v>0.02847</v>
      </c>
      <c r="L180" s="18">
        <f t="shared" si="23"/>
        <v>0.0015300000000000001</v>
      </c>
      <c r="M180" s="16"/>
      <c r="N180" s="20">
        <f t="shared" si="20"/>
      </c>
      <c r="O180" s="20">
        <f t="shared" si="21"/>
      </c>
      <c r="P180" s="2"/>
      <c r="R180" s="20">
        <v>0.0017</v>
      </c>
    </row>
    <row r="181" spans="1:18" ht="12">
      <c r="A181" s="21">
        <f t="shared" si="22"/>
        <v>121</v>
      </c>
      <c r="B181" s="13" t="s">
        <v>8</v>
      </c>
      <c r="C181" s="14">
        <v>38435</v>
      </c>
      <c r="D181" s="15">
        <v>900000</v>
      </c>
      <c r="E181" s="14">
        <v>38443</v>
      </c>
      <c r="F181" s="16">
        <v>0.03</v>
      </c>
      <c r="G181" s="11">
        <f t="shared" si="16"/>
        <v>899400</v>
      </c>
      <c r="H181" s="17">
        <f t="shared" si="17"/>
        <v>8</v>
      </c>
      <c r="I181" s="12">
        <f t="shared" si="18"/>
        <v>600</v>
      </c>
      <c r="J181" s="18">
        <f t="shared" si="19"/>
        <v>0.03043695797198132</v>
      </c>
      <c r="K181" s="19">
        <v>0.02847</v>
      </c>
      <c r="L181" s="18">
        <f t="shared" si="23"/>
        <v>0.0015300000000000001</v>
      </c>
      <c r="M181" s="16"/>
      <c r="N181" s="20">
        <f t="shared" si="20"/>
      </c>
      <c r="O181" s="20">
        <f t="shared" si="21"/>
      </c>
      <c r="P181" s="2"/>
      <c r="R181" s="20">
        <v>0.0017</v>
      </c>
    </row>
    <row r="182" spans="1:18" ht="12">
      <c r="A182" s="21">
        <f t="shared" si="22"/>
        <v>122</v>
      </c>
      <c r="B182" s="13" t="s">
        <v>6</v>
      </c>
      <c r="C182" s="14">
        <v>38439</v>
      </c>
      <c r="D182" s="15">
        <v>20000000</v>
      </c>
      <c r="E182" s="14">
        <v>38447</v>
      </c>
      <c r="F182" s="16">
        <v>0.0305</v>
      </c>
      <c r="G182" s="11">
        <f t="shared" si="16"/>
        <v>19986444.444444444</v>
      </c>
      <c r="H182" s="17">
        <f t="shared" si="17"/>
        <v>8</v>
      </c>
      <c r="I182" s="12">
        <f t="shared" si="18"/>
        <v>13555.55555555597</v>
      </c>
      <c r="J182" s="18">
        <f t="shared" si="19"/>
        <v>0.03094458466293916</v>
      </c>
      <c r="K182" s="19">
        <v>0.028475</v>
      </c>
      <c r="L182" s="18">
        <f t="shared" si="23"/>
        <v>0.002024999999999999</v>
      </c>
      <c r="M182" s="16"/>
      <c r="N182" s="20">
        <f t="shared" si="20"/>
      </c>
      <c r="O182" s="20">
        <f t="shared" si="21"/>
      </c>
      <c r="P182" s="2"/>
      <c r="R182" s="20">
        <v>0.0017</v>
      </c>
    </row>
    <row r="183" spans="1:18" ht="12">
      <c r="A183" s="21">
        <f t="shared" si="15"/>
        <v>123</v>
      </c>
      <c r="B183" s="13" t="s">
        <v>7</v>
      </c>
      <c r="C183" s="14">
        <v>38439</v>
      </c>
      <c r="D183" s="15">
        <v>10000000</v>
      </c>
      <c r="E183" s="14">
        <v>38446</v>
      </c>
      <c r="F183" s="16">
        <v>0.0298</v>
      </c>
      <c r="G183" s="11">
        <f t="shared" si="16"/>
        <v>9994205.555555556</v>
      </c>
      <c r="H183" s="17">
        <f t="shared" si="17"/>
        <v>7</v>
      </c>
      <c r="I183" s="12">
        <f t="shared" si="18"/>
        <v>5794.4444444440305</v>
      </c>
      <c r="J183" s="18">
        <f t="shared" si="19"/>
        <v>0.030231406309320405</v>
      </c>
      <c r="K183" s="19">
        <v>0.028475</v>
      </c>
      <c r="L183" s="18">
        <f t="shared" si="23"/>
        <v>0.0013249999999999998</v>
      </c>
      <c r="M183" s="16"/>
      <c r="N183" s="20">
        <f t="shared" si="20"/>
      </c>
      <c r="O183" s="20">
        <f t="shared" si="21"/>
      </c>
      <c r="P183" s="2"/>
      <c r="R183" s="20">
        <v>0.0017</v>
      </c>
    </row>
    <row r="184" spans="1:18" ht="12">
      <c r="A184" s="21">
        <f t="shared" si="22"/>
        <v>124</v>
      </c>
      <c r="B184" s="13" t="s">
        <v>8</v>
      </c>
      <c r="C184" s="14">
        <v>38439</v>
      </c>
      <c r="D184" s="15">
        <v>2949000</v>
      </c>
      <c r="E184" s="14">
        <v>38440</v>
      </c>
      <c r="F184" s="16">
        <v>0.0297</v>
      </c>
      <c r="G184" s="11">
        <f t="shared" si="16"/>
        <v>2948756.7075</v>
      </c>
      <c r="H184" s="17">
        <f t="shared" si="17"/>
        <v>1</v>
      </c>
      <c r="I184" s="12">
        <f t="shared" si="18"/>
        <v>243.29249999998137</v>
      </c>
      <c r="J184" s="18">
        <f t="shared" si="19"/>
        <v>0.030114984486217806</v>
      </c>
      <c r="K184" s="19">
        <v>0.0279375</v>
      </c>
      <c r="L184" s="18">
        <f t="shared" si="23"/>
        <v>0.0017625000000000002</v>
      </c>
      <c r="M184" s="16"/>
      <c r="N184" s="20">
        <f t="shared" si="20"/>
      </c>
      <c r="O184" s="20">
        <f t="shared" si="21"/>
      </c>
      <c r="P184" s="2"/>
      <c r="R184" s="20">
        <v>0.0017</v>
      </c>
    </row>
    <row r="185" spans="1:18" ht="12">
      <c r="A185" s="21">
        <f t="shared" si="22"/>
        <v>125</v>
      </c>
      <c r="B185" s="13" t="s">
        <v>8</v>
      </c>
      <c r="C185" s="14">
        <v>38439</v>
      </c>
      <c r="D185" s="15">
        <v>451000</v>
      </c>
      <c r="E185" s="14">
        <v>38446</v>
      </c>
      <c r="F185" s="16">
        <v>0.03</v>
      </c>
      <c r="G185" s="11">
        <f t="shared" si="16"/>
        <v>450736.9166666667</v>
      </c>
      <c r="H185" s="17">
        <f t="shared" si="17"/>
        <v>7</v>
      </c>
      <c r="I185" s="12">
        <f t="shared" si="18"/>
        <v>263.08333333331393</v>
      </c>
      <c r="J185" s="18">
        <f t="shared" si="19"/>
        <v>0.03043442007837681</v>
      </c>
      <c r="K185" s="19">
        <v>0.028475</v>
      </c>
      <c r="L185" s="18">
        <f t="shared" si="23"/>
        <v>0.0015249999999999986</v>
      </c>
      <c r="M185" s="16"/>
      <c r="N185" s="20">
        <f t="shared" si="20"/>
      </c>
      <c r="O185" s="20">
        <f t="shared" si="21"/>
      </c>
      <c r="P185" s="2"/>
      <c r="R185" s="20">
        <v>0.0017</v>
      </c>
    </row>
    <row r="186" spans="1:18" ht="12">
      <c r="A186" s="21">
        <f t="shared" si="15"/>
        <v>126</v>
      </c>
      <c r="B186" s="13" t="s">
        <v>8</v>
      </c>
      <c r="C186" s="14">
        <v>38439</v>
      </c>
      <c r="D186" s="15">
        <v>600000</v>
      </c>
      <c r="E186" s="14">
        <v>38448</v>
      </c>
      <c r="F186" s="16">
        <v>0.03</v>
      </c>
      <c r="G186" s="11">
        <f t="shared" si="16"/>
        <v>599550</v>
      </c>
      <c r="H186" s="17">
        <f t="shared" si="17"/>
        <v>9</v>
      </c>
      <c r="I186" s="12">
        <f t="shared" si="18"/>
        <v>450</v>
      </c>
      <c r="J186" s="18">
        <f t="shared" si="19"/>
        <v>0.03043949628888333</v>
      </c>
      <c r="K186" s="19">
        <v>0.028475</v>
      </c>
      <c r="L186" s="18">
        <f t="shared" si="23"/>
        <v>0.0015249999999999986</v>
      </c>
      <c r="M186" s="16"/>
      <c r="N186" s="20">
        <f t="shared" si="20"/>
      </c>
      <c r="O186" s="20">
        <f t="shared" si="21"/>
      </c>
      <c r="P186" s="2"/>
      <c r="R186" s="20">
        <v>0.0017</v>
      </c>
    </row>
    <row r="187" spans="1:18" ht="12">
      <c r="A187" s="21">
        <f t="shared" si="22"/>
        <v>127</v>
      </c>
      <c r="B187" s="13" t="s">
        <v>7</v>
      </c>
      <c r="C187" s="14">
        <v>38440</v>
      </c>
      <c r="D187" s="15">
        <v>10000000</v>
      </c>
      <c r="E187" s="14">
        <v>38441</v>
      </c>
      <c r="F187" s="16">
        <v>0.0292</v>
      </c>
      <c r="G187" s="11">
        <f t="shared" si="16"/>
        <v>9999188.888888888</v>
      </c>
      <c r="H187" s="17">
        <f t="shared" si="17"/>
        <v>1</v>
      </c>
      <c r="I187" s="12">
        <f t="shared" si="18"/>
        <v>811.111111111939</v>
      </c>
      <c r="J187" s="18">
        <f t="shared" si="19"/>
        <v>0.029607957089883064</v>
      </c>
      <c r="K187" s="19">
        <v>0.0282375</v>
      </c>
      <c r="L187" s="18">
        <f t="shared" si="23"/>
        <v>0.0009625000000000015</v>
      </c>
      <c r="M187" s="16"/>
      <c r="N187" s="20">
        <f t="shared" si="20"/>
      </c>
      <c r="O187" s="20">
        <f t="shared" si="21"/>
      </c>
      <c r="P187" s="2"/>
      <c r="R187" s="20">
        <v>0.0017</v>
      </c>
    </row>
    <row r="188" spans="1:18" ht="12">
      <c r="A188" s="21">
        <f t="shared" si="22"/>
        <v>128</v>
      </c>
      <c r="B188" s="13" t="s">
        <v>8</v>
      </c>
      <c r="C188" s="14">
        <v>38440</v>
      </c>
      <c r="D188" s="15">
        <v>4000000</v>
      </c>
      <c r="E188" s="14">
        <v>38447</v>
      </c>
      <c r="F188" s="16">
        <v>0.03</v>
      </c>
      <c r="G188" s="11">
        <f aca="true" t="shared" si="24" ref="G188:G251">IF(D188&gt;0,(D188-(D188*F188/360*H188)),"")</f>
        <v>3997666.6666666665</v>
      </c>
      <c r="H188" s="17">
        <f aca="true" t="shared" si="25" ref="H188:H251">IF(C188&lt;&gt;0,E188-C188,"")</f>
        <v>7</v>
      </c>
      <c r="I188" s="12">
        <f aca="true" t="shared" si="26" ref="I188:I251">IF(D188&gt;0,D188-G188,"")</f>
        <v>2333.3333333334886</v>
      </c>
      <c r="J188" s="18">
        <f aca="true" t="shared" si="27" ref="J188:J251">IF(D188&gt;0,((+I188/G188)/H188*365),"")</f>
        <v>0.03043442007838108</v>
      </c>
      <c r="K188" s="19">
        <v>0.0284625</v>
      </c>
      <c r="L188" s="18">
        <f t="shared" si="23"/>
        <v>0.0015374999999999972</v>
      </c>
      <c r="M188" s="16"/>
      <c r="N188" s="20">
        <f aca="true" t="shared" si="28" ref="N188:N251">IF(M188&gt;0,F188-M188,"")</f>
      </c>
      <c r="O188" s="20">
        <f aca="true" t="shared" si="29" ref="O188:O251">IF(M188&gt;0,M188-K188,"")</f>
      </c>
      <c r="P188" s="2"/>
      <c r="R188" s="20">
        <v>0.0017</v>
      </c>
    </row>
    <row r="189" spans="1:18" ht="12">
      <c r="A189" s="21">
        <f t="shared" si="15"/>
        <v>129</v>
      </c>
      <c r="B189" s="13" t="s">
        <v>6</v>
      </c>
      <c r="C189" s="14">
        <v>38441</v>
      </c>
      <c r="D189" s="15">
        <v>10000000</v>
      </c>
      <c r="E189" s="14">
        <v>38442</v>
      </c>
      <c r="F189" s="16">
        <v>0.0295</v>
      </c>
      <c r="G189" s="11">
        <f t="shared" si="24"/>
        <v>9999180.555555556</v>
      </c>
      <c r="H189" s="17">
        <f t="shared" si="25"/>
        <v>1</v>
      </c>
      <c r="I189" s="12">
        <f t="shared" si="26"/>
        <v>819.4444444440305</v>
      </c>
      <c r="J189" s="18">
        <f t="shared" si="27"/>
        <v>0.029912173358635115</v>
      </c>
      <c r="K189" s="19">
        <v>0.028475</v>
      </c>
      <c r="L189" s="18">
        <f aca="true" t="shared" si="30" ref="L189:L252">IF(K189&gt;0,F189-K189,"")</f>
        <v>0.0010249999999999981</v>
      </c>
      <c r="M189" s="16"/>
      <c r="N189" s="20">
        <f t="shared" si="28"/>
      </c>
      <c r="O189" s="20">
        <f t="shared" si="29"/>
      </c>
      <c r="P189" s="2"/>
      <c r="R189" s="20">
        <v>0.0017</v>
      </c>
    </row>
    <row r="190" spans="1:18" ht="12">
      <c r="A190" s="21">
        <f t="shared" si="15"/>
        <v>130</v>
      </c>
      <c r="B190" s="13" t="s">
        <v>7</v>
      </c>
      <c r="C190" s="14">
        <v>38441</v>
      </c>
      <c r="D190" s="15">
        <v>20000000</v>
      </c>
      <c r="E190" s="14">
        <v>38449</v>
      </c>
      <c r="F190" s="16">
        <v>0.0299</v>
      </c>
      <c r="G190" s="11">
        <f t="shared" si="24"/>
        <v>19986711.111111112</v>
      </c>
      <c r="H190" s="17">
        <f t="shared" si="25"/>
        <v>8</v>
      </c>
      <c r="I190" s="12">
        <f t="shared" si="26"/>
        <v>13288.888888888061</v>
      </c>
      <c r="J190" s="18">
        <f t="shared" si="27"/>
        <v>0.030335433988359264</v>
      </c>
      <c r="K190" s="19">
        <v>0.02845</v>
      </c>
      <c r="L190" s="18">
        <f t="shared" si="30"/>
        <v>0.00145</v>
      </c>
      <c r="M190" s="16"/>
      <c r="N190" s="20">
        <f t="shared" si="28"/>
      </c>
      <c r="O190" s="20">
        <f t="shared" si="29"/>
      </c>
      <c r="P190" s="2"/>
      <c r="R190" s="20">
        <v>0.0017</v>
      </c>
    </row>
    <row r="191" spans="1:18" ht="12">
      <c r="A191" s="21">
        <f t="shared" si="15"/>
        <v>131</v>
      </c>
      <c r="B191" s="13" t="s">
        <v>8</v>
      </c>
      <c r="C191" s="14">
        <v>38441</v>
      </c>
      <c r="D191" s="15">
        <v>2800000</v>
      </c>
      <c r="E191" s="14">
        <v>38442</v>
      </c>
      <c r="F191" s="16">
        <v>0.03</v>
      </c>
      <c r="G191" s="11">
        <f t="shared" si="24"/>
        <v>2799766.6666666665</v>
      </c>
      <c r="H191" s="17">
        <f t="shared" si="25"/>
        <v>1</v>
      </c>
      <c r="I191" s="12">
        <f t="shared" si="26"/>
        <v>233.33333333348855</v>
      </c>
      <c r="J191" s="18">
        <f t="shared" si="27"/>
        <v>0.030419201600153583</v>
      </c>
      <c r="K191" s="19">
        <v>0.028475</v>
      </c>
      <c r="L191" s="18">
        <f t="shared" si="30"/>
        <v>0.0015249999999999986</v>
      </c>
      <c r="M191" s="16"/>
      <c r="N191" s="20">
        <f t="shared" si="28"/>
      </c>
      <c r="O191" s="20">
        <f t="shared" si="29"/>
      </c>
      <c r="P191" s="2"/>
      <c r="R191" s="20">
        <v>0.0017</v>
      </c>
    </row>
    <row r="192" spans="1:18" ht="12">
      <c r="A192" s="21">
        <f t="shared" si="15"/>
        <v>132</v>
      </c>
      <c r="B192" s="13" t="s">
        <v>8</v>
      </c>
      <c r="C192" s="14">
        <v>38441</v>
      </c>
      <c r="D192" s="15">
        <v>3200000</v>
      </c>
      <c r="E192" s="14">
        <v>38443</v>
      </c>
      <c r="F192" s="16">
        <v>0.03</v>
      </c>
      <c r="G192" s="11">
        <f t="shared" si="24"/>
        <v>3199466.6666666665</v>
      </c>
      <c r="H192" s="17">
        <f t="shared" si="25"/>
        <v>2</v>
      </c>
      <c r="I192" s="12">
        <f t="shared" si="26"/>
        <v>533.3333333334886</v>
      </c>
      <c r="J192" s="18">
        <f t="shared" si="27"/>
        <v>0.030421736956168215</v>
      </c>
      <c r="K192" s="19">
        <v>0.028475</v>
      </c>
      <c r="L192" s="18">
        <f t="shared" si="30"/>
        <v>0.0015249999999999986</v>
      </c>
      <c r="M192" s="16"/>
      <c r="N192" s="20">
        <f t="shared" si="28"/>
      </c>
      <c r="O192" s="20">
        <f t="shared" si="29"/>
      </c>
      <c r="P192" s="2"/>
      <c r="R192" s="20">
        <v>0.0017</v>
      </c>
    </row>
    <row r="193" spans="1:18" ht="12">
      <c r="A193" s="21">
        <f t="shared" si="15"/>
        <v>133</v>
      </c>
      <c r="B193" s="13" t="s">
        <v>8</v>
      </c>
      <c r="C193" s="14">
        <v>38442</v>
      </c>
      <c r="D193" s="15">
        <v>2900000</v>
      </c>
      <c r="E193" s="14">
        <v>38443</v>
      </c>
      <c r="F193" s="16">
        <v>0.03</v>
      </c>
      <c r="G193" s="11">
        <f t="shared" si="24"/>
        <v>2899758.3333333335</v>
      </c>
      <c r="H193" s="17">
        <f t="shared" si="25"/>
        <v>1</v>
      </c>
      <c r="I193" s="12">
        <f t="shared" si="26"/>
        <v>241.66666666651145</v>
      </c>
      <c r="J193" s="18">
        <f t="shared" si="27"/>
        <v>0.030419201600113802</v>
      </c>
      <c r="K193" s="19">
        <v>0.0291</v>
      </c>
      <c r="L193" s="18">
        <f t="shared" si="30"/>
        <v>0.000899999999999998</v>
      </c>
      <c r="M193" s="16"/>
      <c r="N193" s="20">
        <f t="shared" si="28"/>
      </c>
      <c r="O193" s="20">
        <f t="shared" si="29"/>
      </c>
      <c r="P193" s="2"/>
      <c r="R193" s="20">
        <v>0.0017</v>
      </c>
    </row>
    <row r="194" spans="1:18" ht="12">
      <c r="A194" s="21">
        <f t="shared" si="15"/>
        <v>134</v>
      </c>
      <c r="B194" s="13" t="s">
        <v>7</v>
      </c>
      <c r="C194" s="14">
        <v>38443</v>
      </c>
      <c r="D194" s="15">
        <v>10000000</v>
      </c>
      <c r="E194" s="14">
        <v>38457</v>
      </c>
      <c r="F194" s="16">
        <v>0.0298</v>
      </c>
      <c r="G194" s="11">
        <f t="shared" si="24"/>
        <v>9988411.111111112</v>
      </c>
      <c r="H194" s="17">
        <f t="shared" si="25"/>
        <v>14</v>
      </c>
      <c r="I194" s="12">
        <f t="shared" si="26"/>
        <v>11588.888888888061</v>
      </c>
      <c r="J194" s="18">
        <f t="shared" si="27"/>
        <v>0.030248944054051593</v>
      </c>
      <c r="K194" s="19">
        <v>0.0284375</v>
      </c>
      <c r="L194" s="18">
        <f t="shared" si="30"/>
        <v>0.0013624999999999991</v>
      </c>
      <c r="M194" s="16"/>
      <c r="N194" s="20">
        <f t="shared" si="28"/>
      </c>
      <c r="O194" s="20">
        <f t="shared" si="29"/>
      </c>
      <c r="P194" s="2"/>
      <c r="R194" s="20">
        <v>0.0017</v>
      </c>
    </row>
    <row r="195" spans="1:18" ht="12">
      <c r="A195" s="21">
        <f t="shared" si="15"/>
        <v>135</v>
      </c>
      <c r="B195" s="13" t="s">
        <v>8</v>
      </c>
      <c r="C195" s="14">
        <v>38443</v>
      </c>
      <c r="D195" s="15">
        <v>7000000</v>
      </c>
      <c r="E195" s="14">
        <v>38446</v>
      </c>
      <c r="F195" s="16">
        <v>0.0297</v>
      </c>
      <c r="G195" s="11">
        <f t="shared" si="24"/>
        <v>6998267.5</v>
      </c>
      <c r="H195" s="17">
        <f t="shared" si="25"/>
        <v>3</v>
      </c>
      <c r="I195" s="12">
        <f t="shared" si="26"/>
        <v>1732.5</v>
      </c>
      <c r="J195" s="18">
        <f t="shared" si="27"/>
        <v>0.030119954688785474</v>
      </c>
      <c r="K195" s="19">
        <v>0.0284125</v>
      </c>
      <c r="L195" s="18">
        <f t="shared" si="30"/>
        <v>0.0012875000000000004</v>
      </c>
      <c r="M195" s="16"/>
      <c r="N195" s="20">
        <f t="shared" si="28"/>
      </c>
      <c r="O195" s="20">
        <f t="shared" si="29"/>
      </c>
      <c r="P195" s="2"/>
      <c r="R195" s="20">
        <v>0.0017</v>
      </c>
    </row>
    <row r="196" spans="1:18" ht="12">
      <c r="A196" s="21">
        <f t="shared" si="15"/>
        <v>136</v>
      </c>
      <c r="B196" s="13" t="s">
        <v>8</v>
      </c>
      <c r="C196" s="14">
        <v>38446</v>
      </c>
      <c r="D196" s="15">
        <v>4600000</v>
      </c>
      <c r="E196" s="14">
        <v>38447</v>
      </c>
      <c r="F196" s="16">
        <v>0.0295</v>
      </c>
      <c r="G196" s="11">
        <f t="shared" si="24"/>
        <v>4599623.055555556</v>
      </c>
      <c r="H196" s="17">
        <f t="shared" si="25"/>
        <v>1</v>
      </c>
      <c r="I196" s="12">
        <f t="shared" si="26"/>
        <v>376.9444444440305</v>
      </c>
      <c r="J196" s="18">
        <f t="shared" si="27"/>
        <v>0.029912173358617376</v>
      </c>
      <c r="K196" s="19">
        <v>0.0281125</v>
      </c>
      <c r="L196" s="18">
        <f t="shared" si="30"/>
        <v>0.0013874999999999998</v>
      </c>
      <c r="M196" s="16"/>
      <c r="N196" s="20">
        <f t="shared" si="28"/>
      </c>
      <c r="O196" s="20">
        <f t="shared" si="29"/>
      </c>
      <c r="P196" s="2"/>
      <c r="R196" s="20">
        <v>0.0017</v>
      </c>
    </row>
    <row r="197" spans="1:18" ht="12">
      <c r="A197" s="21">
        <f t="shared" si="15"/>
        <v>137</v>
      </c>
      <c r="B197" s="13" t="s">
        <v>8</v>
      </c>
      <c r="C197" s="14">
        <v>38447</v>
      </c>
      <c r="D197" s="15">
        <v>6700000</v>
      </c>
      <c r="E197" s="14">
        <v>38448</v>
      </c>
      <c r="F197" s="16">
        <v>0.0295</v>
      </c>
      <c r="G197" s="11">
        <f t="shared" si="24"/>
        <v>6699450.972222222</v>
      </c>
      <c r="H197" s="17">
        <f t="shared" si="25"/>
        <v>1</v>
      </c>
      <c r="I197" s="12">
        <f t="shared" si="26"/>
        <v>549.0277777779847</v>
      </c>
      <c r="J197" s="18">
        <f t="shared" si="27"/>
        <v>0.0299121733586615</v>
      </c>
      <c r="K197" s="19">
        <v>0.028025</v>
      </c>
      <c r="L197" s="18">
        <f t="shared" si="30"/>
        <v>0.0014749999999999971</v>
      </c>
      <c r="M197" s="16"/>
      <c r="N197" s="20">
        <f t="shared" si="28"/>
      </c>
      <c r="O197" s="20">
        <f t="shared" si="29"/>
      </c>
      <c r="P197" s="2"/>
      <c r="R197" s="20">
        <v>0.0017</v>
      </c>
    </row>
    <row r="198" spans="1:18" ht="12">
      <c r="A198" s="21">
        <f t="shared" si="15"/>
        <v>138</v>
      </c>
      <c r="B198" s="13" t="s">
        <v>6</v>
      </c>
      <c r="C198" s="14">
        <v>38447</v>
      </c>
      <c r="D198" s="15">
        <v>25000000</v>
      </c>
      <c r="E198" s="14">
        <v>38448</v>
      </c>
      <c r="F198" s="16">
        <v>0.0295</v>
      </c>
      <c r="G198" s="11">
        <f t="shared" si="24"/>
        <v>24997951.388888888</v>
      </c>
      <c r="H198" s="17">
        <f t="shared" si="25"/>
        <v>1</v>
      </c>
      <c r="I198" s="12">
        <f t="shared" si="26"/>
        <v>2048.611111111939</v>
      </c>
      <c r="J198" s="18">
        <f t="shared" si="27"/>
        <v>0.029912173358662312</v>
      </c>
      <c r="K198" s="19">
        <v>0.028025</v>
      </c>
      <c r="L198" s="18">
        <f t="shared" si="30"/>
        <v>0.0014749999999999971</v>
      </c>
      <c r="M198" s="16"/>
      <c r="N198" s="20">
        <f t="shared" si="28"/>
      </c>
      <c r="O198" s="20">
        <f t="shared" si="29"/>
      </c>
      <c r="P198" s="2"/>
      <c r="R198" s="20">
        <v>0.0017</v>
      </c>
    </row>
    <row r="199" spans="1:18" ht="12">
      <c r="A199" s="21">
        <f t="shared" si="15"/>
        <v>139</v>
      </c>
      <c r="B199" s="13" t="s">
        <v>7</v>
      </c>
      <c r="C199" s="14">
        <v>38448</v>
      </c>
      <c r="D199" s="15">
        <v>10000000</v>
      </c>
      <c r="E199" s="14">
        <v>38455</v>
      </c>
      <c r="F199" s="16">
        <v>0.03</v>
      </c>
      <c r="G199" s="11">
        <f t="shared" si="24"/>
        <v>9994166.666666666</v>
      </c>
      <c r="H199" s="17">
        <f t="shared" si="25"/>
        <v>7</v>
      </c>
      <c r="I199" s="12">
        <f t="shared" si="26"/>
        <v>5833.333333333954</v>
      </c>
      <c r="J199" s="18">
        <f t="shared" si="27"/>
        <v>0.030434420078382294</v>
      </c>
      <c r="K199" s="19">
        <v>0.0282625</v>
      </c>
      <c r="L199" s="18">
        <f t="shared" si="30"/>
        <v>0.0017374999999999995</v>
      </c>
      <c r="M199" s="16"/>
      <c r="N199" s="20">
        <f t="shared" si="28"/>
      </c>
      <c r="O199" s="20">
        <f t="shared" si="29"/>
      </c>
      <c r="P199" s="2"/>
      <c r="R199" s="20">
        <v>0.0017</v>
      </c>
    </row>
    <row r="200" spans="1:18" ht="12">
      <c r="A200" s="21">
        <f t="shared" si="15"/>
        <v>140</v>
      </c>
      <c r="B200" s="13" t="s">
        <v>6</v>
      </c>
      <c r="C200" s="14">
        <v>38448</v>
      </c>
      <c r="D200" s="15">
        <v>15000000</v>
      </c>
      <c r="E200" s="14">
        <v>38449</v>
      </c>
      <c r="F200" s="16">
        <v>0.0295</v>
      </c>
      <c r="G200" s="11">
        <f t="shared" si="24"/>
        <v>14998770.833333334</v>
      </c>
      <c r="H200" s="17">
        <f t="shared" si="25"/>
        <v>1</v>
      </c>
      <c r="I200" s="12">
        <f t="shared" si="26"/>
        <v>1229.1666666660458</v>
      </c>
      <c r="J200" s="18">
        <f t="shared" si="27"/>
        <v>0.029912173358635115</v>
      </c>
      <c r="K200" s="19">
        <v>0.0279125</v>
      </c>
      <c r="L200" s="18">
        <f t="shared" si="30"/>
        <v>0.0015874999999999986</v>
      </c>
      <c r="M200" s="16"/>
      <c r="N200" s="20">
        <f t="shared" si="28"/>
      </c>
      <c r="O200" s="20">
        <f t="shared" si="29"/>
      </c>
      <c r="P200" s="2"/>
      <c r="R200" s="20">
        <v>0.0017</v>
      </c>
    </row>
    <row r="201" spans="1:18" ht="12">
      <c r="A201" s="21">
        <f t="shared" si="15"/>
        <v>141</v>
      </c>
      <c r="B201" s="13" t="s">
        <v>8</v>
      </c>
      <c r="C201" s="14">
        <v>38448</v>
      </c>
      <c r="D201" s="15">
        <v>2964000</v>
      </c>
      <c r="E201" s="14">
        <v>38449</v>
      </c>
      <c r="F201" s="16">
        <v>0.0295</v>
      </c>
      <c r="G201" s="11">
        <f t="shared" si="24"/>
        <v>2963757.1166666667</v>
      </c>
      <c r="H201" s="17">
        <f t="shared" si="25"/>
        <v>1</v>
      </c>
      <c r="I201" s="12">
        <f t="shared" si="26"/>
        <v>242.8833333333023</v>
      </c>
      <c r="J201" s="18">
        <f t="shared" si="27"/>
        <v>0.029912173358646398</v>
      </c>
      <c r="K201" s="19">
        <v>0.0279125</v>
      </c>
      <c r="L201" s="18">
        <f t="shared" si="30"/>
        <v>0.0015874999999999986</v>
      </c>
      <c r="M201" s="16"/>
      <c r="N201" s="20">
        <f t="shared" si="28"/>
      </c>
      <c r="O201" s="20">
        <f t="shared" si="29"/>
      </c>
      <c r="P201" s="2"/>
      <c r="R201" s="20">
        <v>0.0017</v>
      </c>
    </row>
    <row r="202" spans="1:18" ht="12">
      <c r="A202" s="21">
        <f t="shared" si="15"/>
        <v>142</v>
      </c>
      <c r="B202" s="13" t="s">
        <v>8</v>
      </c>
      <c r="C202" s="14">
        <v>38448</v>
      </c>
      <c r="D202" s="15">
        <v>2036000</v>
      </c>
      <c r="E202" s="14">
        <v>38456</v>
      </c>
      <c r="F202" s="16">
        <v>0.03</v>
      </c>
      <c r="G202" s="11">
        <f t="shared" si="24"/>
        <v>2034642.6666666667</v>
      </c>
      <c r="H202" s="17">
        <f t="shared" si="25"/>
        <v>8</v>
      </c>
      <c r="I202" s="12">
        <f t="shared" si="26"/>
        <v>1357.3333333332557</v>
      </c>
      <c r="J202" s="18">
        <f t="shared" si="27"/>
        <v>0.030436957971979577</v>
      </c>
      <c r="K202" s="19">
        <v>0.0282625</v>
      </c>
      <c r="L202" s="18">
        <f t="shared" si="30"/>
        <v>0.0017374999999999995</v>
      </c>
      <c r="M202" s="16"/>
      <c r="N202" s="20">
        <f t="shared" si="28"/>
      </c>
      <c r="O202" s="20">
        <f t="shared" si="29"/>
      </c>
      <c r="P202" s="2"/>
      <c r="R202" s="20">
        <v>0.0017</v>
      </c>
    </row>
    <row r="203" spans="1:18" ht="12">
      <c r="A203" s="21">
        <f t="shared" si="15"/>
        <v>143</v>
      </c>
      <c r="B203" s="13" t="s">
        <v>6</v>
      </c>
      <c r="C203" s="14">
        <v>38449</v>
      </c>
      <c r="D203" s="15">
        <v>15000000</v>
      </c>
      <c r="E203" s="14">
        <v>38450</v>
      </c>
      <c r="F203" s="16">
        <v>0.0295</v>
      </c>
      <c r="G203" s="11">
        <f t="shared" si="24"/>
        <v>14998770.833333334</v>
      </c>
      <c r="H203" s="17">
        <f t="shared" si="25"/>
        <v>1</v>
      </c>
      <c r="I203" s="12">
        <f t="shared" si="26"/>
        <v>1229.1666666660458</v>
      </c>
      <c r="J203" s="18">
        <f t="shared" si="27"/>
        <v>0.029912173358635115</v>
      </c>
      <c r="K203" s="19">
        <v>0.0278125</v>
      </c>
      <c r="L203" s="18">
        <f t="shared" si="30"/>
        <v>0.001687499999999998</v>
      </c>
      <c r="M203" s="16"/>
      <c r="N203" s="20">
        <f t="shared" si="28"/>
      </c>
      <c r="O203" s="20">
        <f t="shared" si="29"/>
      </c>
      <c r="P203" s="2"/>
      <c r="R203" s="20">
        <v>0.0017</v>
      </c>
    </row>
    <row r="204" spans="1:18" ht="12">
      <c r="A204" s="21">
        <f t="shared" si="15"/>
        <v>144</v>
      </c>
      <c r="B204" s="13" t="s">
        <v>7</v>
      </c>
      <c r="C204" s="14">
        <v>38449</v>
      </c>
      <c r="D204" s="15">
        <v>15000000</v>
      </c>
      <c r="E204" s="14">
        <v>38455</v>
      </c>
      <c r="F204" s="16">
        <v>0.03</v>
      </c>
      <c r="G204" s="11">
        <f t="shared" si="24"/>
        <v>14992500</v>
      </c>
      <c r="H204" s="17">
        <f t="shared" si="25"/>
        <v>6</v>
      </c>
      <c r="I204" s="12">
        <f t="shared" si="26"/>
        <v>7500</v>
      </c>
      <c r="J204" s="18">
        <f t="shared" si="27"/>
        <v>0.03043188260797065</v>
      </c>
      <c r="K204" s="19">
        <v>0.0283</v>
      </c>
      <c r="L204" s="18">
        <f t="shared" si="30"/>
        <v>0.0017000000000000001</v>
      </c>
      <c r="M204" s="16"/>
      <c r="N204" s="20">
        <f t="shared" si="28"/>
      </c>
      <c r="O204" s="20">
        <f t="shared" si="29"/>
      </c>
      <c r="P204" s="2"/>
      <c r="R204" s="20">
        <v>0.0017</v>
      </c>
    </row>
    <row r="205" spans="1:18" ht="12">
      <c r="A205" s="21">
        <f t="shared" si="15"/>
        <v>145</v>
      </c>
      <c r="B205" s="13" t="s">
        <v>8</v>
      </c>
      <c r="C205" s="14">
        <v>38449</v>
      </c>
      <c r="D205" s="15">
        <v>2100000</v>
      </c>
      <c r="E205" s="14">
        <v>38450</v>
      </c>
      <c r="F205" s="16">
        <v>0.0295</v>
      </c>
      <c r="G205" s="11">
        <f t="shared" si="24"/>
        <v>2099827.9166666665</v>
      </c>
      <c r="H205" s="17">
        <f t="shared" si="25"/>
        <v>1</v>
      </c>
      <c r="I205" s="12">
        <f t="shared" si="26"/>
        <v>172.08333333348855</v>
      </c>
      <c r="J205" s="18">
        <f t="shared" si="27"/>
        <v>0.029912173358677206</v>
      </c>
      <c r="K205" s="19">
        <v>0.0278125</v>
      </c>
      <c r="L205" s="18">
        <f t="shared" si="30"/>
        <v>0.001687499999999998</v>
      </c>
      <c r="M205" s="16"/>
      <c r="N205" s="20">
        <f t="shared" si="28"/>
      </c>
      <c r="O205" s="20">
        <f t="shared" si="29"/>
      </c>
      <c r="P205" s="2"/>
      <c r="R205" s="20">
        <v>0.0017</v>
      </c>
    </row>
    <row r="206" spans="1:18" ht="12">
      <c r="A206" s="21">
        <f t="shared" si="15"/>
        <v>146</v>
      </c>
      <c r="B206" s="13" t="s">
        <v>6</v>
      </c>
      <c r="C206" s="14">
        <v>38450</v>
      </c>
      <c r="D206" s="15">
        <v>6500000</v>
      </c>
      <c r="E206" s="14">
        <v>38453</v>
      </c>
      <c r="F206" s="16">
        <v>0.0295</v>
      </c>
      <c r="G206" s="11">
        <f t="shared" si="24"/>
        <v>6498402.083333333</v>
      </c>
      <c r="H206" s="17">
        <f t="shared" si="25"/>
        <v>3</v>
      </c>
      <c r="I206" s="12">
        <f t="shared" si="26"/>
        <v>1597.916666666977</v>
      </c>
      <c r="J206" s="18">
        <f t="shared" si="27"/>
        <v>0.02991707683695045</v>
      </c>
      <c r="K206" s="19">
        <v>0.0277875</v>
      </c>
      <c r="L206" s="18">
        <f t="shared" si="30"/>
        <v>0.0017124999999999987</v>
      </c>
      <c r="M206" s="16"/>
      <c r="N206" s="20">
        <f t="shared" si="28"/>
      </c>
      <c r="O206" s="20">
        <f t="shared" si="29"/>
      </c>
      <c r="P206" s="2"/>
      <c r="R206" s="20">
        <v>0.0017</v>
      </c>
    </row>
    <row r="207" spans="1:18" ht="12">
      <c r="A207" s="21">
        <f t="shared" si="15"/>
        <v>147</v>
      </c>
      <c r="B207" s="13" t="s">
        <v>7</v>
      </c>
      <c r="C207" s="14">
        <v>38455</v>
      </c>
      <c r="D207" s="15">
        <v>5600000</v>
      </c>
      <c r="E207" s="14">
        <v>38456</v>
      </c>
      <c r="F207" s="16">
        <v>0.0293</v>
      </c>
      <c r="G207" s="11">
        <f t="shared" si="24"/>
        <v>5599544.222222222</v>
      </c>
      <c r="H207" s="17">
        <f t="shared" si="25"/>
        <v>1</v>
      </c>
      <c r="I207" s="12">
        <f t="shared" si="26"/>
        <v>455.77777777798474</v>
      </c>
      <c r="J207" s="18">
        <f t="shared" si="27"/>
        <v>0.029709362456457864</v>
      </c>
      <c r="K207" s="19">
        <v>0.0280625</v>
      </c>
      <c r="L207" s="18">
        <f t="shared" si="30"/>
        <v>0.001237499999999999</v>
      </c>
      <c r="M207" s="16"/>
      <c r="N207" s="20">
        <f t="shared" si="28"/>
      </c>
      <c r="O207" s="20">
        <f t="shared" si="29"/>
      </c>
      <c r="P207" s="2"/>
      <c r="R207" s="20">
        <v>0.0017</v>
      </c>
    </row>
    <row r="208" spans="1:18" ht="12">
      <c r="A208" s="21">
        <f t="shared" si="15"/>
        <v>148</v>
      </c>
      <c r="B208" s="13" t="s">
        <v>7</v>
      </c>
      <c r="C208" s="14">
        <v>38457</v>
      </c>
      <c r="D208" s="15">
        <v>15000000</v>
      </c>
      <c r="E208" s="14">
        <v>38460</v>
      </c>
      <c r="F208" s="16">
        <v>0.03</v>
      </c>
      <c r="G208" s="11">
        <f t="shared" si="24"/>
        <v>14996250</v>
      </c>
      <c r="H208" s="17">
        <f t="shared" si="25"/>
        <v>3</v>
      </c>
      <c r="I208" s="12">
        <f t="shared" si="26"/>
        <v>3750</v>
      </c>
      <c r="J208" s="18">
        <f t="shared" si="27"/>
        <v>0.030424272734850384</v>
      </c>
      <c r="K208" s="19">
        <v>0.02895</v>
      </c>
      <c r="L208" s="18">
        <f t="shared" si="30"/>
        <v>0.0010499999999999989</v>
      </c>
      <c r="M208" s="16"/>
      <c r="N208" s="20">
        <f t="shared" si="28"/>
      </c>
      <c r="O208" s="20">
        <f t="shared" si="29"/>
      </c>
      <c r="P208" s="2"/>
      <c r="R208" s="20">
        <v>0.0017</v>
      </c>
    </row>
    <row r="209" spans="1:18" ht="12">
      <c r="A209" s="21">
        <f t="shared" si="15"/>
        <v>149</v>
      </c>
      <c r="B209" s="13" t="s">
        <v>6</v>
      </c>
      <c r="C209" s="14">
        <v>38457</v>
      </c>
      <c r="D209" s="15">
        <v>7000000</v>
      </c>
      <c r="E209" s="14">
        <v>38460</v>
      </c>
      <c r="F209" s="16">
        <v>0.03</v>
      </c>
      <c r="G209" s="11">
        <f t="shared" si="24"/>
        <v>6998250</v>
      </c>
      <c r="H209" s="17">
        <f t="shared" si="25"/>
        <v>3</v>
      </c>
      <c r="I209" s="12">
        <f t="shared" si="26"/>
        <v>1750</v>
      </c>
      <c r="J209" s="18">
        <f t="shared" si="27"/>
        <v>0.030424272734850384</v>
      </c>
      <c r="K209" s="19">
        <v>0.02895</v>
      </c>
      <c r="L209" s="18">
        <f t="shared" si="30"/>
        <v>0.0010499999999999989</v>
      </c>
      <c r="M209" s="16"/>
      <c r="N209" s="20">
        <f t="shared" si="28"/>
      </c>
      <c r="O209" s="20">
        <f t="shared" si="29"/>
      </c>
      <c r="P209" s="2"/>
      <c r="R209" s="20">
        <v>0.0017</v>
      </c>
    </row>
    <row r="210" spans="1:18" ht="12">
      <c r="A210" s="21">
        <f t="shared" si="15"/>
        <v>150</v>
      </c>
      <c r="B210" s="13" t="s">
        <v>6</v>
      </c>
      <c r="C210" s="14">
        <v>38457</v>
      </c>
      <c r="D210" s="15">
        <v>3000000</v>
      </c>
      <c r="E210" s="14">
        <v>38460</v>
      </c>
      <c r="F210" s="16">
        <v>0.03</v>
      </c>
      <c r="G210" s="11">
        <f t="shared" si="24"/>
        <v>2999250</v>
      </c>
      <c r="H210" s="17">
        <f t="shared" si="25"/>
        <v>3</v>
      </c>
      <c r="I210" s="12">
        <f t="shared" si="26"/>
        <v>750</v>
      </c>
      <c r="J210" s="18">
        <f t="shared" si="27"/>
        <v>0.030424272734850384</v>
      </c>
      <c r="K210" s="19">
        <v>0.02895</v>
      </c>
      <c r="L210" s="18">
        <f t="shared" si="30"/>
        <v>0.0010499999999999989</v>
      </c>
      <c r="M210" s="16"/>
      <c r="N210" s="20">
        <f t="shared" si="28"/>
      </c>
      <c r="O210" s="20">
        <f t="shared" si="29"/>
      </c>
      <c r="P210" s="2"/>
      <c r="R210" s="20">
        <v>0.0017</v>
      </c>
    </row>
    <row r="211" spans="1:18" ht="12">
      <c r="A211" s="21">
        <f t="shared" si="15"/>
        <v>151</v>
      </c>
      <c r="B211" s="13" t="s">
        <v>8</v>
      </c>
      <c r="C211" s="14">
        <v>38457</v>
      </c>
      <c r="D211" s="15">
        <v>4400000</v>
      </c>
      <c r="E211" s="14">
        <v>38460</v>
      </c>
      <c r="F211" s="16">
        <v>0.03</v>
      </c>
      <c r="G211" s="11">
        <f t="shared" si="24"/>
        <v>4398900</v>
      </c>
      <c r="H211" s="17">
        <f t="shared" si="25"/>
        <v>3</v>
      </c>
      <c r="I211" s="12">
        <f t="shared" si="26"/>
        <v>1100</v>
      </c>
      <c r="J211" s="18">
        <f t="shared" si="27"/>
        <v>0.030424272734850384</v>
      </c>
      <c r="K211" s="19">
        <v>0.02895</v>
      </c>
      <c r="L211" s="18">
        <f t="shared" si="30"/>
        <v>0.0010499999999999989</v>
      </c>
      <c r="M211" s="16"/>
      <c r="N211" s="20">
        <f t="shared" si="28"/>
      </c>
      <c r="O211" s="20">
        <f t="shared" si="29"/>
      </c>
      <c r="P211" s="2"/>
      <c r="R211" s="20">
        <v>0.0017</v>
      </c>
    </row>
    <row r="212" spans="1:18" ht="12">
      <c r="A212" s="21">
        <f t="shared" si="15"/>
        <v>152</v>
      </c>
      <c r="B212" s="13" t="s">
        <v>7</v>
      </c>
      <c r="C212" s="14">
        <v>38460</v>
      </c>
      <c r="D212" s="15">
        <v>11000000</v>
      </c>
      <c r="E212" s="14">
        <v>38468</v>
      </c>
      <c r="F212" s="16">
        <v>0.03</v>
      </c>
      <c r="G212" s="11">
        <f t="shared" si="24"/>
        <v>10992666.666666666</v>
      </c>
      <c r="H212" s="17">
        <f t="shared" si="25"/>
        <v>8</v>
      </c>
      <c r="I212" s="12">
        <f t="shared" si="26"/>
        <v>7333.333333333954</v>
      </c>
      <c r="J212" s="18">
        <f t="shared" si="27"/>
        <v>0.0304369579719839</v>
      </c>
      <c r="K212" s="19">
        <v>0.0283</v>
      </c>
      <c r="L212" s="18">
        <f t="shared" si="30"/>
        <v>0.0017000000000000001</v>
      </c>
      <c r="M212" s="16"/>
      <c r="N212" s="20">
        <f t="shared" si="28"/>
      </c>
      <c r="O212" s="20">
        <f t="shared" si="29"/>
      </c>
      <c r="P212" s="2"/>
      <c r="R212" s="20">
        <v>0.0017</v>
      </c>
    </row>
    <row r="213" spans="1:18" ht="12">
      <c r="A213" s="21">
        <f t="shared" si="15"/>
        <v>153</v>
      </c>
      <c r="B213" s="13" t="s">
        <v>8</v>
      </c>
      <c r="C213" s="14">
        <v>38460</v>
      </c>
      <c r="D213" s="15">
        <v>1699000</v>
      </c>
      <c r="E213" s="14">
        <v>38461</v>
      </c>
      <c r="F213" s="16">
        <v>0.03</v>
      </c>
      <c r="G213" s="11">
        <f t="shared" si="24"/>
        <v>1698858.4166666667</v>
      </c>
      <c r="H213" s="17">
        <f t="shared" si="25"/>
        <v>1</v>
      </c>
      <c r="I213" s="12">
        <f t="shared" si="26"/>
        <v>141.58333333325572</v>
      </c>
      <c r="J213" s="18">
        <f t="shared" si="27"/>
        <v>0.030419201600116668</v>
      </c>
      <c r="K213" s="19">
        <v>0.0280625</v>
      </c>
      <c r="L213" s="18">
        <f t="shared" si="30"/>
        <v>0.0019374999999999983</v>
      </c>
      <c r="M213" s="16"/>
      <c r="N213" s="20">
        <f t="shared" si="28"/>
      </c>
      <c r="O213" s="20">
        <f t="shared" si="29"/>
      </c>
      <c r="P213" s="2"/>
      <c r="R213" s="20">
        <v>0.0017</v>
      </c>
    </row>
    <row r="214" spans="1:18" ht="12">
      <c r="A214" s="21">
        <f t="shared" si="15"/>
        <v>154</v>
      </c>
      <c r="B214" s="13" t="s">
        <v>8</v>
      </c>
      <c r="C214" s="14">
        <v>38460</v>
      </c>
      <c r="D214" s="15">
        <v>350000</v>
      </c>
      <c r="E214" s="14">
        <v>38463</v>
      </c>
      <c r="F214" s="16">
        <v>0.03</v>
      </c>
      <c r="G214" s="11">
        <f t="shared" si="24"/>
        <v>349912.5</v>
      </c>
      <c r="H214" s="17">
        <f t="shared" si="25"/>
        <v>3</v>
      </c>
      <c r="I214" s="12">
        <f t="shared" si="26"/>
        <v>87.5</v>
      </c>
      <c r="J214" s="18">
        <f t="shared" si="27"/>
        <v>0.030424272734850384</v>
      </c>
      <c r="K214" s="19">
        <v>0.0280625</v>
      </c>
      <c r="L214" s="18">
        <f t="shared" si="30"/>
        <v>0.0019374999999999983</v>
      </c>
      <c r="M214" s="16"/>
      <c r="N214" s="20">
        <f t="shared" si="28"/>
      </c>
      <c r="O214" s="20">
        <f t="shared" si="29"/>
      </c>
      <c r="P214" s="2"/>
      <c r="R214" s="20">
        <v>0.0017</v>
      </c>
    </row>
    <row r="215" spans="1:18" ht="12">
      <c r="A215" s="21">
        <f t="shared" si="15"/>
        <v>155</v>
      </c>
      <c r="B215" s="13" t="s">
        <v>8</v>
      </c>
      <c r="C215" s="14">
        <v>38460</v>
      </c>
      <c r="D215" s="15">
        <v>4451000</v>
      </c>
      <c r="E215" s="14">
        <v>38467</v>
      </c>
      <c r="F215" s="16">
        <v>0.0303</v>
      </c>
      <c r="G215" s="11">
        <f t="shared" si="24"/>
        <v>4448377.619166667</v>
      </c>
      <c r="H215" s="17">
        <f t="shared" si="25"/>
        <v>7</v>
      </c>
      <c r="I215" s="12">
        <f t="shared" si="26"/>
        <v>2622.380833333358</v>
      </c>
      <c r="J215" s="18">
        <f t="shared" si="27"/>
        <v>0.030738943694326865</v>
      </c>
      <c r="K215" s="19">
        <v>0.0283</v>
      </c>
      <c r="L215" s="18">
        <f t="shared" si="30"/>
        <v>0.0020000000000000018</v>
      </c>
      <c r="M215" s="16"/>
      <c r="N215" s="20">
        <f t="shared" si="28"/>
      </c>
      <c r="O215" s="20">
        <f t="shared" si="29"/>
      </c>
      <c r="P215" s="2"/>
      <c r="R215" s="20">
        <v>0.0017</v>
      </c>
    </row>
    <row r="216" spans="1:18" ht="12">
      <c r="A216" s="21">
        <f t="shared" si="15"/>
        <v>156</v>
      </c>
      <c r="B216" s="13" t="s">
        <v>6</v>
      </c>
      <c r="C216" s="14">
        <v>38462</v>
      </c>
      <c r="D216" s="15">
        <v>5000000</v>
      </c>
      <c r="E216" s="14">
        <v>38463</v>
      </c>
      <c r="F216" s="16">
        <v>0.0297</v>
      </c>
      <c r="G216" s="11">
        <f t="shared" si="24"/>
        <v>4999587.5</v>
      </c>
      <c r="H216" s="17">
        <f t="shared" si="25"/>
        <v>1</v>
      </c>
      <c r="I216" s="12">
        <f t="shared" si="26"/>
        <v>412.5</v>
      </c>
      <c r="J216" s="18">
        <f t="shared" si="27"/>
        <v>0.03011498448622011</v>
      </c>
      <c r="K216" s="19">
        <v>0.0278</v>
      </c>
      <c r="L216" s="18">
        <f t="shared" si="30"/>
        <v>0.0019000000000000024</v>
      </c>
      <c r="M216" s="16"/>
      <c r="N216" s="20">
        <f t="shared" si="28"/>
      </c>
      <c r="O216" s="20">
        <f t="shared" si="29"/>
      </c>
      <c r="P216" s="2"/>
      <c r="R216" s="20">
        <v>0.0017</v>
      </c>
    </row>
    <row r="217" spans="1:18" ht="12">
      <c r="A217" s="21">
        <f t="shared" si="15"/>
        <v>157</v>
      </c>
      <c r="B217" s="13" t="s">
        <v>7</v>
      </c>
      <c r="C217" s="14">
        <v>38462</v>
      </c>
      <c r="D217" s="15">
        <v>10000000</v>
      </c>
      <c r="E217" s="14">
        <v>38475</v>
      </c>
      <c r="F217" s="16">
        <v>0.0307</v>
      </c>
      <c r="G217" s="11">
        <f t="shared" si="24"/>
        <v>9988913.888888888</v>
      </c>
      <c r="H217" s="17">
        <f t="shared" si="25"/>
        <v>13</v>
      </c>
      <c r="I217" s="12">
        <f t="shared" si="26"/>
        <v>11086.111111111939</v>
      </c>
      <c r="J217" s="18">
        <f t="shared" si="27"/>
        <v>0.031160934246829853</v>
      </c>
      <c r="K217" s="19">
        <v>0.0296625</v>
      </c>
      <c r="L217" s="18">
        <f t="shared" si="30"/>
        <v>0.0010375000000000002</v>
      </c>
      <c r="M217" s="16"/>
      <c r="N217" s="20">
        <f t="shared" si="28"/>
      </c>
      <c r="O217" s="20">
        <f t="shared" si="29"/>
      </c>
      <c r="P217" s="2"/>
      <c r="R217" s="20">
        <v>0.0017</v>
      </c>
    </row>
    <row r="218" spans="1:18" ht="12">
      <c r="A218" s="21">
        <f t="shared" si="15"/>
        <v>158</v>
      </c>
      <c r="B218" s="13" t="s">
        <v>8</v>
      </c>
      <c r="C218" s="14">
        <v>38462</v>
      </c>
      <c r="D218" s="15">
        <v>5000000</v>
      </c>
      <c r="E218" s="14">
        <v>38463</v>
      </c>
      <c r="F218" s="16">
        <v>0.0295</v>
      </c>
      <c r="G218" s="11">
        <f t="shared" si="24"/>
        <v>4999590.277777778</v>
      </c>
      <c r="H218" s="17">
        <f t="shared" si="25"/>
        <v>1</v>
      </c>
      <c r="I218" s="12">
        <f t="shared" si="26"/>
        <v>409.72222222201526</v>
      </c>
      <c r="J218" s="18">
        <f t="shared" si="27"/>
        <v>0.029912173358635115</v>
      </c>
      <c r="K218" s="19">
        <v>0.0278</v>
      </c>
      <c r="L218" s="18">
        <f t="shared" si="30"/>
        <v>0.0017000000000000001</v>
      </c>
      <c r="M218" s="16"/>
      <c r="N218" s="20">
        <f t="shared" si="28"/>
      </c>
      <c r="O218" s="20">
        <f t="shared" si="29"/>
      </c>
      <c r="P218" s="2"/>
      <c r="R218" s="20">
        <v>0.0017</v>
      </c>
    </row>
    <row r="219" spans="1:18" ht="12">
      <c r="A219" s="21">
        <f t="shared" si="15"/>
        <v>159</v>
      </c>
      <c r="B219" s="13" t="s">
        <v>20</v>
      </c>
      <c r="C219" s="14">
        <v>38462</v>
      </c>
      <c r="D219" s="15">
        <v>2901714.222222222</v>
      </c>
      <c r="E219" s="14">
        <v>38469</v>
      </c>
      <c r="F219" s="16">
        <v>0.0304</v>
      </c>
      <c r="G219" s="11">
        <f t="shared" si="24"/>
        <v>2899998.9867041972</v>
      </c>
      <c r="H219" s="17">
        <f t="shared" si="25"/>
        <v>7</v>
      </c>
      <c r="I219" s="12">
        <f t="shared" si="26"/>
        <v>1715.2355180247687</v>
      </c>
      <c r="J219" s="18">
        <f t="shared" si="27"/>
        <v>0.030840452356283108</v>
      </c>
      <c r="K219" s="19">
        <v>0.0289125</v>
      </c>
      <c r="L219" s="18">
        <f t="shared" si="30"/>
        <v>0.0014874999999999992</v>
      </c>
      <c r="M219" s="16"/>
      <c r="N219" s="20">
        <f t="shared" si="28"/>
      </c>
      <c r="O219" s="20">
        <f t="shared" si="29"/>
      </c>
      <c r="P219" s="2"/>
      <c r="R219" s="20">
        <v>0.0017</v>
      </c>
    </row>
    <row r="220" spans="1:18" ht="12">
      <c r="A220" s="21">
        <f t="shared" si="15"/>
        <v>160</v>
      </c>
      <c r="B220" s="13" t="s">
        <v>6</v>
      </c>
      <c r="C220" s="14">
        <v>38463</v>
      </c>
      <c r="D220" s="15">
        <v>4500000</v>
      </c>
      <c r="E220" s="14">
        <v>38464</v>
      </c>
      <c r="F220" s="16">
        <v>0.0297</v>
      </c>
      <c r="G220" s="11">
        <f t="shared" si="24"/>
        <v>4499628.75</v>
      </c>
      <c r="H220" s="17">
        <f t="shared" si="25"/>
        <v>1</v>
      </c>
      <c r="I220" s="12">
        <f t="shared" si="26"/>
        <v>371.25</v>
      </c>
      <c r="J220" s="18">
        <f t="shared" si="27"/>
        <v>0.03011498448622011</v>
      </c>
      <c r="K220" s="19">
        <v>0.027825</v>
      </c>
      <c r="L220" s="18">
        <f t="shared" si="30"/>
        <v>0.0018750000000000017</v>
      </c>
      <c r="M220" s="16"/>
      <c r="N220" s="20">
        <f t="shared" si="28"/>
      </c>
      <c r="O220" s="20">
        <f t="shared" si="29"/>
      </c>
      <c r="P220" s="2"/>
      <c r="R220" s="20">
        <v>0.0017</v>
      </c>
    </row>
    <row r="221" spans="1:18" ht="12">
      <c r="A221" s="21">
        <f t="shared" si="15"/>
        <v>161</v>
      </c>
      <c r="B221" s="13" t="s">
        <v>6</v>
      </c>
      <c r="C221" s="14">
        <v>38463</v>
      </c>
      <c r="D221" s="15">
        <v>4500000</v>
      </c>
      <c r="E221" s="14">
        <v>38470</v>
      </c>
      <c r="F221" s="16">
        <v>0.0305</v>
      </c>
      <c r="G221" s="11">
        <f t="shared" si="24"/>
        <v>4497331.25</v>
      </c>
      <c r="H221" s="17">
        <f t="shared" si="25"/>
        <v>7</v>
      </c>
      <c r="I221" s="12">
        <f t="shared" si="26"/>
        <v>2668.75</v>
      </c>
      <c r="J221" s="18">
        <f t="shared" si="27"/>
        <v>0.030941961413227012</v>
      </c>
      <c r="K221" s="19">
        <v>0.0289125</v>
      </c>
      <c r="L221" s="18">
        <f t="shared" si="30"/>
        <v>0.0015874999999999986</v>
      </c>
      <c r="M221" s="16"/>
      <c r="N221" s="20">
        <f t="shared" si="28"/>
      </c>
      <c r="O221" s="20">
        <f t="shared" si="29"/>
      </c>
      <c r="P221" s="2"/>
      <c r="R221" s="20">
        <v>0.0017</v>
      </c>
    </row>
    <row r="222" spans="1:18" ht="12">
      <c r="A222" s="21">
        <f t="shared" si="15"/>
        <v>162</v>
      </c>
      <c r="B222" s="13" t="s">
        <v>8</v>
      </c>
      <c r="C222" s="14">
        <v>38463</v>
      </c>
      <c r="D222" s="15">
        <v>5500000</v>
      </c>
      <c r="E222" s="14">
        <v>38464</v>
      </c>
      <c r="F222" s="16">
        <v>0.0295</v>
      </c>
      <c r="G222" s="11">
        <f t="shared" si="24"/>
        <v>5499549.305555556</v>
      </c>
      <c r="H222" s="17">
        <f t="shared" si="25"/>
        <v>1</v>
      </c>
      <c r="I222" s="12">
        <f t="shared" si="26"/>
        <v>450.6944444440305</v>
      </c>
      <c r="J222" s="18">
        <f t="shared" si="27"/>
        <v>0.029912173358622746</v>
      </c>
      <c r="K222" s="19">
        <v>0.027825</v>
      </c>
      <c r="L222" s="18">
        <f t="shared" si="30"/>
        <v>0.0016749999999999994</v>
      </c>
      <c r="M222" s="16"/>
      <c r="N222" s="20">
        <f t="shared" si="28"/>
      </c>
      <c r="O222" s="20">
        <f t="shared" si="29"/>
      </c>
      <c r="P222" s="2"/>
      <c r="R222" s="20">
        <v>0.0017</v>
      </c>
    </row>
    <row r="223" spans="1:18" ht="12">
      <c r="A223" s="21">
        <f t="shared" si="15"/>
        <v>163</v>
      </c>
      <c r="B223" s="13" t="s">
        <v>6</v>
      </c>
      <c r="C223" s="14">
        <v>38464</v>
      </c>
      <c r="D223" s="15">
        <v>6500000</v>
      </c>
      <c r="E223" s="14">
        <v>38471</v>
      </c>
      <c r="F223" s="16">
        <v>0.0307</v>
      </c>
      <c r="G223" s="11">
        <f t="shared" si="24"/>
        <v>6496119.861111111</v>
      </c>
      <c r="H223" s="17">
        <f t="shared" si="25"/>
        <v>7</v>
      </c>
      <c r="I223" s="12">
        <f t="shared" si="26"/>
        <v>3880.1388888889924</v>
      </c>
      <c r="J223" s="18">
        <f t="shared" si="27"/>
        <v>0.031144980712098137</v>
      </c>
      <c r="K223" s="19">
        <v>0.029225</v>
      </c>
      <c r="L223" s="18">
        <f t="shared" si="30"/>
        <v>0.0014750000000000006</v>
      </c>
      <c r="M223" s="16"/>
      <c r="N223" s="20">
        <f t="shared" si="28"/>
      </c>
      <c r="O223" s="20">
        <f t="shared" si="29"/>
      </c>
      <c r="P223" s="2"/>
      <c r="R223" s="20">
        <v>0.0017</v>
      </c>
    </row>
    <row r="224" spans="1:18" ht="12">
      <c r="A224" s="21">
        <f t="shared" si="15"/>
        <v>164</v>
      </c>
      <c r="B224" s="13" t="s">
        <v>6</v>
      </c>
      <c r="C224" s="14">
        <v>38464</v>
      </c>
      <c r="D224" s="15">
        <v>3000000</v>
      </c>
      <c r="E224" s="14">
        <v>38478</v>
      </c>
      <c r="F224" s="16">
        <v>0.0307</v>
      </c>
      <c r="G224" s="11">
        <f t="shared" si="24"/>
        <v>2996418.3333333335</v>
      </c>
      <c r="H224" s="17">
        <f t="shared" si="25"/>
        <v>14</v>
      </c>
      <c r="I224" s="12">
        <f t="shared" si="26"/>
        <v>3581.6666666665114</v>
      </c>
      <c r="J224" s="18">
        <f t="shared" si="27"/>
        <v>0.031163594758407437</v>
      </c>
      <c r="K224" s="19">
        <v>0.0299125</v>
      </c>
      <c r="L224" s="18">
        <f t="shared" si="30"/>
        <v>0.0007875</v>
      </c>
      <c r="M224" s="16"/>
      <c r="N224" s="20">
        <f t="shared" si="28"/>
      </c>
      <c r="O224" s="20">
        <f t="shared" si="29"/>
      </c>
      <c r="P224" s="2"/>
      <c r="R224" s="20">
        <v>0.0017</v>
      </c>
    </row>
    <row r="225" spans="1:18" ht="12">
      <c r="A225" s="21">
        <f t="shared" si="15"/>
        <v>165</v>
      </c>
      <c r="B225" s="13" t="s">
        <v>6</v>
      </c>
      <c r="C225" s="14">
        <v>38467</v>
      </c>
      <c r="D225" s="15">
        <v>32000000</v>
      </c>
      <c r="E225" s="14">
        <v>38468</v>
      </c>
      <c r="F225" s="16">
        <v>0.03</v>
      </c>
      <c r="G225" s="11">
        <f t="shared" si="24"/>
        <v>31997333.333333332</v>
      </c>
      <c r="H225" s="17">
        <f t="shared" si="25"/>
        <v>1</v>
      </c>
      <c r="I225" s="12">
        <f t="shared" si="26"/>
        <v>2666.6666666679084</v>
      </c>
      <c r="J225" s="18">
        <f t="shared" si="27"/>
        <v>0.030419201600147508</v>
      </c>
      <c r="K225" s="19">
        <v>0.0280375</v>
      </c>
      <c r="L225" s="18">
        <f t="shared" si="30"/>
        <v>0.001962499999999999</v>
      </c>
      <c r="M225" s="16"/>
      <c r="N225" s="20">
        <f t="shared" si="28"/>
      </c>
      <c r="O225" s="20">
        <f t="shared" si="29"/>
      </c>
      <c r="P225" s="2"/>
      <c r="R225" s="20">
        <v>0.0017</v>
      </c>
    </row>
    <row r="226" spans="1:18" ht="12">
      <c r="A226" s="21">
        <f t="shared" si="15"/>
        <v>166</v>
      </c>
      <c r="B226" s="13" t="s">
        <v>7</v>
      </c>
      <c r="C226" s="14">
        <v>38467</v>
      </c>
      <c r="D226" s="15">
        <v>32100000</v>
      </c>
      <c r="E226" s="14">
        <v>38478</v>
      </c>
      <c r="F226" s="16">
        <v>0.0308</v>
      </c>
      <c r="G226" s="11">
        <f t="shared" si="24"/>
        <v>32069790.333333332</v>
      </c>
      <c r="H226" s="17">
        <f t="shared" si="25"/>
        <v>11</v>
      </c>
      <c r="I226" s="12">
        <f t="shared" si="26"/>
        <v>30209.66666666791</v>
      </c>
      <c r="J226" s="18">
        <f t="shared" si="27"/>
        <v>0.031257194270609294</v>
      </c>
      <c r="K226" s="19">
        <v>0.0301</v>
      </c>
      <c r="L226" s="18">
        <f t="shared" si="30"/>
        <v>0.0007000000000000027</v>
      </c>
      <c r="M226" s="16"/>
      <c r="N226" s="20">
        <f t="shared" si="28"/>
      </c>
      <c r="O226" s="20">
        <f t="shared" si="29"/>
      </c>
      <c r="P226" s="2"/>
      <c r="R226" s="20">
        <v>0.0017</v>
      </c>
    </row>
    <row r="227" spans="1:18" ht="12">
      <c r="A227" s="21">
        <f t="shared" si="15"/>
        <v>167</v>
      </c>
      <c r="B227" s="13" t="s">
        <v>8</v>
      </c>
      <c r="C227" s="14">
        <v>38467</v>
      </c>
      <c r="D227" s="15">
        <v>11548000</v>
      </c>
      <c r="E227" s="14">
        <v>38468</v>
      </c>
      <c r="F227" s="16">
        <v>0.03</v>
      </c>
      <c r="G227" s="11">
        <f t="shared" si="24"/>
        <v>11547037.666666666</v>
      </c>
      <c r="H227" s="17">
        <f t="shared" si="25"/>
        <v>1</v>
      </c>
      <c r="I227" s="12">
        <f t="shared" si="26"/>
        <v>962.3333333339542</v>
      </c>
      <c r="J227" s="18">
        <f t="shared" si="27"/>
        <v>0.030419201600152972</v>
      </c>
      <c r="K227" s="19">
        <v>0.0280375</v>
      </c>
      <c r="L227" s="18">
        <f t="shared" si="30"/>
        <v>0.001962499999999999</v>
      </c>
      <c r="M227" s="16"/>
      <c r="N227" s="20">
        <f t="shared" si="28"/>
      </c>
      <c r="O227" s="20">
        <f t="shared" si="29"/>
      </c>
      <c r="P227" s="2"/>
      <c r="R227" s="20">
        <v>0.0017</v>
      </c>
    </row>
    <row r="228" spans="1:18" ht="12">
      <c r="A228" s="21">
        <f t="shared" si="15"/>
        <v>168</v>
      </c>
      <c r="B228" s="13" t="s">
        <v>8</v>
      </c>
      <c r="C228" s="14">
        <v>38467</v>
      </c>
      <c r="D228" s="15">
        <v>452000</v>
      </c>
      <c r="E228" s="14">
        <v>38474</v>
      </c>
      <c r="F228" s="16">
        <v>0.031</v>
      </c>
      <c r="G228" s="11">
        <f t="shared" si="24"/>
        <v>451727.5444444445</v>
      </c>
      <c r="H228" s="17">
        <f t="shared" si="25"/>
        <v>7</v>
      </c>
      <c r="I228" s="12">
        <f t="shared" si="26"/>
        <v>272.4555555555271</v>
      </c>
      <c r="J228" s="18">
        <f t="shared" si="27"/>
        <v>0.031449512622883286</v>
      </c>
      <c r="K228" s="19">
        <v>0.02955</v>
      </c>
      <c r="L228" s="18">
        <f t="shared" si="30"/>
        <v>0.00145</v>
      </c>
      <c r="M228" s="16"/>
      <c r="N228" s="20">
        <f t="shared" si="28"/>
      </c>
      <c r="O228" s="20">
        <f t="shared" si="29"/>
      </c>
      <c r="P228" s="2"/>
      <c r="R228" s="20">
        <v>0.0017</v>
      </c>
    </row>
    <row r="229" spans="1:18" ht="12">
      <c r="A229" s="21">
        <f t="shared" si="15"/>
        <v>169</v>
      </c>
      <c r="B229" s="13" t="s">
        <v>7</v>
      </c>
      <c r="C229" s="14">
        <v>38468</v>
      </c>
      <c r="D229" s="15">
        <v>25000000</v>
      </c>
      <c r="E229" s="14">
        <v>38469</v>
      </c>
      <c r="F229" s="16">
        <v>0.03</v>
      </c>
      <c r="G229" s="11">
        <f t="shared" si="24"/>
        <v>24997916.666666668</v>
      </c>
      <c r="H229" s="17">
        <f t="shared" si="25"/>
        <v>1</v>
      </c>
      <c r="I229" s="12">
        <f t="shared" si="26"/>
        <v>2083.3333333320916</v>
      </c>
      <c r="J229" s="18">
        <f t="shared" si="27"/>
        <v>0.030419201600115214</v>
      </c>
      <c r="K229" s="19">
        <v>0.0281625</v>
      </c>
      <c r="L229" s="18">
        <f t="shared" si="30"/>
        <v>0.0018374999999999989</v>
      </c>
      <c r="M229" s="16"/>
      <c r="N229" s="20">
        <f t="shared" si="28"/>
      </c>
      <c r="O229" s="20">
        <f t="shared" si="29"/>
      </c>
      <c r="P229" s="2"/>
      <c r="R229" s="20">
        <v>0.0017</v>
      </c>
    </row>
    <row r="230" spans="1:18" ht="12">
      <c r="A230" s="21">
        <f t="shared" si="15"/>
        <v>170</v>
      </c>
      <c r="B230" s="13" t="s">
        <v>6</v>
      </c>
      <c r="C230" s="14">
        <v>38468</v>
      </c>
      <c r="D230" s="15">
        <v>20000000</v>
      </c>
      <c r="E230" s="14">
        <v>38469</v>
      </c>
      <c r="F230" s="16">
        <v>0.03</v>
      </c>
      <c r="G230" s="11">
        <f t="shared" si="24"/>
        <v>19998333.333333332</v>
      </c>
      <c r="H230" s="17">
        <f t="shared" si="25"/>
        <v>1</v>
      </c>
      <c r="I230" s="12">
        <f t="shared" si="26"/>
        <v>1666.6666666679084</v>
      </c>
      <c r="J230" s="18">
        <f t="shared" si="27"/>
        <v>0.030419201600156008</v>
      </c>
      <c r="K230" s="19">
        <v>0.0281625</v>
      </c>
      <c r="L230" s="18">
        <f t="shared" si="30"/>
        <v>0.0018374999999999989</v>
      </c>
      <c r="M230" s="16"/>
      <c r="N230" s="20">
        <f t="shared" si="28"/>
      </c>
      <c r="O230" s="20">
        <f t="shared" si="29"/>
      </c>
      <c r="P230" s="2"/>
      <c r="R230" s="20">
        <v>0.0017</v>
      </c>
    </row>
    <row r="231" spans="1:18" ht="12">
      <c r="A231" s="21">
        <f t="shared" si="15"/>
        <v>171</v>
      </c>
      <c r="B231" s="13" t="s">
        <v>8</v>
      </c>
      <c r="C231" s="14">
        <v>38468</v>
      </c>
      <c r="D231" s="15">
        <v>8700000</v>
      </c>
      <c r="E231" s="14">
        <v>38469</v>
      </c>
      <c r="F231" s="16">
        <v>0.0295</v>
      </c>
      <c r="G231" s="11">
        <f t="shared" si="24"/>
        <v>8699287.083333334</v>
      </c>
      <c r="H231" s="17">
        <f t="shared" si="25"/>
        <v>1</v>
      </c>
      <c r="I231" s="12">
        <f t="shared" si="26"/>
        <v>712.9166666660458</v>
      </c>
      <c r="J231" s="18">
        <f t="shared" si="27"/>
        <v>0.029912173358624172</v>
      </c>
      <c r="K231" s="19">
        <v>0.0281625</v>
      </c>
      <c r="L231" s="18">
        <f t="shared" si="30"/>
        <v>0.0013374999999999984</v>
      </c>
      <c r="M231" s="16"/>
      <c r="N231" s="20">
        <f t="shared" si="28"/>
      </c>
      <c r="O231" s="20">
        <f t="shared" si="29"/>
      </c>
      <c r="P231" s="2"/>
      <c r="R231" s="20">
        <v>0.0017</v>
      </c>
    </row>
    <row r="232" spans="1:18" ht="12">
      <c r="A232" s="21">
        <f t="shared" si="15"/>
        <v>172</v>
      </c>
      <c r="B232" s="13" t="s">
        <v>8</v>
      </c>
      <c r="C232" s="14">
        <v>38468</v>
      </c>
      <c r="D232" s="15">
        <v>500000</v>
      </c>
      <c r="E232" s="14">
        <v>38475</v>
      </c>
      <c r="F232" s="16">
        <v>0.031</v>
      </c>
      <c r="G232" s="11">
        <f t="shared" si="24"/>
        <v>499698.6111111111</v>
      </c>
      <c r="H232" s="17">
        <f t="shared" si="25"/>
        <v>7</v>
      </c>
      <c r="I232" s="12">
        <f t="shared" si="26"/>
        <v>301.38888888887595</v>
      </c>
      <c r="J232" s="18">
        <f t="shared" si="27"/>
        <v>0.03144951262288522</v>
      </c>
      <c r="K232" s="19">
        <v>0.0299625</v>
      </c>
      <c r="L232" s="18">
        <f t="shared" si="30"/>
        <v>0.0010375000000000002</v>
      </c>
      <c r="M232" s="16"/>
      <c r="N232" s="20">
        <f t="shared" si="28"/>
      </c>
      <c r="O232" s="20">
        <f t="shared" si="29"/>
      </c>
      <c r="P232" s="2"/>
      <c r="R232" s="20">
        <v>0.0017</v>
      </c>
    </row>
    <row r="233" spans="1:18" ht="12">
      <c r="A233" s="21">
        <f t="shared" si="15"/>
        <v>173</v>
      </c>
      <c r="B233" s="13" t="s">
        <v>6</v>
      </c>
      <c r="C233" s="14">
        <v>38469</v>
      </c>
      <c r="D233" s="15">
        <v>19000000</v>
      </c>
      <c r="E233" s="14">
        <v>38476</v>
      </c>
      <c r="F233" s="16">
        <v>0.0313</v>
      </c>
      <c r="G233" s="11">
        <f t="shared" si="24"/>
        <v>18988436.388888888</v>
      </c>
      <c r="H233" s="17">
        <f t="shared" si="25"/>
        <v>7</v>
      </c>
      <c r="I233" s="12">
        <f t="shared" si="26"/>
        <v>11563.611111111939</v>
      </c>
      <c r="J233" s="18">
        <f t="shared" si="27"/>
        <v>0.03175404808871404</v>
      </c>
      <c r="K233" s="19">
        <v>0.03035</v>
      </c>
      <c r="L233" s="18">
        <f t="shared" si="30"/>
        <v>0.0009500000000000029</v>
      </c>
      <c r="M233" s="16"/>
      <c r="N233" s="20">
        <f t="shared" si="28"/>
      </c>
      <c r="O233" s="20">
        <f t="shared" si="29"/>
      </c>
      <c r="P233" s="2"/>
      <c r="R233" s="20">
        <v>0.0017</v>
      </c>
    </row>
    <row r="234" spans="1:18" ht="12">
      <c r="A234" s="21">
        <f t="shared" si="15"/>
        <v>174</v>
      </c>
      <c r="B234" s="13" t="s">
        <v>7</v>
      </c>
      <c r="C234" s="14">
        <v>38469</v>
      </c>
      <c r="D234" s="15">
        <v>25000000</v>
      </c>
      <c r="E234" s="14">
        <v>38470</v>
      </c>
      <c r="F234" s="16">
        <v>0.03</v>
      </c>
      <c r="G234" s="11">
        <f t="shared" si="24"/>
        <v>24997916.666666668</v>
      </c>
      <c r="H234" s="17">
        <f t="shared" si="25"/>
        <v>1</v>
      </c>
      <c r="I234" s="12">
        <f t="shared" si="26"/>
        <v>2083.3333333320916</v>
      </c>
      <c r="J234" s="18">
        <f t="shared" si="27"/>
        <v>0.030419201600115214</v>
      </c>
      <c r="K234" s="19">
        <v>0.0285</v>
      </c>
      <c r="L234" s="18">
        <f t="shared" si="30"/>
        <v>0.0014999999999999979</v>
      </c>
      <c r="M234" s="16"/>
      <c r="N234" s="20">
        <f t="shared" si="28"/>
      </c>
      <c r="O234" s="20">
        <f t="shared" si="29"/>
      </c>
      <c r="P234" s="2"/>
      <c r="R234" s="20">
        <v>0.0017</v>
      </c>
    </row>
    <row r="235" spans="1:18" ht="12">
      <c r="A235" s="21">
        <f t="shared" si="15"/>
        <v>175</v>
      </c>
      <c r="B235" s="13" t="s">
        <v>8</v>
      </c>
      <c r="C235" s="14">
        <v>38469</v>
      </c>
      <c r="D235" s="15">
        <v>6200000</v>
      </c>
      <c r="E235" s="14">
        <v>38470</v>
      </c>
      <c r="F235" s="16">
        <v>0.03</v>
      </c>
      <c r="G235" s="11">
        <f t="shared" si="24"/>
        <v>6199483.333333333</v>
      </c>
      <c r="H235" s="17">
        <f t="shared" si="25"/>
        <v>1</v>
      </c>
      <c r="I235" s="12">
        <f t="shared" si="26"/>
        <v>516.6666666669771</v>
      </c>
      <c r="J235" s="18">
        <f t="shared" si="27"/>
        <v>0.030419201600151626</v>
      </c>
      <c r="K235" s="19">
        <v>0.0285</v>
      </c>
      <c r="L235" s="18">
        <f t="shared" si="30"/>
        <v>0.0014999999999999979</v>
      </c>
      <c r="M235" s="16"/>
      <c r="N235" s="20">
        <f t="shared" si="28"/>
      </c>
      <c r="O235" s="20">
        <f t="shared" si="29"/>
      </c>
      <c r="P235" s="2"/>
      <c r="R235" s="20">
        <v>0.0017</v>
      </c>
    </row>
    <row r="236" spans="1:18" ht="12">
      <c r="A236" s="21">
        <f t="shared" si="15"/>
        <v>176</v>
      </c>
      <c r="B236" s="13" t="s">
        <v>6</v>
      </c>
      <c r="C236" s="14">
        <v>38470</v>
      </c>
      <c r="D236" s="15">
        <v>12500000</v>
      </c>
      <c r="E236" s="14">
        <v>38471</v>
      </c>
      <c r="F236" s="16">
        <v>0.0307</v>
      </c>
      <c r="G236" s="11">
        <f t="shared" si="24"/>
        <v>12498934.027777778</v>
      </c>
      <c r="H236" s="17">
        <f t="shared" si="25"/>
        <v>1</v>
      </c>
      <c r="I236" s="12">
        <f t="shared" si="26"/>
        <v>1065.9722222220153</v>
      </c>
      <c r="J236" s="18">
        <f t="shared" si="27"/>
        <v>0.03112904350453726</v>
      </c>
      <c r="K236" s="19">
        <v>0.029275</v>
      </c>
      <c r="L236" s="18">
        <f t="shared" si="30"/>
        <v>0.0014250000000000027</v>
      </c>
      <c r="M236" s="16"/>
      <c r="N236" s="20">
        <f t="shared" si="28"/>
      </c>
      <c r="O236" s="20">
        <f t="shared" si="29"/>
      </c>
      <c r="P236" s="2"/>
      <c r="R236" s="20">
        <v>0.0017</v>
      </c>
    </row>
    <row r="237" spans="1:18" ht="12">
      <c r="A237" s="21">
        <f t="shared" si="15"/>
        <v>177</v>
      </c>
      <c r="B237" s="13" t="s">
        <v>6</v>
      </c>
      <c r="C237" s="14">
        <v>38470</v>
      </c>
      <c r="D237" s="15">
        <v>4500000</v>
      </c>
      <c r="E237" s="14">
        <v>38477</v>
      </c>
      <c r="F237" s="16">
        <v>0.0318</v>
      </c>
      <c r="G237" s="11">
        <f t="shared" si="24"/>
        <v>4497217.5</v>
      </c>
      <c r="H237" s="17">
        <f t="shared" si="25"/>
        <v>7</v>
      </c>
      <c r="I237" s="12">
        <f t="shared" si="26"/>
        <v>2782.5</v>
      </c>
      <c r="J237" s="18">
        <f t="shared" si="27"/>
        <v>0.032261615098669344</v>
      </c>
      <c r="K237" s="19">
        <v>0.0305625</v>
      </c>
      <c r="L237" s="18">
        <f t="shared" si="30"/>
        <v>0.0012375000000000025</v>
      </c>
      <c r="M237" s="16"/>
      <c r="N237" s="20">
        <f t="shared" si="28"/>
      </c>
      <c r="O237" s="20">
        <f t="shared" si="29"/>
      </c>
      <c r="P237" s="2"/>
      <c r="R237" s="20">
        <v>0.0017</v>
      </c>
    </row>
    <row r="238" spans="1:18" ht="12">
      <c r="A238" s="21">
        <f t="shared" si="15"/>
        <v>178</v>
      </c>
      <c r="B238" s="13" t="s">
        <v>8</v>
      </c>
      <c r="C238" s="14">
        <v>38470</v>
      </c>
      <c r="D238" s="15">
        <v>4000000</v>
      </c>
      <c r="E238" s="14">
        <v>38471</v>
      </c>
      <c r="F238" s="16">
        <v>0.0305</v>
      </c>
      <c r="G238" s="11">
        <f t="shared" si="24"/>
        <v>3999661.111111111</v>
      </c>
      <c r="H238" s="17">
        <f t="shared" si="25"/>
        <v>1</v>
      </c>
      <c r="I238" s="12">
        <f t="shared" si="26"/>
        <v>338.88888888899237</v>
      </c>
      <c r="J238" s="18">
        <f t="shared" si="27"/>
        <v>0.030926231250157026</v>
      </c>
      <c r="K238" s="19">
        <v>0.029275</v>
      </c>
      <c r="L238" s="18">
        <f t="shared" si="30"/>
        <v>0.0012250000000000004</v>
      </c>
      <c r="M238" s="16"/>
      <c r="N238" s="20">
        <f t="shared" si="28"/>
      </c>
      <c r="O238" s="20">
        <f t="shared" si="29"/>
      </c>
      <c r="P238" s="2"/>
      <c r="R238" s="20">
        <v>0.0017</v>
      </c>
    </row>
    <row r="239" spans="1:18" ht="12">
      <c r="A239" s="21">
        <f t="shared" si="15"/>
        <v>179</v>
      </c>
      <c r="B239" s="13" t="s">
        <v>8</v>
      </c>
      <c r="C239" s="14">
        <v>38470</v>
      </c>
      <c r="D239" s="15">
        <v>1000000</v>
      </c>
      <c r="E239" s="14">
        <v>38483</v>
      </c>
      <c r="F239" s="16">
        <v>0.0318</v>
      </c>
      <c r="G239" s="11">
        <f t="shared" si="24"/>
        <v>998851.6666666666</v>
      </c>
      <c r="H239" s="17">
        <f t="shared" si="25"/>
        <v>13</v>
      </c>
      <c r="I239" s="12">
        <f t="shared" si="26"/>
        <v>1148.3333333333721</v>
      </c>
      <c r="J239" s="18">
        <f t="shared" si="27"/>
        <v>0.03227873341220277</v>
      </c>
      <c r="K239" s="19">
        <v>0.0306625</v>
      </c>
      <c r="L239" s="18">
        <f t="shared" si="30"/>
        <v>0.001137500000000003</v>
      </c>
      <c r="M239" s="16"/>
      <c r="N239" s="20">
        <f t="shared" si="28"/>
      </c>
      <c r="O239" s="20">
        <f t="shared" si="29"/>
      </c>
      <c r="P239" s="2"/>
      <c r="R239" s="20">
        <v>0.0017</v>
      </c>
    </row>
    <row r="240" spans="1:18" ht="12">
      <c r="A240" s="21">
        <f t="shared" si="15"/>
        <v>180</v>
      </c>
      <c r="B240" s="13" t="s">
        <v>8</v>
      </c>
      <c r="C240" s="14">
        <v>38470</v>
      </c>
      <c r="D240" s="15">
        <v>500000</v>
      </c>
      <c r="E240" s="14">
        <v>38484</v>
      </c>
      <c r="F240" s="16">
        <v>0.032</v>
      </c>
      <c r="G240" s="11">
        <f t="shared" si="24"/>
        <v>499377.77777777775</v>
      </c>
      <c r="H240" s="17">
        <f t="shared" si="25"/>
        <v>14</v>
      </c>
      <c r="I240" s="12">
        <f t="shared" si="26"/>
        <v>622.2222222222481</v>
      </c>
      <c r="J240" s="18">
        <f t="shared" si="27"/>
        <v>0.03248487006052111</v>
      </c>
      <c r="K240" s="19">
        <v>0.0306625</v>
      </c>
      <c r="L240" s="18">
        <f t="shared" si="30"/>
        <v>0.0013375000000000019</v>
      </c>
      <c r="M240" s="16"/>
      <c r="N240" s="20">
        <f t="shared" si="28"/>
      </c>
      <c r="O240" s="20">
        <f t="shared" si="29"/>
      </c>
      <c r="P240" s="2"/>
      <c r="R240" s="20">
        <v>0.0017</v>
      </c>
    </row>
    <row r="241" spans="1:18" ht="12">
      <c r="A241" s="21">
        <f t="shared" si="15"/>
        <v>181</v>
      </c>
      <c r="B241" s="13" t="s">
        <v>7</v>
      </c>
      <c r="C241" s="14">
        <v>38470</v>
      </c>
      <c r="D241" s="15">
        <v>10000000</v>
      </c>
      <c r="E241" s="14">
        <v>38471</v>
      </c>
      <c r="F241" s="16">
        <v>0.0305</v>
      </c>
      <c r="G241" s="11">
        <f t="shared" si="24"/>
        <v>9999152.777777778</v>
      </c>
      <c r="H241" s="17">
        <f t="shared" si="25"/>
        <v>1</v>
      </c>
      <c r="I241" s="12">
        <f t="shared" si="26"/>
        <v>847.2222222220153</v>
      </c>
      <c r="J241" s="18">
        <f t="shared" si="27"/>
        <v>0.030926231250140025</v>
      </c>
      <c r="K241" s="19">
        <v>0.029275</v>
      </c>
      <c r="L241" s="18">
        <f t="shared" si="30"/>
        <v>0.0012250000000000004</v>
      </c>
      <c r="M241" s="16"/>
      <c r="N241" s="20">
        <f t="shared" si="28"/>
      </c>
      <c r="O241" s="20">
        <f t="shared" si="29"/>
      </c>
      <c r="P241" s="2"/>
      <c r="R241" s="20">
        <v>0.0017</v>
      </c>
    </row>
    <row r="242" spans="1:18" ht="12">
      <c r="A242" s="21">
        <f t="shared" si="15"/>
        <v>182</v>
      </c>
      <c r="B242" s="13" t="s">
        <v>7</v>
      </c>
      <c r="C242" s="14">
        <v>38471</v>
      </c>
      <c r="D242" s="15">
        <v>10000000</v>
      </c>
      <c r="E242" s="14">
        <v>38474</v>
      </c>
      <c r="F242" s="16">
        <v>0.031</v>
      </c>
      <c r="G242" s="11">
        <f t="shared" si="24"/>
        <v>9997416.666666666</v>
      </c>
      <c r="H242" s="17">
        <f t="shared" si="25"/>
        <v>3</v>
      </c>
      <c r="I242" s="12">
        <f t="shared" si="26"/>
        <v>2583.333333333954</v>
      </c>
      <c r="J242" s="18">
        <f t="shared" si="27"/>
        <v>0.03143867721384336</v>
      </c>
      <c r="K242" s="19">
        <v>0.030425</v>
      </c>
      <c r="L242" s="18">
        <f t="shared" si="30"/>
        <v>0.0005749999999999991</v>
      </c>
      <c r="M242" s="16"/>
      <c r="N242" s="20">
        <f t="shared" si="28"/>
      </c>
      <c r="O242" s="20">
        <f t="shared" si="29"/>
      </c>
      <c r="P242" s="2"/>
      <c r="R242" s="20">
        <v>0.0017</v>
      </c>
    </row>
    <row r="243" spans="1:18" ht="12">
      <c r="A243" s="21">
        <f t="shared" si="15"/>
        <v>183</v>
      </c>
      <c r="B243" s="13" t="s">
        <v>6</v>
      </c>
      <c r="C243" s="14">
        <v>38471</v>
      </c>
      <c r="D243" s="15">
        <v>10000000</v>
      </c>
      <c r="E243" s="14">
        <v>38474</v>
      </c>
      <c r="F243" s="16">
        <v>0.0317</v>
      </c>
      <c r="G243" s="11">
        <f t="shared" si="24"/>
        <v>9997358.333333334</v>
      </c>
      <c r="H243" s="17">
        <f t="shared" si="25"/>
        <v>3</v>
      </c>
      <c r="I243" s="12">
        <f t="shared" si="26"/>
        <v>2641.666666666046</v>
      </c>
      <c r="J243" s="18">
        <f t="shared" si="27"/>
        <v>0.032148770411287206</v>
      </c>
      <c r="K243" s="19">
        <v>0.030425</v>
      </c>
      <c r="L243" s="18">
        <f t="shared" si="30"/>
        <v>0.0012749999999999984</v>
      </c>
      <c r="M243" s="16"/>
      <c r="N243" s="20">
        <f t="shared" si="28"/>
      </c>
      <c r="O243" s="20">
        <f t="shared" si="29"/>
      </c>
      <c r="P243" s="2"/>
      <c r="R243" s="20">
        <v>0.0017</v>
      </c>
    </row>
    <row r="244" spans="1:18" ht="12">
      <c r="A244" s="21">
        <f t="shared" si="15"/>
        <v>184</v>
      </c>
      <c r="B244" s="13" t="s">
        <v>8</v>
      </c>
      <c r="C244" s="14">
        <v>38471</v>
      </c>
      <c r="D244" s="15">
        <v>7100000</v>
      </c>
      <c r="E244" s="14">
        <v>38474</v>
      </c>
      <c r="F244" s="16">
        <v>0.031</v>
      </c>
      <c r="G244" s="11">
        <f t="shared" si="24"/>
        <v>7098165.833333333</v>
      </c>
      <c r="H244" s="17">
        <f t="shared" si="25"/>
        <v>3</v>
      </c>
      <c r="I244" s="12">
        <f t="shared" si="26"/>
        <v>1834.166666666977</v>
      </c>
      <c r="J244" s="18">
        <f t="shared" si="27"/>
        <v>0.031438677213841124</v>
      </c>
      <c r="K244" s="19">
        <v>0.030425</v>
      </c>
      <c r="L244" s="18">
        <f t="shared" si="30"/>
        <v>0.0005749999999999991</v>
      </c>
      <c r="M244" s="16"/>
      <c r="N244" s="20">
        <f t="shared" si="28"/>
      </c>
      <c r="O244" s="20">
        <f t="shared" si="29"/>
      </c>
      <c r="P244" s="2"/>
      <c r="R244" s="20">
        <v>0.0017</v>
      </c>
    </row>
    <row r="245" spans="1:18" ht="12">
      <c r="A245" s="21">
        <f t="shared" si="15"/>
        <v>185</v>
      </c>
      <c r="B245" s="13" t="s">
        <v>8</v>
      </c>
      <c r="C245" s="14">
        <v>38471</v>
      </c>
      <c r="D245" s="15">
        <v>900000</v>
      </c>
      <c r="E245" s="14">
        <v>38478</v>
      </c>
      <c r="F245" s="16">
        <v>0.0318</v>
      </c>
      <c r="G245" s="11">
        <f t="shared" si="24"/>
        <v>899443.5</v>
      </c>
      <c r="H245" s="17">
        <f t="shared" si="25"/>
        <v>7</v>
      </c>
      <c r="I245" s="12">
        <f t="shared" si="26"/>
        <v>556.5</v>
      </c>
      <c r="J245" s="18">
        <f t="shared" si="27"/>
        <v>0.032261615098669344</v>
      </c>
      <c r="K245" s="19">
        <v>0.0306125</v>
      </c>
      <c r="L245" s="18">
        <f t="shared" si="30"/>
        <v>0.001187500000000001</v>
      </c>
      <c r="M245" s="16"/>
      <c r="N245" s="20">
        <f t="shared" si="28"/>
      </c>
      <c r="O245" s="20">
        <f t="shared" si="29"/>
      </c>
      <c r="P245" s="2"/>
      <c r="R245" s="20">
        <v>0.0017</v>
      </c>
    </row>
    <row r="246" spans="1:18" ht="12">
      <c r="A246" s="21">
        <f t="shared" si="15"/>
        <v>186</v>
      </c>
      <c r="B246" s="13" t="s">
        <v>6</v>
      </c>
      <c r="C246" s="14">
        <v>38474</v>
      </c>
      <c r="D246" s="15">
        <v>6000000</v>
      </c>
      <c r="E246" s="14">
        <v>38475</v>
      </c>
      <c r="F246" s="16">
        <v>0.0315</v>
      </c>
      <c r="G246" s="11">
        <f t="shared" si="24"/>
        <v>5999475</v>
      </c>
      <c r="H246" s="17">
        <f t="shared" si="25"/>
        <v>1</v>
      </c>
      <c r="I246" s="12">
        <f t="shared" si="26"/>
        <v>525</v>
      </c>
      <c r="J246" s="18">
        <f t="shared" si="27"/>
        <v>0.03194029477579288</v>
      </c>
      <c r="K246" s="19">
        <v>0.030425</v>
      </c>
      <c r="L246" s="18">
        <f t="shared" si="30"/>
        <v>0.0010749999999999996</v>
      </c>
      <c r="M246" s="16">
        <v>0.032775561</v>
      </c>
      <c r="N246" s="20">
        <f t="shared" si="28"/>
        <v>-0.0012755610000000014</v>
      </c>
      <c r="O246" s="20">
        <f t="shared" si="29"/>
        <v>0.002350561000000001</v>
      </c>
      <c r="P246" s="2"/>
      <c r="R246" s="20">
        <v>0.0017</v>
      </c>
    </row>
    <row r="247" spans="1:18" ht="12">
      <c r="A247" s="21">
        <f t="shared" si="15"/>
        <v>187</v>
      </c>
      <c r="B247" s="13" t="s">
        <v>7</v>
      </c>
      <c r="C247" s="14">
        <v>38474</v>
      </c>
      <c r="D247" s="15">
        <v>10000000</v>
      </c>
      <c r="E247" s="14">
        <v>38475</v>
      </c>
      <c r="F247" s="16">
        <v>0.0315</v>
      </c>
      <c r="G247" s="11">
        <f t="shared" si="24"/>
        <v>9999125</v>
      </c>
      <c r="H247" s="17">
        <f t="shared" si="25"/>
        <v>1</v>
      </c>
      <c r="I247" s="12">
        <f t="shared" si="26"/>
        <v>875</v>
      </c>
      <c r="J247" s="18">
        <f t="shared" si="27"/>
        <v>0.03194029477579288</v>
      </c>
      <c r="K247" s="19">
        <v>0.030425</v>
      </c>
      <c r="L247" s="18">
        <f t="shared" si="30"/>
        <v>0.0010749999999999996</v>
      </c>
      <c r="M247" s="16">
        <v>0.032775561</v>
      </c>
      <c r="N247" s="20">
        <f t="shared" si="28"/>
        <v>-0.0012755610000000014</v>
      </c>
      <c r="O247" s="20">
        <f t="shared" si="29"/>
        <v>0.002350561000000001</v>
      </c>
      <c r="P247" s="2"/>
      <c r="R247" s="20">
        <v>0.0017</v>
      </c>
    </row>
    <row r="248" spans="1:18" ht="12">
      <c r="A248" s="21">
        <f t="shared" si="15"/>
        <v>188</v>
      </c>
      <c r="B248" s="13" t="s">
        <v>8</v>
      </c>
      <c r="C248" s="14">
        <v>38474</v>
      </c>
      <c r="D248" s="15">
        <v>3905000</v>
      </c>
      <c r="E248" s="14">
        <v>38475</v>
      </c>
      <c r="F248" s="16">
        <v>0.0312</v>
      </c>
      <c r="G248" s="11">
        <f t="shared" si="24"/>
        <v>3904661.566666667</v>
      </c>
      <c r="H248" s="17">
        <f t="shared" si="25"/>
        <v>1</v>
      </c>
      <c r="I248" s="12">
        <f t="shared" si="26"/>
        <v>338.433333333116</v>
      </c>
      <c r="J248" s="18">
        <f t="shared" si="27"/>
        <v>0.031636075126490644</v>
      </c>
      <c r="K248" s="19">
        <v>0.030425</v>
      </c>
      <c r="L248" s="18">
        <f t="shared" si="30"/>
        <v>0.0007749999999999979</v>
      </c>
      <c r="M248" s="16">
        <v>0.032775561</v>
      </c>
      <c r="N248" s="20">
        <f t="shared" si="28"/>
        <v>-0.001575561000000003</v>
      </c>
      <c r="O248" s="20">
        <f t="shared" si="29"/>
        <v>0.002350561000000001</v>
      </c>
      <c r="P248" s="2"/>
      <c r="R248" s="20">
        <v>0.0017</v>
      </c>
    </row>
    <row r="249" spans="1:18" ht="12">
      <c r="A249" s="21">
        <f t="shared" si="15"/>
        <v>189</v>
      </c>
      <c r="B249" s="13" t="s">
        <v>8</v>
      </c>
      <c r="C249" s="14">
        <v>38474</v>
      </c>
      <c r="D249" s="15">
        <v>1000000</v>
      </c>
      <c r="E249" s="14">
        <v>38482</v>
      </c>
      <c r="F249" s="16">
        <v>0.0318</v>
      </c>
      <c r="G249" s="11">
        <f t="shared" si="24"/>
        <v>999293.3333333334</v>
      </c>
      <c r="H249" s="17">
        <f t="shared" si="25"/>
        <v>8</v>
      </c>
      <c r="I249" s="12">
        <f t="shared" si="26"/>
        <v>706.6666666666279</v>
      </c>
      <c r="J249" s="18">
        <f t="shared" si="27"/>
        <v>0.032264466889933785</v>
      </c>
      <c r="K249" s="19">
        <v>0.0306125</v>
      </c>
      <c r="L249" s="18">
        <f t="shared" si="30"/>
        <v>0.001187500000000001</v>
      </c>
      <c r="M249" s="16">
        <v>0.032775561</v>
      </c>
      <c r="N249" s="20">
        <f t="shared" si="28"/>
        <v>-0.0009755609999999998</v>
      </c>
      <c r="O249" s="20">
        <f t="shared" si="29"/>
        <v>0.002163061000000001</v>
      </c>
      <c r="P249" s="2"/>
      <c r="R249" s="20">
        <v>0.0017</v>
      </c>
    </row>
    <row r="250" spans="1:18" ht="12">
      <c r="A250" s="21">
        <f t="shared" si="15"/>
        <v>190</v>
      </c>
      <c r="B250" s="13" t="s">
        <v>8</v>
      </c>
      <c r="C250" s="14">
        <v>38474</v>
      </c>
      <c r="D250" s="15">
        <v>6595000</v>
      </c>
      <c r="E250" s="14">
        <v>38483</v>
      </c>
      <c r="F250" s="16">
        <v>0.0318</v>
      </c>
      <c r="G250" s="11">
        <f t="shared" si="24"/>
        <v>6589756.975</v>
      </c>
      <c r="H250" s="17">
        <f t="shared" si="25"/>
        <v>9</v>
      </c>
      <c r="I250" s="12">
        <f t="shared" si="26"/>
        <v>5243.0250000003725</v>
      </c>
      <c r="J250" s="18">
        <f t="shared" si="27"/>
        <v>0.03226731918542137</v>
      </c>
      <c r="K250" s="19">
        <v>0.0306125</v>
      </c>
      <c r="L250" s="18">
        <f t="shared" si="30"/>
        <v>0.001187500000000001</v>
      </c>
      <c r="M250" s="16">
        <v>0.032775561</v>
      </c>
      <c r="N250" s="20">
        <f t="shared" si="28"/>
        <v>-0.0009755609999999998</v>
      </c>
      <c r="O250" s="20">
        <f t="shared" si="29"/>
        <v>0.002163061000000001</v>
      </c>
      <c r="P250" s="2"/>
      <c r="R250" s="20">
        <v>0.0017</v>
      </c>
    </row>
    <row r="251" spans="1:18" ht="12">
      <c r="A251" s="21">
        <f t="shared" si="15"/>
        <v>191</v>
      </c>
      <c r="B251" s="13" t="s">
        <v>8</v>
      </c>
      <c r="C251" s="14">
        <v>38474</v>
      </c>
      <c r="D251" s="15">
        <v>1000000</v>
      </c>
      <c r="E251" s="14">
        <v>38488</v>
      </c>
      <c r="F251" s="16">
        <v>0.032</v>
      </c>
      <c r="G251" s="11">
        <f t="shared" si="24"/>
        <v>998755.5555555555</v>
      </c>
      <c r="H251" s="17">
        <f t="shared" si="25"/>
        <v>14</v>
      </c>
      <c r="I251" s="12">
        <f t="shared" si="26"/>
        <v>1244.4444444444962</v>
      </c>
      <c r="J251" s="18">
        <f t="shared" si="27"/>
        <v>0.03248487006052111</v>
      </c>
      <c r="K251" s="19">
        <v>0.0307</v>
      </c>
      <c r="L251" s="18">
        <f t="shared" si="30"/>
        <v>0.001299999999999999</v>
      </c>
      <c r="M251" s="16">
        <v>0.032775561</v>
      </c>
      <c r="N251" s="20">
        <f t="shared" si="28"/>
        <v>-0.000775561000000001</v>
      </c>
      <c r="O251" s="20">
        <f t="shared" si="29"/>
        <v>0.002075561</v>
      </c>
      <c r="P251" s="2"/>
      <c r="R251" s="20">
        <v>0.0017</v>
      </c>
    </row>
    <row r="252" spans="1:18" ht="12">
      <c r="A252" s="21">
        <f t="shared" si="15"/>
        <v>192</v>
      </c>
      <c r="B252" s="13" t="s">
        <v>6</v>
      </c>
      <c r="C252" s="14">
        <v>38475</v>
      </c>
      <c r="D252" s="15">
        <v>10000000</v>
      </c>
      <c r="E252" s="14">
        <v>38476</v>
      </c>
      <c r="F252" s="16">
        <v>0.0315</v>
      </c>
      <c r="G252" s="11">
        <f aca="true" t="shared" si="31" ref="G252:G315">IF(D252&gt;0,(D252-(D252*F252/360*H252)),"")</f>
        <v>9999125</v>
      </c>
      <c r="H252" s="17">
        <f aca="true" t="shared" si="32" ref="H252:H315">IF(C252&lt;&gt;0,E252-C252,"")</f>
        <v>1</v>
      </c>
      <c r="I252" s="12">
        <f aca="true" t="shared" si="33" ref="I252:I315">IF(D252&gt;0,D252-G252,"")</f>
        <v>875</v>
      </c>
      <c r="J252" s="18">
        <f aca="true" t="shared" si="34" ref="J252:J315">IF(D252&gt;0,((+I252/G252)/H252*365),"")</f>
        <v>0.03194029477579288</v>
      </c>
      <c r="K252" s="19">
        <v>0.0305</v>
      </c>
      <c r="L252" s="18">
        <f t="shared" si="30"/>
        <v>0.0010000000000000009</v>
      </c>
      <c r="M252" s="16">
        <v>0.032775561</v>
      </c>
      <c r="N252" s="20">
        <f aca="true" t="shared" si="35" ref="N252:N315">IF(M252&gt;0,F252-M252,"")</f>
        <v>-0.0012755610000000014</v>
      </c>
      <c r="O252" s="20">
        <f aca="true" t="shared" si="36" ref="O252:O315">IF(M252&gt;0,M252-K252,"")</f>
        <v>0.0022755610000000023</v>
      </c>
      <c r="P252" s="2"/>
      <c r="R252" s="20">
        <v>0.0017</v>
      </c>
    </row>
    <row r="253" spans="1:18" ht="12">
      <c r="A253" s="21">
        <f t="shared" si="15"/>
        <v>193</v>
      </c>
      <c r="B253" s="13" t="s">
        <v>6</v>
      </c>
      <c r="C253" s="14">
        <v>38475</v>
      </c>
      <c r="D253" s="15">
        <v>5000000</v>
      </c>
      <c r="E253" s="14">
        <v>38476</v>
      </c>
      <c r="F253" s="16">
        <v>0.0315</v>
      </c>
      <c r="G253" s="11">
        <f t="shared" si="31"/>
        <v>4999562.5</v>
      </c>
      <c r="H253" s="17">
        <f t="shared" si="32"/>
        <v>1</v>
      </c>
      <c r="I253" s="12">
        <f t="shared" si="33"/>
        <v>437.5</v>
      </c>
      <c r="J253" s="18">
        <f t="shared" si="34"/>
        <v>0.03194029477579288</v>
      </c>
      <c r="K253" s="19">
        <v>0.0305</v>
      </c>
      <c r="L253" s="18">
        <f aca="true" t="shared" si="37" ref="L253:L316">IF(K253&gt;0,F253-K253,"")</f>
        <v>0.0010000000000000009</v>
      </c>
      <c r="M253" s="16">
        <v>0.032775561</v>
      </c>
      <c r="N253" s="20">
        <f t="shared" si="35"/>
        <v>-0.0012755610000000014</v>
      </c>
      <c r="O253" s="20">
        <f t="shared" si="36"/>
        <v>0.0022755610000000023</v>
      </c>
      <c r="P253" s="2"/>
      <c r="R253" s="20">
        <v>0.0017</v>
      </c>
    </row>
    <row r="254" spans="1:18" ht="12">
      <c r="A254" s="21">
        <f t="shared" si="15"/>
        <v>194</v>
      </c>
      <c r="B254" s="13" t="s">
        <v>7</v>
      </c>
      <c r="C254" s="14">
        <v>38475</v>
      </c>
      <c r="D254" s="15">
        <v>10000000</v>
      </c>
      <c r="E254" s="14">
        <v>38489</v>
      </c>
      <c r="F254" s="16">
        <v>0.0321</v>
      </c>
      <c r="G254" s="11">
        <f t="shared" si="31"/>
        <v>9987516.666666666</v>
      </c>
      <c r="H254" s="17">
        <f t="shared" si="32"/>
        <v>14</v>
      </c>
      <c r="I254" s="12">
        <f t="shared" si="33"/>
        <v>12483.333333333954</v>
      </c>
      <c r="J254" s="18">
        <f t="shared" si="34"/>
        <v>0.032586512162684704</v>
      </c>
      <c r="K254" s="19">
        <v>0.0307</v>
      </c>
      <c r="L254" s="18">
        <f t="shared" si="37"/>
        <v>0.001399999999999995</v>
      </c>
      <c r="M254" s="16">
        <v>0.032775561</v>
      </c>
      <c r="N254" s="20">
        <f t="shared" si="35"/>
        <v>-0.0006755610000000051</v>
      </c>
      <c r="O254" s="20">
        <f t="shared" si="36"/>
        <v>0.002075561</v>
      </c>
      <c r="P254" s="2"/>
      <c r="R254" s="20">
        <v>0.0017</v>
      </c>
    </row>
    <row r="255" spans="1:18" ht="12">
      <c r="A255" s="21">
        <f t="shared" si="15"/>
        <v>195</v>
      </c>
      <c r="B255" s="13" t="s">
        <v>8</v>
      </c>
      <c r="C255" s="14">
        <v>38475</v>
      </c>
      <c r="D255" s="15">
        <v>10900000</v>
      </c>
      <c r="E255" s="14">
        <v>38476</v>
      </c>
      <c r="F255" s="16">
        <v>0.0315</v>
      </c>
      <c r="G255" s="11">
        <f t="shared" si="31"/>
        <v>10899046.25</v>
      </c>
      <c r="H255" s="17">
        <f t="shared" si="32"/>
        <v>1</v>
      </c>
      <c r="I255" s="12">
        <f t="shared" si="33"/>
        <v>953.75</v>
      </c>
      <c r="J255" s="18">
        <f t="shared" si="34"/>
        <v>0.03194029477579288</v>
      </c>
      <c r="K255" s="19">
        <v>0.0305</v>
      </c>
      <c r="L255" s="18">
        <f t="shared" si="37"/>
        <v>0.0010000000000000009</v>
      </c>
      <c r="M255" s="16">
        <v>0.032775561</v>
      </c>
      <c r="N255" s="20">
        <f t="shared" si="35"/>
        <v>-0.0012755610000000014</v>
      </c>
      <c r="O255" s="20">
        <f t="shared" si="36"/>
        <v>0.0022755610000000023</v>
      </c>
      <c r="P255" s="2"/>
      <c r="R255" s="20">
        <v>0.0017</v>
      </c>
    </row>
    <row r="256" spans="1:18" ht="12">
      <c r="A256" s="21">
        <f t="shared" si="15"/>
        <v>196</v>
      </c>
      <c r="B256" s="13" t="s">
        <v>6</v>
      </c>
      <c r="C256" s="14">
        <v>38476</v>
      </c>
      <c r="D256" s="15">
        <v>20000000</v>
      </c>
      <c r="E256" s="14">
        <v>38477</v>
      </c>
      <c r="F256" s="16">
        <v>0.0315</v>
      </c>
      <c r="G256" s="11">
        <f t="shared" si="31"/>
        <v>19998250</v>
      </c>
      <c r="H256" s="17">
        <f t="shared" si="32"/>
        <v>1</v>
      </c>
      <c r="I256" s="12">
        <f t="shared" si="33"/>
        <v>1750</v>
      </c>
      <c r="J256" s="18">
        <f t="shared" si="34"/>
        <v>0.03194029477579288</v>
      </c>
      <c r="K256" s="19">
        <v>0.030425</v>
      </c>
      <c r="L256" s="18">
        <f t="shared" si="37"/>
        <v>0.0010749999999999996</v>
      </c>
      <c r="M256" s="16">
        <v>0.032775561</v>
      </c>
      <c r="N256" s="20">
        <f t="shared" si="35"/>
        <v>-0.0012755610000000014</v>
      </c>
      <c r="O256" s="20">
        <f t="shared" si="36"/>
        <v>0.002350561000000001</v>
      </c>
      <c r="P256" s="2"/>
      <c r="R256" s="20">
        <v>0.0017</v>
      </c>
    </row>
    <row r="257" spans="1:18" ht="12">
      <c r="A257" s="21">
        <f t="shared" si="15"/>
        <v>197</v>
      </c>
      <c r="B257" s="13" t="s">
        <v>8</v>
      </c>
      <c r="C257" s="14">
        <v>38476</v>
      </c>
      <c r="D257" s="15">
        <v>1000000</v>
      </c>
      <c r="E257" s="14">
        <v>38477</v>
      </c>
      <c r="F257" s="16">
        <v>0.0312</v>
      </c>
      <c r="G257" s="11">
        <f t="shared" si="31"/>
        <v>999913.3333333334</v>
      </c>
      <c r="H257" s="17">
        <f t="shared" si="32"/>
        <v>1</v>
      </c>
      <c r="I257" s="12">
        <f t="shared" si="33"/>
        <v>86.66666666662786</v>
      </c>
      <c r="J257" s="18">
        <f t="shared" si="34"/>
        <v>0.0316360751264968</v>
      </c>
      <c r="K257" s="19">
        <v>0.030425</v>
      </c>
      <c r="L257" s="18">
        <f t="shared" si="37"/>
        <v>0.0007749999999999979</v>
      </c>
      <c r="M257" s="16">
        <v>0.032775561</v>
      </c>
      <c r="N257" s="20">
        <f t="shared" si="35"/>
        <v>-0.001575561000000003</v>
      </c>
      <c r="O257" s="20">
        <f t="shared" si="36"/>
        <v>0.002350561000000001</v>
      </c>
      <c r="P257" s="2"/>
      <c r="R257" s="20">
        <v>0.0017</v>
      </c>
    </row>
    <row r="258" spans="1:18" ht="12">
      <c r="A258" s="21">
        <f t="shared" si="15"/>
        <v>198</v>
      </c>
      <c r="B258" s="13" t="s">
        <v>7</v>
      </c>
      <c r="C258" s="14">
        <v>38476</v>
      </c>
      <c r="D258" s="15">
        <v>15000000</v>
      </c>
      <c r="E258" s="14">
        <v>38477</v>
      </c>
      <c r="F258" s="16">
        <v>0.0315</v>
      </c>
      <c r="G258" s="11">
        <f t="shared" si="31"/>
        <v>14998687.5</v>
      </c>
      <c r="H258" s="17">
        <f t="shared" si="32"/>
        <v>1</v>
      </c>
      <c r="I258" s="12">
        <f t="shared" si="33"/>
        <v>1312.5</v>
      </c>
      <c r="J258" s="18">
        <f t="shared" si="34"/>
        <v>0.03194029477579288</v>
      </c>
      <c r="K258" s="19">
        <v>0.030425</v>
      </c>
      <c r="L258" s="18">
        <f t="shared" si="37"/>
        <v>0.0010749999999999996</v>
      </c>
      <c r="M258" s="16">
        <v>0.032775561</v>
      </c>
      <c r="N258" s="20">
        <f t="shared" si="35"/>
        <v>-0.0012755610000000014</v>
      </c>
      <c r="O258" s="20">
        <f t="shared" si="36"/>
        <v>0.002350561000000001</v>
      </c>
      <c r="P258" s="2"/>
      <c r="R258" s="20">
        <v>0.0017</v>
      </c>
    </row>
    <row r="259" spans="1:18" ht="12">
      <c r="A259" s="21">
        <f t="shared" si="15"/>
        <v>199</v>
      </c>
      <c r="B259" s="13" t="s">
        <v>7</v>
      </c>
      <c r="C259" s="14">
        <v>38477</v>
      </c>
      <c r="D259" s="15">
        <v>10000000</v>
      </c>
      <c r="E259" s="14">
        <v>38482</v>
      </c>
      <c r="F259" s="16">
        <v>0.0321</v>
      </c>
      <c r="G259" s="11">
        <f t="shared" si="31"/>
        <v>9995541.666666666</v>
      </c>
      <c r="H259" s="17">
        <f t="shared" si="32"/>
        <v>5</v>
      </c>
      <c r="I259" s="12">
        <f t="shared" si="33"/>
        <v>4458.333333333954</v>
      </c>
      <c r="J259" s="18">
        <f t="shared" si="34"/>
        <v>0.03256034982263379</v>
      </c>
      <c r="K259" s="19">
        <v>0.0306</v>
      </c>
      <c r="L259" s="18">
        <f t="shared" si="37"/>
        <v>0.0014999999999999979</v>
      </c>
      <c r="M259" s="16">
        <v>0.032775561</v>
      </c>
      <c r="N259" s="20">
        <f t="shared" si="35"/>
        <v>-0.0006755610000000051</v>
      </c>
      <c r="O259" s="20">
        <f t="shared" si="36"/>
        <v>0.002175561000000003</v>
      </c>
      <c r="P259" s="2"/>
      <c r="R259" s="20">
        <v>0.0017</v>
      </c>
    </row>
    <row r="260" spans="1:18" ht="12">
      <c r="A260" s="21">
        <f t="shared" si="15"/>
        <v>200</v>
      </c>
      <c r="B260" s="13" t="s">
        <v>6</v>
      </c>
      <c r="C260" s="14">
        <v>38477</v>
      </c>
      <c r="D260" s="15">
        <v>13500000</v>
      </c>
      <c r="E260" s="14">
        <v>38484</v>
      </c>
      <c r="F260" s="16">
        <v>0.032</v>
      </c>
      <c r="G260" s="11">
        <f t="shared" si="31"/>
        <v>13491600</v>
      </c>
      <c r="H260" s="17">
        <f t="shared" si="32"/>
        <v>7</v>
      </c>
      <c r="I260" s="12">
        <f t="shared" si="33"/>
        <v>8400</v>
      </c>
      <c r="J260" s="18">
        <f t="shared" si="34"/>
        <v>0.03246464466779329</v>
      </c>
      <c r="K260" s="19">
        <v>0.0306</v>
      </c>
      <c r="L260" s="18">
        <f t="shared" si="37"/>
        <v>0.001400000000000002</v>
      </c>
      <c r="M260" s="16">
        <v>0.032775561</v>
      </c>
      <c r="N260" s="20">
        <f t="shared" si="35"/>
        <v>-0.000775561000000001</v>
      </c>
      <c r="O260" s="20">
        <f t="shared" si="36"/>
        <v>0.002175561000000003</v>
      </c>
      <c r="P260" s="2"/>
      <c r="R260" s="20">
        <v>0.0017</v>
      </c>
    </row>
    <row r="261" spans="1:18" ht="12">
      <c r="A261" s="21">
        <f t="shared" si="15"/>
        <v>201</v>
      </c>
      <c r="B261" s="13" t="s">
        <v>6</v>
      </c>
      <c r="C261" s="14">
        <v>38477</v>
      </c>
      <c r="D261" s="15">
        <v>4500000</v>
      </c>
      <c r="E261" s="14">
        <v>38485</v>
      </c>
      <c r="F261" s="16">
        <v>0.032</v>
      </c>
      <c r="G261" s="11">
        <f t="shared" si="31"/>
        <v>4496800</v>
      </c>
      <c r="H261" s="17">
        <f t="shared" si="32"/>
        <v>8</v>
      </c>
      <c r="I261" s="12">
        <f t="shared" si="33"/>
        <v>3200</v>
      </c>
      <c r="J261" s="18">
        <f t="shared" si="34"/>
        <v>0.03246753246753247</v>
      </c>
      <c r="K261" s="19">
        <v>0.0306</v>
      </c>
      <c r="L261" s="18">
        <f t="shared" si="37"/>
        <v>0.001400000000000002</v>
      </c>
      <c r="M261" s="16">
        <v>0.032775561</v>
      </c>
      <c r="N261" s="20">
        <f t="shared" si="35"/>
        <v>-0.000775561000000001</v>
      </c>
      <c r="O261" s="20">
        <f t="shared" si="36"/>
        <v>0.002175561000000003</v>
      </c>
      <c r="P261" s="2"/>
      <c r="R261" s="20">
        <v>0.0017</v>
      </c>
    </row>
    <row r="262" spans="1:18" ht="12">
      <c r="A262" s="21">
        <f t="shared" si="15"/>
        <v>202</v>
      </c>
      <c r="B262" s="13" t="s">
        <v>8</v>
      </c>
      <c r="C262" s="14">
        <v>38477</v>
      </c>
      <c r="D262" s="15">
        <v>5900000</v>
      </c>
      <c r="E262" s="14">
        <v>38478</v>
      </c>
      <c r="F262" s="16">
        <v>0.0315</v>
      </c>
      <c r="G262" s="11">
        <f t="shared" si="31"/>
        <v>5899483.75</v>
      </c>
      <c r="H262" s="17">
        <f t="shared" si="32"/>
        <v>1</v>
      </c>
      <c r="I262" s="12">
        <f t="shared" si="33"/>
        <v>516.25</v>
      </c>
      <c r="J262" s="18">
        <f t="shared" si="34"/>
        <v>0.03194029477579288</v>
      </c>
      <c r="K262" s="19">
        <v>0.030425</v>
      </c>
      <c r="L262" s="18">
        <f t="shared" si="37"/>
        <v>0.0010749999999999996</v>
      </c>
      <c r="M262" s="16">
        <v>0.032775561</v>
      </c>
      <c r="N262" s="20">
        <f t="shared" si="35"/>
        <v>-0.0012755610000000014</v>
      </c>
      <c r="O262" s="20">
        <f t="shared" si="36"/>
        <v>0.002350561000000001</v>
      </c>
      <c r="P262" s="2"/>
      <c r="R262" s="20">
        <v>0.0017</v>
      </c>
    </row>
    <row r="263" spans="1:18" ht="12">
      <c r="A263" s="21">
        <f t="shared" si="15"/>
        <v>203</v>
      </c>
      <c r="B263" s="13" t="s">
        <v>8</v>
      </c>
      <c r="C263" s="14">
        <v>38478</v>
      </c>
      <c r="D263" s="15">
        <v>6700000</v>
      </c>
      <c r="E263" s="14">
        <v>38481</v>
      </c>
      <c r="F263" s="16">
        <v>0.0315</v>
      </c>
      <c r="G263" s="11">
        <f t="shared" si="31"/>
        <v>6698241.25</v>
      </c>
      <c r="H263" s="17">
        <f t="shared" si="32"/>
        <v>3</v>
      </c>
      <c r="I263" s="12">
        <f t="shared" si="33"/>
        <v>1758.75</v>
      </c>
      <c r="J263" s="18">
        <f t="shared" si="34"/>
        <v>0.03194588579502119</v>
      </c>
      <c r="K263" s="19">
        <v>0.0303625</v>
      </c>
      <c r="L263" s="18">
        <f t="shared" si="37"/>
        <v>0.0011374999999999996</v>
      </c>
      <c r="M263" s="16">
        <v>0.032775561</v>
      </c>
      <c r="N263" s="20">
        <f t="shared" si="35"/>
        <v>-0.0012755610000000014</v>
      </c>
      <c r="O263" s="20">
        <f t="shared" si="36"/>
        <v>0.002413061000000001</v>
      </c>
      <c r="P263" s="2"/>
      <c r="R263" s="20">
        <v>0.0017</v>
      </c>
    </row>
    <row r="264" spans="1:18" ht="12">
      <c r="A264" s="21">
        <f t="shared" si="15"/>
        <v>204</v>
      </c>
      <c r="B264" s="13" t="s">
        <v>6</v>
      </c>
      <c r="C264" s="14">
        <v>38478</v>
      </c>
      <c r="D264" s="15">
        <v>14000000</v>
      </c>
      <c r="E264" s="14">
        <v>38481</v>
      </c>
      <c r="F264" s="16">
        <v>0.0315</v>
      </c>
      <c r="G264" s="11">
        <f t="shared" si="31"/>
        <v>13996325</v>
      </c>
      <c r="H264" s="17">
        <f t="shared" si="32"/>
        <v>3</v>
      </c>
      <c r="I264" s="12">
        <f t="shared" si="33"/>
        <v>3675</v>
      </c>
      <c r="J264" s="18">
        <f t="shared" si="34"/>
        <v>0.03194588579502119</v>
      </c>
      <c r="K264" s="19">
        <v>0.0303625</v>
      </c>
      <c r="L264" s="18">
        <f t="shared" si="37"/>
        <v>0.0011374999999999996</v>
      </c>
      <c r="M264" s="16">
        <v>0.032775561</v>
      </c>
      <c r="N264" s="20">
        <f t="shared" si="35"/>
        <v>-0.0012755610000000014</v>
      </c>
      <c r="O264" s="20">
        <f t="shared" si="36"/>
        <v>0.002413061000000001</v>
      </c>
      <c r="P264" s="2"/>
      <c r="R264" s="20">
        <v>0.0017</v>
      </c>
    </row>
    <row r="265" spans="1:18" ht="12">
      <c r="A265" s="21">
        <f t="shared" si="15"/>
        <v>205</v>
      </c>
      <c r="B265" s="13" t="s">
        <v>7</v>
      </c>
      <c r="C265" s="14">
        <v>38478</v>
      </c>
      <c r="D265" s="15">
        <v>13000000</v>
      </c>
      <c r="E265" s="14">
        <v>38481</v>
      </c>
      <c r="F265" s="16">
        <v>0.0315</v>
      </c>
      <c r="G265" s="11">
        <f t="shared" si="31"/>
        <v>12996587.5</v>
      </c>
      <c r="H265" s="17">
        <f t="shared" si="32"/>
        <v>3</v>
      </c>
      <c r="I265" s="12">
        <f t="shared" si="33"/>
        <v>3412.5</v>
      </c>
      <c r="J265" s="18">
        <f t="shared" si="34"/>
        <v>0.03194588579502119</v>
      </c>
      <c r="K265" s="19">
        <v>0.0303625</v>
      </c>
      <c r="L265" s="18">
        <f t="shared" si="37"/>
        <v>0.0011374999999999996</v>
      </c>
      <c r="M265" s="16">
        <v>0.032775561</v>
      </c>
      <c r="N265" s="20">
        <f t="shared" si="35"/>
        <v>-0.0012755610000000014</v>
      </c>
      <c r="O265" s="20">
        <f t="shared" si="36"/>
        <v>0.002413061000000001</v>
      </c>
      <c r="P265" s="2"/>
      <c r="R265" s="20">
        <v>0.0017</v>
      </c>
    </row>
    <row r="266" spans="1:18" ht="12">
      <c r="A266" s="21">
        <f t="shared" si="15"/>
        <v>206</v>
      </c>
      <c r="B266" s="13" t="s">
        <v>7</v>
      </c>
      <c r="C266" s="14">
        <v>38481</v>
      </c>
      <c r="D266" s="15">
        <v>9000000</v>
      </c>
      <c r="E266" s="14">
        <v>38482</v>
      </c>
      <c r="F266" s="16">
        <v>0.0315</v>
      </c>
      <c r="G266" s="11">
        <f t="shared" si="31"/>
        <v>8999212.5</v>
      </c>
      <c r="H266" s="17">
        <f t="shared" si="32"/>
        <v>1</v>
      </c>
      <c r="I266" s="12">
        <f t="shared" si="33"/>
        <v>787.5</v>
      </c>
      <c r="J266" s="18">
        <f t="shared" si="34"/>
        <v>0.03194029477579288</v>
      </c>
      <c r="K266" s="19">
        <v>0.030425</v>
      </c>
      <c r="L266" s="18">
        <f t="shared" si="37"/>
        <v>0.0010749999999999996</v>
      </c>
      <c r="M266" s="16">
        <v>0.032775561</v>
      </c>
      <c r="N266" s="20">
        <f t="shared" si="35"/>
        <v>-0.0012755610000000014</v>
      </c>
      <c r="O266" s="20">
        <f t="shared" si="36"/>
        <v>0.002350561000000001</v>
      </c>
      <c r="P266" s="2"/>
      <c r="R266" s="20">
        <v>0.0017</v>
      </c>
    </row>
    <row r="267" spans="1:18" ht="12">
      <c r="A267" s="21">
        <f t="shared" si="15"/>
        <v>207</v>
      </c>
      <c r="B267" s="13" t="s">
        <v>8</v>
      </c>
      <c r="C267" s="14">
        <v>38481</v>
      </c>
      <c r="D267" s="15">
        <v>7100000</v>
      </c>
      <c r="E267" s="14">
        <v>38482</v>
      </c>
      <c r="F267" s="16">
        <v>0.0315</v>
      </c>
      <c r="G267" s="11">
        <f t="shared" si="31"/>
        <v>7099378.75</v>
      </c>
      <c r="H267" s="17">
        <f t="shared" si="32"/>
        <v>1</v>
      </c>
      <c r="I267" s="12">
        <f t="shared" si="33"/>
        <v>621.25</v>
      </c>
      <c r="J267" s="18">
        <f t="shared" si="34"/>
        <v>0.03194029477579288</v>
      </c>
      <c r="K267" s="19">
        <v>0.030425</v>
      </c>
      <c r="L267" s="18">
        <f t="shared" si="37"/>
        <v>0.0010749999999999996</v>
      </c>
      <c r="M267" s="16">
        <v>0.032775561</v>
      </c>
      <c r="N267" s="20">
        <f t="shared" si="35"/>
        <v>-0.0012755610000000014</v>
      </c>
      <c r="O267" s="20">
        <f t="shared" si="36"/>
        <v>0.002350561000000001</v>
      </c>
      <c r="P267" s="2"/>
      <c r="R267" s="20">
        <v>0.0017</v>
      </c>
    </row>
    <row r="268" spans="1:18" ht="12">
      <c r="A268" s="21">
        <f t="shared" si="15"/>
        <v>208</v>
      </c>
      <c r="B268" s="13" t="s">
        <v>6</v>
      </c>
      <c r="C268" s="14">
        <v>38481</v>
      </c>
      <c r="D268" s="15">
        <v>9000000</v>
      </c>
      <c r="E268" s="14">
        <v>38482</v>
      </c>
      <c r="F268" s="16">
        <v>0.0315</v>
      </c>
      <c r="G268" s="11">
        <f t="shared" si="31"/>
        <v>8999212.5</v>
      </c>
      <c r="H268" s="17">
        <f t="shared" si="32"/>
        <v>1</v>
      </c>
      <c r="I268" s="12">
        <f t="shared" si="33"/>
        <v>787.5</v>
      </c>
      <c r="J268" s="18">
        <f t="shared" si="34"/>
        <v>0.03194029477579288</v>
      </c>
      <c r="K268" s="19">
        <v>0.030425</v>
      </c>
      <c r="L268" s="18">
        <f t="shared" si="37"/>
        <v>0.0010749999999999996</v>
      </c>
      <c r="M268" s="16">
        <v>0.032775561</v>
      </c>
      <c r="N268" s="20">
        <f t="shared" si="35"/>
        <v>-0.0012755610000000014</v>
      </c>
      <c r="O268" s="20">
        <f t="shared" si="36"/>
        <v>0.002350561000000001</v>
      </c>
      <c r="P268" s="2"/>
      <c r="R268" s="20">
        <v>0.0017</v>
      </c>
    </row>
    <row r="269" spans="1:18" ht="12">
      <c r="A269" s="21">
        <f t="shared" si="15"/>
        <v>209</v>
      </c>
      <c r="B269" s="13" t="s">
        <v>8</v>
      </c>
      <c r="C269" s="14">
        <v>38482</v>
      </c>
      <c r="D269" s="15">
        <v>15000000</v>
      </c>
      <c r="E269" s="14">
        <v>38483</v>
      </c>
      <c r="F269" s="16">
        <v>0.0315</v>
      </c>
      <c r="G269" s="11">
        <f t="shared" si="31"/>
        <v>14998687.5</v>
      </c>
      <c r="H269" s="17">
        <f t="shared" si="32"/>
        <v>1</v>
      </c>
      <c r="I269" s="12">
        <f t="shared" si="33"/>
        <v>1312.5</v>
      </c>
      <c r="J269" s="18">
        <f t="shared" si="34"/>
        <v>0.03194029477579288</v>
      </c>
      <c r="K269" s="19">
        <v>0.0304</v>
      </c>
      <c r="L269" s="18">
        <f t="shared" si="37"/>
        <v>0.0011000000000000003</v>
      </c>
      <c r="M269" s="16">
        <v>0.032775561</v>
      </c>
      <c r="N269" s="20">
        <f t="shared" si="35"/>
        <v>-0.0012755610000000014</v>
      </c>
      <c r="O269" s="20">
        <f t="shared" si="36"/>
        <v>0.0023755610000000017</v>
      </c>
      <c r="P269" s="2"/>
      <c r="R269" s="20">
        <v>0.0017</v>
      </c>
    </row>
    <row r="270" spans="1:18" ht="12">
      <c r="A270" s="21">
        <f t="shared" si="15"/>
        <v>210</v>
      </c>
      <c r="B270" s="13" t="s">
        <v>6</v>
      </c>
      <c r="C270" s="14">
        <v>38482</v>
      </c>
      <c r="D270" s="15">
        <v>10000000</v>
      </c>
      <c r="E270" s="14">
        <v>38483</v>
      </c>
      <c r="F270" s="16">
        <v>0.0315</v>
      </c>
      <c r="G270" s="11">
        <f t="shared" si="31"/>
        <v>9999125</v>
      </c>
      <c r="H270" s="17">
        <f t="shared" si="32"/>
        <v>1</v>
      </c>
      <c r="I270" s="12">
        <f t="shared" si="33"/>
        <v>875</v>
      </c>
      <c r="J270" s="18">
        <f t="shared" si="34"/>
        <v>0.03194029477579288</v>
      </c>
      <c r="K270" s="19">
        <v>0.0304</v>
      </c>
      <c r="L270" s="18">
        <f t="shared" si="37"/>
        <v>0.0011000000000000003</v>
      </c>
      <c r="M270" s="16">
        <v>0.032775561</v>
      </c>
      <c r="N270" s="20">
        <f t="shared" si="35"/>
        <v>-0.0012755610000000014</v>
      </c>
      <c r="O270" s="20">
        <f t="shared" si="36"/>
        <v>0.0023755610000000017</v>
      </c>
      <c r="P270" s="2"/>
      <c r="R270" s="20">
        <v>0.0017</v>
      </c>
    </row>
    <row r="271" spans="1:18" ht="12">
      <c r="A271" s="21">
        <f t="shared" si="15"/>
        <v>211</v>
      </c>
      <c r="B271" s="13" t="s">
        <v>7</v>
      </c>
      <c r="C271" s="14">
        <v>38482</v>
      </c>
      <c r="D271" s="15">
        <v>6400000</v>
      </c>
      <c r="E271" s="14">
        <v>38483</v>
      </c>
      <c r="F271" s="16">
        <v>0.0315</v>
      </c>
      <c r="G271" s="11">
        <f t="shared" si="31"/>
        <v>6399440</v>
      </c>
      <c r="H271" s="17">
        <f t="shared" si="32"/>
        <v>1</v>
      </c>
      <c r="I271" s="12">
        <f t="shared" si="33"/>
        <v>560</v>
      </c>
      <c r="J271" s="18">
        <f t="shared" si="34"/>
        <v>0.03194029477579288</v>
      </c>
      <c r="K271" s="19">
        <v>0.0304</v>
      </c>
      <c r="L271" s="18">
        <f t="shared" si="37"/>
        <v>0.0011000000000000003</v>
      </c>
      <c r="M271" s="16">
        <v>0.032775561</v>
      </c>
      <c r="N271" s="20">
        <f t="shared" si="35"/>
        <v>-0.0012755610000000014</v>
      </c>
      <c r="O271" s="20">
        <f t="shared" si="36"/>
        <v>0.0023755610000000017</v>
      </c>
      <c r="P271" s="2"/>
      <c r="R271" s="20">
        <v>0.0017</v>
      </c>
    </row>
    <row r="272" spans="1:18" ht="12">
      <c r="A272" s="21">
        <f t="shared" si="15"/>
        <v>212</v>
      </c>
      <c r="B272" s="13" t="s">
        <v>6</v>
      </c>
      <c r="C272" s="14">
        <v>38483</v>
      </c>
      <c r="D272" s="15">
        <v>6700000</v>
      </c>
      <c r="E272" s="14">
        <v>38484</v>
      </c>
      <c r="F272" s="16">
        <v>0.0315</v>
      </c>
      <c r="G272" s="11">
        <f t="shared" si="31"/>
        <v>6699413.75</v>
      </c>
      <c r="H272" s="17">
        <f t="shared" si="32"/>
        <v>1</v>
      </c>
      <c r="I272" s="12">
        <f t="shared" si="33"/>
        <v>586.25</v>
      </c>
      <c r="J272" s="18">
        <f t="shared" si="34"/>
        <v>0.03194029477579288</v>
      </c>
      <c r="K272" s="19">
        <v>0.0303563</v>
      </c>
      <c r="L272" s="18">
        <f t="shared" si="37"/>
        <v>0.001143700000000001</v>
      </c>
      <c r="M272" s="16">
        <v>0.032775561</v>
      </c>
      <c r="N272" s="20">
        <f t="shared" si="35"/>
        <v>-0.0012755610000000014</v>
      </c>
      <c r="O272" s="20">
        <f t="shared" si="36"/>
        <v>0.0024192610000000024</v>
      </c>
      <c r="P272" s="2"/>
      <c r="R272" s="20">
        <v>0.0017</v>
      </c>
    </row>
    <row r="273" spans="1:18" ht="12">
      <c r="A273" s="21">
        <f t="shared" si="15"/>
        <v>213</v>
      </c>
      <c r="B273" s="13" t="s">
        <v>7</v>
      </c>
      <c r="C273" s="14">
        <v>38483</v>
      </c>
      <c r="D273" s="15">
        <v>5000000</v>
      </c>
      <c r="E273" s="14">
        <v>38484</v>
      </c>
      <c r="F273" s="16">
        <v>0.0315</v>
      </c>
      <c r="G273" s="11">
        <f t="shared" si="31"/>
        <v>4999562.5</v>
      </c>
      <c r="H273" s="17">
        <f t="shared" si="32"/>
        <v>1</v>
      </c>
      <c r="I273" s="12">
        <f t="shared" si="33"/>
        <v>437.5</v>
      </c>
      <c r="J273" s="18">
        <f t="shared" si="34"/>
        <v>0.03194029477579288</v>
      </c>
      <c r="K273" s="19">
        <v>0.0303563</v>
      </c>
      <c r="L273" s="18">
        <f t="shared" si="37"/>
        <v>0.001143700000000001</v>
      </c>
      <c r="M273" s="16">
        <v>0.032775561</v>
      </c>
      <c r="N273" s="20">
        <f t="shared" si="35"/>
        <v>-0.0012755610000000014</v>
      </c>
      <c r="O273" s="20">
        <f t="shared" si="36"/>
        <v>0.0024192610000000024</v>
      </c>
      <c r="P273" s="2"/>
      <c r="R273" s="20">
        <v>0.0017</v>
      </c>
    </row>
    <row r="274" spans="1:18" ht="12">
      <c r="A274" s="21">
        <f t="shared" si="15"/>
        <v>214</v>
      </c>
      <c r="B274" s="13" t="s">
        <v>8</v>
      </c>
      <c r="C274" s="14">
        <v>38483</v>
      </c>
      <c r="D274" s="15">
        <v>20000000</v>
      </c>
      <c r="E274" s="14">
        <v>38497</v>
      </c>
      <c r="F274" s="16">
        <v>0.0325</v>
      </c>
      <c r="G274" s="11">
        <f t="shared" si="31"/>
        <v>19974722.222222224</v>
      </c>
      <c r="H274" s="17">
        <f t="shared" si="32"/>
        <v>14</v>
      </c>
      <c r="I274" s="12">
        <f t="shared" si="33"/>
        <v>25277.777777776122</v>
      </c>
      <c r="J274" s="18">
        <f t="shared" si="34"/>
        <v>0.03299308848683537</v>
      </c>
      <c r="K274" s="19">
        <v>0.0307</v>
      </c>
      <c r="L274" s="18">
        <f t="shared" si="37"/>
        <v>0.0017999999999999995</v>
      </c>
      <c r="M274" s="16">
        <v>0.032775561</v>
      </c>
      <c r="N274" s="20">
        <f t="shared" si="35"/>
        <v>-0.00027556100000000056</v>
      </c>
      <c r="O274" s="20">
        <f t="shared" si="36"/>
        <v>0.002075561</v>
      </c>
      <c r="P274" s="2"/>
      <c r="R274" s="20">
        <v>0.0017</v>
      </c>
    </row>
    <row r="275" spans="1:18" ht="12">
      <c r="A275" s="21">
        <f t="shared" si="15"/>
        <v>215</v>
      </c>
      <c r="B275" s="13" t="s">
        <v>7</v>
      </c>
      <c r="C275" s="14">
        <v>38484</v>
      </c>
      <c r="D275" s="15">
        <v>10000000</v>
      </c>
      <c r="E275" s="14">
        <v>38498</v>
      </c>
      <c r="F275" s="16">
        <v>0.0328</v>
      </c>
      <c r="G275" s="11">
        <f t="shared" si="31"/>
        <v>9987244.444444444</v>
      </c>
      <c r="H275" s="17">
        <f t="shared" si="32"/>
        <v>14</v>
      </c>
      <c r="I275" s="12">
        <f t="shared" si="33"/>
        <v>12755.55555555597</v>
      </c>
      <c r="J275" s="18">
        <f t="shared" si="34"/>
        <v>0.033298029041489555</v>
      </c>
      <c r="K275" s="19">
        <v>0.0307</v>
      </c>
      <c r="L275" s="18">
        <f t="shared" si="37"/>
        <v>0.002100000000000001</v>
      </c>
      <c r="M275" s="16">
        <v>0.032775561</v>
      </c>
      <c r="N275" s="20">
        <f t="shared" si="35"/>
        <v>2.44390000000011E-05</v>
      </c>
      <c r="O275" s="20">
        <f t="shared" si="36"/>
        <v>0.002075561</v>
      </c>
      <c r="P275" s="2"/>
      <c r="R275" s="20">
        <v>0.0017</v>
      </c>
    </row>
    <row r="276" spans="1:18" ht="12">
      <c r="A276" s="21">
        <f t="shared" si="15"/>
        <v>216</v>
      </c>
      <c r="B276" s="13" t="s">
        <v>8</v>
      </c>
      <c r="C276" s="14">
        <v>38484</v>
      </c>
      <c r="D276" s="15">
        <v>3600000</v>
      </c>
      <c r="E276" s="14">
        <v>38485</v>
      </c>
      <c r="F276" s="16">
        <v>0.0315</v>
      </c>
      <c r="G276" s="11">
        <f t="shared" si="31"/>
        <v>3599685</v>
      </c>
      <c r="H276" s="17">
        <f t="shared" si="32"/>
        <v>1</v>
      </c>
      <c r="I276" s="12">
        <f t="shared" si="33"/>
        <v>315</v>
      </c>
      <c r="J276" s="18">
        <f t="shared" si="34"/>
        <v>0.03194029477579288</v>
      </c>
      <c r="K276" s="19">
        <v>0.0304</v>
      </c>
      <c r="L276" s="18">
        <f t="shared" si="37"/>
        <v>0.0011000000000000003</v>
      </c>
      <c r="M276" s="16">
        <v>0.032775561</v>
      </c>
      <c r="N276" s="20">
        <f t="shared" si="35"/>
        <v>-0.0012755610000000014</v>
      </c>
      <c r="O276" s="20">
        <f t="shared" si="36"/>
        <v>0.0023755610000000017</v>
      </c>
      <c r="P276" s="2"/>
      <c r="R276" s="20">
        <v>0.0017</v>
      </c>
    </row>
    <row r="277" spans="1:18" ht="12">
      <c r="A277" s="21">
        <f t="shared" si="15"/>
        <v>217</v>
      </c>
      <c r="B277" s="13" t="s">
        <v>6</v>
      </c>
      <c r="C277" s="14">
        <v>38484</v>
      </c>
      <c r="D277" s="15">
        <v>10000000</v>
      </c>
      <c r="E277" s="14">
        <v>38485</v>
      </c>
      <c r="F277" s="16">
        <v>0.0318</v>
      </c>
      <c r="G277" s="11">
        <f t="shared" si="31"/>
        <v>9999116.666666666</v>
      </c>
      <c r="H277" s="17">
        <f t="shared" si="32"/>
        <v>1</v>
      </c>
      <c r="I277" s="12">
        <f t="shared" si="33"/>
        <v>883.3333333339542</v>
      </c>
      <c r="J277" s="18">
        <f t="shared" si="34"/>
        <v>0.032244514932175006</v>
      </c>
      <c r="K277" s="19">
        <v>0.0304</v>
      </c>
      <c r="L277" s="18">
        <f t="shared" si="37"/>
        <v>0.001400000000000002</v>
      </c>
      <c r="M277" s="16">
        <v>0.032775561</v>
      </c>
      <c r="N277" s="20">
        <f t="shared" si="35"/>
        <v>-0.0009755609999999998</v>
      </c>
      <c r="O277" s="20">
        <f t="shared" si="36"/>
        <v>0.0023755610000000017</v>
      </c>
      <c r="P277" s="2"/>
      <c r="R277" s="20">
        <v>0.0017</v>
      </c>
    </row>
    <row r="278" spans="1:18" ht="12">
      <c r="A278" s="21">
        <f t="shared" si="15"/>
        <v>218</v>
      </c>
      <c r="B278" s="13" t="s">
        <v>6</v>
      </c>
      <c r="C278" s="14">
        <v>38485</v>
      </c>
      <c r="D278" s="15">
        <v>6000000</v>
      </c>
      <c r="E278" s="14">
        <v>38488</v>
      </c>
      <c r="F278" s="16">
        <v>0.0318</v>
      </c>
      <c r="G278" s="11">
        <f t="shared" si="31"/>
        <v>5998410</v>
      </c>
      <c r="H278" s="17">
        <f t="shared" si="32"/>
        <v>3</v>
      </c>
      <c r="I278" s="12">
        <f t="shared" si="33"/>
        <v>1590</v>
      </c>
      <c r="J278" s="18">
        <f t="shared" si="34"/>
        <v>0.032250212973104535</v>
      </c>
      <c r="K278" s="19">
        <v>0.0304125</v>
      </c>
      <c r="L278" s="18">
        <f t="shared" si="37"/>
        <v>0.0013875000000000033</v>
      </c>
      <c r="M278" s="16">
        <v>0.032775561</v>
      </c>
      <c r="N278" s="20">
        <f t="shared" si="35"/>
        <v>-0.0009755609999999998</v>
      </c>
      <c r="O278" s="20">
        <f t="shared" si="36"/>
        <v>0.002363061000000003</v>
      </c>
      <c r="P278" s="2"/>
      <c r="R278" s="20">
        <v>0.0017</v>
      </c>
    </row>
    <row r="279" spans="1:18" ht="12">
      <c r="A279" s="21">
        <f t="shared" si="15"/>
        <v>219</v>
      </c>
      <c r="B279" s="13" t="s">
        <v>6</v>
      </c>
      <c r="C279" s="14">
        <v>38485</v>
      </c>
      <c r="D279" s="15">
        <v>4000000</v>
      </c>
      <c r="E279" s="14">
        <v>38499</v>
      </c>
      <c r="F279" s="16">
        <v>0.0328</v>
      </c>
      <c r="G279" s="11">
        <f t="shared" si="31"/>
        <v>3994897.777777778</v>
      </c>
      <c r="H279" s="17">
        <f t="shared" si="32"/>
        <v>14</v>
      </c>
      <c r="I279" s="12">
        <f t="shared" si="33"/>
        <v>5102.222222222015</v>
      </c>
      <c r="J279" s="18">
        <f t="shared" si="34"/>
        <v>0.033298029041487126</v>
      </c>
      <c r="K279" s="19">
        <v>0.0307</v>
      </c>
      <c r="L279" s="18">
        <f t="shared" si="37"/>
        <v>0.002100000000000001</v>
      </c>
      <c r="M279" s="16">
        <v>0.032775561</v>
      </c>
      <c r="N279" s="20">
        <f t="shared" si="35"/>
        <v>2.44390000000011E-05</v>
      </c>
      <c r="O279" s="20">
        <f t="shared" si="36"/>
        <v>0.002075561</v>
      </c>
      <c r="P279" s="2"/>
      <c r="R279" s="20">
        <v>0.0017</v>
      </c>
    </row>
    <row r="280" spans="1:18" ht="12">
      <c r="A280" s="21">
        <f t="shared" si="15"/>
        <v>220</v>
      </c>
      <c r="B280" s="13" t="s">
        <v>8</v>
      </c>
      <c r="C280" s="14">
        <v>38485</v>
      </c>
      <c r="D280" s="15">
        <v>1000000</v>
      </c>
      <c r="E280" s="14">
        <v>38488</v>
      </c>
      <c r="F280" s="16">
        <v>0.0318</v>
      </c>
      <c r="G280" s="11">
        <f t="shared" si="31"/>
        <v>999735</v>
      </c>
      <c r="H280" s="17">
        <f t="shared" si="32"/>
        <v>3</v>
      </c>
      <c r="I280" s="12">
        <f t="shared" si="33"/>
        <v>265</v>
      </c>
      <c r="J280" s="18">
        <f t="shared" si="34"/>
        <v>0.032250212973104535</v>
      </c>
      <c r="K280" s="19">
        <v>0.0304125</v>
      </c>
      <c r="L280" s="18">
        <f t="shared" si="37"/>
        <v>0.0013875000000000033</v>
      </c>
      <c r="M280" s="16">
        <v>0.032775561</v>
      </c>
      <c r="N280" s="20">
        <f t="shared" si="35"/>
        <v>-0.0009755609999999998</v>
      </c>
      <c r="O280" s="20">
        <f t="shared" si="36"/>
        <v>0.002363061000000003</v>
      </c>
      <c r="P280" s="2"/>
      <c r="R280" s="20">
        <v>0.0017</v>
      </c>
    </row>
    <row r="281" spans="1:18" ht="12">
      <c r="A281" s="21">
        <f t="shared" si="15"/>
        <v>221</v>
      </c>
      <c r="B281" s="13" t="s">
        <v>8</v>
      </c>
      <c r="C281" s="14">
        <v>38485</v>
      </c>
      <c r="D281" s="15">
        <v>900000</v>
      </c>
      <c r="E281" s="14">
        <v>38492</v>
      </c>
      <c r="F281" s="16">
        <v>0.0327</v>
      </c>
      <c r="G281" s="11">
        <f t="shared" si="31"/>
        <v>899427.75</v>
      </c>
      <c r="H281" s="17">
        <f t="shared" si="32"/>
        <v>7</v>
      </c>
      <c r="I281" s="12">
        <f t="shared" si="33"/>
        <v>572.25</v>
      </c>
      <c r="J281" s="18">
        <f t="shared" si="34"/>
        <v>0.0331752606032002</v>
      </c>
      <c r="K281" s="19">
        <v>0.0306125</v>
      </c>
      <c r="L281" s="18">
        <f t="shared" si="37"/>
        <v>0.002087499999999999</v>
      </c>
      <c r="M281" s="16">
        <v>0.032775561</v>
      </c>
      <c r="N281" s="20">
        <f t="shared" si="35"/>
        <v>-7.556100000000177E-05</v>
      </c>
      <c r="O281" s="20">
        <f t="shared" si="36"/>
        <v>0.002163061000000001</v>
      </c>
      <c r="P281" s="2"/>
      <c r="R281" s="20">
        <v>0.0017</v>
      </c>
    </row>
    <row r="282" spans="1:18" ht="12">
      <c r="A282" s="21">
        <f t="shared" si="15"/>
        <v>222</v>
      </c>
      <c r="B282" s="13" t="s">
        <v>6</v>
      </c>
      <c r="C282" s="14">
        <v>38488</v>
      </c>
      <c r="D282" s="15">
        <v>12000000</v>
      </c>
      <c r="E282" s="14">
        <v>38489</v>
      </c>
      <c r="F282" s="16">
        <v>0.0323</v>
      </c>
      <c r="G282" s="11">
        <f t="shared" si="31"/>
        <v>11998923.333333334</v>
      </c>
      <c r="H282" s="17">
        <f t="shared" si="32"/>
        <v>1</v>
      </c>
      <c r="I282" s="12">
        <f t="shared" si="33"/>
        <v>1076.6666666660458</v>
      </c>
      <c r="J282" s="18">
        <f t="shared" si="34"/>
        <v>0.03275154965290831</v>
      </c>
      <c r="K282" s="19">
        <v>0.0311625</v>
      </c>
      <c r="L282" s="18">
        <f t="shared" si="37"/>
        <v>0.001137500000000003</v>
      </c>
      <c r="M282" s="16">
        <v>0.032775561</v>
      </c>
      <c r="N282" s="20">
        <f t="shared" si="35"/>
        <v>-0.00047556099999999935</v>
      </c>
      <c r="O282" s="20">
        <f t="shared" si="36"/>
        <v>0.0016130610000000024</v>
      </c>
      <c r="P282" s="2"/>
      <c r="R282" s="20">
        <v>0.0017</v>
      </c>
    </row>
    <row r="283" spans="1:18" ht="12">
      <c r="A283" s="21">
        <f t="shared" si="15"/>
        <v>223</v>
      </c>
      <c r="B283" s="13" t="s">
        <v>8</v>
      </c>
      <c r="C283" s="14">
        <v>38488</v>
      </c>
      <c r="D283" s="15">
        <v>600000</v>
      </c>
      <c r="E283" s="14">
        <v>38489</v>
      </c>
      <c r="F283" s="16">
        <v>0.0325</v>
      </c>
      <c r="G283" s="11">
        <f t="shared" si="31"/>
        <v>599945.8333333334</v>
      </c>
      <c r="H283" s="17">
        <f t="shared" si="32"/>
        <v>1</v>
      </c>
      <c r="I283" s="12">
        <f t="shared" si="33"/>
        <v>54.16666666662786</v>
      </c>
      <c r="J283" s="18">
        <f t="shared" si="34"/>
        <v>0.032954363935609465</v>
      </c>
      <c r="K283" s="19">
        <v>0.0311625</v>
      </c>
      <c r="L283" s="18">
        <f t="shared" si="37"/>
        <v>0.0013375000000000019</v>
      </c>
      <c r="M283" s="16">
        <v>0.032775561</v>
      </c>
      <c r="N283" s="20">
        <f t="shared" si="35"/>
        <v>-0.00027556100000000056</v>
      </c>
      <c r="O283" s="20">
        <f t="shared" si="36"/>
        <v>0.0016130610000000024</v>
      </c>
      <c r="P283" s="2"/>
      <c r="R283" s="20">
        <v>0.0017</v>
      </c>
    </row>
    <row r="284" spans="1:18" ht="12">
      <c r="A284" s="21">
        <f t="shared" si="15"/>
        <v>224</v>
      </c>
      <c r="B284" s="13" t="s">
        <v>8</v>
      </c>
      <c r="C284" s="14">
        <v>38488</v>
      </c>
      <c r="D284" s="15">
        <v>4000000</v>
      </c>
      <c r="E284" s="14">
        <v>38497</v>
      </c>
      <c r="F284" s="16">
        <v>0.0328</v>
      </c>
      <c r="G284" s="11">
        <f t="shared" si="31"/>
        <v>3996720</v>
      </c>
      <c r="H284" s="17">
        <f t="shared" si="32"/>
        <v>9</v>
      </c>
      <c r="I284" s="12">
        <f t="shared" si="33"/>
        <v>3280</v>
      </c>
      <c r="J284" s="18">
        <f t="shared" si="34"/>
        <v>0.033282847490497765</v>
      </c>
      <c r="K284" s="19">
        <v>0.030625</v>
      </c>
      <c r="L284" s="18">
        <f t="shared" si="37"/>
        <v>0.0021750000000000033</v>
      </c>
      <c r="M284" s="16">
        <v>0.032775561</v>
      </c>
      <c r="N284" s="20">
        <f t="shared" si="35"/>
        <v>2.44390000000011E-05</v>
      </c>
      <c r="O284" s="20">
        <f t="shared" si="36"/>
        <v>0.0021505610000000022</v>
      </c>
      <c r="P284" s="2"/>
      <c r="R284" s="20">
        <v>0.0017</v>
      </c>
    </row>
    <row r="285" spans="1:18" ht="12">
      <c r="A285" s="21">
        <f t="shared" si="15"/>
        <v>225</v>
      </c>
      <c r="B285" s="13" t="s">
        <v>7</v>
      </c>
      <c r="C285" s="14">
        <v>38488</v>
      </c>
      <c r="D285" s="15">
        <v>10500000</v>
      </c>
      <c r="E285" s="14">
        <v>38489</v>
      </c>
      <c r="F285" s="16">
        <v>0.0325</v>
      </c>
      <c r="G285" s="11">
        <f t="shared" si="31"/>
        <v>10499052.083333334</v>
      </c>
      <c r="H285" s="17">
        <f t="shared" si="32"/>
        <v>1</v>
      </c>
      <c r="I285" s="12">
        <f t="shared" si="33"/>
        <v>947.9166666660458</v>
      </c>
      <c r="J285" s="18">
        <f t="shared" si="34"/>
        <v>0.03295436393561149</v>
      </c>
      <c r="K285" s="19">
        <v>0.0311625</v>
      </c>
      <c r="L285" s="18">
        <f t="shared" si="37"/>
        <v>0.0013375000000000019</v>
      </c>
      <c r="M285" s="16">
        <v>0.032775561</v>
      </c>
      <c r="N285" s="20">
        <f t="shared" si="35"/>
        <v>-0.00027556100000000056</v>
      </c>
      <c r="O285" s="20">
        <f t="shared" si="36"/>
        <v>0.0016130610000000024</v>
      </c>
      <c r="P285" s="2"/>
      <c r="R285" s="20">
        <v>0.0017</v>
      </c>
    </row>
    <row r="286" spans="1:18" ht="12">
      <c r="A286" s="21">
        <f t="shared" si="15"/>
        <v>226</v>
      </c>
      <c r="B286" s="13" t="s">
        <v>7</v>
      </c>
      <c r="C286" s="14">
        <v>38488</v>
      </c>
      <c r="D286" s="15">
        <v>1500000</v>
      </c>
      <c r="E286" s="14">
        <v>38509</v>
      </c>
      <c r="F286" s="16">
        <v>0.033</v>
      </c>
      <c r="G286" s="11">
        <f t="shared" si="31"/>
        <v>1497112.5</v>
      </c>
      <c r="H286" s="17">
        <f t="shared" si="32"/>
        <v>21</v>
      </c>
      <c r="I286" s="12">
        <f t="shared" si="33"/>
        <v>2887.5</v>
      </c>
      <c r="J286" s="18">
        <f t="shared" si="34"/>
        <v>0.03352286484816605</v>
      </c>
      <c r="K286" s="19">
        <v>0.0309</v>
      </c>
      <c r="L286" s="18">
        <f t="shared" si="37"/>
        <v>0.002100000000000001</v>
      </c>
      <c r="M286" s="16">
        <v>0.032775561</v>
      </c>
      <c r="N286" s="20">
        <f t="shared" si="35"/>
        <v>0.0002244389999999999</v>
      </c>
      <c r="O286" s="20">
        <f t="shared" si="36"/>
        <v>0.0018755610000000013</v>
      </c>
      <c r="P286" s="2"/>
      <c r="R286" s="20">
        <v>0.0017</v>
      </c>
    </row>
    <row r="287" spans="1:18" ht="12">
      <c r="A287" s="21">
        <f t="shared" si="15"/>
        <v>227</v>
      </c>
      <c r="B287" s="13" t="s">
        <v>6</v>
      </c>
      <c r="C287" s="14">
        <v>38489</v>
      </c>
      <c r="D287" s="15">
        <v>10000000</v>
      </c>
      <c r="E287" s="14">
        <v>38504</v>
      </c>
      <c r="F287" s="16">
        <v>0.033</v>
      </c>
      <c r="G287" s="11">
        <f t="shared" si="31"/>
        <v>9986250</v>
      </c>
      <c r="H287" s="17">
        <f t="shared" si="32"/>
        <v>15</v>
      </c>
      <c r="I287" s="12">
        <f t="shared" si="33"/>
        <v>13750</v>
      </c>
      <c r="J287" s="18">
        <f t="shared" si="34"/>
        <v>0.03350440188592648</v>
      </c>
      <c r="K287" s="19">
        <v>0.0307</v>
      </c>
      <c r="L287" s="18">
        <f t="shared" si="37"/>
        <v>0.0023</v>
      </c>
      <c r="M287" s="16">
        <v>0.032775561</v>
      </c>
      <c r="N287" s="20">
        <f t="shared" si="35"/>
        <v>0.0002244389999999999</v>
      </c>
      <c r="O287" s="20">
        <f t="shared" si="36"/>
        <v>0.002075561</v>
      </c>
      <c r="P287" s="2"/>
      <c r="R287" s="20">
        <v>0.0017</v>
      </c>
    </row>
    <row r="288" spans="1:18" ht="12">
      <c r="A288" s="21">
        <f t="shared" si="15"/>
        <v>228</v>
      </c>
      <c r="B288" s="13" t="s">
        <v>7</v>
      </c>
      <c r="C288" s="14">
        <v>38489</v>
      </c>
      <c r="D288" s="15">
        <v>10000000</v>
      </c>
      <c r="E288" s="14">
        <v>38513</v>
      </c>
      <c r="F288" s="16">
        <v>0.0331</v>
      </c>
      <c r="G288" s="11">
        <f t="shared" si="31"/>
        <v>9977933.333333334</v>
      </c>
      <c r="H288" s="17">
        <f t="shared" si="32"/>
        <v>24</v>
      </c>
      <c r="I288" s="12">
        <f t="shared" si="33"/>
        <v>22066.666666666046</v>
      </c>
      <c r="J288" s="18">
        <f t="shared" si="34"/>
        <v>0.03363394111895711</v>
      </c>
      <c r="K288" s="19">
        <v>0.0309</v>
      </c>
      <c r="L288" s="18">
        <f t="shared" si="37"/>
        <v>0.002199999999999997</v>
      </c>
      <c r="M288" s="16">
        <v>0.032775561</v>
      </c>
      <c r="N288" s="20">
        <f t="shared" si="35"/>
        <v>0.0003244389999999958</v>
      </c>
      <c r="O288" s="20">
        <f t="shared" si="36"/>
        <v>0.0018755610000000013</v>
      </c>
      <c r="P288" s="2"/>
      <c r="R288" s="20">
        <v>0.0017</v>
      </c>
    </row>
    <row r="289" spans="1:18" ht="12">
      <c r="A289" s="21">
        <f t="shared" si="15"/>
        <v>229</v>
      </c>
      <c r="B289" s="13" t="s">
        <v>8</v>
      </c>
      <c r="C289" s="14">
        <v>38489</v>
      </c>
      <c r="D289" s="15">
        <v>6000000</v>
      </c>
      <c r="E289" s="14">
        <v>38490</v>
      </c>
      <c r="F289" s="16">
        <v>0.032</v>
      </c>
      <c r="G289" s="11">
        <f t="shared" si="31"/>
        <v>5999466.666666667</v>
      </c>
      <c r="H289" s="17">
        <f t="shared" si="32"/>
        <v>1</v>
      </c>
      <c r="I289" s="12">
        <f t="shared" si="33"/>
        <v>533.3333333330229</v>
      </c>
      <c r="J289" s="18">
        <f t="shared" si="34"/>
        <v>0.03244732865141679</v>
      </c>
      <c r="K289" s="19">
        <v>0.0304375</v>
      </c>
      <c r="L289" s="18">
        <f t="shared" si="37"/>
        <v>0.0015625000000000014</v>
      </c>
      <c r="M289" s="16">
        <v>0.032775561</v>
      </c>
      <c r="N289" s="20">
        <f t="shared" si="35"/>
        <v>-0.000775561000000001</v>
      </c>
      <c r="O289" s="20">
        <f t="shared" si="36"/>
        <v>0.0023380610000000024</v>
      </c>
      <c r="P289" s="2"/>
      <c r="R289" s="20">
        <v>0.0017</v>
      </c>
    </row>
    <row r="290" spans="1:18" ht="12">
      <c r="A290" s="21">
        <f t="shared" si="15"/>
        <v>230</v>
      </c>
      <c r="B290" s="13" t="s">
        <v>8</v>
      </c>
      <c r="C290" s="14">
        <v>38489</v>
      </c>
      <c r="D290" s="15">
        <v>1000000</v>
      </c>
      <c r="E290" s="14">
        <v>38510</v>
      </c>
      <c r="F290" s="16">
        <v>0.033</v>
      </c>
      <c r="G290" s="11">
        <f t="shared" si="31"/>
        <v>998075</v>
      </c>
      <c r="H290" s="17">
        <f t="shared" si="32"/>
        <v>21</v>
      </c>
      <c r="I290" s="12">
        <f t="shared" si="33"/>
        <v>1925</v>
      </c>
      <c r="J290" s="18">
        <f t="shared" si="34"/>
        <v>0.03352286484816605</v>
      </c>
      <c r="K290" s="19">
        <v>0.0309</v>
      </c>
      <c r="L290" s="18">
        <f t="shared" si="37"/>
        <v>0.002100000000000001</v>
      </c>
      <c r="M290" s="16">
        <v>0.032775561</v>
      </c>
      <c r="N290" s="20">
        <f t="shared" si="35"/>
        <v>0.0002244389999999999</v>
      </c>
      <c r="O290" s="20">
        <f t="shared" si="36"/>
        <v>0.0018755610000000013</v>
      </c>
      <c r="P290" s="2"/>
      <c r="R290" s="20">
        <v>0.0017</v>
      </c>
    </row>
    <row r="291" spans="1:18" ht="12">
      <c r="A291" s="21">
        <f t="shared" si="15"/>
        <v>231</v>
      </c>
      <c r="B291" s="13" t="s">
        <v>6</v>
      </c>
      <c r="C291" s="14">
        <v>38492</v>
      </c>
      <c r="D291" s="15">
        <v>5000000</v>
      </c>
      <c r="E291" s="14">
        <v>38495</v>
      </c>
      <c r="F291" s="16">
        <v>0.0327</v>
      </c>
      <c r="G291" s="11">
        <f t="shared" si="31"/>
        <v>4998637.5</v>
      </c>
      <c r="H291" s="17">
        <f t="shared" si="32"/>
        <v>3</v>
      </c>
      <c r="I291" s="12">
        <f t="shared" si="33"/>
        <v>1362.5</v>
      </c>
      <c r="J291" s="18">
        <f t="shared" si="34"/>
        <v>0.033163203639658474</v>
      </c>
      <c r="K291" s="19">
        <v>0.0304</v>
      </c>
      <c r="L291" s="18">
        <f t="shared" si="37"/>
        <v>0.0023</v>
      </c>
      <c r="M291" s="16">
        <v>0.032775561</v>
      </c>
      <c r="N291" s="20">
        <f t="shared" si="35"/>
        <v>-7.556100000000177E-05</v>
      </c>
      <c r="O291" s="20">
        <f t="shared" si="36"/>
        <v>0.0023755610000000017</v>
      </c>
      <c r="P291" s="2"/>
      <c r="R291" s="20">
        <v>0.0017</v>
      </c>
    </row>
    <row r="292" spans="1:18" ht="12">
      <c r="A292" s="21">
        <f t="shared" si="15"/>
        <v>232</v>
      </c>
      <c r="B292" s="13" t="s">
        <v>20</v>
      </c>
      <c r="C292" s="14">
        <v>38492</v>
      </c>
      <c r="D292" s="15">
        <v>5811198.83</v>
      </c>
      <c r="E292" s="14">
        <v>38513</v>
      </c>
      <c r="F292" s="16">
        <v>0.0331</v>
      </c>
      <c r="G292" s="11">
        <f t="shared" si="31"/>
        <v>5799978.373592408</v>
      </c>
      <c r="H292" s="17">
        <f t="shared" si="32"/>
        <v>21</v>
      </c>
      <c r="I292" s="12">
        <f t="shared" si="33"/>
        <v>11220.4564075917</v>
      </c>
      <c r="J292" s="18">
        <f t="shared" si="34"/>
        <v>0.033624645809172196</v>
      </c>
      <c r="K292" s="19">
        <v>0.0309</v>
      </c>
      <c r="L292" s="18">
        <f t="shared" si="37"/>
        <v>0.002199999999999997</v>
      </c>
      <c r="M292" s="16">
        <v>0.032775561</v>
      </c>
      <c r="N292" s="20">
        <f t="shared" si="35"/>
        <v>0.0003244389999999958</v>
      </c>
      <c r="O292" s="20">
        <f t="shared" si="36"/>
        <v>0.0018755610000000013</v>
      </c>
      <c r="P292" s="2"/>
      <c r="R292" s="20">
        <v>0.0017</v>
      </c>
    </row>
    <row r="293" spans="1:18" ht="12">
      <c r="A293" s="21">
        <f t="shared" si="15"/>
        <v>233</v>
      </c>
      <c r="B293" s="13" t="s">
        <v>6</v>
      </c>
      <c r="C293" s="14">
        <v>38495</v>
      </c>
      <c r="D293" s="15">
        <v>4000000</v>
      </c>
      <c r="E293" s="14">
        <v>38496</v>
      </c>
      <c r="F293" s="16">
        <v>0.0325</v>
      </c>
      <c r="G293" s="11">
        <f t="shared" si="31"/>
        <v>3999638.888888889</v>
      </c>
      <c r="H293" s="17">
        <f t="shared" si="32"/>
        <v>1</v>
      </c>
      <c r="I293" s="12">
        <f t="shared" si="33"/>
        <v>361.11111111100763</v>
      </c>
      <c r="J293" s="18">
        <f t="shared" si="34"/>
        <v>0.032954363935623635</v>
      </c>
      <c r="K293" s="19">
        <v>0.0304125</v>
      </c>
      <c r="L293" s="18">
        <f t="shared" si="37"/>
        <v>0.0020875000000000025</v>
      </c>
      <c r="M293" s="16">
        <v>0.032775561</v>
      </c>
      <c r="N293" s="20">
        <f t="shared" si="35"/>
        <v>-0.00027556100000000056</v>
      </c>
      <c r="O293" s="20">
        <f t="shared" si="36"/>
        <v>0.002363061000000003</v>
      </c>
      <c r="P293" s="2"/>
      <c r="R293" s="20">
        <v>0.0017</v>
      </c>
    </row>
    <row r="294" spans="1:18" ht="12">
      <c r="A294" s="21">
        <f t="shared" si="15"/>
        <v>234</v>
      </c>
      <c r="B294" s="13" t="s">
        <v>6</v>
      </c>
      <c r="C294" s="14">
        <v>38495</v>
      </c>
      <c r="D294" s="15">
        <v>1000000</v>
      </c>
      <c r="E294" s="14">
        <v>38513</v>
      </c>
      <c r="F294" s="16">
        <v>0.033</v>
      </c>
      <c r="G294" s="11">
        <f t="shared" si="31"/>
        <v>998350</v>
      </c>
      <c r="H294" s="17">
        <f t="shared" si="32"/>
        <v>18</v>
      </c>
      <c r="I294" s="12">
        <f t="shared" si="33"/>
        <v>1650</v>
      </c>
      <c r="J294" s="18">
        <f t="shared" si="34"/>
        <v>0.03351363082419325</v>
      </c>
      <c r="K294" s="19">
        <v>0.0309</v>
      </c>
      <c r="L294" s="18">
        <f t="shared" si="37"/>
        <v>0.002100000000000001</v>
      </c>
      <c r="M294" s="16">
        <v>0.032775561</v>
      </c>
      <c r="N294" s="20">
        <f t="shared" si="35"/>
        <v>0.0002244389999999999</v>
      </c>
      <c r="O294" s="20">
        <f t="shared" si="36"/>
        <v>0.0018755610000000013</v>
      </c>
      <c r="P294" s="2"/>
      <c r="R294" s="20">
        <v>0.0017</v>
      </c>
    </row>
    <row r="295" spans="1:18" ht="12">
      <c r="A295" s="21">
        <f t="shared" si="15"/>
        <v>235</v>
      </c>
      <c r="B295" s="13" t="s">
        <v>6</v>
      </c>
      <c r="C295" s="14">
        <v>38496</v>
      </c>
      <c r="D295" s="15">
        <v>5000000</v>
      </c>
      <c r="E295" s="14">
        <v>38503</v>
      </c>
      <c r="F295" s="16">
        <v>0.033</v>
      </c>
      <c r="G295" s="11">
        <f t="shared" si="31"/>
        <v>4996791.666666667</v>
      </c>
      <c r="H295" s="17">
        <f t="shared" si="32"/>
        <v>7</v>
      </c>
      <c r="I295" s="12">
        <f t="shared" si="33"/>
        <v>3208.333333333023</v>
      </c>
      <c r="J295" s="18">
        <f t="shared" si="34"/>
        <v>0.033479816215401643</v>
      </c>
      <c r="K295" s="19">
        <v>0.0306875</v>
      </c>
      <c r="L295" s="18">
        <f t="shared" si="37"/>
        <v>0.002312500000000002</v>
      </c>
      <c r="M295" s="16">
        <v>0.032775561</v>
      </c>
      <c r="N295" s="20">
        <f t="shared" si="35"/>
        <v>0.0002244389999999999</v>
      </c>
      <c r="O295" s="20">
        <f t="shared" si="36"/>
        <v>0.002088061000000002</v>
      </c>
      <c r="P295" s="2"/>
      <c r="R295" s="20">
        <v>0.0017</v>
      </c>
    </row>
    <row r="296" spans="1:18" ht="12">
      <c r="A296" s="21">
        <f t="shared" si="15"/>
        <v>236</v>
      </c>
      <c r="B296" s="13" t="s">
        <v>8</v>
      </c>
      <c r="C296" s="14">
        <v>38496</v>
      </c>
      <c r="D296" s="15">
        <v>3600000</v>
      </c>
      <c r="E296" s="14">
        <v>38497</v>
      </c>
      <c r="F296" s="16">
        <v>0.0321</v>
      </c>
      <c r="G296" s="11">
        <f t="shared" si="31"/>
        <v>3599679</v>
      </c>
      <c r="H296" s="17">
        <f t="shared" si="32"/>
        <v>1</v>
      </c>
      <c r="I296" s="12">
        <f t="shared" si="33"/>
        <v>321</v>
      </c>
      <c r="J296" s="18">
        <f t="shared" si="34"/>
        <v>0.03254873559559061</v>
      </c>
      <c r="K296" s="19">
        <v>0.0303875</v>
      </c>
      <c r="L296" s="18">
        <f t="shared" si="37"/>
        <v>0.0017124999999999953</v>
      </c>
      <c r="M296" s="16">
        <v>0.032775561</v>
      </c>
      <c r="N296" s="20">
        <f t="shared" si="35"/>
        <v>-0.0006755610000000051</v>
      </c>
      <c r="O296" s="20">
        <f t="shared" si="36"/>
        <v>0.0023880610000000004</v>
      </c>
      <c r="P296" s="2"/>
      <c r="R296" s="20">
        <v>0.0017</v>
      </c>
    </row>
    <row r="297" spans="1:18" ht="12">
      <c r="A297" s="21">
        <f t="shared" si="15"/>
        <v>237</v>
      </c>
      <c r="B297" s="13" t="s">
        <v>8</v>
      </c>
      <c r="C297" s="14">
        <v>38496</v>
      </c>
      <c r="D297" s="15">
        <v>400000</v>
      </c>
      <c r="E297" s="14">
        <v>38503</v>
      </c>
      <c r="F297" s="16">
        <v>0.0329</v>
      </c>
      <c r="G297" s="11">
        <f t="shared" si="31"/>
        <v>399744.1111111111</v>
      </c>
      <c r="H297" s="17">
        <f t="shared" si="32"/>
        <v>7</v>
      </c>
      <c r="I297" s="12">
        <f t="shared" si="33"/>
        <v>255.88888888887595</v>
      </c>
      <c r="J297" s="18">
        <f t="shared" si="34"/>
        <v>0.033378297282954605</v>
      </c>
      <c r="K297" s="19">
        <v>0.0306875</v>
      </c>
      <c r="L297" s="18">
        <f t="shared" si="37"/>
        <v>0.002212499999999999</v>
      </c>
      <c r="M297" s="16">
        <v>0.032775561</v>
      </c>
      <c r="N297" s="20">
        <f t="shared" si="35"/>
        <v>0.00012443899999999702</v>
      </c>
      <c r="O297" s="20">
        <f t="shared" si="36"/>
        <v>0.002088061000000002</v>
      </c>
      <c r="P297" s="2"/>
      <c r="R297" s="20">
        <v>0.0017</v>
      </c>
    </row>
    <row r="298" spans="1:18" ht="12">
      <c r="A298" s="21">
        <f t="shared" si="15"/>
        <v>238</v>
      </c>
      <c r="B298" s="13" t="s">
        <v>7</v>
      </c>
      <c r="C298" s="14">
        <v>38496</v>
      </c>
      <c r="D298" s="15">
        <v>10000000</v>
      </c>
      <c r="E298" s="14">
        <v>38504</v>
      </c>
      <c r="F298" s="16">
        <v>0.0329</v>
      </c>
      <c r="G298" s="11">
        <f t="shared" si="31"/>
        <v>9992688.888888888</v>
      </c>
      <c r="H298" s="17">
        <f t="shared" si="32"/>
        <v>8</v>
      </c>
      <c r="I298" s="12">
        <f t="shared" si="33"/>
        <v>7311.111111111939</v>
      </c>
      <c r="J298" s="18">
        <f t="shared" si="34"/>
        <v>0.03338134992027882</v>
      </c>
      <c r="K298" s="19">
        <v>0.0306875</v>
      </c>
      <c r="L298" s="18">
        <f t="shared" si="37"/>
        <v>0.002212499999999999</v>
      </c>
      <c r="M298" s="16">
        <v>0.032775561</v>
      </c>
      <c r="N298" s="20">
        <f t="shared" si="35"/>
        <v>0.00012443899999999702</v>
      </c>
      <c r="O298" s="20">
        <f t="shared" si="36"/>
        <v>0.002088061000000002</v>
      </c>
      <c r="P298" s="2"/>
      <c r="R298" s="20">
        <v>0.0017</v>
      </c>
    </row>
    <row r="299" spans="1:18" ht="12">
      <c r="A299" s="21">
        <f t="shared" si="15"/>
        <v>239</v>
      </c>
      <c r="B299" s="13" t="s">
        <v>6</v>
      </c>
      <c r="C299" s="14">
        <v>38497</v>
      </c>
      <c r="D299" s="15">
        <v>6000000</v>
      </c>
      <c r="E299" s="14">
        <v>38498</v>
      </c>
      <c r="F299" s="16">
        <v>0.0321</v>
      </c>
      <c r="G299" s="11">
        <f t="shared" si="31"/>
        <v>5999465</v>
      </c>
      <c r="H299" s="17">
        <f t="shared" si="32"/>
        <v>1</v>
      </c>
      <c r="I299" s="12">
        <f t="shared" si="33"/>
        <v>535</v>
      </c>
      <c r="J299" s="18">
        <f t="shared" si="34"/>
        <v>0.03254873559559061</v>
      </c>
      <c r="K299" s="19">
        <v>0.0304</v>
      </c>
      <c r="L299" s="18">
        <f t="shared" si="37"/>
        <v>0.0016999999999999967</v>
      </c>
      <c r="M299" s="16">
        <v>0.032775561</v>
      </c>
      <c r="N299" s="20">
        <f t="shared" si="35"/>
        <v>-0.0006755610000000051</v>
      </c>
      <c r="O299" s="20">
        <f t="shared" si="36"/>
        <v>0.0023755610000000017</v>
      </c>
      <c r="P299" s="2"/>
      <c r="R299" s="20">
        <v>0.0017</v>
      </c>
    </row>
    <row r="300" spans="1:18" ht="12">
      <c r="A300" s="21">
        <f t="shared" si="15"/>
        <v>240</v>
      </c>
      <c r="B300" s="13" t="s">
        <v>6</v>
      </c>
      <c r="C300" s="14">
        <v>38497</v>
      </c>
      <c r="D300" s="15">
        <v>4000000</v>
      </c>
      <c r="E300" s="14">
        <v>38519</v>
      </c>
      <c r="F300" s="16">
        <v>0.0333</v>
      </c>
      <c r="G300" s="11">
        <f t="shared" si="31"/>
        <v>3991860</v>
      </c>
      <c r="H300" s="17">
        <f t="shared" si="32"/>
        <v>22</v>
      </c>
      <c r="I300" s="12">
        <f t="shared" si="33"/>
        <v>8140</v>
      </c>
      <c r="J300" s="18">
        <f t="shared" si="34"/>
        <v>0.03383134679071911</v>
      </c>
      <c r="K300" s="19">
        <v>0.0309063</v>
      </c>
      <c r="L300" s="18">
        <f t="shared" si="37"/>
        <v>0.002393700000000002</v>
      </c>
      <c r="M300" s="16">
        <v>0.032775561</v>
      </c>
      <c r="N300" s="20">
        <f t="shared" si="35"/>
        <v>0.0005244390000000015</v>
      </c>
      <c r="O300" s="20">
        <f t="shared" si="36"/>
        <v>0.0018692610000000005</v>
      </c>
      <c r="P300" s="2"/>
      <c r="R300" s="20">
        <v>0.0017</v>
      </c>
    </row>
    <row r="301" spans="1:18" ht="12">
      <c r="A301" s="21">
        <f t="shared" si="15"/>
        <v>241</v>
      </c>
      <c r="B301" s="13" t="s">
        <v>8</v>
      </c>
      <c r="C301" s="14">
        <v>38497</v>
      </c>
      <c r="D301" s="15">
        <v>30000000</v>
      </c>
      <c r="E301" s="14">
        <v>38511</v>
      </c>
      <c r="F301" s="16">
        <v>0.0332</v>
      </c>
      <c r="G301" s="11">
        <f t="shared" si="31"/>
        <v>29961266.666666668</v>
      </c>
      <c r="H301" s="17">
        <f t="shared" si="32"/>
        <v>14</v>
      </c>
      <c r="I301" s="12">
        <f t="shared" si="33"/>
        <v>38733.33333333209</v>
      </c>
      <c r="J301" s="18">
        <f t="shared" si="34"/>
        <v>0.03370462753021014</v>
      </c>
      <c r="K301" s="19">
        <v>0.030725</v>
      </c>
      <c r="L301" s="18">
        <f t="shared" si="37"/>
        <v>0.0024750000000000015</v>
      </c>
      <c r="M301" s="16">
        <v>0.032775561</v>
      </c>
      <c r="N301" s="20">
        <f t="shared" si="35"/>
        <v>0.0004244389999999987</v>
      </c>
      <c r="O301" s="20">
        <f t="shared" si="36"/>
        <v>0.002050561000000003</v>
      </c>
      <c r="P301" s="2"/>
      <c r="R301" s="20">
        <v>0.0017</v>
      </c>
    </row>
    <row r="302" spans="1:18" ht="12">
      <c r="A302" s="21">
        <f t="shared" si="15"/>
        <v>242</v>
      </c>
      <c r="B302" s="13" t="s">
        <v>7</v>
      </c>
      <c r="C302" s="14">
        <v>38497</v>
      </c>
      <c r="D302" s="15">
        <v>10000000</v>
      </c>
      <c r="E302" s="14">
        <v>38498</v>
      </c>
      <c r="F302" s="16">
        <v>0.0321</v>
      </c>
      <c r="G302" s="11">
        <f t="shared" si="31"/>
        <v>9999108.333333334</v>
      </c>
      <c r="H302" s="17">
        <f t="shared" si="32"/>
        <v>1</v>
      </c>
      <c r="I302" s="12">
        <f t="shared" si="33"/>
        <v>891.6666666660458</v>
      </c>
      <c r="J302" s="18">
        <f t="shared" si="34"/>
        <v>0.032548735595567944</v>
      </c>
      <c r="K302" s="19">
        <v>0.0304</v>
      </c>
      <c r="L302" s="18">
        <f t="shared" si="37"/>
        <v>0.0016999999999999967</v>
      </c>
      <c r="M302" s="16">
        <v>0.032775561</v>
      </c>
      <c r="N302" s="20">
        <f t="shared" si="35"/>
        <v>-0.0006755610000000051</v>
      </c>
      <c r="O302" s="20">
        <f t="shared" si="36"/>
        <v>0.0023755610000000017</v>
      </c>
      <c r="P302" s="2"/>
      <c r="R302" s="20">
        <v>0.0017</v>
      </c>
    </row>
    <row r="303" spans="1:18" ht="12">
      <c r="A303" s="21">
        <f t="shared" si="15"/>
        <v>243</v>
      </c>
      <c r="B303" s="13" t="s">
        <v>20</v>
      </c>
      <c r="C303" s="14">
        <v>38497</v>
      </c>
      <c r="D303" s="15">
        <v>1201544.6666666667</v>
      </c>
      <c r="E303" s="14">
        <v>38511</v>
      </c>
      <c r="F303" s="16">
        <v>0.0331</v>
      </c>
      <c r="G303" s="11">
        <f t="shared" si="31"/>
        <v>1199998.0116707408</v>
      </c>
      <c r="H303" s="17">
        <f t="shared" si="32"/>
        <v>14</v>
      </c>
      <c r="I303" s="12">
        <f t="shared" si="33"/>
        <v>1546.6549959259573</v>
      </c>
      <c r="J303" s="18">
        <f t="shared" si="34"/>
        <v>0.03360297672059046</v>
      </c>
      <c r="K303" s="19">
        <v>0.030725</v>
      </c>
      <c r="L303" s="18">
        <f t="shared" si="37"/>
        <v>0.0023749999999999986</v>
      </c>
      <c r="M303" s="16">
        <v>0.032775561</v>
      </c>
      <c r="N303" s="20">
        <f t="shared" si="35"/>
        <v>0.0003244389999999958</v>
      </c>
      <c r="O303" s="20">
        <f t="shared" si="36"/>
        <v>0.002050561000000003</v>
      </c>
      <c r="P303" s="2"/>
      <c r="R303" s="20">
        <v>0.0017</v>
      </c>
    </row>
    <row r="304" spans="1:18" ht="12">
      <c r="A304" s="21">
        <f t="shared" si="15"/>
        <v>244</v>
      </c>
      <c r="B304" s="13" t="s">
        <v>6</v>
      </c>
      <c r="C304" s="14">
        <v>38498</v>
      </c>
      <c r="D304" s="15">
        <v>10000000</v>
      </c>
      <c r="E304" s="14">
        <v>38499</v>
      </c>
      <c r="F304" s="16">
        <v>0.0321</v>
      </c>
      <c r="G304" s="11">
        <f t="shared" si="31"/>
        <v>9999108.333333334</v>
      </c>
      <c r="H304" s="17">
        <f t="shared" si="32"/>
        <v>1</v>
      </c>
      <c r="I304" s="12">
        <f t="shared" si="33"/>
        <v>891.6666666660458</v>
      </c>
      <c r="J304" s="18">
        <f t="shared" si="34"/>
        <v>0.032548735595567944</v>
      </c>
      <c r="K304" s="19">
        <v>0.0304125</v>
      </c>
      <c r="L304" s="18">
        <f t="shared" si="37"/>
        <v>0.001687499999999998</v>
      </c>
      <c r="M304" s="16">
        <v>0.032775561</v>
      </c>
      <c r="N304" s="20">
        <f t="shared" si="35"/>
        <v>-0.0006755610000000051</v>
      </c>
      <c r="O304" s="20">
        <f t="shared" si="36"/>
        <v>0.002363061000000003</v>
      </c>
      <c r="P304" s="2"/>
      <c r="R304" s="20">
        <v>0.0017</v>
      </c>
    </row>
    <row r="305" spans="1:18" ht="12">
      <c r="A305" s="21">
        <f t="shared" si="15"/>
        <v>245</v>
      </c>
      <c r="B305" s="13" t="s">
        <v>7</v>
      </c>
      <c r="C305" s="14">
        <v>38498</v>
      </c>
      <c r="D305" s="15">
        <v>15000000</v>
      </c>
      <c r="E305" s="14">
        <v>38499</v>
      </c>
      <c r="F305" s="16">
        <v>0.0321</v>
      </c>
      <c r="G305" s="11">
        <f t="shared" si="31"/>
        <v>14998662.5</v>
      </c>
      <c r="H305" s="17">
        <f t="shared" si="32"/>
        <v>1</v>
      </c>
      <c r="I305" s="12">
        <f t="shared" si="33"/>
        <v>1337.5</v>
      </c>
      <c r="J305" s="18">
        <f t="shared" si="34"/>
        <v>0.03254873559559061</v>
      </c>
      <c r="K305" s="19">
        <v>0.0304125</v>
      </c>
      <c r="L305" s="18">
        <f t="shared" si="37"/>
        <v>0.001687499999999998</v>
      </c>
      <c r="M305" s="16">
        <v>0.032775561</v>
      </c>
      <c r="N305" s="20">
        <f t="shared" si="35"/>
        <v>-0.0006755610000000051</v>
      </c>
      <c r="O305" s="20">
        <f t="shared" si="36"/>
        <v>0.002363061000000003</v>
      </c>
      <c r="P305" s="2"/>
      <c r="R305" s="20">
        <v>0.0017</v>
      </c>
    </row>
    <row r="306" spans="1:18" ht="12">
      <c r="A306" s="21">
        <f t="shared" si="15"/>
        <v>246</v>
      </c>
      <c r="B306" s="13" t="s">
        <v>8</v>
      </c>
      <c r="C306" s="14">
        <v>38498</v>
      </c>
      <c r="D306" s="15">
        <v>200000</v>
      </c>
      <c r="E306" s="14">
        <v>38499</v>
      </c>
      <c r="F306" s="16">
        <v>0.0321</v>
      </c>
      <c r="G306" s="11">
        <f t="shared" si="31"/>
        <v>199982.16666666666</v>
      </c>
      <c r="H306" s="17">
        <f t="shared" si="32"/>
        <v>1</v>
      </c>
      <c r="I306" s="12">
        <f t="shared" si="33"/>
        <v>17.833333333343035</v>
      </c>
      <c r="J306" s="18">
        <f t="shared" si="34"/>
        <v>0.032548735595608315</v>
      </c>
      <c r="K306" s="19">
        <v>0.0304125</v>
      </c>
      <c r="L306" s="18">
        <f t="shared" si="37"/>
        <v>0.001687499999999998</v>
      </c>
      <c r="M306" s="16">
        <v>0.032775561</v>
      </c>
      <c r="N306" s="20">
        <f t="shared" si="35"/>
        <v>-0.0006755610000000051</v>
      </c>
      <c r="O306" s="20">
        <f t="shared" si="36"/>
        <v>0.002363061000000003</v>
      </c>
      <c r="P306" s="2"/>
      <c r="R306" s="20">
        <v>0.0017</v>
      </c>
    </row>
    <row r="307" spans="1:18" ht="12">
      <c r="A307" s="21">
        <f t="shared" si="15"/>
        <v>247</v>
      </c>
      <c r="B307" s="13" t="s">
        <v>8</v>
      </c>
      <c r="C307" s="14">
        <v>38498</v>
      </c>
      <c r="D307" s="15">
        <v>3000000</v>
      </c>
      <c r="E307" s="14">
        <v>38505</v>
      </c>
      <c r="F307" s="16">
        <v>0.0329</v>
      </c>
      <c r="G307" s="11">
        <f t="shared" si="31"/>
        <v>2998080.8333333335</v>
      </c>
      <c r="H307" s="17">
        <f t="shared" si="32"/>
        <v>7</v>
      </c>
      <c r="I307" s="12">
        <f t="shared" si="33"/>
        <v>1919.1666666665114</v>
      </c>
      <c r="J307" s="18">
        <f t="shared" si="34"/>
        <v>0.03337829728295359</v>
      </c>
      <c r="K307" s="19">
        <v>0.0307</v>
      </c>
      <c r="L307" s="18">
        <f t="shared" si="37"/>
        <v>0.002199999999999997</v>
      </c>
      <c r="M307" s="16">
        <v>0.032775561</v>
      </c>
      <c r="N307" s="20">
        <f t="shared" si="35"/>
        <v>0.00012443899999999702</v>
      </c>
      <c r="O307" s="20">
        <f t="shared" si="36"/>
        <v>0.002075561</v>
      </c>
      <c r="P307" s="2"/>
      <c r="R307" s="20">
        <v>0.0017</v>
      </c>
    </row>
    <row r="308" spans="1:18" ht="12">
      <c r="A308" s="21">
        <f t="shared" si="15"/>
        <v>248</v>
      </c>
      <c r="B308" s="13" t="s">
        <v>6</v>
      </c>
      <c r="C308" s="14">
        <v>38504</v>
      </c>
      <c r="D308" s="15">
        <v>10000000</v>
      </c>
      <c r="E308" s="14">
        <v>38511</v>
      </c>
      <c r="F308" s="16">
        <v>0.033</v>
      </c>
      <c r="G308" s="11">
        <f t="shared" si="31"/>
        <v>9993583.333333334</v>
      </c>
      <c r="H308" s="17">
        <f t="shared" si="32"/>
        <v>7</v>
      </c>
      <c r="I308" s="12">
        <f t="shared" si="33"/>
        <v>6416.666666666046</v>
      </c>
      <c r="J308" s="18">
        <f t="shared" si="34"/>
        <v>0.033479816215401643</v>
      </c>
      <c r="K308" s="19">
        <v>0.030675</v>
      </c>
      <c r="L308" s="18">
        <f t="shared" si="37"/>
        <v>0.0023250000000000007</v>
      </c>
      <c r="M308" s="16">
        <v>0.032879803</v>
      </c>
      <c r="N308" s="20">
        <f t="shared" si="35"/>
        <v>0.00012019700000000244</v>
      </c>
      <c r="O308" s="20">
        <f t="shared" si="36"/>
        <v>0.0022048029999999982</v>
      </c>
      <c r="P308" s="2"/>
      <c r="R308" s="20">
        <v>0.0017</v>
      </c>
    </row>
    <row r="309" spans="1:18" ht="12">
      <c r="A309" s="21">
        <f t="shared" si="15"/>
        <v>249</v>
      </c>
      <c r="B309" s="13" t="s">
        <v>7</v>
      </c>
      <c r="C309" s="14">
        <v>38504</v>
      </c>
      <c r="D309" s="15">
        <v>10000000</v>
      </c>
      <c r="E309" s="14">
        <v>38518</v>
      </c>
      <c r="F309" s="16">
        <v>0.0332</v>
      </c>
      <c r="G309" s="11">
        <f t="shared" si="31"/>
        <v>9987088.888888888</v>
      </c>
      <c r="H309" s="17">
        <f t="shared" si="32"/>
        <v>14</v>
      </c>
      <c r="I309" s="12">
        <f t="shared" si="33"/>
        <v>12911.111111111939</v>
      </c>
      <c r="J309" s="18">
        <f t="shared" si="34"/>
        <v>0.033704627530213395</v>
      </c>
      <c r="K309" s="19">
        <v>0.0307875</v>
      </c>
      <c r="L309" s="18">
        <f t="shared" si="37"/>
        <v>0.0024125000000000014</v>
      </c>
      <c r="M309" s="16">
        <v>0.032879803</v>
      </c>
      <c r="N309" s="20">
        <f t="shared" si="35"/>
        <v>0.00032019700000000123</v>
      </c>
      <c r="O309" s="20">
        <f t="shared" si="36"/>
        <v>0.0020923030000000002</v>
      </c>
      <c r="P309" s="2"/>
      <c r="R309" s="20">
        <v>0.0017</v>
      </c>
    </row>
    <row r="310" spans="1:18" ht="12">
      <c r="A310" s="21">
        <f t="shared" si="15"/>
        <v>250</v>
      </c>
      <c r="B310" s="13" t="s">
        <v>8</v>
      </c>
      <c r="C310" s="14">
        <v>38504</v>
      </c>
      <c r="D310" s="15">
        <v>1600000</v>
      </c>
      <c r="E310" s="14">
        <v>38505</v>
      </c>
      <c r="F310" s="16">
        <v>0.0325</v>
      </c>
      <c r="G310" s="11">
        <f t="shared" si="31"/>
        <v>1599855.5555555555</v>
      </c>
      <c r="H310" s="17">
        <f t="shared" si="32"/>
        <v>1</v>
      </c>
      <c r="I310" s="12">
        <f t="shared" si="33"/>
        <v>144.44444444449618</v>
      </c>
      <c r="J310" s="18">
        <f t="shared" si="34"/>
        <v>0.03295436393564489</v>
      </c>
      <c r="K310" s="19">
        <v>0.030675</v>
      </c>
      <c r="L310" s="18">
        <f t="shared" si="37"/>
        <v>0.0018250000000000002</v>
      </c>
      <c r="M310" s="16">
        <v>0.032879803</v>
      </c>
      <c r="N310" s="20">
        <f t="shared" si="35"/>
        <v>-0.000379802999999998</v>
      </c>
      <c r="O310" s="20">
        <f t="shared" si="36"/>
        <v>0.0022048029999999982</v>
      </c>
      <c r="P310" s="2"/>
      <c r="R310" s="20">
        <v>0.0017</v>
      </c>
    </row>
    <row r="311" spans="1:18" ht="12">
      <c r="A311" s="21">
        <f t="shared" si="15"/>
        <v>251</v>
      </c>
      <c r="B311" s="13" t="s">
        <v>6</v>
      </c>
      <c r="C311" s="14">
        <v>38505</v>
      </c>
      <c r="D311" s="15">
        <v>2600000</v>
      </c>
      <c r="E311" s="14">
        <v>38525</v>
      </c>
      <c r="F311" s="16">
        <v>0.0332</v>
      </c>
      <c r="G311" s="11">
        <f t="shared" si="31"/>
        <v>2595204.4444444445</v>
      </c>
      <c r="H311" s="17">
        <f t="shared" si="32"/>
        <v>20</v>
      </c>
      <c r="I311" s="12">
        <f t="shared" si="33"/>
        <v>4795.555555555504</v>
      </c>
      <c r="J311" s="18">
        <f t="shared" si="34"/>
        <v>0.033723311886367825</v>
      </c>
      <c r="K311" s="19">
        <v>0.0315</v>
      </c>
      <c r="L311" s="18">
        <f t="shared" si="37"/>
        <v>0.0017000000000000001</v>
      </c>
      <c r="M311" s="16">
        <v>0.032879803</v>
      </c>
      <c r="N311" s="20">
        <f t="shared" si="35"/>
        <v>0.00032019700000000123</v>
      </c>
      <c r="O311" s="20">
        <f t="shared" si="36"/>
        <v>0.0013798029999999989</v>
      </c>
      <c r="P311" s="2"/>
      <c r="R311" s="20">
        <v>0.0017</v>
      </c>
    </row>
    <row r="312" spans="1:18" ht="12">
      <c r="A312" s="21">
        <f t="shared" si="15"/>
        <v>252</v>
      </c>
      <c r="B312" s="13" t="s">
        <v>6</v>
      </c>
      <c r="C312" s="14">
        <v>38505</v>
      </c>
      <c r="D312" s="15">
        <v>17400000</v>
      </c>
      <c r="E312" s="14">
        <v>38526</v>
      </c>
      <c r="F312" s="16">
        <v>0.0332</v>
      </c>
      <c r="G312" s="11">
        <f t="shared" si="31"/>
        <v>17366302</v>
      </c>
      <c r="H312" s="17">
        <f t="shared" si="32"/>
        <v>21</v>
      </c>
      <c r="I312" s="12">
        <f t="shared" si="33"/>
        <v>33698</v>
      </c>
      <c r="J312" s="18">
        <f t="shared" si="34"/>
        <v>0.033726427959926836</v>
      </c>
      <c r="K312" s="19">
        <v>0.0315</v>
      </c>
      <c r="L312" s="18">
        <f t="shared" si="37"/>
        <v>0.0017000000000000001</v>
      </c>
      <c r="M312" s="16">
        <v>0.032879803</v>
      </c>
      <c r="N312" s="20">
        <f t="shared" si="35"/>
        <v>0.00032019700000000123</v>
      </c>
      <c r="O312" s="20">
        <f t="shared" si="36"/>
        <v>0.0013798029999999989</v>
      </c>
      <c r="P312" s="2"/>
      <c r="R312" s="20">
        <v>0.0017</v>
      </c>
    </row>
    <row r="313" spans="1:18" ht="12">
      <c r="A313" s="21">
        <f t="shared" si="15"/>
        <v>253</v>
      </c>
      <c r="B313" s="13" t="s">
        <v>8</v>
      </c>
      <c r="C313" s="14">
        <v>38505</v>
      </c>
      <c r="D313" s="15">
        <v>4200000</v>
      </c>
      <c r="E313" s="14">
        <v>38506</v>
      </c>
      <c r="F313" s="16">
        <v>0.0325</v>
      </c>
      <c r="G313" s="11">
        <f t="shared" si="31"/>
        <v>4199620.833333333</v>
      </c>
      <c r="H313" s="17">
        <f t="shared" si="32"/>
        <v>1</v>
      </c>
      <c r="I313" s="12">
        <f t="shared" si="33"/>
        <v>379.1666666669771</v>
      </c>
      <c r="J313" s="18">
        <f t="shared" si="34"/>
        <v>0.032954363935660064</v>
      </c>
      <c r="K313" s="19">
        <v>0.0305125</v>
      </c>
      <c r="L313" s="18">
        <f t="shared" si="37"/>
        <v>0.0019874999999999997</v>
      </c>
      <c r="M313" s="16">
        <v>0.032879803</v>
      </c>
      <c r="N313" s="20">
        <f t="shared" si="35"/>
        <v>-0.000379802999999998</v>
      </c>
      <c r="O313" s="20">
        <f t="shared" si="36"/>
        <v>0.0023673029999999977</v>
      </c>
      <c r="P313" s="2"/>
      <c r="R313" s="20">
        <v>0.0017</v>
      </c>
    </row>
    <row r="314" spans="1:18" ht="12">
      <c r="A314" s="21">
        <f t="shared" si="15"/>
        <v>254</v>
      </c>
      <c r="B314" s="13" t="s">
        <v>8</v>
      </c>
      <c r="C314" s="14">
        <v>38505</v>
      </c>
      <c r="D314" s="15">
        <v>500000</v>
      </c>
      <c r="E314" s="14">
        <v>38511</v>
      </c>
      <c r="F314" s="16">
        <v>0.0329</v>
      </c>
      <c r="G314" s="11">
        <f t="shared" si="31"/>
        <v>499725.8333333333</v>
      </c>
      <c r="H314" s="17">
        <f t="shared" si="32"/>
        <v>6</v>
      </c>
      <c r="I314" s="12">
        <f t="shared" si="33"/>
        <v>274.16666666668607</v>
      </c>
      <c r="J314" s="18">
        <f t="shared" si="34"/>
        <v>0.03337524520390028</v>
      </c>
      <c r="K314" s="19">
        <v>0.03065</v>
      </c>
      <c r="L314" s="18">
        <f t="shared" si="37"/>
        <v>0.0022499999999999985</v>
      </c>
      <c r="M314" s="16">
        <v>0.032879803</v>
      </c>
      <c r="N314" s="20">
        <f t="shared" si="35"/>
        <v>2.0196999999999576E-05</v>
      </c>
      <c r="O314" s="20">
        <f t="shared" si="36"/>
        <v>0.002229802999999999</v>
      </c>
      <c r="P314" s="2"/>
      <c r="R314" s="20">
        <v>0.0017</v>
      </c>
    </row>
    <row r="315" spans="1:18" ht="12">
      <c r="A315" s="21">
        <f t="shared" si="15"/>
        <v>255</v>
      </c>
      <c r="B315" s="13" t="s">
        <v>8</v>
      </c>
      <c r="C315" s="14">
        <v>38505</v>
      </c>
      <c r="D315" s="15">
        <v>2000000</v>
      </c>
      <c r="E315" s="14">
        <v>38519</v>
      </c>
      <c r="F315" s="16">
        <v>0.0329</v>
      </c>
      <c r="G315" s="11">
        <f t="shared" si="31"/>
        <v>1997441.111111111</v>
      </c>
      <c r="H315" s="17">
        <f t="shared" si="32"/>
        <v>14</v>
      </c>
      <c r="I315" s="12">
        <f t="shared" si="33"/>
        <v>2558.8888888889924</v>
      </c>
      <c r="J315" s="18">
        <f t="shared" si="34"/>
        <v>0.033399677476239</v>
      </c>
      <c r="K315" s="19">
        <v>0.0307875</v>
      </c>
      <c r="L315" s="18">
        <f t="shared" si="37"/>
        <v>0.0021125</v>
      </c>
      <c r="M315" s="16">
        <v>0.032879803</v>
      </c>
      <c r="N315" s="20">
        <f t="shared" si="35"/>
        <v>2.0196999999999576E-05</v>
      </c>
      <c r="O315" s="20">
        <f t="shared" si="36"/>
        <v>0.0020923030000000002</v>
      </c>
      <c r="P315" s="2"/>
      <c r="R315" s="20">
        <v>0.0017</v>
      </c>
    </row>
    <row r="316" spans="1:18" ht="12">
      <c r="A316" s="21">
        <f t="shared" si="15"/>
        <v>256</v>
      </c>
      <c r="B316" s="13" t="s">
        <v>7</v>
      </c>
      <c r="C316" s="14">
        <v>38505</v>
      </c>
      <c r="D316" s="15">
        <v>20000000</v>
      </c>
      <c r="E316" s="14">
        <v>38506</v>
      </c>
      <c r="F316" s="16">
        <v>0.0325</v>
      </c>
      <c r="G316" s="11">
        <f aca="true" t="shared" si="38" ref="G316:G379">IF(D316&gt;0,(D316-(D316*F316/360*H316)),"")</f>
        <v>19998194.444444444</v>
      </c>
      <c r="H316" s="17">
        <f aca="true" t="shared" si="39" ref="H316:H379">IF(C316&lt;&gt;0,E316-C316,"")</f>
        <v>1</v>
      </c>
      <c r="I316" s="12">
        <f aca="true" t="shared" si="40" ref="I316:I379">IF(D316&gt;0,D316-G316,"")</f>
        <v>1805.5555555559695</v>
      </c>
      <c r="J316" s="18">
        <f aca="true" t="shared" si="41" ref="J316:J379">IF(D316&gt;0,((+I316/G316)/H316*365),"")</f>
        <v>0.032954363935640635</v>
      </c>
      <c r="K316" s="19">
        <v>0.0305125</v>
      </c>
      <c r="L316" s="18">
        <f t="shared" si="37"/>
        <v>0.0019874999999999997</v>
      </c>
      <c r="M316" s="16">
        <v>0.032879803</v>
      </c>
      <c r="N316" s="20">
        <f aca="true" t="shared" si="42" ref="N316:N379">IF(M316&gt;0,F316-M316,"")</f>
        <v>-0.000379802999999998</v>
      </c>
      <c r="O316" s="20">
        <f aca="true" t="shared" si="43" ref="O316:O379">IF(M316&gt;0,M316-K316,"")</f>
        <v>0.0023673029999999977</v>
      </c>
      <c r="P316" s="2"/>
      <c r="R316" s="20">
        <v>0.0017</v>
      </c>
    </row>
    <row r="317" spans="1:18" ht="12">
      <c r="A317" s="21">
        <f t="shared" si="15"/>
        <v>257</v>
      </c>
      <c r="B317" s="13" t="s">
        <v>7</v>
      </c>
      <c r="C317" s="14">
        <v>38506</v>
      </c>
      <c r="D317" s="15">
        <v>11000000</v>
      </c>
      <c r="E317" s="14">
        <v>38509</v>
      </c>
      <c r="F317" s="16">
        <v>0.0325</v>
      </c>
      <c r="G317" s="11">
        <f t="shared" si="38"/>
        <v>10997020.833333334</v>
      </c>
      <c r="H317" s="17">
        <f t="shared" si="39"/>
        <v>3</v>
      </c>
      <c r="I317" s="12">
        <f t="shared" si="40"/>
        <v>2979.166666666046</v>
      </c>
      <c r="J317" s="18">
        <f t="shared" si="41"/>
        <v>0.0329603156410348</v>
      </c>
      <c r="K317" s="19">
        <v>0.0303875</v>
      </c>
      <c r="L317" s="18">
        <f aca="true" t="shared" si="44" ref="L317:L380">IF(K317&gt;0,F317-K317,"")</f>
        <v>0.0021125</v>
      </c>
      <c r="M317" s="16">
        <v>0.032879803</v>
      </c>
      <c r="N317" s="20">
        <f t="shared" si="42"/>
        <v>-0.000379802999999998</v>
      </c>
      <c r="O317" s="20">
        <f t="shared" si="43"/>
        <v>0.002492302999999998</v>
      </c>
      <c r="P317" s="2"/>
      <c r="R317" s="20">
        <v>0.0017</v>
      </c>
    </row>
    <row r="318" spans="1:18" ht="12">
      <c r="A318" s="21">
        <f t="shared" si="15"/>
        <v>258</v>
      </c>
      <c r="B318" s="13" t="s">
        <v>8</v>
      </c>
      <c r="C318" s="14">
        <v>38506</v>
      </c>
      <c r="D318" s="15">
        <v>2100000</v>
      </c>
      <c r="E318" s="14">
        <v>38509</v>
      </c>
      <c r="F318" s="16">
        <v>0.0325</v>
      </c>
      <c r="G318" s="11">
        <f t="shared" si="38"/>
        <v>2099431.25</v>
      </c>
      <c r="H318" s="17">
        <f t="shared" si="39"/>
        <v>3</v>
      </c>
      <c r="I318" s="12">
        <f t="shared" si="40"/>
        <v>568.75</v>
      </c>
      <c r="J318" s="18">
        <f t="shared" si="41"/>
        <v>0.032960315641041675</v>
      </c>
      <c r="K318" s="19">
        <v>0.0303875</v>
      </c>
      <c r="L318" s="18">
        <f t="shared" si="44"/>
        <v>0.0021125</v>
      </c>
      <c r="M318" s="16">
        <v>0.032879803</v>
      </c>
      <c r="N318" s="20">
        <f t="shared" si="42"/>
        <v>-0.000379802999999998</v>
      </c>
      <c r="O318" s="20">
        <f t="shared" si="43"/>
        <v>0.002492302999999998</v>
      </c>
      <c r="P318" s="2"/>
      <c r="R318" s="20">
        <v>0.0017</v>
      </c>
    </row>
    <row r="319" spans="1:18" ht="12">
      <c r="A319" s="21">
        <f t="shared" si="15"/>
        <v>259</v>
      </c>
      <c r="B319" s="13" t="s">
        <v>8</v>
      </c>
      <c r="C319" s="14">
        <v>38506</v>
      </c>
      <c r="D319" s="15">
        <v>900000</v>
      </c>
      <c r="E319" s="14">
        <v>38513</v>
      </c>
      <c r="F319" s="16">
        <v>0.0329</v>
      </c>
      <c r="G319" s="11">
        <f t="shared" si="38"/>
        <v>899424.25</v>
      </c>
      <c r="H319" s="17">
        <f t="shared" si="39"/>
        <v>7</v>
      </c>
      <c r="I319" s="12">
        <f t="shared" si="40"/>
        <v>575.75</v>
      </c>
      <c r="J319" s="18">
        <f t="shared" si="41"/>
        <v>0.03337829728295629</v>
      </c>
      <c r="K319" s="19">
        <v>0.0306375</v>
      </c>
      <c r="L319" s="18">
        <f t="shared" si="44"/>
        <v>0.002262499999999997</v>
      </c>
      <c r="M319" s="16">
        <v>0.032879803</v>
      </c>
      <c r="N319" s="20">
        <f t="shared" si="42"/>
        <v>2.0196999999999576E-05</v>
      </c>
      <c r="O319" s="20">
        <f t="shared" si="43"/>
        <v>0.0022423029999999976</v>
      </c>
      <c r="P319" s="2"/>
      <c r="R319" s="20">
        <v>0.0017</v>
      </c>
    </row>
    <row r="320" spans="1:18" ht="12">
      <c r="A320" s="21">
        <f t="shared" si="15"/>
        <v>260</v>
      </c>
      <c r="B320" s="13" t="s">
        <v>6</v>
      </c>
      <c r="C320" s="14">
        <v>38509</v>
      </c>
      <c r="D320" s="15">
        <v>11000000</v>
      </c>
      <c r="E320" s="14">
        <v>38518</v>
      </c>
      <c r="F320" s="16">
        <v>0.0329</v>
      </c>
      <c r="G320" s="11">
        <f t="shared" si="38"/>
        <v>10990952.5</v>
      </c>
      <c r="H320" s="17">
        <f t="shared" si="39"/>
        <v>9</v>
      </c>
      <c r="I320" s="12">
        <f t="shared" si="40"/>
        <v>9047.5</v>
      </c>
      <c r="J320" s="18">
        <f t="shared" si="41"/>
        <v>0.03338440311600736</v>
      </c>
      <c r="K320" s="19">
        <v>0.03065</v>
      </c>
      <c r="L320" s="18">
        <f t="shared" si="44"/>
        <v>0.0022499999999999985</v>
      </c>
      <c r="M320" s="16">
        <v>0.032879803</v>
      </c>
      <c r="N320" s="20">
        <f t="shared" si="42"/>
        <v>2.0196999999999576E-05</v>
      </c>
      <c r="O320" s="20">
        <f t="shared" si="43"/>
        <v>0.002229802999999999</v>
      </c>
      <c r="P320" s="2"/>
      <c r="R320" s="20">
        <v>0.0017</v>
      </c>
    </row>
    <row r="321" spans="1:18" ht="12">
      <c r="A321" s="21">
        <f t="shared" si="15"/>
        <v>261</v>
      </c>
      <c r="B321" s="13" t="s">
        <v>7</v>
      </c>
      <c r="C321" s="14">
        <v>38509</v>
      </c>
      <c r="D321" s="15">
        <v>12000000</v>
      </c>
      <c r="E321" s="14">
        <v>38516</v>
      </c>
      <c r="F321" s="16">
        <v>0.0329</v>
      </c>
      <c r="G321" s="11">
        <f t="shared" si="38"/>
        <v>11992323.333333334</v>
      </c>
      <c r="H321" s="17">
        <f t="shared" si="39"/>
        <v>7</v>
      </c>
      <c r="I321" s="12">
        <f t="shared" si="40"/>
        <v>7676.666666666046</v>
      </c>
      <c r="J321" s="18">
        <f t="shared" si="41"/>
        <v>0.03337829728295359</v>
      </c>
      <c r="K321" s="19">
        <v>0.03065</v>
      </c>
      <c r="L321" s="18">
        <f t="shared" si="44"/>
        <v>0.0022499999999999985</v>
      </c>
      <c r="M321" s="16">
        <v>0.032879803</v>
      </c>
      <c r="N321" s="20">
        <f t="shared" si="42"/>
        <v>2.0196999999999576E-05</v>
      </c>
      <c r="O321" s="20">
        <f t="shared" si="43"/>
        <v>0.002229802999999999</v>
      </c>
      <c r="P321" s="2"/>
      <c r="R321" s="20">
        <v>0.0017</v>
      </c>
    </row>
    <row r="322" spans="1:18" ht="12">
      <c r="A322" s="21">
        <f t="shared" si="15"/>
        <v>262</v>
      </c>
      <c r="B322" s="13" t="s">
        <v>8</v>
      </c>
      <c r="C322" s="14">
        <v>38510</v>
      </c>
      <c r="D322" s="15">
        <v>2900000</v>
      </c>
      <c r="E322" s="14">
        <v>38511</v>
      </c>
      <c r="F322" s="16">
        <v>0.0325</v>
      </c>
      <c r="G322" s="11">
        <f t="shared" si="38"/>
        <v>2899738.1944444445</v>
      </c>
      <c r="H322" s="17">
        <f t="shared" si="39"/>
        <v>1</v>
      </c>
      <c r="I322" s="12">
        <f t="shared" si="40"/>
        <v>261.8055555555038</v>
      </c>
      <c r="J322" s="18">
        <f t="shared" si="41"/>
        <v>0.03295436393562656</v>
      </c>
      <c r="K322" s="19">
        <v>0.0304</v>
      </c>
      <c r="L322" s="18">
        <f t="shared" si="44"/>
        <v>0.002100000000000001</v>
      </c>
      <c r="M322" s="16">
        <v>0.032879803</v>
      </c>
      <c r="N322" s="20">
        <f t="shared" si="42"/>
        <v>-0.000379802999999998</v>
      </c>
      <c r="O322" s="20">
        <f t="shared" si="43"/>
        <v>0.002479802999999999</v>
      </c>
      <c r="P322" s="2"/>
      <c r="R322" s="20">
        <v>0.0017</v>
      </c>
    </row>
    <row r="323" spans="1:18" ht="12">
      <c r="A323" s="21">
        <f t="shared" si="15"/>
        <v>263</v>
      </c>
      <c r="B323" s="13" t="s">
        <v>6</v>
      </c>
      <c r="C323" s="14">
        <v>38511</v>
      </c>
      <c r="D323" s="15">
        <v>3000000</v>
      </c>
      <c r="E323" s="14">
        <v>38518</v>
      </c>
      <c r="F323" s="16">
        <v>0.033</v>
      </c>
      <c r="G323" s="11">
        <f t="shared" si="38"/>
        <v>2998075</v>
      </c>
      <c r="H323" s="17">
        <f t="shared" si="39"/>
        <v>7</v>
      </c>
      <c r="I323" s="12">
        <f t="shared" si="40"/>
        <v>1925</v>
      </c>
      <c r="J323" s="18">
        <f t="shared" si="41"/>
        <v>0.03347981621540489</v>
      </c>
      <c r="K323" s="19">
        <v>0.0307</v>
      </c>
      <c r="L323" s="18">
        <f t="shared" si="44"/>
        <v>0.0023</v>
      </c>
      <c r="M323" s="16">
        <v>0.032879803</v>
      </c>
      <c r="N323" s="20">
        <f t="shared" si="42"/>
        <v>0.00012019700000000244</v>
      </c>
      <c r="O323" s="20">
        <f t="shared" si="43"/>
        <v>0.0021798029999999975</v>
      </c>
      <c r="P323" s="2"/>
      <c r="R323" s="20">
        <v>0.0017</v>
      </c>
    </row>
    <row r="324" spans="1:18" ht="12">
      <c r="A324" s="21">
        <f t="shared" si="15"/>
        <v>264</v>
      </c>
      <c r="B324" s="13" t="s">
        <v>6</v>
      </c>
      <c r="C324" s="14">
        <v>38511</v>
      </c>
      <c r="D324" s="15">
        <v>3000000</v>
      </c>
      <c r="E324" s="14">
        <v>38532</v>
      </c>
      <c r="F324" s="16">
        <v>0.0332</v>
      </c>
      <c r="G324" s="11">
        <f t="shared" si="38"/>
        <v>2994190</v>
      </c>
      <c r="H324" s="17">
        <f t="shared" si="39"/>
        <v>21</v>
      </c>
      <c r="I324" s="12">
        <f t="shared" si="40"/>
        <v>5810</v>
      </c>
      <c r="J324" s="18">
        <f t="shared" si="41"/>
        <v>0.033726427959926836</v>
      </c>
      <c r="K324" s="19">
        <v>0.0319</v>
      </c>
      <c r="L324" s="18">
        <f t="shared" si="44"/>
        <v>0.0013000000000000025</v>
      </c>
      <c r="M324" s="16">
        <v>0.032879803</v>
      </c>
      <c r="N324" s="20">
        <f t="shared" si="42"/>
        <v>0.00032019700000000123</v>
      </c>
      <c r="O324" s="20">
        <f t="shared" si="43"/>
        <v>0.0009798030000000013</v>
      </c>
      <c r="P324" s="2"/>
      <c r="R324" s="20">
        <v>0.0017</v>
      </c>
    </row>
    <row r="325" spans="1:18" ht="12">
      <c r="A325" s="21">
        <f t="shared" si="15"/>
        <v>265</v>
      </c>
      <c r="B325" s="13" t="s">
        <v>20</v>
      </c>
      <c r="C325" s="14">
        <v>38511</v>
      </c>
      <c r="D325" s="15">
        <v>4202686.833333333</v>
      </c>
      <c r="E325" s="14">
        <v>38518</v>
      </c>
      <c r="F325" s="16">
        <v>0.0329</v>
      </c>
      <c r="G325" s="11">
        <f t="shared" si="38"/>
        <v>4199998.2811730085</v>
      </c>
      <c r="H325" s="17">
        <f t="shared" si="39"/>
        <v>7</v>
      </c>
      <c r="I325" s="12">
        <f t="shared" si="40"/>
        <v>2688.552160324529</v>
      </c>
      <c r="J325" s="18">
        <f t="shared" si="41"/>
        <v>0.03337829728296194</v>
      </c>
      <c r="K325" s="19">
        <v>0.0307</v>
      </c>
      <c r="L325" s="18">
        <f t="shared" si="44"/>
        <v>0.002199999999999997</v>
      </c>
      <c r="M325" s="16">
        <v>0.032879803</v>
      </c>
      <c r="N325" s="20">
        <f t="shared" si="42"/>
        <v>2.0196999999999576E-05</v>
      </c>
      <c r="O325" s="20">
        <f t="shared" si="43"/>
        <v>0.0021798029999999975</v>
      </c>
      <c r="P325" s="2"/>
      <c r="R325" s="20">
        <v>0.0017</v>
      </c>
    </row>
    <row r="326" spans="1:18" ht="12">
      <c r="A326" s="21">
        <f t="shared" si="15"/>
        <v>266</v>
      </c>
      <c r="B326" s="13" t="s">
        <v>8</v>
      </c>
      <c r="C326" s="14">
        <v>38511</v>
      </c>
      <c r="D326" s="15">
        <v>30000000</v>
      </c>
      <c r="E326" s="14">
        <v>38525</v>
      </c>
      <c r="F326" s="16">
        <v>0.0332</v>
      </c>
      <c r="G326" s="11">
        <f t="shared" si="38"/>
        <v>29961266.666666668</v>
      </c>
      <c r="H326" s="17">
        <f t="shared" si="39"/>
        <v>14</v>
      </c>
      <c r="I326" s="12">
        <f t="shared" si="40"/>
        <v>38733.33333333209</v>
      </c>
      <c r="J326" s="18">
        <f t="shared" si="41"/>
        <v>0.03370462753021014</v>
      </c>
      <c r="K326" s="19">
        <v>0.0308</v>
      </c>
      <c r="L326" s="18">
        <f t="shared" si="44"/>
        <v>0.0023999999999999994</v>
      </c>
      <c r="M326" s="16">
        <v>0.032879803</v>
      </c>
      <c r="N326" s="20">
        <f t="shared" si="42"/>
        <v>0.00032019700000000123</v>
      </c>
      <c r="O326" s="20">
        <f t="shared" si="43"/>
        <v>0.002079802999999998</v>
      </c>
      <c r="P326" s="2"/>
      <c r="R326" s="20">
        <v>0.0017</v>
      </c>
    </row>
    <row r="327" spans="1:18" ht="12">
      <c r="A327" s="21">
        <f t="shared" si="15"/>
        <v>267</v>
      </c>
      <c r="B327" s="13" t="s">
        <v>7</v>
      </c>
      <c r="C327" s="14">
        <v>38512</v>
      </c>
      <c r="D327" s="15">
        <v>15400000</v>
      </c>
      <c r="E327" s="14">
        <v>38526</v>
      </c>
      <c r="F327" s="16">
        <v>0.033</v>
      </c>
      <c r="G327" s="11">
        <f t="shared" si="38"/>
        <v>15380236.666666666</v>
      </c>
      <c r="H327" s="17">
        <f t="shared" si="39"/>
        <v>14</v>
      </c>
      <c r="I327" s="12">
        <f t="shared" si="40"/>
        <v>19763.333333333954</v>
      </c>
      <c r="J327" s="18">
        <f t="shared" si="41"/>
        <v>0.033501326702602724</v>
      </c>
      <c r="K327" s="19">
        <v>0.0308125</v>
      </c>
      <c r="L327" s="18">
        <f t="shared" si="44"/>
        <v>0.002187500000000002</v>
      </c>
      <c r="M327" s="16">
        <v>0.032879803</v>
      </c>
      <c r="N327" s="20">
        <f t="shared" si="42"/>
        <v>0.00012019700000000244</v>
      </c>
      <c r="O327" s="20">
        <f t="shared" si="43"/>
        <v>0.0020673029999999995</v>
      </c>
      <c r="P327" s="2"/>
      <c r="R327" s="20">
        <v>0.0017</v>
      </c>
    </row>
    <row r="328" spans="1:18" ht="12">
      <c r="A328" s="21">
        <f t="shared" si="15"/>
        <v>268</v>
      </c>
      <c r="B328" s="13" t="s">
        <v>8</v>
      </c>
      <c r="C328" s="14">
        <v>38513</v>
      </c>
      <c r="D328" s="15">
        <v>1600000</v>
      </c>
      <c r="E328" s="14">
        <v>38516</v>
      </c>
      <c r="F328" s="16">
        <v>0.0325</v>
      </c>
      <c r="G328" s="11">
        <f t="shared" si="38"/>
        <v>1599566.6666666667</v>
      </c>
      <c r="H328" s="17">
        <f t="shared" si="39"/>
        <v>3</v>
      </c>
      <c r="I328" s="12">
        <f t="shared" si="40"/>
        <v>433.3333333332557</v>
      </c>
      <c r="J328" s="18">
        <f t="shared" si="41"/>
        <v>0.03296031564103577</v>
      </c>
      <c r="K328" s="19">
        <v>0.0303</v>
      </c>
      <c r="L328" s="18">
        <f t="shared" si="44"/>
        <v>0.0022000000000000006</v>
      </c>
      <c r="M328" s="16">
        <v>0.032879803</v>
      </c>
      <c r="N328" s="20">
        <f t="shared" si="42"/>
        <v>-0.000379802999999998</v>
      </c>
      <c r="O328" s="20">
        <f t="shared" si="43"/>
        <v>0.0025798029999999986</v>
      </c>
      <c r="P328" s="2"/>
      <c r="R328" s="20">
        <v>0.0017</v>
      </c>
    </row>
    <row r="329" spans="1:18" ht="12">
      <c r="A329" s="21">
        <f t="shared" si="15"/>
        <v>269</v>
      </c>
      <c r="B329" s="13" t="s">
        <v>20</v>
      </c>
      <c r="C329" s="14">
        <v>38513</v>
      </c>
      <c r="D329" s="15">
        <v>12003270</v>
      </c>
      <c r="E329" s="14">
        <v>38516</v>
      </c>
      <c r="F329" s="16">
        <v>0.0327</v>
      </c>
      <c r="G329" s="11">
        <f t="shared" si="38"/>
        <v>11999999.108925</v>
      </c>
      <c r="H329" s="17">
        <f t="shared" si="39"/>
        <v>3</v>
      </c>
      <c r="I329" s="12">
        <f t="shared" si="40"/>
        <v>3270.891075000167</v>
      </c>
      <c r="J329" s="18">
        <f t="shared" si="41"/>
        <v>0.03316320363966017</v>
      </c>
      <c r="K329" s="19">
        <v>0.0303</v>
      </c>
      <c r="L329" s="18">
        <f t="shared" si="44"/>
        <v>0.0023999999999999994</v>
      </c>
      <c r="M329" s="16">
        <v>0.032879803</v>
      </c>
      <c r="N329" s="20">
        <f t="shared" si="42"/>
        <v>-0.0001798029999999992</v>
      </c>
      <c r="O329" s="20">
        <f t="shared" si="43"/>
        <v>0.0025798029999999986</v>
      </c>
      <c r="P329" s="2"/>
      <c r="R329" s="20">
        <v>0.0017</v>
      </c>
    </row>
    <row r="330" spans="1:18" ht="12">
      <c r="A330" s="21">
        <f t="shared" si="15"/>
        <v>270</v>
      </c>
      <c r="B330" s="13" t="s">
        <v>7</v>
      </c>
      <c r="C330" s="14">
        <v>38516</v>
      </c>
      <c r="D330" s="15">
        <v>6500000</v>
      </c>
      <c r="E330" s="14">
        <v>38517</v>
      </c>
      <c r="F330" s="16">
        <v>0.0325</v>
      </c>
      <c r="G330" s="11">
        <f t="shared" si="38"/>
        <v>6499413.194444444</v>
      </c>
      <c r="H330" s="17">
        <f t="shared" si="39"/>
        <v>1</v>
      </c>
      <c r="I330" s="12">
        <f t="shared" si="40"/>
        <v>586.8055555559695</v>
      </c>
      <c r="J330" s="18">
        <f t="shared" si="41"/>
        <v>0.03295436393565633</v>
      </c>
      <c r="K330" s="19">
        <v>0.030375</v>
      </c>
      <c r="L330" s="18">
        <f t="shared" si="44"/>
        <v>0.002125000000000002</v>
      </c>
      <c r="M330" s="16">
        <v>0.032879803</v>
      </c>
      <c r="N330" s="20">
        <f t="shared" si="42"/>
        <v>-0.000379802999999998</v>
      </c>
      <c r="O330" s="20">
        <f t="shared" si="43"/>
        <v>0.002504803</v>
      </c>
      <c r="P330" s="2"/>
      <c r="R330" s="20">
        <v>0.0017</v>
      </c>
    </row>
    <row r="331" spans="1:18" ht="12">
      <c r="A331" s="21">
        <f t="shared" si="15"/>
        <v>271</v>
      </c>
      <c r="B331" s="13" t="s">
        <v>20</v>
      </c>
      <c r="C331" s="14">
        <v>38516</v>
      </c>
      <c r="D331" s="15">
        <v>12001103.333333334</v>
      </c>
      <c r="E331" s="14">
        <v>38517</v>
      </c>
      <c r="F331" s="16">
        <v>0.0331</v>
      </c>
      <c r="G331" s="11">
        <f t="shared" si="38"/>
        <v>11999999.89855463</v>
      </c>
      <c r="H331" s="17">
        <f t="shared" si="39"/>
        <v>1</v>
      </c>
      <c r="I331" s="12">
        <f t="shared" si="40"/>
        <v>1103.4347787033767</v>
      </c>
      <c r="J331" s="18">
        <f t="shared" si="41"/>
        <v>0.033562808135960326</v>
      </c>
      <c r="K331" s="19">
        <v>0.030375</v>
      </c>
      <c r="L331" s="18">
        <f t="shared" si="44"/>
        <v>0.0027249999999999983</v>
      </c>
      <c r="M331" s="16">
        <v>0.032879803</v>
      </c>
      <c r="N331" s="20">
        <f t="shared" si="42"/>
        <v>0.00022019699999999837</v>
      </c>
      <c r="O331" s="20">
        <f t="shared" si="43"/>
        <v>0.002504803</v>
      </c>
      <c r="P331" s="2"/>
      <c r="R331" s="20">
        <v>0.0017</v>
      </c>
    </row>
    <row r="332" spans="1:18" ht="12">
      <c r="A332" s="21">
        <f t="shared" si="15"/>
        <v>272</v>
      </c>
      <c r="B332" s="13" t="s">
        <v>7</v>
      </c>
      <c r="C332" s="14">
        <v>38517</v>
      </c>
      <c r="D332" s="15">
        <v>5900000</v>
      </c>
      <c r="E332" s="14">
        <v>38526</v>
      </c>
      <c r="F332" s="16">
        <v>0.0333</v>
      </c>
      <c r="G332" s="11">
        <f t="shared" si="38"/>
        <v>5895088.25</v>
      </c>
      <c r="H332" s="17">
        <f t="shared" si="39"/>
        <v>9</v>
      </c>
      <c r="I332" s="12">
        <f t="shared" si="40"/>
        <v>4911.75</v>
      </c>
      <c r="J332" s="18">
        <f t="shared" si="41"/>
        <v>0.0337906307000578</v>
      </c>
      <c r="K332" s="19">
        <v>0.0307</v>
      </c>
      <c r="L332" s="18">
        <f t="shared" si="44"/>
        <v>0.0026000000000000016</v>
      </c>
      <c r="M332" s="16">
        <v>0.032879803</v>
      </c>
      <c r="N332" s="20">
        <f t="shared" si="42"/>
        <v>0.0004201970000000041</v>
      </c>
      <c r="O332" s="20">
        <f t="shared" si="43"/>
        <v>0.0021798029999999975</v>
      </c>
      <c r="P332" s="2"/>
      <c r="R332" s="20">
        <v>0.0017</v>
      </c>
    </row>
    <row r="333" spans="1:18" ht="12">
      <c r="A333" s="21">
        <f t="shared" si="15"/>
        <v>273</v>
      </c>
      <c r="B333" s="13" t="s">
        <v>6</v>
      </c>
      <c r="C333" s="14">
        <v>38518</v>
      </c>
      <c r="D333" s="15">
        <v>15000000</v>
      </c>
      <c r="E333" s="14">
        <v>38519</v>
      </c>
      <c r="F333" s="16">
        <v>0.0327</v>
      </c>
      <c r="G333" s="11">
        <f t="shared" si="38"/>
        <v>14998637.5</v>
      </c>
      <c r="H333" s="17">
        <f t="shared" si="39"/>
        <v>1</v>
      </c>
      <c r="I333" s="12">
        <f t="shared" si="40"/>
        <v>1362.5</v>
      </c>
      <c r="J333" s="18">
        <f t="shared" si="41"/>
        <v>0.033157178443708635</v>
      </c>
      <c r="K333" s="19">
        <v>0.030875</v>
      </c>
      <c r="L333" s="18">
        <f t="shared" si="44"/>
        <v>0.0018250000000000002</v>
      </c>
      <c r="M333" s="16">
        <v>0.032879803</v>
      </c>
      <c r="N333" s="20">
        <f t="shared" si="42"/>
        <v>-0.0001798029999999992</v>
      </c>
      <c r="O333" s="20">
        <f t="shared" si="43"/>
        <v>0.0020048029999999994</v>
      </c>
      <c r="P333" s="2"/>
      <c r="R333" s="20">
        <v>0.0017</v>
      </c>
    </row>
    <row r="334" spans="1:18" ht="12">
      <c r="A334" s="21">
        <f t="shared" si="15"/>
        <v>274</v>
      </c>
      <c r="B334" s="13" t="s">
        <v>8</v>
      </c>
      <c r="C334" s="14">
        <v>38518</v>
      </c>
      <c r="D334" s="15">
        <v>1000000</v>
      </c>
      <c r="E334" s="14">
        <v>38519</v>
      </c>
      <c r="F334" s="16">
        <v>0.0327</v>
      </c>
      <c r="G334" s="11">
        <f t="shared" si="38"/>
        <v>999909.1666666666</v>
      </c>
      <c r="H334" s="17">
        <f t="shared" si="39"/>
        <v>1</v>
      </c>
      <c r="I334" s="12">
        <f t="shared" si="40"/>
        <v>90.83333333337214</v>
      </c>
      <c r="J334" s="18">
        <f t="shared" si="41"/>
        <v>0.033157178443722804</v>
      </c>
      <c r="K334" s="19">
        <v>0.030875</v>
      </c>
      <c r="L334" s="18">
        <f t="shared" si="44"/>
        <v>0.0018250000000000002</v>
      </c>
      <c r="M334" s="16">
        <v>0.032879803</v>
      </c>
      <c r="N334" s="20">
        <f t="shared" si="42"/>
        <v>-0.0001798029999999992</v>
      </c>
      <c r="O334" s="20">
        <f t="shared" si="43"/>
        <v>0.0020048029999999994</v>
      </c>
      <c r="P334" s="2"/>
      <c r="R334" s="20">
        <v>0.0017</v>
      </c>
    </row>
    <row r="335" spans="1:18" ht="12">
      <c r="A335" s="21">
        <f t="shared" si="15"/>
        <v>275</v>
      </c>
      <c r="B335" s="13" t="s">
        <v>8</v>
      </c>
      <c r="C335" s="14">
        <v>38518</v>
      </c>
      <c r="D335" s="15">
        <v>4000000</v>
      </c>
      <c r="E335" s="14">
        <v>38530</v>
      </c>
      <c r="F335" s="16">
        <v>0.0333</v>
      </c>
      <c r="G335" s="11">
        <f t="shared" si="38"/>
        <v>3995560</v>
      </c>
      <c r="H335" s="17">
        <f t="shared" si="39"/>
        <v>12</v>
      </c>
      <c r="I335" s="12">
        <f t="shared" si="40"/>
        <v>4440</v>
      </c>
      <c r="J335" s="18">
        <f t="shared" si="41"/>
        <v>0.0338000180200022</v>
      </c>
      <c r="K335" s="19">
        <v>0.0313125</v>
      </c>
      <c r="L335" s="18">
        <f t="shared" si="44"/>
        <v>0.001987500000000003</v>
      </c>
      <c r="M335" s="16">
        <v>0.032879803</v>
      </c>
      <c r="N335" s="20">
        <f t="shared" si="42"/>
        <v>0.0004201970000000041</v>
      </c>
      <c r="O335" s="20">
        <f t="shared" si="43"/>
        <v>0.001567302999999999</v>
      </c>
      <c r="P335" s="2"/>
      <c r="R335" s="20">
        <v>0.0017</v>
      </c>
    </row>
    <row r="336" spans="1:18" ht="12">
      <c r="A336" s="21">
        <f t="shared" si="15"/>
        <v>276</v>
      </c>
      <c r="B336" s="13" t="s">
        <v>7</v>
      </c>
      <c r="C336" s="14">
        <v>38518</v>
      </c>
      <c r="D336" s="15">
        <v>15000000</v>
      </c>
      <c r="E336" s="14">
        <v>38534</v>
      </c>
      <c r="F336" s="16">
        <v>0.0336</v>
      </c>
      <c r="G336" s="11">
        <f t="shared" si="38"/>
        <v>14977600</v>
      </c>
      <c r="H336" s="17">
        <f t="shared" si="39"/>
        <v>16</v>
      </c>
      <c r="I336" s="12">
        <f t="shared" si="40"/>
        <v>22400</v>
      </c>
      <c r="J336" s="18">
        <f t="shared" si="41"/>
        <v>0.03411761563935477</v>
      </c>
      <c r="K336" s="19">
        <v>0.0313125</v>
      </c>
      <c r="L336" s="18">
        <f t="shared" si="44"/>
        <v>0.002287499999999998</v>
      </c>
      <c r="M336" s="16">
        <v>0.032879803</v>
      </c>
      <c r="N336" s="20">
        <f t="shared" si="42"/>
        <v>0.0007201969999999988</v>
      </c>
      <c r="O336" s="20">
        <f t="shared" si="43"/>
        <v>0.001567302999999999</v>
      </c>
      <c r="P336" s="2"/>
      <c r="R336" s="20">
        <v>0.0017</v>
      </c>
    </row>
    <row r="337" spans="1:18" ht="12">
      <c r="A337" s="21">
        <f t="shared" si="15"/>
        <v>277</v>
      </c>
      <c r="B337" s="13" t="s">
        <v>20</v>
      </c>
      <c r="C337" s="14">
        <v>38518</v>
      </c>
      <c r="D337" s="15">
        <v>3502252.638888889</v>
      </c>
      <c r="E337" s="14">
        <v>38525</v>
      </c>
      <c r="F337" s="16">
        <v>0.0331</v>
      </c>
      <c r="G337" s="11">
        <f t="shared" si="38"/>
        <v>3499998.550176582</v>
      </c>
      <c r="H337" s="17">
        <f t="shared" si="39"/>
        <v>7</v>
      </c>
      <c r="I337" s="12">
        <f t="shared" si="40"/>
        <v>2254.088712307159</v>
      </c>
      <c r="J337" s="18">
        <f t="shared" si="41"/>
        <v>0.03358133554290448</v>
      </c>
      <c r="K337" s="19">
        <v>0.0307</v>
      </c>
      <c r="L337" s="18">
        <f t="shared" si="44"/>
        <v>0.002399999999999996</v>
      </c>
      <c r="M337" s="16">
        <v>0.032879803</v>
      </c>
      <c r="N337" s="20">
        <f t="shared" si="42"/>
        <v>0.00022019699999999837</v>
      </c>
      <c r="O337" s="20">
        <f t="shared" si="43"/>
        <v>0.0021798029999999975</v>
      </c>
      <c r="P337" s="2"/>
      <c r="R337" s="20">
        <v>0.0017</v>
      </c>
    </row>
    <row r="338" spans="1:18" ht="12">
      <c r="A338" s="21">
        <f aca="true" t="shared" si="45" ref="A338:A401">+A337+1</f>
        <v>278</v>
      </c>
      <c r="B338" s="13" t="s">
        <v>8</v>
      </c>
      <c r="C338" s="14">
        <v>38519</v>
      </c>
      <c r="D338" s="15">
        <v>5000000</v>
      </c>
      <c r="E338" s="14">
        <v>38520</v>
      </c>
      <c r="F338" s="16">
        <v>0.0323</v>
      </c>
      <c r="G338" s="11">
        <f t="shared" si="38"/>
        <v>4999551.388888889</v>
      </c>
      <c r="H338" s="17">
        <f t="shared" si="39"/>
        <v>1</v>
      </c>
      <c r="I338" s="12">
        <f t="shared" si="40"/>
        <v>448.61111111100763</v>
      </c>
      <c r="J338" s="18">
        <f t="shared" si="41"/>
        <v>0.03275154965291964</v>
      </c>
      <c r="K338" s="19">
        <v>0.0304438</v>
      </c>
      <c r="L338" s="18">
        <f t="shared" si="44"/>
        <v>0.0018562000000000023</v>
      </c>
      <c r="M338" s="16">
        <v>0.032879803</v>
      </c>
      <c r="N338" s="20">
        <f t="shared" si="42"/>
        <v>-0.0005798029999999968</v>
      </c>
      <c r="O338" s="20">
        <f t="shared" si="43"/>
        <v>0.002436002999999999</v>
      </c>
      <c r="P338" s="2"/>
      <c r="R338" s="20">
        <v>0.0017</v>
      </c>
    </row>
    <row r="339" spans="1:18" ht="12">
      <c r="A339" s="21">
        <f t="shared" si="45"/>
        <v>279</v>
      </c>
      <c r="B339" s="13" t="s">
        <v>6</v>
      </c>
      <c r="C339" s="14">
        <v>38519</v>
      </c>
      <c r="D339" s="15">
        <v>10000000</v>
      </c>
      <c r="E339" s="14">
        <v>38520</v>
      </c>
      <c r="F339" s="16">
        <v>0.032</v>
      </c>
      <c r="G339" s="11">
        <f t="shared" si="38"/>
        <v>9999111.111111112</v>
      </c>
      <c r="H339" s="17">
        <f t="shared" si="39"/>
        <v>1</v>
      </c>
      <c r="I339" s="12">
        <f t="shared" si="40"/>
        <v>888.888888888061</v>
      </c>
      <c r="J339" s="18">
        <f t="shared" si="41"/>
        <v>0.03244732865140546</v>
      </c>
      <c r="K339" s="19">
        <v>0.0304438</v>
      </c>
      <c r="L339" s="18">
        <f t="shared" si="44"/>
        <v>0.0015562000000000006</v>
      </c>
      <c r="M339" s="16">
        <v>0.032879803</v>
      </c>
      <c r="N339" s="20">
        <f t="shared" si="42"/>
        <v>-0.0008798029999999984</v>
      </c>
      <c r="O339" s="20">
        <f t="shared" si="43"/>
        <v>0.002436002999999999</v>
      </c>
      <c r="P339" s="2"/>
      <c r="R339" s="20">
        <v>0.0017</v>
      </c>
    </row>
    <row r="340" spans="1:18" ht="12">
      <c r="A340" s="21">
        <f t="shared" si="45"/>
        <v>280</v>
      </c>
      <c r="B340" s="13" t="s">
        <v>7</v>
      </c>
      <c r="C340" s="14">
        <v>38519</v>
      </c>
      <c r="D340" s="15">
        <v>10000000</v>
      </c>
      <c r="E340" s="14">
        <v>38530</v>
      </c>
      <c r="F340" s="16">
        <v>0.0341</v>
      </c>
      <c r="G340" s="11">
        <f t="shared" si="38"/>
        <v>9989580.555555556</v>
      </c>
      <c r="H340" s="17">
        <f t="shared" si="39"/>
        <v>11</v>
      </c>
      <c r="I340" s="12">
        <f t="shared" si="40"/>
        <v>10419.44444444403</v>
      </c>
      <c r="J340" s="18">
        <f t="shared" si="41"/>
        <v>0.034609672467060835</v>
      </c>
      <c r="K340" s="19">
        <v>0.031925</v>
      </c>
      <c r="L340" s="18">
        <f t="shared" si="44"/>
        <v>0.0021749999999999964</v>
      </c>
      <c r="M340" s="16">
        <v>0.032879803</v>
      </c>
      <c r="N340" s="20">
        <f t="shared" si="42"/>
        <v>0.0012201969999999993</v>
      </c>
      <c r="O340" s="20">
        <f t="shared" si="43"/>
        <v>0.0009548029999999971</v>
      </c>
      <c r="P340" s="2"/>
      <c r="R340" s="20">
        <v>0.0017</v>
      </c>
    </row>
    <row r="341" spans="1:18" ht="12">
      <c r="A341" s="21">
        <f t="shared" si="45"/>
        <v>281</v>
      </c>
      <c r="B341" s="13" t="s">
        <v>8</v>
      </c>
      <c r="C341" s="14">
        <v>38520</v>
      </c>
      <c r="D341" s="15">
        <v>1600000</v>
      </c>
      <c r="E341" s="14">
        <v>38524</v>
      </c>
      <c r="F341" s="16">
        <v>0.0327</v>
      </c>
      <c r="G341" s="11">
        <f t="shared" si="38"/>
        <v>1599418.6666666667</v>
      </c>
      <c r="H341" s="17">
        <f t="shared" si="39"/>
        <v>4</v>
      </c>
      <c r="I341" s="12">
        <f t="shared" si="40"/>
        <v>581.3333333332557</v>
      </c>
      <c r="J341" s="18">
        <f t="shared" si="41"/>
        <v>0.03316621705886029</v>
      </c>
      <c r="K341" s="19">
        <v>0.030875</v>
      </c>
      <c r="L341" s="18">
        <f t="shared" si="44"/>
        <v>0.0018250000000000002</v>
      </c>
      <c r="M341" s="16">
        <v>0.032879803</v>
      </c>
      <c r="N341" s="20">
        <f t="shared" si="42"/>
        <v>-0.0001798029999999992</v>
      </c>
      <c r="O341" s="20">
        <f t="shared" si="43"/>
        <v>0.0020048029999999994</v>
      </c>
      <c r="P341" s="2"/>
      <c r="R341" s="20">
        <v>0.0017</v>
      </c>
    </row>
    <row r="342" spans="1:18" ht="12">
      <c r="A342" s="21">
        <f t="shared" si="45"/>
        <v>282</v>
      </c>
      <c r="B342" s="13" t="s">
        <v>8</v>
      </c>
      <c r="C342" s="14">
        <v>38520</v>
      </c>
      <c r="D342" s="15">
        <v>3000000</v>
      </c>
      <c r="E342" s="14">
        <v>38538</v>
      </c>
      <c r="F342" s="16">
        <v>0.0341</v>
      </c>
      <c r="G342" s="11">
        <f t="shared" si="38"/>
        <v>2994885</v>
      </c>
      <c r="H342" s="17">
        <f t="shared" si="39"/>
        <v>18</v>
      </c>
      <c r="I342" s="12">
        <f t="shared" si="40"/>
        <v>5115</v>
      </c>
      <c r="J342" s="18">
        <f t="shared" si="41"/>
        <v>0.0346326597960634</v>
      </c>
      <c r="K342" s="19">
        <v>0.0320875</v>
      </c>
      <c r="L342" s="18">
        <f t="shared" si="44"/>
        <v>0.0020125000000000004</v>
      </c>
      <c r="M342" s="16">
        <v>0.032879803</v>
      </c>
      <c r="N342" s="20">
        <f t="shared" si="42"/>
        <v>0.0012201969999999993</v>
      </c>
      <c r="O342" s="20">
        <f t="shared" si="43"/>
        <v>0.0007923030000000011</v>
      </c>
      <c r="P342" s="2"/>
      <c r="R342" s="20">
        <v>0.0017</v>
      </c>
    </row>
    <row r="343" spans="1:18" ht="12">
      <c r="A343" s="21">
        <f t="shared" si="45"/>
        <v>283</v>
      </c>
      <c r="B343" s="13" t="s">
        <v>6</v>
      </c>
      <c r="C343" s="14">
        <v>38520</v>
      </c>
      <c r="D343" s="15">
        <v>10000000</v>
      </c>
      <c r="E343" s="14">
        <v>38538</v>
      </c>
      <c r="F343" s="16">
        <v>0.0341</v>
      </c>
      <c r="G343" s="11">
        <f t="shared" si="38"/>
        <v>9982950</v>
      </c>
      <c r="H343" s="17">
        <f t="shared" si="39"/>
        <v>18</v>
      </c>
      <c r="I343" s="12">
        <f t="shared" si="40"/>
        <v>17050</v>
      </c>
      <c r="J343" s="18">
        <f t="shared" si="41"/>
        <v>0.0346326597960634</v>
      </c>
      <c r="K343" s="19">
        <v>0.0320875</v>
      </c>
      <c r="L343" s="18">
        <f t="shared" si="44"/>
        <v>0.0020125000000000004</v>
      </c>
      <c r="M343" s="16">
        <v>0.032879803</v>
      </c>
      <c r="N343" s="20">
        <f t="shared" si="42"/>
        <v>0.0012201969999999993</v>
      </c>
      <c r="O343" s="20">
        <f t="shared" si="43"/>
        <v>0.0007923030000000011</v>
      </c>
      <c r="P343" s="2"/>
      <c r="R343" s="20">
        <v>0.0017</v>
      </c>
    </row>
    <row r="344" spans="1:18" ht="12">
      <c r="A344" s="21">
        <f t="shared" si="45"/>
        <v>284</v>
      </c>
      <c r="B344" s="13" t="s">
        <v>8</v>
      </c>
      <c r="C344" s="14">
        <v>38523</v>
      </c>
      <c r="D344" s="15">
        <v>2400000</v>
      </c>
      <c r="E344" s="14">
        <v>38524</v>
      </c>
      <c r="F344" s="16">
        <v>0.0326</v>
      </c>
      <c r="G344" s="11">
        <f t="shared" si="38"/>
        <v>2399782.6666666665</v>
      </c>
      <c r="H344" s="17">
        <f t="shared" si="39"/>
        <v>1</v>
      </c>
      <c r="I344" s="12">
        <f t="shared" si="40"/>
        <v>217.33333333348855</v>
      </c>
      <c r="J344" s="18">
        <f t="shared" si="41"/>
        <v>0.03305577116152324</v>
      </c>
      <c r="K344" s="19">
        <v>0.0304</v>
      </c>
      <c r="L344" s="18">
        <f t="shared" si="44"/>
        <v>0.002199999999999997</v>
      </c>
      <c r="M344" s="16">
        <v>0.032879803</v>
      </c>
      <c r="N344" s="20">
        <f t="shared" si="42"/>
        <v>-0.0002798030000000021</v>
      </c>
      <c r="O344" s="20">
        <f t="shared" si="43"/>
        <v>0.002479802999999999</v>
      </c>
      <c r="P344" s="2"/>
      <c r="R344" s="20">
        <v>0.0017</v>
      </c>
    </row>
    <row r="345" spans="1:18" ht="12">
      <c r="A345" s="21">
        <f t="shared" si="45"/>
        <v>285</v>
      </c>
      <c r="B345" s="13" t="s">
        <v>8</v>
      </c>
      <c r="C345" s="14">
        <v>38524</v>
      </c>
      <c r="D345" s="15">
        <v>6300000</v>
      </c>
      <c r="E345" s="14">
        <v>38525</v>
      </c>
      <c r="F345" s="16">
        <v>0.0328</v>
      </c>
      <c r="G345" s="11">
        <f t="shared" si="38"/>
        <v>6299426</v>
      </c>
      <c r="H345" s="17">
        <f t="shared" si="39"/>
        <v>1</v>
      </c>
      <c r="I345" s="12">
        <f t="shared" si="40"/>
        <v>574</v>
      </c>
      <c r="J345" s="18">
        <f t="shared" si="41"/>
        <v>0.03325858578226016</v>
      </c>
      <c r="K345" s="19">
        <v>0.0304</v>
      </c>
      <c r="L345" s="18">
        <f t="shared" si="44"/>
        <v>0.002400000000000003</v>
      </c>
      <c r="M345" s="16">
        <v>0.032879803</v>
      </c>
      <c r="N345" s="20">
        <f t="shared" si="42"/>
        <v>-7.980299999999635E-05</v>
      </c>
      <c r="O345" s="20">
        <f t="shared" si="43"/>
        <v>0.002479802999999999</v>
      </c>
      <c r="P345" s="2"/>
      <c r="R345" s="20">
        <v>0.0017</v>
      </c>
    </row>
    <row r="346" spans="1:18" ht="12">
      <c r="A346" s="21">
        <f t="shared" si="45"/>
        <v>286</v>
      </c>
      <c r="B346" s="13" t="s">
        <v>8</v>
      </c>
      <c r="C346" s="14">
        <v>38525</v>
      </c>
      <c r="D346" s="15">
        <v>37500000</v>
      </c>
      <c r="E346" s="14">
        <v>38539</v>
      </c>
      <c r="F346" s="16">
        <v>0.0343</v>
      </c>
      <c r="G346" s="11">
        <f t="shared" si="38"/>
        <v>37449979.166666664</v>
      </c>
      <c r="H346" s="17">
        <f t="shared" si="39"/>
        <v>14</v>
      </c>
      <c r="I346" s="12">
        <f t="shared" si="40"/>
        <v>50020.83333333582</v>
      </c>
      <c r="J346" s="18">
        <f t="shared" si="41"/>
        <v>0.034822838686494106</v>
      </c>
      <c r="K346" s="19">
        <v>0.03265</v>
      </c>
      <c r="L346" s="18">
        <f t="shared" si="44"/>
        <v>0.0016499999999999987</v>
      </c>
      <c r="M346" s="16">
        <v>0.032879803</v>
      </c>
      <c r="N346" s="20">
        <f t="shared" si="42"/>
        <v>0.001420196999999998</v>
      </c>
      <c r="O346" s="20">
        <f t="shared" si="43"/>
        <v>0.00022980300000000065</v>
      </c>
      <c r="P346" s="2"/>
      <c r="R346" s="20">
        <v>0.0017</v>
      </c>
    </row>
    <row r="347" spans="1:18" ht="12">
      <c r="A347" s="21">
        <f t="shared" si="45"/>
        <v>287</v>
      </c>
      <c r="B347" s="13" t="s">
        <v>7</v>
      </c>
      <c r="C347" s="14">
        <v>38526</v>
      </c>
      <c r="D347" s="15">
        <v>15000000</v>
      </c>
      <c r="E347" s="14">
        <v>38538</v>
      </c>
      <c r="F347" s="16">
        <v>0.0354</v>
      </c>
      <c r="G347" s="11">
        <f t="shared" si="38"/>
        <v>14982300</v>
      </c>
      <c r="H347" s="17">
        <f t="shared" si="39"/>
        <v>12</v>
      </c>
      <c r="I347" s="12">
        <f t="shared" si="40"/>
        <v>17700</v>
      </c>
      <c r="J347" s="18">
        <f t="shared" si="41"/>
        <v>0.035934068867930824</v>
      </c>
      <c r="K347" s="19">
        <v>0.033075</v>
      </c>
      <c r="L347" s="18">
        <f t="shared" si="44"/>
        <v>0.0023250000000000007</v>
      </c>
      <c r="M347" s="16">
        <v>0.032879803</v>
      </c>
      <c r="N347" s="20">
        <f t="shared" si="42"/>
        <v>0.002520197000000002</v>
      </c>
      <c r="O347" s="20">
        <f t="shared" si="43"/>
        <v>-0.00019519700000000112</v>
      </c>
      <c r="P347" s="2"/>
      <c r="R347" s="20">
        <v>0.0017</v>
      </c>
    </row>
    <row r="348" spans="1:18" ht="12">
      <c r="A348" s="21">
        <f t="shared" si="45"/>
        <v>288</v>
      </c>
      <c r="B348" s="13" t="s">
        <v>7</v>
      </c>
      <c r="C348" s="14">
        <v>38526</v>
      </c>
      <c r="D348" s="15">
        <v>4000000</v>
      </c>
      <c r="E348" s="14">
        <v>38534</v>
      </c>
      <c r="F348" s="16">
        <v>0.035</v>
      </c>
      <c r="G348" s="11">
        <f t="shared" si="38"/>
        <v>3996888.888888889</v>
      </c>
      <c r="H348" s="17">
        <f t="shared" si="39"/>
        <v>8</v>
      </c>
      <c r="I348" s="12">
        <f t="shared" si="40"/>
        <v>3111.1111111110076</v>
      </c>
      <c r="J348" s="18">
        <f t="shared" si="41"/>
        <v>0.03551373290336811</v>
      </c>
      <c r="K348" s="19">
        <v>0.0330625</v>
      </c>
      <c r="L348" s="18">
        <f t="shared" si="44"/>
        <v>0.0019375000000000017</v>
      </c>
      <c r="M348" s="16">
        <v>0.032879803</v>
      </c>
      <c r="N348" s="20">
        <f t="shared" si="42"/>
        <v>0.0021201970000000042</v>
      </c>
      <c r="O348" s="20">
        <f t="shared" si="43"/>
        <v>-0.0001826970000000025</v>
      </c>
      <c r="P348" s="2"/>
      <c r="R348" s="20">
        <v>0.0017</v>
      </c>
    </row>
    <row r="349" spans="1:18" ht="12">
      <c r="A349" s="21">
        <f t="shared" si="45"/>
        <v>289</v>
      </c>
      <c r="B349" s="13" t="s">
        <v>6</v>
      </c>
      <c r="C349" s="14">
        <v>38526</v>
      </c>
      <c r="D349" s="15">
        <v>20000000</v>
      </c>
      <c r="E349" s="14">
        <v>38540</v>
      </c>
      <c r="F349" s="16">
        <v>0.035</v>
      </c>
      <c r="G349" s="11">
        <f t="shared" si="38"/>
        <v>19972777.777777776</v>
      </c>
      <c r="H349" s="17">
        <f t="shared" si="39"/>
        <v>14</v>
      </c>
      <c r="I349" s="12">
        <f t="shared" si="40"/>
        <v>27222.222222223878</v>
      </c>
      <c r="J349" s="18">
        <f t="shared" si="41"/>
        <v>0.035534477483243246</v>
      </c>
      <c r="K349" s="19">
        <v>0.033075</v>
      </c>
      <c r="L349" s="18">
        <f t="shared" si="44"/>
        <v>0.001925000000000003</v>
      </c>
      <c r="M349" s="16">
        <v>0.032879803</v>
      </c>
      <c r="N349" s="20">
        <f t="shared" si="42"/>
        <v>0.0021201970000000042</v>
      </c>
      <c r="O349" s="20">
        <f t="shared" si="43"/>
        <v>-0.00019519700000000112</v>
      </c>
      <c r="P349" s="2"/>
      <c r="R349" s="20">
        <v>0.0017</v>
      </c>
    </row>
    <row r="350" spans="1:18" ht="12">
      <c r="A350" s="21">
        <f t="shared" si="45"/>
        <v>290</v>
      </c>
      <c r="B350" s="13" t="s">
        <v>6</v>
      </c>
      <c r="C350" s="14">
        <v>38527</v>
      </c>
      <c r="D350" s="15">
        <v>19877000</v>
      </c>
      <c r="E350" s="14">
        <v>38530</v>
      </c>
      <c r="F350" s="16">
        <v>0.033</v>
      </c>
      <c r="G350" s="11">
        <f t="shared" si="38"/>
        <v>19871533.825</v>
      </c>
      <c r="H350" s="17">
        <f t="shared" si="39"/>
        <v>3</v>
      </c>
      <c r="I350" s="12">
        <f t="shared" si="40"/>
        <v>5466.175000000745</v>
      </c>
      <c r="J350" s="18">
        <f t="shared" si="41"/>
        <v>0.03346753690598704</v>
      </c>
      <c r="K350" s="19">
        <v>0.031075</v>
      </c>
      <c r="L350" s="18">
        <f t="shared" si="44"/>
        <v>0.001925000000000003</v>
      </c>
      <c r="M350" s="16">
        <v>0.032879803</v>
      </c>
      <c r="N350" s="20">
        <f t="shared" si="42"/>
        <v>0.00012019700000000244</v>
      </c>
      <c r="O350" s="20">
        <f t="shared" si="43"/>
        <v>0.0018048030000000007</v>
      </c>
      <c r="P350" s="2"/>
      <c r="R350" s="20">
        <v>0.0017</v>
      </c>
    </row>
    <row r="351" spans="1:18" ht="12">
      <c r="A351" s="21">
        <f t="shared" si="45"/>
        <v>291</v>
      </c>
      <c r="B351" s="13" t="s">
        <v>6</v>
      </c>
      <c r="C351" s="14">
        <v>38527</v>
      </c>
      <c r="D351" s="15">
        <v>123000</v>
      </c>
      <c r="E351" s="14">
        <v>38548</v>
      </c>
      <c r="F351" s="16">
        <v>0.033</v>
      </c>
      <c r="G351" s="11">
        <f t="shared" si="38"/>
        <v>122763.225</v>
      </c>
      <c r="H351" s="17">
        <f t="shared" si="39"/>
        <v>21</v>
      </c>
      <c r="I351" s="12">
        <f t="shared" si="40"/>
        <v>236.77499999999418</v>
      </c>
      <c r="J351" s="18">
        <f t="shared" si="41"/>
        <v>0.033522864848165225</v>
      </c>
      <c r="K351" s="16">
        <f>3.32%</f>
        <v>0.0332</v>
      </c>
      <c r="L351" s="18">
        <f t="shared" si="44"/>
        <v>-0.0001999999999999988</v>
      </c>
      <c r="M351" s="16">
        <v>0.032879803</v>
      </c>
      <c r="N351" s="20">
        <f t="shared" si="42"/>
        <v>0.00012019700000000244</v>
      </c>
      <c r="O351" s="20">
        <f t="shared" si="43"/>
        <v>-0.00032019700000000123</v>
      </c>
      <c r="P351" s="2"/>
      <c r="R351" s="20">
        <v>0.0017</v>
      </c>
    </row>
    <row r="352" spans="1:18" ht="12">
      <c r="A352" s="21">
        <f t="shared" si="45"/>
        <v>292</v>
      </c>
      <c r="B352" s="13" t="s">
        <v>7</v>
      </c>
      <c r="C352" s="14">
        <v>38527</v>
      </c>
      <c r="D352" s="15">
        <v>10000000</v>
      </c>
      <c r="E352" s="14">
        <v>38530</v>
      </c>
      <c r="F352" s="16">
        <v>0.033</v>
      </c>
      <c r="G352" s="11">
        <f t="shared" si="38"/>
        <v>9997250</v>
      </c>
      <c r="H352" s="17">
        <f t="shared" si="39"/>
        <v>3</v>
      </c>
      <c r="I352" s="12">
        <f t="shared" si="40"/>
        <v>2750</v>
      </c>
      <c r="J352" s="18">
        <f t="shared" si="41"/>
        <v>0.033467536905982476</v>
      </c>
      <c r="K352" s="19">
        <v>0.031075</v>
      </c>
      <c r="L352" s="18">
        <f t="shared" si="44"/>
        <v>0.001925000000000003</v>
      </c>
      <c r="M352" s="16">
        <v>0.032879803</v>
      </c>
      <c r="N352" s="20">
        <f t="shared" si="42"/>
        <v>0.00012019700000000244</v>
      </c>
      <c r="O352" s="20">
        <f t="shared" si="43"/>
        <v>0.0018048030000000007</v>
      </c>
      <c r="P352" s="2"/>
      <c r="R352" s="20">
        <v>0.0017</v>
      </c>
    </row>
    <row r="353" spans="1:18" ht="12">
      <c r="A353" s="21">
        <f t="shared" si="45"/>
        <v>293</v>
      </c>
      <c r="B353" s="13" t="s">
        <v>7</v>
      </c>
      <c r="C353" s="14">
        <v>38527</v>
      </c>
      <c r="D353" s="15">
        <v>10000000</v>
      </c>
      <c r="E353" s="14">
        <v>38534</v>
      </c>
      <c r="F353" s="16">
        <v>0.035</v>
      </c>
      <c r="G353" s="11">
        <f t="shared" si="38"/>
        <v>9993194.444444444</v>
      </c>
      <c r="H353" s="17">
        <f t="shared" si="39"/>
        <v>7</v>
      </c>
      <c r="I353" s="12">
        <f t="shared" si="40"/>
        <v>6805.5555555559695</v>
      </c>
      <c r="J353" s="18">
        <f t="shared" si="41"/>
        <v>0.035510277827968416</v>
      </c>
      <c r="K353" s="19">
        <v>0.0331875</v>
      </c>
      <c r="L353" s="18">
        <f t="shared" si="44"/>
        <v>0.0018125000000000016</v>
      </c>
      <c r="M353" s="16">
        <v>0.032879803</v>
      </c>
      <c r="N353" s="20">
        <f t="shared" si="42"/>
        <v>0.0021201970000000042</v>
      </c>
      <c r="O353" s="20">
        <f t="shared" si="43"/>
        <v>-0.0003076970000000026</v>
      </c>
      <c r="P353" s="2"/>
      <c r="R353" s="20">
        <v>0.0017</v>
      </c>
    </row>
    <row r="354" spans="1:18" ht="12">
      <c r="A354" s="21">
        <f t="shared" si="45"/>
        <v>294</v>
      </c>
      <c r="B354" s="13" t="s">
        <v>20</v>
      </c>
      <c r="C354" s="14">
        <v>38527</v>
      </c>
      <c r="D354" s="15">
        <v>4602591.333333333</v>
      </c>
      <c r="E354" s="14">
        <v>38533</v>
      </c>
      <c r="F354" s="16">
        <v>0.0338</v>
      </c>
      <c r="G354" s="11">
        <f t="shared" si="38"/>
        <v>4599998.540215556</v>
      </c>
      <c r="H354" s="17">
        <f t="shared" si="39"/>
        <v>6</v>
      </c>
      <c r="I354" s="12">
        <f t="shared" si="40"/>
        <v>2592.7931177774444</v>
      </c>
      <c r="J354" s="18">
        <f t="shared" si="41"/>
        <v>0.03428876044615804</v>
      </c>
      <c r="K354" s="19">
        <v>0.0331875</v>
      </c>
      <c r="L354" s="18">
        <f t="shared" si="44"/>
        <v>0.000612499999999995</v>
      </c>
      <c r="M354" s="16">
        <v>0.032879803</v>
      </c>
      <c r="N354" s="20">
        <f t="shared" si="42"/>
        <v>0.0009201969999999976</v>
      </c>
      <c r="O354" s="20">
        <f t="shared" si="43"/>
        <v>-0.0003076970000000026</v>
      </c>
      <c r="P354" s="2"/>
      <c r="R354" s="20">
        <v>0.0017</v>
      </c>
    </row>
    <row r="355" spans="1:18" ht="12">
      <c r="A355" s="21">
        <f t="shared" si="45"/>
        <v>295</v>
      </c>
      <c r="B355" s="13" t="s">
        <v>8</v>
      </c>
      <c r="C355" s="14">
        <v>38530</v>
      </c>
      <c r="D355" s="15">
        <v>5000000</v>
      </c>
      <c r="E355" s="14">
        <v>38531</v>
      </c>
      <c r="F355" s="16">
        <v>0.0335</v>
      </c>
      <c r="G355" s="11">
        <f t="shared" si="38"/>
        <v>4999534.722222222</v>
      </c>
      <c r="H355" s="17">
        <f t="shared" si="39"/>
        <v>1</v>
      </c>
      <c r="I355" s="12">
        <f t="shared" si="40"/>
        <v>465.27777777798474</v>
      </c>
      <c r="J355" s="18">
        <f t="shared" si="41"/>
        <v>0.03396843872973024</v>
      </c>
      <c r="K355" s="19">
        <v>0.0315625</v>
      </c>
      <c r="L355" s="18">
        <f t="shared" si="44"/>
        <v>0.0019375000000000017</v>
      </c>
      <c r="M355" s="16">
        <v>0.032879803</v>
      </c>
      <c r="N355" s="20">
        <f t="shared" si="42"/>
        <v>0.0006201970000000029</v>
      </c>
      <c r="O355" s="20">
        <f t="shared" si="43"/>
        <v>0.0013173029999999988</v>
      </c>
      <c r="P355" s="2"/>
      <c r="R355" s="20">
        <v>0.0017</v>
      </c>
    </row>
    <row r="356" spans="1:18" ht="12">
      <c r="A356" s="21">
        <f t="shared" si="45"/>
        <v>296</v>
      </c>
      <c r="B356" s="13" t="s">
        <v>6</v>
      </c>
      <c r="C356" s="14">
        <v>38530</v>
      </c>
      <c r="D356" s="15">
        <v>20000000</v>
      </c>
      <c r="E356" s="14">
        <v>38538</v>
      </c>
      <c r="F356" s="16">
        <v>0.0355</v>
      </c>
      <c r="G356" s="11">
        <f t="shared" si="38"/>
        <v>19984222.222222224</v>
      </c>
      <c r="H356" s="17">
        <f t="shared" si="39"/>
        <v>8</v>
      </c>
      <c r="I356" s="12">
        <f t="shared" si="40"/>
        <v>15777.777777776122</v>
      </c>
      <c r="J356" s="18">
        <f t="shared" si="41"/>
        <v>0.03602147249496447</v>
      </c>
      <c r="K356" s="19">
        <v>0.03325</v>
      </c>
      <c r="L356" s="18">
        <f t="shared" si="44"/>
        <v>0.002249999999999995</v>
      </c>
      <c r="M356" s="16">
        <v>0.032879803</v>
      </c>
      <c r="N356" s="20">
        <f t="shared" si="42"/>
        <v>0.0026201969999999977</v>
      </c>
      <c r="O356" s="20">
        <f t="shared" si="43"/>
        <v>-0.00037019700000000266</v>
      </c>
      <c r="P356" s="2"/>
      <c r="R356" s="20">
        <v>0.0017</v>
      </c>
    </row>
    <row r="357" spans="1:18" ht="12">
      <c r="A357" s="21">
        <f t="shared" si="45"/>
        <v>297</v>
      </c>
      <c r="B357" s="13" t="s">
        <v>6</v>
      </c>
      <c r="C357" s="14">
        <v>38530</v>
      </c>
      <c r="D357" s="15">
        <v>5000000</v>
      </c>
      <c r="E357" s="14">
        <v>38541</v>
      </c>
      <c r="F357" s="16">
        <v>0.035</v>
      </c>
      <c r="G357" s="11">
        <f t="shared" si="38"/>
        <v>4994652.777777778</v>
      </c>
      <c r="H357" s="17">
        <f t="shared" si="39"/>
        <v>11</v>
      </c>
      <c r="I357" s="12">
        <f t="shared" si="40"/>
        <v>5347.222222222015</v>
      </c>
      <c r="J357" s="18">
        <f t="shared" si="41"/>
        <v>0.035524102164813776</v>
      </c>
      <c r="K357" s="19">
        <v>0.0332375</v>
      </c>
      <c r="L357" s="18">
        <f t="shared" si="44"/>
        <v>0.0017625000000000002</v>
      </c>
      <c r="M357" s="16">
        <v>0.032879803</v>
      </c>
      <c r="N357" s="20">
        <f t="shared" si="42"/>
        <v>0.0021201970000000042</v>
      </c>
      <c r="O357" s="20">
        <f t="shared" si="43"/>
        <v>-0.00035769700000000404</v>
      </c>
      <c r="P357" s="2"/>
      <c r="R357" s="20">
        <v>0.0017</v>
      </c>
    </row>
    <row r="358" spans="1:18" ht="12">
      <c r="A358" s="21">
        <f t="shared" si="45"/>
        <v>298</v>
      </c>
      <c r="B358" s="13" t="s">
        <v>7</v>
      </c>
      <c r="C358" s="14">
        <v>38530</v>
      </c>
      <c r="D358" s="15">
        <v>20000000</v>
      </c>
      <c r="E358" s="14">
        <v>38547</v>
      </c>
      <c r="F358" s="16">
        <v>0.0355</v>
      </c>
      <c r="G358" s="11">
        <f t="shared" si="38"/>
        <v>19966472.222222224</v>
      </c>
      <c r="H358" s="17">
        <f t="shared" si="39"/>
        <v>17</v>
      </c>
      <c r="I358" s="12">
        <f t="shared" si="40"/>
        <v>33527.77777777612</v>
      </c>
      <c r="J358" s="18">
        <f t="shared" si="41"/>
        <v>0.03605349523437028</v>
      </c>
      <c r="K358" s="19">
        <v>0.0332375</v>
      </c>
      <c r="L358" s="18">
        <f t="shared" si="44"/>
        <v>0.0022624999999999937</v>
      </c>
      <c r="M358" s="16">
        <v>0.032879803</v>
      </c>
      <c r="N358" s="20">
        <f t="shared" si="42"/>
        <v>0.0026201969999999977</v>
      </c>
      <c r="O358" s="20">
        <f t="shared" si="43"/>
        <v>-0.00035769700000000404</v>
      </c>
      <c r="P358" s="2"/>
      <c r="R358" s="20">
        <v>0.0017</v>
      </c>
    </row>
    <row r="359" spans="1:18" ht="12">
      <c r="A359" s="21">
        <f t="shared" si="45"/>
        <v>299</v>
      </c>
      <c r="B359" s="13" t="s">
        <v>7</v>
      </c>
      <c r="C359" s="14">
        <v>38534</v>
      </c>
      <c r="D359" s="15">
        <v>20000000</v>
      </c>
      <c r="E359" s="14">
        <v>38540</v>
      </c>
      <c r="F359" s="16">
        <v>0.0355</v>
      </c>
      <c r="G359" s="11">
        <f t="shared" si="38"/>
        <v>19988166.666666668</v>
      </c>
      <c r="H359" s="17">
        <f t="shared" si="39"/>
        <v>6</v>
      </c>
      <c r="I359" s="12">
        <f t="shared" si="40"/>
        <v>11833.333333332092</v>
      </c>
      <c r="J359" s="18">
        <f t="shared" si="41"/>
        <v>0.0360143640542839</v>
      </c>
      <c r="K359" s="19">
        <v>0.0331375</v>
      </c>
      <c r="L359" s="18">
        <f t="shared" si="44"/>
        <v>0.0023624999999999965</v>
      </c>
      <c r="M359" s="16">
        <v>0.0351261</v>
      </c>
      <c r="N359" s="20">
        <f t="shared" si="42"/>
        <v>0.00037389999999999646</v>
      </c>
      <c r="O359" s="20">
        <f t="shared" si="43"/>
        <v>0.0019886</v>
      </c>
      <c r="P359" s="2"/>
      <c r="R359" s="20">
        <v>0.0017</v>
      </c>
    </row>
    <row r="360" spans="1:18" ht="12">
      <c r="A360" s="21">
        <f t="shared" si="45"/>
        <v>300</v>
      </c>
      <c r="B360" s="13" t="s">
        <v>8</v>
      </c>
      <c r="C360" s="14">
        <v>38534</v>
      </c>
      <c r="D360" s="15">
        <v>1400000</v>
      </c>
      <c r="E360" s="14">
        <v>38538</v>
      </c>
      <c r="F360" s="16">
        <v>0.035</v>
      </c>
      <c r="G360" s="11">
        <f t="shared" si="38"/>
        <v>1399455.5555555555</v>
      </c>
      <c r="H360" s="17">
        <f t="shared" si="39"/>
        <v>4</v>
      </c>
      <c r="I360" s="12">
        <f t="shared" si="40"/>
        <v>544.4444444444962</v>
      </c>
      <c r="J360" s="18">
        <f t="shared" si="41"/>
        <v>0.03549991663425003</v>
      </c>
      <c r="K360" s="19">
        <v>0.0332875</v>
      </c>
      <c r="L360" s="18">
        <f t="shared" si="44"/>
        <v>0.0017125000000000057</v>
      </c>
      <c r="M360" s="16">
        <v>0.0351261</v>
      </c>
      <c r="N360" s="20">
        <f t="shared" si="42"/>
        <v>-0.00012609999999999705</v>
      </c>
      <c r="O360" s="20">
        <f t="shared" si="43"/>
        <v>0.0018386000000000027</v>
      </c>
      <c r="P360" s="2"/>
      <c r="R360" s="20">
        <v>0.0017</v>
      </c>
    </row>
    <row r="361" spans="1:18" ht="12">
      <c r="A361" s="21">
        <f t="shared" si="45"/>
        <v>301</v>
      </c>
      <c r="B361" s="13" t="s">
        <v>8</v>
      </c>
      <c r="C361" s="14">
        <v>38534</v>
      </c>
      <c r="D361" s="15">
        <v>1000000</v>
      </c>
      <c r="E361" s="14">
        <v>38555</v>
      </c>
      <c r="F361" s="16">
        <v>0.035</v>
      </c>
      <c r="G361" s="11">
        <f t="shared" si="38"/>
        <v>997958.3333333334</v>
      </c>
      <c r="H361" s="17">
        <f t="shared" si="39"/>
        <v>21</v>
      </c>
      <c r="I361" s="12">
        <f t="shared" si="40"/>
        <v>2041.6666666666279</v>
      </c>
      <c r="J361" s="18">
        <f t="shared" si="41"/>
        <v>0.03555871014432176</v>
      </c>
      <c r="K361" s="19">
        <v>0.0334</v>
      </c>
      <c r="L361" s="18">
        <f t="shared" si="44"/>
        <v>0.0016000000000000042</v>
      </c>
      <c r="M361" s="16">
        <v>0.0351261</v>
      </c>
      <c r="N361" s="20">
        <f t="shared" si="42"/>
        <v>-0.00012609999999999705</v>
      </c>
      <c r="O361" s="20">
        <f t="shared" si="43"/>
        <v>0.0017261000000000012</v>
      </c>
      <c r="P361" s="2"/>
      <c r="R361" s="20">
        <v>0.0017</v>
      </c>
    </row>
    <row r="362" spans="1:18" ht="12">
      <c r="A362" s="21">
        <f t="shared" si="45"/>
        <v>302</v>
      </c>
      <c r="B362" s="13" t="s">
        <v>6</v>
      </c>
      <c r="C362" s="14">
        <v>38538</v>
      </c>
      <c r="D362" s="15">
        <v>27000000</v>
      </c>
      <c r="E362" s="14">
        <v>38539</v>
      </c>
      <c r="F362" s="16">
        <v>0.035</v>
      </c>
      <c r="G362" s="11">
        <f t="shared" si="38"/>
        <v>26997375</v>
      </c>
      <c r="H362" s="17">
        <f t="shared" si="39"/>
        <v>1</v>
      </c>
      <c r="I362" s="12">
        <f t="shared" si="40"/>
        <v>2625</v>
      </c>
      <c r="J362" s="18">
        <f t="shared" si="41"/>
        <v>0.03548956148514439</v>
      </c>
      <c r="K362" s="19">
        <v>0.0330125</v>
      </c>
      <c r="L362" s="18">
        <f t="shared" si="44"/>
        <v>0.001987500000000003</v>
      </c>
      <c r="M362" s="16">
        <v>0.0351261</v>
      </c>
      <c r="N362" s="20">
        <f t="shared" si="42"/>
        <v>-0.00012609999999999705</v>
      </c>
      <c r="O362" s="20">
        <f t="shared" si="43"/>
        <v>0.0021136</v>
      </c>
      <c r="P362" s="2"/>
      <c r="R362" s="20">
        <v>0.0017</v>
      </c>
    </row>
    <row r="363" spans="1:18" ht="12">
      <c r="A363" s="21">
        <f t="shared" si="45"/>
        <v>303</v>
      </c>
      <c r="B363" s="13" t="s">
        <v>7</v>
      </c>
      <c r="C363" s="14">
        <v>38538</v>
      </c>
      <c r="D363" s="15">
        <v>13000000</v>
      </c>
      <c r="E363" s="14">
        <v>38545</v>
      </c>
      <c r="F363" s="16">
        <v>0.0353</v>
      </c>
      <c r="G363" s="11">
        <f t="shared" si="38"/>
        <v>12991076.944444444</v>
      </c>
      <c r="H363" s="17">
        <f t="shared" si="39"/>
        <v>7</v>
      </c>
      <c r="I363" s="12">
        <f t="shared" si="40"/>
        <v>8923.05555555597</v>
      </c>
      <c r="J363" s="18">
        <f t="shared" si="41"/>
        <v>0.03581486070022118</v>
      </c>
      <c r="K363" s="19">
        <v>0.0331688</v>
      </c>
      <c r="L363" s="18">
        <f t="shared" si="44"/>
        <v>0.0021311999999999998</v>
      </c>
      <c r="M363" s="16">
        <v>0.0351261</v>
      </c>
      <c r="N363" s="20">
        <f t="shared" si="42"/>
        <v>0.00017389999999999767</v>
      </c>
      <c r="O363" s="20">
        <f t="shared" si="43"/>
        <v>0.001957300000000002</v>
      </c>
      <c r="P363" s="2"/>
      <c r="R363" s="20">
        <v>0.0017</v>
      </c>
    </row>
    <row r="364" spans="1:18" ht="12">
      <c r="A364" s="21">
        <f t="shared" si="45"/>
        <v>304</v>
      </c>
      <c r="B364" s="13" t="s">
        <v>8</v>
      </c>
      <c r="C364" s="14">
        <v>38538</v>
      </c>
      <c r="D364" s="15">
        <v>6400000</v>
      </c>
      <c r="E364" s="14">
        <v>38539</v>
      </c>
      <c r="F364" s="16">
        <v>0.0343</v>
      </c>
      <c r="G364" s="11">
        <f t="shared" si="38"/>
        <v>6399390.222222222</v>
      </c>
      <c r="H364" s="17">
        <f t="shared" si="39"/>
        <v>1</v>
      </c>
      <c r="I364" s="12">
        <f t="shared" si="40"/>
        <v>609.7777777779847</v>
      </c>
      <c r="J364" s="18">
        <f t="shared" si="41"/>
        <v>0.03477970262167826</v>
      </c>
      <c r="K364" s="19">
        <v>0.0330125</v>
      </c>
      <c r="L364" s="18">
        <f t="shared" si="44"/>
        <v>0.001287499999999997</v>
      </c>
      <c r="M364" s="16">
        <v>0.0351261</v>
      </c>
      <c r="N364" s="20">
        <f t="shared" si="42"/>
        <v>-0.0008261000000000032</v>
      </c>
      <c r="O364" s="20">
        <f t="shared" si="43"/>
        <v>0.0021136</v>
      </c>
      <c r="P364" s="2"/>
      <c r="R364" s="20">
        <v>0.0017</v>
      </c>
    </row>
    <row r="365" spans="1:18" ht="12">
      <c r="A365" s="21">
        <f t="shared" si="45"/>
        <v>305</v>
      </c>
      <c r="B365" s="13" t="s">
        <v>8</v>
      </c>
      <c r="C365" s="14">
        <v>38538</v>
      </c>
      <c r="D365" s="15">
        <v>500000</v>
      </c>
      <c r="E365" s="14">
        <v>38552</v>
      </c>
      <c r="F365" s="16">
        <v>0.0347</v>
      </c>
      <c r="G365" s="11">
        <f t="shared" si="38"/>
        <v>499325.27777777775</v>
      </c>
      <c r="H365" s="17">
        <f t="shared" si="39"/>
        <v>14</v>
      </c>
      <c r="I365" s="12">
        <f t="shared" si="40"/>
        <v>674.7222222222481</v>
      </c>
      <c r="J365" s="18">
        <f t="shared" si="41"/>
        <v>0.035229484676823575</v>
      </c>
      <c r="K365" s="19">
        <v>0.033225</v>
      </c>
      <c r="L365" s="18">
        <f t="shared" si="44"/>
        <v>0.001475000000000004</v>
      </c>
      <c r="M365" s="16">
        <v>0.0351261</v>
      </c>
      <c r="N365" s="20">
        <f t="shared" si="42"/>
        <v>-0.0004260999999999987</v>
      </c>
      <c r="O365" s="20">
        <f t="shared" si="43"/>
        <v>0.0019011000000000028</v>
      </c>
      <c r="P365" s="2"/>
      <c r="R365" s="20">
        <v>0.0017</v>
      </c>
    </row>
    <row r="366" spans="1:18" ht="12">
      <c r="A366" s="21">
        <f t="shared" si="45"/>
        <v>306</v>
      </c>
      <c r="B366" s="13" t="s">
        <v>6</v>
      </c>
      <c r="C366" s="14">
        <v>38539</v>
      </c>
      <c r="D366" s="15">
        <v>9000000</v>
      </c>
      <c r="E366" s="14">
        <v>38560</v>
      </c>
      <c r="F366" s="16">
        <v>0.0353</v>
      </c>
      <c r="G366" s="11">
        <f t="shared" si="38"/>
        <v>8981467.5</v>
      </c>
      <c r="H366" s="17">
        <f t="shared" si="39"/>
        <v>21</v>
      </c>
      <c r="I366" s="12">
        <f t="shared" si="40"/>
        <v>18532.5</v>
      </c>
      <c r="J366" s="18">
        <f t="shared" si="41"/>
        <v>0.03586412799467347</v>
      </c>
      <c r="K366" s="19">
        <v>0.0334</v>
      </c>
      <c r="L366" s="18">
        <f t="shared" si="44"/>
        <v>0.001899999999999999</v>
      </c>
      <c r="M366" s="16">
        <v>0.0351261</v>
      </c>
      <c r="N366" s="20">
        <f t="shared" si="42"/>
        <v>0.00017389999999999767</v>
      </c>
      <c r="O366" s="20">
        <f t="shared" si="43"/>
        <v>0.0017261000000000012</v>
      </c>
      <c r="P366" s="2"/>
      <c r="R366" s="20">
        <v>0.0017</v>
      </c>
    </row>
    <row r="367" spans="1:18" ht="12">
      <c r="A367" s="21">
        <f t="shared" si="45"/>
        <v>307</v>
      </c>
      <c r="B367" s="13" t="s">
        <v>6</v>
      </c>
      <c r="C367" s="14">
        <v>38539</v>
      </c>
      <c r="D367" s="15">
        <v>13000000</v>
      </c>
      <c r="E367" s="14">
        <v>38561</v>
      </c>
      <c r="F367" s="16">
        <v>0.0353</v>
      </c>
      <c r="G367" s="11">
        <f t="shared" si="38"/>
        <v>12971956.111111112</v>
      </c>
      <c r="H367" s="17">
        <f t="shared" si="39"/>
        <v>22</v>
      </c>
      <c r="I367" s="12">
        <f t="shared" si="40"/>
        <v>28043.88888888806</v>
      </c>
      <c r="J367" s="18">
        <f t="shared" si="41"/>
        <v>0.03586765227432182</v>
      </c>
      <c r="K367" s="19">
        <v>0.0334</v>
      </c>
      <c r="L367" s="18">
        <f t="shared" si="44"/>
        <v>0.001899999999999999</v>
      </c>
      <c r="M367" s="16">
        <v>0.0351261</v>
      </c>
      <c r="N367" s="20">
        <f t="shared" si="42"/>
        <v>0.00017389999999999767</v>
      </c>
      <c r="O367" s="20">
        <f t="shared" si="43"/>
        <v>0.0017261000000000012</v>
      </c>
      <c r="P367" s="2"/>
      <c r="R367" s="20">
        <v>0.0017</v>
      </c>
    </row>
    <row r="368" spans="1:18" ht="12">
      <c r="A368" s="21">
        <f t="shared" si="45"/>
        <v>308</v>
      </c>
      <c r="B368" s="13" t="s">
        <v>7</v>
      </c>
      <c r="C368" s="14">
        <v>38539</v>
      </c>
      <c r="D368" s="15">
        <v>20000000</v>
      </c>
      <c r="E368" s="14">
        <v>38544</v>
      </c>
      <c r="F368" s="16">
        <v>0.0353</v>
      </c>
      <c r="G368" s="11">
        <f t="shared" si="38"/>
        <v>19990194.444444444</v>
      </c>
      <c r="H368" s="17">
        <f t="shared" si="39"/>
        <v>5</v>
      </c>
      <c r="I368" s="12">
        <f t="shared" si="40"/>
        <v>9805.55555555597</v>
      </c>
      <c r="J368" s="18">
        <f t="shared" si="41"/>
        <v>0.035807833562845524</v>
      </c>
      <c r="K368" s="19">
        <v>0.0331813</v>
      </c>
      <c r="L368" s="18">
        <f t="shared" si="44"/>
        <v>0.002118700000000001</v>
      </c>
      <c r="M368" s="16">
        <v>0.0351261</v>
      </c>
      <c r="N368" s="20">
        <f t="shared" si="42"/>
        <v>0.00017389999999999767</v>
      </c>
      <c r="O368" s="20">
        <f t="shared" si="43"/>
        <v>0.0019448000000000035</v>
      </c>
      <c r="P368" s="2"/>
      <c r="R368" s="20">
        <v>0.0017</v>
      </c>
    </row>
    <row r="369" spans="1:18" ht="12">
      <c r="A369" s="21">
        <f t="shared" si="45"/>
        <v>309</v>
      </c>
      <c r="B369" s="13" t="s">
        <v>20</v>
      </c>
      <c r="C369" s="14">
        <v>38539</v>
      </c>
      <c r="D369" s="15">
        <v>9118897.666666666</v>
      </c>
      <c r="E369" s="14">
        <v>38560</v>
      </c>
      <c r="F369" s="16">
        <v>0.0356</v>
      </c>
      <c r="G369" s="11">
        <f t="shared" si="38"/>
        <v>9099960.755845554</v>
      </c>
      <c r="H369" s="17">
        <f t="shared" si="39"/>
        <v>21</v>
      </c>
      <c r="I369" s="12">
        <f t="shared" si="40"/>
        <v>18936.910821111873</v>
      </c>
      <c r="J369" s="18">
        <f t="shared" si="41"/>
        <v>0.03616955655689572</v>
      </c>
      <c r="K369" s="19">
        <v>0.0334</v>
      </c>
      <c r="L369" s="18">
        <f t="shared" si="44"/>
        <v>0.0022000000000000006</v>
      </c>
      <c r="M369" s="16">
        <v>0.0351261</v>
      </c>
      <c r="N369" s="20">
        <f t="shared" si="42"/>
        <v>0.0004738999999999993</v>
      </c>
      <c r="O369" s="20">
        <f t="shared" si="43"/>
        <v>0.0017261000000000012</v>
      </c>
      <c r="P369" s="2"/>
      <c r="R369" s="20">
        <v>0.0017</v>
      </c>
    </row>
    <row r="370" spans="1:18" ht="12">
      <c r="A370" s="21">
        <f t="shared" si="45"/>
        <v>310</v>
      </c>
      <c r="B370" s="13" t="s">
        <v>8</v>
      </c>
      <c r="C370" s="14">
        <v>38539</v>
      </c>
      <c r="D370" s="15">
        <v>12000000</v>
      </c>
      <c r="E370" s="14">
        <v>38540</v>
      </c>
      <c r="F370" s="16">
        <v>0.035</v>
      </c>
      <c r="G370" s="11">
        <f t="shared" si="38"/>
        <v>11998833.333333334</v>
      </c>
      <c r="H370" s="17">
        <f t="shared" si="39"/>
        <v>1</v>
      </c>
      <c r="I370" s="12">
        <f t="shared" si="40"/>
        <v>1166.6666666660458</v>
      </c>
      <c r="J370" s="18">
        <f t="shared" si="41"/>
        <v>0.0354895614851255</v>
      </c>
      <c r="K370" s="19">
        <v>0.033</v>
      </c>
      <c r="L370" s="18">
        <f t="shared" si="44"/>
        <v>0.0020000000000000018</v>
      </c>
      <c r="M370" s="16">
        <v>0.0351261</v>
      </c>
      <c r="N370" s="20">
        <f t="shared" si="42"/>
        <v>-0.00012609999999999705</v>
      </c>
      <c r="O370" s="20">
        <f t="shared" si="43"/>
        <v>0.002126099999999999</v>
      </c>
      <c r="P370" s="2"/>
      <c r="R370" s="20">
        <v>0.0017</v>
      </c>
    </row>
    <row r="371" spans="1:18" ht="12">
      <c r="A371" s="21">
        <f t="shared" si="45"/>
        <v>311</v>
      </c>
      <c r="B371" s="13" t="s">
        <v>6</v>
      </c>
      <c r="C371" s="14">
        <v>38540</v>
      </c>
      <c r="D371" s="15">
        <v>10000000</v>
      </c>
      <c r="E371" s="14">
        <v>38547</v>
      </c>
      <c r="F371" s="16">
        <v>0.0351</v>
      </c>
      <c r="G371" s="11">
        <f t="shared" si="38"/>
        <v>9993175</v>
      </c>
      <c r="H371" s="17">
        <f t="shared" si="39"/>
        <v>7</v>
      </c>
      <c r="I371" s="12">
        <f t="shared" si="40"/>
        <v>6825</v>
      </c>
      <c r="J371" s="18">
        <f t="shared" si="41"/>
        <v>0.03561180505695137</v>
      </c>
      <c r="K371" s="19">
        <v>0.0332</v>
      </c>
      <c r="L371" s="18">
        <f t="shared" si="44"/>
        <v>0.001899999999999999</v>
      </c>
      <c r="M371" s="16">
        <v>0.0351261</v>
      </c>
      <c r="N371" s="20">
        <f t="shared" si="42"/>
        <v>-2.6100000000001122E-05</v>
      </c>
      <c r="O371" s="20">
        <f t="shared" si="43"/>
        <v>0.0019261</v>
      </c>
      <c r="P371" s="2"/>
      <c r="R371" s="20">
        <v>0.0017</v>
      </c>
    </row>
    <row r="372" spans="1:18" ht="12">
      <c r="A372" s="21">
        <f t="shared" si="45"/>
        <v>312</v>
      </c>
      <c r="B372" s="13" t="s">
        <v>6</v>
      </c>
      <c r="C372" s="14">
        <v>38540</v>
      </c>
      <c r="D372" s="15">
        <v>10000000</v>
      </c>
      <c r="E372" s="14">
        <v>38568</v>
      </c>
      <c r="F372" s="16">
        <v>0.0354</v>
      </c>
      <c r="G372" s="11">
        <f t="shared" si="38"/>
        <v>9972466.666666666</v>
      </c>
      <c r="H372" s="17">
        <f t="shared" si="39"/>
        <v>28</v>
      </c>
      <c r="I372" s="12">
        <f t="shared" si="40"/>
        <v>27533.333333333954</v>
      </c>
      <c r="J372" s="18">
        <f t="shared" si="41"/>
        <v>0.035990761229252016</v>
      </c>
      <c r="K372" s="19">
        <v>0.0335</v>
      </c>
      <c r="L372" s="18">
        <f t="shared" si="44"/>
        <v>0.001899999999999999</v>
      </c>
      <c r="M372" s="16">
        <v>0.0351261</v>
      </c>
      <c r="N372" s="20">
        <f t="shared" si="42"/>
        <v>0.00027390000000000053</v>
      </c>
      <c r="O372" s="20">
        <f t="shared" si="43"/>
        <v>0.0016260999999999984</v>
      </c>
      <c r="P372" s="2"/>
      <c r="R372" s="20">
        <v>0.0017</v>
      </c>
    </row>
    <row r="373" spans="1:18" ht="12">
      <c r="A373" s="21">
        <f t="shared" si="45"/>
        <v>313</v>
      </c>
      <c r="B373" s="13" t="s">
        <v>7</v>
      </c>
      <c r="C373" s="14">
        <v>38540</v>
      </c>
      <c r="D373" s="15">
        <v>20000000</v>
      </c>
      <c r="E373" s="14">
        <v>38567</v>
      </c>
      <c r="F373" s="16">
        <v>0.0358</v>
      </c>
      <c r="G373" s="11">
        <f t="shared" si="38"/>
        <v>19946300</v>
      </c>
      <c r="H373" s="17">
        <f t="shared" si="39"/>
        <v>27</v>
      </c>
      <c r="I373" s="12">
        <f t="shared" si="40"/>
        <v>53700</v>
      </c>
      <c r="J373" s="18">
        <f t="shared" si="41"/>
        <v>0.03639494264321926</v>
      </c>
      <c r="K373" s="19">
        <v>0.0335</v>
      </c>
      <c r="L373" s="18">
        <f t="shared" si="44"/>
        <v>0.0022999999999999965</v>
      </c>
      <c r="M373" s="16">
        <v>0.0351261</v>
      </c>
      <c r="N373" s="20">
        <f t="shared" si="42"/>
        <v>0.0006738999999999981</v>
      </c>
      <c r="O373" s="20">
        <f t="shared" si="43"/>
        <v>0.0016260999999999984</v>
      </c>
      <c r="P373" s="2"/>
      <c r="R373" s="20">
        <v>0.0017</v>
      </c>
    </row>
    <row r="374" spans="1:18" ht="12">
      <c r="A374" s="21">
        <f t="shared" si="45"/>
        <v>314</v>
      </c>
      <c r="B374" s="13" t="s">
        <v>8</v>
      </c>
      <c r="C374" s="14">
        <v>38540</v>
      </c>
      <c r="D374" s="15">
        <v>6900000</v>
      </c>
      <c r="E374" s="14">
        <v>38541</v>
      </c>
      <c r="F374" s="16">
        <v>0.035</v>
      </c>
      <c r="G374" s="11">
        <f t="shared" si="38"/>
        <v>6899329.166666667</v>
      </c>
      <c r="H374" s="17">
        <f t="shared" si="39"/>
        <v>1</v>
      </c>
      <c r="I374" s="12">
        <f t="shared" si="40"/>
        <v>670.8333333330229</v>
      </c>
      <c r="J374" s="18">
        <f t="shared" si="41"/>
        <v>0.03548956148512796</v>
      </c>
      <c r="K374" s="19">
        <v>0.0330143</v>
      </c>
      <c r="L374" s="18">
        <f t="shared" si="44"/>
        <v>0.0019857</v>
      </c>
      <c r="M374" s="16">
        <v>0.0351261</v>
      </c>
      <c r="N374" s="20">
        <f t="shared" si="42"/>
        <v>-0.00012609999999999705</v>
      </c>
      <c r="O374" s="20">
        <f t="shared" si="43"/>
        <v>0.002111799999999997</v>
      </c>
      <c r="P374" s="2"/>
      <c r="R374" s="20">
        <v>0.0017</v>
      </c>
    </row>
    <row r="375" spans="1:18" ht="12">
      <c r="A375" s="21">
        <f t="shared" si="45"/>
        <v>315</v>
      </c>
      <c r="B375" s="13" t="s">
        <v>8</v>
      </c>
      <c r="C375" s="14">
        <v>38541</v>
      </c>
      <c r="D375" s="15">
        <v>5600000</v>
      </c>
      <c r="E375" s="14">
        <v>38544</v>
      </c>
      <c r="F375" s="16">
        <v>0.0349</v>
      </c>
      <c r="G375" s="11">
        <f t="shared" si="38"/>
        <v>5598371.333333333</v>
      </c>
      <c r="H375" s="17">
        <f t="shared" si="39"/>
        <v>3</v>
      </c>
      <c r="I375" s="12">
        <f t="shared" si="40"/>
        <v>1628.666666666977</v>
      </c>
      <c r="J375" s="18">
        <f t="shared" si="41"/>
        <v>0.03539501627279497</v>
      </c>
      <c r="K375" s="19">
        <v>0.0329</v>
      </c>
      <c r="L375" s="18">
        <f t="shared" si="44"/>
        <v>0.0020000000000000018</v>
      </c>
      <c r="M375" s="16">
        <v>0.0351261</v>
      </c>
      <c r="N375" s="20">
        <f t="shared" si="42"/>
        <v>-0.0002260999999999999</v>
      </c>
      <c r="O375" s="20">
        <f t="shared" si="43"/>
        <v>0.0022261000000000017</v>
      </c>
      <c r="P375" s="2"/>
      <c r="R375" s="20">
        <v>0.0017</v>
      </c>
    </row>
    <row r="376" spans="1:18" ht="12">
      <c r="A376" s="21">
        <f t="shared" si="45"/>
        <v>316</v>
      </c>
      <c r="B376" s="13" t="s">
        <v>8</v>
      </c>
      <c r="C376" s="14">
        <v>38541</v>
      </c>
      <c r="D376" s="15">
        <v>1000000</v>
      </c>
      <c r="E376" s="14">
        <v>38548</v>
      </c>
      <c r="F376" s="16">
        <v>0.0352</v>
      </c>
      <c r="G376" s="11">
        <f t="shared" si="38"/>
        <v>999315.5555555555</v>
      </c>
      <c r="H376" s="17">
        <f t="shared" si="39"/>
        <v>7</v>
      </c>
      <c r="I376" s="12">
        <f t="shared" si="40"/>
        <v>684.4444444444962</v>
      </c>
      <c r="J376" s="18">
        <f t="shared" si="41"/>
        <v>0.03571333268103772</v>
      </c>
      <c r="K376" s="19">
        <v>0.0332</v>
      </c>
      <c r="L376" s="18">
        <f t="shared" si="44"/>
        <v>0.0020000000000000018</v>
      </c>
      <c r="M376" s="16">
        <v>0.0351261</v>
      </c>
      <c r="N376" s="20">
        <f t="shared" si="42"/>
        <v>7.390000000000174E-05</v>
      </c>
      <c r="O376" s="20">
        <f t="shared" si="43"/>
        <v>0.0019261</v>
      </c>
      <c r="P376" s="2"/>
      <c r="R376" s="20">
        <v>0.0017</v>
      </c>
    </row>
    <row r="377" spans="1:18" ht="12">
      <c r="A377" s="21">
        <f t="shared" si="45"/>
        <v>317</v>
      </c>
      <c r="B377" s="13" t="s">
        <v>7</v>
      </c>
      <c r="C377" s="14">
        <v>38544</v>
      </c>
      <c r="D377" s="15">
        <v>12000000</v>
      </c>
      <c r="E377" s="14">
        <v>38565</v>
      </c>
      <c r="F377" s="16">
        <v>0.0357</v>
      </c>
      <c r="G377" s="11">
        <f t="shared" si="38"/>
        <v>11975010</v>
      </c>
      <c r="H377" s="17">
        <f t="shared" si="39"/>
        <v>21</v>
      </c>
      <c r="I377" s="12">
        <f t="shared" si="40"/>
        <v>24990</v>
      </c>
      <c r="J377" s="18">
        <f t="shared" si="41"/>
        <v>0.03627136845814743</v>
      </c>
      <c r="K377" s="19">
        <v>0.0335</v>
      </c>
      <c r="L377" s="18">
        <f t="shared" si="44"/>
        <v>0.0022000000000000006</v>
      </c>
      <c r="M377" s="16">
        <v>0.0351261</v>
      </c>
      <c r="N377" s="20">
        <f t="shared" si="42"/>
        <v>0.0005739000000000022</v>
      </c>
      <c r="O377" s="20">
        <f t="shared" si="43"/>
        <v>0.0016260999999999984</v>
      </c>
      <c r="P377" s="2"/>
      <c r="R377" s="20">
        <v>0.0017</v>
      </c>
    </row>
    <row r="378" spans="1:18" ht="12">
      <c r="A378" s="21">
        <f t="shared" si="45"/>
        <v>318</v>
      </c>
      <c r="B378" s="13" t="s">
        <v>8</v>
      </c>
      <c r="C378" s="14">
        <v>38544</v>
      </c>
      <c r="D378" s="15">
        <v>2600000</v>
      </c>
      <c r="E378" s="14">
        <v>38545</v>
      </c>
      <c r="F378" s="16">
        <v>0.0347</v>
      </c>
      <c r="G378" s="11">
        <f t="shared" si="38"/>
        <v>2599749.388888889</v>
      </c>
      <c r="H378" s="17">
        <f t="shared" si="39"/>
        <v>1</v>
      </c>
      <c r="I378" s="12">
        <f t="shared" si="40"/>
        <v>250.61111111100763</v>
      </c>
      <c r="J378" s="18">
        <f t="shared" si="41"/>
        <v>0.03518533591986441</v>
      </c>
      <c r="K378" s="19">
        <v>0.0329125</v>
      </c>
      <c r="L378" s="18">
        <f t="shared" si="44"/>
        <v>0.0017875000000000044</v>
      </c>
      <c r="M378" s="16">
        <v>0.0351261</v>
      </c>
      <c r="N378" s="20">
        <f t="shared" si="42"/>
        <v>-0.0004260999999999987</v>
      </c>
      <c r="O378" s="20">
        <f t="shared" si="43"/>
        <v>0.002213600000000003</v>
      </c>
      <c r="P378" s="2"/>
      <c r="R378" s="20">
        <v>0.0017</v>
      </c>
    </row>
    <row r="379" spans="1:18" ht="12">
      <c r="A379" s="21">
        <f t="shared" si="45"/>
        <v>319</v>
      </c>
      <c r="B379" s="13" t="s">
        <v>8</v>
      </c>
      <c r="C379" s="14">
        <v>38544</v>
      </c>
      <c r="D379" s="15">
        <v>400000</v>
      </c>
      <c r="E379" s="14">
        <v>38551</v>
      </c>
      <c r="F379" s="16">
        <v>0.035</v>
      </c>
      <c r="G379" s="11">
        <f t="shared" si="38"/>
        <v>399727.77777777775</v>
      </c>
      <c r="H379" s="17">
        <f t="shared" si="39"/>
        <v>7</v>
      </c>
      <c r="I379" s="12">
        <f t="shared" si="40"/>
        <v>272.2222222222481</v>
      </c>
      <c r="J379" s="18">
        <f t="shared" si="41"/>
        <v>0.03551027782796964</v>
      </c>
      <c r="K379" s="19">
        <v>0.0331938</v>
      </c>
      <c r="L379" s="18">
        <f t="shared" si="44"/>
        <v>0.0018062000000000009</v>
      </c>
      <c r="M379" s="16">
        <v>0.0351261</v>
      </c>
      <c r="N379" s="20">
        <f t="shared" si="42"/>
        <v>-0.00012609999999999705</v>
      </c>
      <c r="O379" s="20">
        <f t="shared" si="43"/>
        <v>0.001932299999999998</v>
      </c>
      <c r="P379" s="2"/>
      <c r="R379" s="20">
        <v>0.0017</v>
      </c>
    </row>
    <row r="380" spans="1:18" ht="12">
      <c r="A380" s="21">
        <f t="shared" si="45"/>
        <v>320</v>
      </c>
      <c r="B380" s="13" t="s">
        <v>20</v>
      </c>
      <c r="C380" s="14">
        <v>38544</v>
      </c>
      <c r="D380" s="15">
        <v>3206552</v>
      </c>
      <c r="E380" s="14">
        <v>38565</v>
      </c>
      <c r="F380" s="16">
        <v>0.0351</v>
      </c>
      <c r="G380" s="11">
        <f aca="true" t="shared" si="46" ref="G380:G443">IF(D380&gt;0,(D380-(D380*F380/360*H380)),"")</f>
        <v>3199986.58478</v>
      </c>
      <c r="H380" s="17">
        <f aca="true" t="shared" si="47" ref="H380:H443">IF(C380&lt;&gt;0,E380-C380,"")</f>
        <v>21</v>
      </c>
      <c r="I380" s="12">
        <f aca="true" t="shared" si="48" ref="I380:I443">IF(D380&gt;0,D380-G380,"")</f>
        <v>6565.41521999985</v>
      </c>
      <c r="J380" s="18">
        <f aca="true" t="shared" si="49" ref="J380:J443">IF(D380&gt;0,((+I380/G380)/H380*365),"")</f>
        <v>0.03566051490426567</v>
      </c>
      <c r="K380" s="19">
        <v>0.0335</v>
      </c>
      <c r="L380" s="18">
        <f t="shared" si="44"/>
        <v>0.0015999999999999973</v>
      </c>
      <c r="M380" s="16">
        <v>0.0351261</v>
      </c>
      <c r="N380" s="20">
        <f aca="true" t="shared" si="50" ref="N380:N443">IF(M380&gt;0,F380-M380,"")</f>
        <v>-2.6100000000001122E-05</v>
      </c>
      <c r="O380" s="20">
        <f aca="true" t="shared" si="51" ref="O380:O443">IF(M380&gt;0,M380-K380,"")</f>
        <v>0.0016260999999999984</v>
      </c>
      <c r="P380" s="2"/>
      <c r="R380" s="20">
        <v>0.0017</v>
      </c>
    </row>
    <row r="381" spans="1:18" ht="12">
      <c r="A381" s="21">
        <f t="shared" si="45"/>
        <v>321</v>
      </c>
      <c r="B381" s="13" t="s">
        <v>7</v>
      </c>
      <c r="C381" s="14">
        <v>38545</v>
      </c>
      <c r="D381" s="15">
        <v>6000000</v>
      </c>
      <c r="E381" s="14">
        <v>38546</v>
      </c>
      <c r="F381" s="16">
        <v>0.0348</v>
      </c>
      <c r="G381" s="11">
        <f t="shared" si="46"/>
        <v>5999420</v>
      </c>
      <c r="H381" s="17">
        <f t="shared" si="47"/>
        <v>1</v>
      </c>
      <c r="I381" s="12">
        <f t="shared" si="48"/>
        <v>580</v>
      </c>
      <c r="J381" s="18">
        <f t="shared" si="49"/>
        <v>0.03528674438529058</v>
      </c>
      <c r="K381" s="19">
        <v>0.0328813</v>
      </c>
      <c r="L381" s="18">
        <f aca="true" t="shared" si="52" ref="L381:L444">IF(K381&gt;0,F381-K381,"")</f>
        <v>0.0019186999999999954</v>
      </c>
      <c r="M381" s="16">
        <v>0.0351261</v>
      </c>
      <c r="N381" s="20">
        <f t="shared" si="50"/>
        <v>-0.0003261000000000028</v>
      </c>
      <c r="O381" s="20">
        <f t="shared" si="51"/>
        <v>0.002244799999999998</v>
      </c>
      <c r="P381" s="2"/>
      <c r="R381" s="20">
        <v>0.0017</v>
      </c>
    </row>
    <row r="382" spans="1:18" ht="12">
      <c r="A382" s="21">
        <f t="shared" si="45"/>
        <v>322</v>
      </c>
      <c r="B382" s="13" t="s">
        <v>8</v>
      </c>
      <c r="C382" s="14">
        <v>38545</v>
      </c>
      <c r="D382" s="15">
        <v>2300000</v>
      </c>
      <c r="E382" s="14">
        <v>38546</v>
      </c>
      <c r="F382" s="16">
        <v>0.0347</v>
      </c>
      <c r="G382" s="11">
        <f t="shared" si="46"/>
        <v>2299778.3055555555</v>
      </c>
      <c r="H382" s="17">
        <f t="shared" si="47"/>
        <v>1</v>
      </c>
      <c r="I382" s="12">
        <f t="shared" si="48"/>
        <v>221.69444444449618</v>
      </c>
      <c r="J382" s="18">
        <f t="shared" si="49"/>
        <v>0.03518533591988716</v>
      </c>
      <c r="K382" s="19">
        <v>0.0328813</v>
      </c>
      <c r="L382" s="18">
        <f t="shared" si="52"/>
        <v>0.0018186999999999995</v>
      </c>
      <c r="M382" s="16">
        <v>0.0351261</v>
      </c>
      <c r="N382" s="20">
        <f t="shared" si="50"/>
        <v>-0.0004260999999999987</v>
      </c>
      <c r="O382" s="20">
        <f t="shared" si="51"/>
        <v>0.002244799999999998</v>
      </c>
      <c r="P382" s="2"/>
      <c r="R382" s="20">
        <v>0.0017</v>
      </c>
    </row>
    <row r="383" spans="1:18" ht="12">
      <c r="A383" s="21">
        <f t="shared" si="45"/>
        <v>323</v>
      </c>
      <c r="B383" s="13" t="s">
        <v>8</v>
      </c>
      <c r="C383" s="14">
        <v>38545</v>
      </c>
      <c r="D383" s="15">
        <v>400000</v>
      </c>
      <c r="E383" s="14">
        <v>38558</v>
      </c>
      <c r="F383" s="16">
        <v>0.035</v>
      </c>
      <c r="G383" s="11">
        <f t="shared" si="46"/>
        <v>399494.44444444444</v>
      </c>
      <c r="H383" s="17">
        <f t="shared" si="47"/>
        <v>13</v>
      </c>
      <c r="I383" s="12">
        <f t="shared" si="48"/>
        <v>505.555555555562</v>
      </c>
      <c r="J383" s="18">
        <f t="shared" si="49"/>
        <v>0.03553101837044087</v>
      </c>
      <c r="K383" s="19">
        <v>0.0332625</v>
      </c>
      <c r="L383" s="18">
        <f t="shared" si="52"/>
        <v>0.001737500000000003</v>
      </c>
      <c r="M383" s="16">
        <v>0.0351261</v>
      </c>
      <c r="N383" s="20">
        <f t="shared" si="50"/>
        <v>-0.00012609999999999705</v>
      </c>
      <c r="O383" s="20">
        <f t="shared" si="51"/>
        <v>0.0018636</v>
      </c>
      <c r="P383" s="2"/>
      <c r="R383" s="20">
        <v>0.0017</v>
      </c>
    </row>
    <row r="384" spans="1:18" ht="12">
      <c r="A384" s="21">
        <f t="shared" si="45"/>
        <v>324</v>
      </c>
      <c r="B384" s="13" t="s">
        <v>8</v>
      </c>
      <c r="C384" s="14">
        <v>38545</v>
      </c>
      <c r="D384" s="15">
        <v>300000</v>
      </c>
      <c r="E384" s="14">
        <v>38565</v>
      </c>
      <c r="F384" s="16">
        <v>0.035</v>
      </c>
      <c r="G384" s="11">
        <f t="shared" si="46"/>
        <v>299416.6666666667</v>
      </c>
      <c r="H384" s="17">
        <f t="shared" si="47"/>
        <v>20</v>
      </c>
      <c r="I384" s="12">
        <f t="shared" si="48"/>
        <v>583.3333333333139</v>
      </c>
      <c r="J384" s="18">
        <f t="shared" si="49"/>
        <v>0.03555524631227268</v>
      </c>
      <c r="K384" s="19">
        <v>0.0335</v>
      </c>
      <c r="L384" s="18">
        <f t="shared" si="52"/>
        <v>0.0015000000000000013</v>
      </c>
      <c r="M384" s="16">
        <v>0.0351261</v>
      </c>
      <c r="N384" s="20">
        <f t="shared" si="50"/>
        <v>-0.00012609999999999705</v>
      </c>
      <c r="O384" s="20">
        <f t="shared" si="51"/>
        <v>0.0016260999999999984</v>
      </c>
      <c r="P384" s="2"/>
      <c r="R384" s="20">
        <v>0.0017</v>
      </c>
    </row>
    <row r="385" spans="1:18" ht="12">
      <c r="A385" s="21">
        <f t="shared" si="45"/>
        <v>325</v>
      </c>
      <c r="B385" s="13" t="s">
        <v>20</v>
      </c>
      <c r="C385" s="14">
        <v>38545</v>
      </c>
      <c r="D385" s="15">
        <v>2404914</v>
      </c>
      <c r="E385" s="14">
        <v>38566</v>
      </c>
      <c r="F385" s="16">
        <v>0.0351</v>
      </c>
      <c r="G385" s="11">
        <f t="shared" si="46"/>
        <v>2399989.938585</v>
      </c>
      <c r="H385" s="17">
        <f t="shared" si="47"/>
        <v>21</v>
      </c>
      <c r="I385" s="12">
        <f t="shared" si="48"/>
        <v>4924.061414999887</v>
      </c>
      <c r="J385" s="18">
        <f t="shared" si="49"/>
        <v>0.03566051490426567</v>
      </c>
      <c r="K385" s="19">
        <v>0.0335</v>
      </c>
      <c r="L385" s="18">
        <f t="shared" si="52"/>
        <v>0.0015999999999999973</v>
      </c>
      <c r="M385" s="16">
        <v>0.0351261</v>
      </c>
      <c r="N385" s="20">
        <f t="shared" si="50"/>
        <v>-2.6100000000001122E-05</v>
      </c>
      <c r="O385" s="20">
        <f t="shared" si="51"/>
        <v>0.0016260999999999984</v>
      </c>
      <c r="P385" s="2"/>
      <c r="R385" s="20">
        <v>0.0017</v>
      </c>
    </row>
    <row r="386" spans="1:18" ht="12">
      <c r="A386" s="21">
        <f t="shared" si="45"/>
        <v>326</v>
      </c>
      <c r="B386" s="13" t="s">
        <v>8</v>
      </c>
      <c r="C386" s="14">
        <v>38546</v>
      </c>
      <c r="D386" s="15">
        <v>2800000</v>
      </c>
      <c r="E386" s="14">
        <v>38547</v>
      </c>
      <c r="F386" s="16">
        <v>0.0347</v>
      </c>
      <c r="G386" s="11">
        <f t="shared" si="46"/>
        <v>2799730.111111111</v>
      </c>
      <c r="H386" s="17">
        <f t="shared" si="47"/>
        <v>1</v>
      </c>
      <c r="I386" s="12">
        <f t="shared" si="48"/>
        <v>269.88888888899237</v>
      </c>
      <c r="J386" s="18">
        <f t="shared" si="49"/>
        <v>0.03518533591989244</v>
      </c>
      <c r="K386" s="19">
        <v>0.0329</v>
      </c>
      <c r="L386" s="18">
        <f t="shared" si="52"/>
        <v>0.001800000000000003</v>
      </c>
      <c r="M386" s="16">
        <v>0.0351261</v>
      </c>
      <c r="N386" s="20">
        <f t="shared" si="50"/>
        <v>-0.0004260999999999987</v>
      </c>
      <c r="O386" s="20">
        <f t="shared" si="51"/>
        <v>0.0022261000000000017</v>
      </c>
      <c r="P386" s="2"/>
      <c r="R386" s="20">
        <v>0.0017</v>
      </c>
    </row>
    <row r="387" spans="1:18" ht="12">
      <c r="A387" s="21">
        <f t="shared" si="45"/>
        <v>327</v>
      </c>
      <c r="B387" s="13" t="s">
        <v>6</v>
      </c>
      <c r="C387" s="14">
        <v>38547</v>
      </c>
      <c r="D387" s="15">
        <v>12000000</v>
      </c>
      <c r="E387" s="14">
        <v>38548</v>
      </c>
      <c r="F387" s="16">
        <v>0.0348</v>
      </c>
      <c r="G387" s="11">
        <f t="shared" si="46"/>
        <v>11998840</v>
      </c>
      <c r="H387" s="17">
        <f t="shared" si="47"/>
        <v>1</v>
      </c>
      <c r="I387" s="12">
        <f t="shared" si="48"/>
        <v>1160</v>
      </c>
      <c r="J387" s="18">
        <f t="shared" si="49"/>
        <v>0.03528674438529058</v>
      </c>
      <c r="K387" s="19">
        <v>0.03295</v>
      </c>
      <c r="L387" s="18">
        <f t="shared" si="52"/>
        <v>0.0018499999999999975</v>
      </c>
      <c r="M387" s="16">
        <v>0.0351261</v>
      </c>
      <c r="N387" s="20">
        <f t="shared" si="50"/>
        <v>-0.0003261000000000028</v>
      </c>
      <c r="O387" s="20">
        <f t="shared" si="51"/>
        <v>0.0021761000000000003</v>
      </c>
      <c r="P387" s="2"/>
      <c r="R387" s="20">
        <v>0.0017</v>
      </c>
    </row>
    <row r="388" spans="1:18" ht="12">
      <c r="A388" s="21">
        <f t="shared" si="45"/>
        <v>328</v>
      </c>
      <c r="B388" s="13" t="s">
        <v>7</v>
      </c>
      <c r="C388" s="14">
        <v>38547</v>
      </c>
      <c r="D388" s="15">
        <v>12000000</v>
      </c>
      <c r="E388" s="14">
        <v>38548</v>
      </c>
      <c r="F388" s="16">
        <v>0.0349</v>
      </c>
      <c r="G388" s="11">
        <f t="shared" si="46"/>
        <v>11998836.666666666</v>
      </c>
      <c r="H388" s="17">
        <f t="shared" si="47"/>
        <v>1</v>
      </c>
      <c r="I388" s="12">
        <f t="shared" si="48"/>
        <v>1163.3333333339542</v>
      </c>
      <c r="J388" s="18">
        <f t="shared" si="49"/>
        <v>0.035388152907064596</v>
      </c>
      <c r="K388" s="19">
        <v>0.03295</v>
      </c>
      <c r="L388" s="18">
        <f t="shared" si="52"/>
        <v>0.0019500000000000003</v>
      </c>
      <c r="M388" s="16">
        <v>0.0351261</v>
      </c>
      <c r="N388" s="20">
        <f t="shared" si="50"/>
        <v>-0.0002260999999999999</v>
      </c>
      <c r="O388" s="20">
        <f t="shared" si="51"/>
        <v>0.0021761000000000003</v>
      </c>
      <c r="P388" s="2"/>
      <c r="R388" s="20">
        <v>0.0017</v>
      </c>
    </row>
    <row r="389" spans="1:18" ht="12">
      <c r="A389" s="21">
        <f t="shared" si="45"/>
        <v>329</v>
      </c>
      <c r="B389" s="13" t="s">
        <v>8</v>
      </c>
      <c r="C389" s="14">
        <v>38547</v>
      </c>
      <c r="D389" s="15">
        <v>4600000</v>
      </c>
      <c r="E389" s="14">
        <v>38548</v>
      </c>
      <c r="F389" s="16">
        <v>0.0348</v>
      </c>
      <c r="G389" s="11">
        <f t="shared" si="46"/>
        <v>4599555.333333333</v>
      </c>
      <c r="H389" s="17">
        <f t="shared" si="47"/>
        <v>1</v>
      </c>
      <c r="I389" s="12">
        <f t="shared" si="48"/>
        <v>444.6666666669771</v>
      </c>
      <c r="J389" s="18">
        <f t="shared" si="49"/>
        <v>0.03528674438531521</v>
      </c>
      <c r="K389" s="19">
        <v>0.03295</v>
      </c>
      <c r="L389" s="18">
        <f t="shared" si="52"/>
        <v>0.0018499999999999975</v>
      </c>
      <c r="M389" s="16">
        <v>0.0351261</v>
      </c>
      <c r="N389" s="20">
        <f t="shared" si="50"/>
        <v>-0.0003261000000000028</v>
      </c>
      <c r="O389" s="20">
        <f t="shared" si="51"/>
        <v>0.0021761000000000003</v>
      </c>
      <c r="P389" s="2"/>
      <c r="R389" s="20">
        <v>0.0017</v>
      </c>
    </row>
    <row r="390" spans="1:18" ht="12">
      <c r="A390" s="21">
        <f t="shared" si="45"/>
        <v>330</v>
      </c>
      <c r="B390" s="13" t="s">
        <v>8</v>
      </c>
      <c r="C390" s="14">
        <v>38547</v>
      </c>
      <c r="D390" s="15">
        <v>400000</v>
      </c>
      <c r="E390" s="14">
        <v>38548</v>
      </c>
      <c r="F390" s="16">
        <v>0.0348</v>
      </c>
      <c r="G390" s="11">
        <f t="shared" si="46"/>
        <v>399961.3333333333</v>
      </c>
      <c r="H390" s="17">
        <f t="shared" si="47"/>
        <v>1</v>
      </c>
      <c r="I390" s="12">
        <f t="shared" si="48"/>
        <v>38.66666666668607</v>
      </c>
      <c r="J390" s="18">
        <f t="shared" si="49"/>
        <v>0.03528674438530829</v>
      </c>
      <c r="K390" s="19">
        <v>0.03295</v>
      </c>
      <c r="L390" s="18">
        <f t="shared" si="52"/>
        <v>0.0018499999999999975</v>
      </c>
      <c r="M390" s="16">
        <v>0.0351261</v>
      </c>
      <c r="N390" s="20">
        <f t="shared" si="50"/>
        <v>-0.0003261000000000028</v>
      </c>
      <c r="O390" s="20">
        <f t="shared" si="51"/>
        <v>0.0021761000000000003</v>
      </c>
      <c r="P390" s="2"/>
      <c r="R390" s="20">
        <v>0.0017</v>
      </c>
    </row>
    <row r="391" spans="1:18" ht="12">
      <c r="A391" s="21">
        <f t="shared" si="45"/>
        <v>331</v>
      </c>
      <c r="B391" s="13" t="s">
        <v>6</v>
      </c>
      <c r="C391" s="14">
        <v>38548</v>
      </c>
      <c r="D391" s="15">
        <v>1000000</v>
      </c>
      <c r="E391" s="14">
        <v>38551</v>
      </c>
      <c r="F391" s="16">
        <v>0.0348</v>
      </c>
      <c r="G391" s="11">
        <f t="shared" si="46"/>
        <v>999710</v>
      </c>
      <c r="H391" s="17">
        <f t="shared" si="47"/>
        <v>3</v>
      </c>
      <c r="I391" s="12">
        <f t="shared" si="48"/>
        <v>290</v>
      </c>
      <c r="J391" s="18">
        <f t="shared" si="49"/>
        <v>0.0352935684681891</v>
      </c>
      <c r="K391" s="19">
        <v>0.0332375</v>
      </c>
      <c r="L391" s="18">
        <f t="shared" si="52"/>
        <v>0.0015624999999999944</v>
      </c>
      <c r="M391" s="16">
        <v>0.0351261</v>
      </c>
      <c r="N391" s="20">
        <f t="shared" si="50"/>
        <v>-0.0003261000000000028</v>
      </c>
      <c r="O391" s="20">
        <f t="shared" si="51"/>
        <v>0.0018885999999999972</v>
      </c>
      <c r="P391" s="2"/>
      <c r="R391" s="20">
        <v>0.0017</v>
      </c>
    </row>
    <row r="392" spans="1:18" ht="12">
      <c r="A392" s="21">
        <f t="shared" si="45"/>
        <v>332</v>
      </c>
      <c r="B392" s="13" t="s">
        <v>6</v>
      </c>
      <c r="C392" s="14">
        <v>38548</v>
      </c>
      <c r="D392" s="15">
        <v>8000000</v>
      </c>
      <c r="E392" s="14">
        <v>38562</v>
      </c>
      <c r="F392" s="16">
        <v>0.0352</v>
      </c>
      <c r="G392" s="11">
        <f t="shared" si="46"/>
        <v>7989048.888888889</v>
      </c>
      <c r="H392" s="17">
        <f t="shared" si="47"/>
        <v>14</v>
      </c>
      <c r="I392" s="12">
        <f t="shared" si="48"/>
        <v>10951.111111111008</v>
      </c>
      <c r="J392" s="18">
        <f t="shared" si="49"/>
        <v>0.03573780997988323</v>
      </c>
      <c r="K392" s="19">
        <v>0.033325</v>
      </c>
      <c r="L392" s="18">
        <f t="shared" si="52"/>
        <v>0.0018750000000000017</v>
      </c>
      <c r="M392" s="16">
        <v>0.0351261</v>
      </c>
      <c r="N392" s="20">
        <f t="shared" si="50"/>
        <v>7.390000000000174E-05</v>
      </c>
      <c r="O392" s="20">
        <f t="shared" si="51"/>
        <v>0.0018011</v>
      </c>
      <c r="P392" s="2"/>
      <c r="R392" s="20">
        <v>0.0017</v>
      </c>
    </row>
    <row r="393" spans="1:18" ht="12">
      <c r="A393" s="21">
        <f t="shared" si="45"/>
        <v>333</v>
      </c>
      <c r="B393" s="13" t="s">
        <v>8</v>
      </c>
      <c r="C393" s="14">
        <v>38548</v>
      </c>
      <c r="D393" s="15">
        <v>3700000</v>
      </c>
      <c r="E393" s="14">
        <v>38551</v>
      </c>
      <c r="F393" s="16">
        <v>0.035</v>
      </c>
      <c r="G393" s="11">
        <f t="shared" si="46"/>
        <v>3698920.8333333335</v>
      </c>
      <c r="H393" s="17">
        <f t="shared" si="47"/>
        <v>3</v>
      </c>
      <c r="I393" s="12">
        <f t="shared" si="48"/>
        <v>1079.1666666665114</v>
      </c>
      <c r="J393" s="18">
        <f t="shared" si="49"/>
        <v>0.03549646424651123</v>
      </c>
      <c r="K393" s="19">
        <v>0.0332375</v>
      </c>
      <c r="L393" s="18">
        <f t="shared" si="52"/>
        <v>0.0017625000000000002</v>
      </c>
      <c r="M393" s="16">
        <v>0.0351261</v>
      </c>
      <c r="N393" s="20">
        <f t="shared" si="50"/>
        <v>-0.00012609999999999705</v>
      </c>
      <c r="O393" s="20">
        <f t="shared" si="51"/>
        <v>0.0018885999999999972</v>
      </c>
      <c r="P393" s="2"/>
      <c r="R393" s="20">
        <v>0.0017</v>
      </c>
    </row>
    <row r="394" spans="1:18" ht="12">
      <c r="A394" s="21">
        <f t="shared" si="45"/>
        <v>334</v>
      </c>
      <c r="B394" s="13" t="s">
        <v>8</v>
      </c>
      <c r="C394" s="14">
        <v>38548</v>
      </c>
      <c r="D394" s="15">
        <v>1000000</v>
      </c>
      <c r="E394" s="14">
        <v>38562</v>
      </c>
      <c r="F394" s="16">
        <v>0.0351</v>
      </c>
      <c r="G394" s="11">
        <f t="shared" si="46"/>
        <v>998635</v>
      </c>
      <c r="H394" s="17">
        <f t="shared" si="47"/>
        <v>14</v>
      </c>
      <c r="I394" s="12">
        <f t="shared" si="48"/>
        <v>1365</v>
      </c>
      <c r="J394" s="18">
        <f t="shared" si="49"/>
        <v>0.03563614333565317</v>
      </c>
      <c r="K394" s="19">
        <v>0.033325</v>
      </c>
      <c r="L394" s="18">
        <f t="shared" si="52"/>
        <v>0.0017749999999999988</v>
      </c>
      <c r="M394" s="16">
        <v>0.0351261</v>
      </c>
      <c r="N394" s="20">
        <f t="shared" si="50"/>
        <v>-2.6100000000001122E-05</v>
      </c>
      <c r="O394" s="20">
        <f t="shared" si="51"/>
        <v>0.0018011</v>
      </c>
      <c r="P394" s="2"/>
      <c r="R394" s="20">
        <v>0.0017</v>
      </c>
    </row>
    <row r="395" spans="1:18" ht="12">
      <c r="A395" s="21">
        <f t="shared" si="45"/>
        <v>335</v>
      </c>
      <c r="B395" s="13" t="s">
        <v>7</v>
      </c>
      <c r="C395" s="14">
        <v>38548</v>
      </c>
      <c r="D395" s="15">
        <v>9000000</v>
      </c>
      <c r="E395" s="14">
        <v>38565</v>
      </c>
      <c r="F395" s="16">
        <v>0.0355</v>
      </c>
      <c r="G395" s="11">
        <f t="shared" si="46"/>
        <v>8984912.5</v>
      </c>
      <c r="H395" s="17">
        <f t="shared" si="47"/>
        <v>17</v>
      </c>
      <c r="I395" s="12">
        <f t="shared" si="48"/>
        <v>15087.5</v>
      </c>
      <c r="J395" s="18">
        <f t="shared" si="49"/>
        <v>0.03605349523437207</v>
      </c>
      <c r="K395" s="19">
        <v>0.033325</v>
      </c>
      <c r="L395" s="18">
        <f t="shared" si="52"/>
        <v>0.0021749999999999964</v>
      </c>
      <c r="M395" s="16">
        <v>0.0351261</v>
      </c>
      <c r="N395" s="20">
        <f t="shared" si="50"/>
        <v>0.00037389999999999646</v>
      </c>
      <c r="O395" s="20">
        <f t="shared" si="51"/>
        <v>0.0018011</v>
      </c>
      <c r="P395" s="2"/>
      <c r="R395" s="20">
        <v>0.0017</v>
      </c>
    </row>
    <row r="396" spans="1:18" ht="12">
      <c r="A396" s="21">
        <f t="shared" si="45"/>
        <v>336</v>
      </c>
      <c r="B396" s="13" t="s">
        <v>6</v>
      </c>
      <c r="C396" s="14">
        <v>38553</v>
      </c>
      <c r="D396" s="15">
        <v>4000000</v>
      </c>
      <c r="E396" s="14">
        <v>38574</v>
      </c>
      <c r="F396" s="16">
        <v>0.0358</v>
      </c>
      <c r="G396" s="11">
        <f t="shared" si="46"/>
        <v>3991646.6666666665</v>
      </c>
      <c r="H396" s="17">
        <f t="shared" si="47"/>
        <v>21</v>
      </c>
      <c r="I396" s="12">
        <f t="shared" si="48"/>
        <v>8353.333333333489</v>
      </c>
      <c r="J396" s="18">
        <f t="shared" si="49"/>
        <v>0.03637318154969251</v>
      </c>
      <c r="K396" s="19">
        <v>0.03389</v>
      </c>
      <c r="L396" s="18">
        <f t="shared" si="52"/>
        <v>0.001909999999999995</v>
      </c>
      <c r="M396" s="16">
        <v>0.0351261</v>
      </c>
      <c r="N396" s="20">
        <f t="shared" si="50"/>
        <v>0.0006738999999999981</v>
      </c>
      <c r="O396" s="20">
        <f t="shared" si="51"/>
        <v>0.001236099999999997</v>
      </c>
      <c r="P396" s="2"/>
      <c r="R396" s="20">
        <v>0.0017</v>
      </c>
    </row>
    <row r="397" spans="1:18" ht="12">
      <c r="A397" s="21">
        <f t="shared" si="45"/>
        <v>337</v>
      </c>
      <c r="B397" s="13" t="s">
        <v>7</v>
      </c>
      <c r="C397" s="14">
        <v>38553</v>
      </c>
      <c r="D397" s="15">
        <v>3100000</v>
      </c>
      <c r="E397" s="14">
        <v>38572</v>
      </c>
      <c r="F397" s="16">
        <v>0.0358</v>
      </c>
      <c r="G397" s="11">
        <f t="shared" si="46"/>
        <v>3094142.722222222</v>
      </c>
      <c r="H397" s="17">
        <f t="shared" si="47"/>
        <v>19</v>
      </c>
      <c r="I397" s="12">
        <f t="shared" si="48"/>
        <v>5857.277777777985</v>
      </c>
      <c r="J397" s="18">
        <f t="shared" si="49"/>
        <v>0.03636593363349434</v>
      </c>
      <c r="K397" s="19">
        <v>0.03389</v>
      </c>
      <c r="L397" s="18">
        <f t="shared" si="52"/>
        <v>0.001909999999999995</v>
      </c>
      <c r="M397" s="16">
        <v>0.0351261</v>
      </c>
      <c r="N397" s="20">
        <f t="shared" si="50"/>
        <v>0.0006738999999999981</v>
      </c>
      <c r="O397" s="20">
        <f t="shared" si="51"/>
        <v>0.001236099999999997</v>
      </c>
      <c r="P397" s="2"/>
      <c r="R397" s="20">
        <v>0.0017</v>
      </c>
    </row>
    <row r="398" spans="1:18" ht="12">
      <c r="A398" s="21">
        <f t="shared" si="45"/>
        <v>338</v>
      </c>
      <c r="B398" s="13" t="s">
        <v>7</v>
      </c>
      <c r="C398" s="14">
        <v>38554</v>
      </c>
      <c r="D398" s="15">
        <v>6100000</v>
      </c>
      <c r="E398" s="14">
        <v>38572</v>
      </c>
      <c r="F398" s="16">
        <v>0.0359</v>
      </c>
      <c r="G398" s="11">
        <f t="shared" si="46"/>
        <v>6089050.5</v>
      </c>
      <c r="H398" s="17">
        <f t="shared" si="47"/>
        <v>18</v>
      </c>
      <c r="I398" s="12">
        <f t="shared" si="48"/>
        <v>10949.5</v>
      </c>
      <c r="J398" s="18">
        <f t="shared" si="49"/>
        <v>0.03646406410618171</v>
      </c>
      <c r="K398" s="19">
        <v>0.0338</v>
      </c>
      <c r="L398" s="18">
        <f t="shared" si="52"/>
        <v>0.0021000000000000046</v>
      </c>
      <c r="M398" s="16">
        <v>0.0351261</v>
      </c>
      <c r="N398" s="20">
        <f t="shared" si="50"/>
        <v>0.000773900000000001</v>
      </c>
      <c r="O398" s="20">
        <f t="shared" si="51"/>
        <v>0.0013261000000000037</v>
      </c>
      <c r="P398" s="2"/>
      <c r="R398" s="20">
        <v>0.0017</v>
      </c>
    </row>
    <row r="399" spans="1:18" ht="12">
      <c r="A399" s="21">
        <f t="shared" si="45"/>
        <v>339</v>
      </c>
      <c r="B399" s="13" t="s">
        <v>8</v>
      </c>
      <c r="C399" s="14">
        <v>38554</v>
      </c>
      <c r="D399" s="15">
        <v>300000</v>
      </c>
      <c r="E399" s="14">
        <v>38565</v>
      </c>
      <c r="F399" s="16">
        <v>0.0353</v>
      </c>
      <c r="G399" s="11">
        <f t="shared" si="46"/>
        <v>299676.4166666667</v>
      </c>
      <c r="H399" s="17">
        <f t="shared" si="47"/>
        <v>11</v>
      </c>
      <c r="I399" s="12">
        <f t="shared" si="48"/>
        <v>323.58333333331393</v>
      </c>
      <c r="J399" s="18">
        <f t="shared" si="49"/>
        <v>0.03582892325249492</v>
      </c>
      <c r="K399" s="19">
        <v>0.03345</v>
      </c>
      <c r="L399" s="18">
        <f t="shared" si="52"/>
        <v>0.0018499999999999975</v>
      </c>
      <c r="M399" s="16">
        <v>0.0351261</v>
      </c>
      <c r="N399" s="20">
        <f t="shared" si="50"/>
        <v>0.00017389999999999767</v>
      </c>
      <c r="O399" s="20">
        <f t="shared" si="51"/>
        <v>0.0016760999999999998</v>
      </c>
      <c r="P399" s="2"/>
      <c r="R399" s="20">
        <v>0.0017</v>
      </c>
    </row>
    <row r="400" spans="1:18" ht="12">
      <c r="A400" s="21">
        <f t="shared" si="45"/>
        <v>340</v>
      </c>
      <c r="B400" s="13" t="s">
        <v>6</v>
      </c>
      <c r="C400" s="14">
        <v>38554</v>
      </c>
      <c r="D400" s="15">
        <v>4500000</v>
      </c>
      <c r="E400" s="14">
        <v>38568</v>
      </c>
      <c r="F400" s="16">
        <v>0.0353</v>
      </c>
      <c r="G400" s="11">
        <f t="shared" si="46"/>
        <v>4493822.5</v>
      </c>
      <c r="H400" s="17">
        <f t="shared" si="47"/>
        <v>14</v>
      </c>
      <c r="I400" s="12">
        <f t="shared" si="48"/>
        <v>6177.5</v>
      </c>
      <c r="J400" s="18">
        <f t="shared" si="49"/>
        <v>0.03583947741594155</v>
      </c>
      <c r="K400" s="19">
        <v>0.03345</v>
      </c>
      <c r="L400" s="18">
        <f t="shared" si="52"/>
        <v>0.0018499999999999975</v>
      </c>
      <c r="M400" s="16">
        <v>0.0351261</v>
      </c>
      <c r="N400" s="20">
        <f t="shared" si="50"/>
        <v>0.00017389999999999767</v>
      </c>
      <c r="O400" s="20">
        <f t="shared" si="51"/>
        <v>0.0016760999999999998</v>
      </c>
      <c r="P400" s="2"/>
      <c r="R400" s="20">
        <v>0.0017</v>
      </c>
    </row>
    <row r="401" spans="1:18" ht="12">
      <c r="A401" s="21">
        <f t="shared" si="45"/>
        <v>341</v>
      </c>
      <c r="B401" s="13" t="s">
        <v>6</v>
      </c>
      <c r="C401" s="14">
        <v>38558</v>
      </c>
      <c r="D401" s="15">
        <v>5500000</v>
      </c>
      <c r="E401" s="14">
        <v>38572</v>
      </c>
      <c r="F401" s="16">
        <v>0.0356</v>
      </c>
      <c r="G401" s="11">
        <f t="shared" si="46"/>
        <v>5492385.555555556</v>
      </c>
      <c r="H401" s="17">
        <f t="shared" si="47"/>
        <v>14</v>
      </c>
      <c r="I401" s="12">
        <f t="shared" si="48"/>
        <v>7614.4444444440305</v>
      </c>
      <c r="J401" s="18">
        <f t="shared" si="49"/>
        <v>0.036144484475171434</v>
      </c>
      <c r="K401" s="19">
        <v>0.0336938</v>
      </c>
      <c r="L401" s="18">
        <f t="shared" si="52"/>
        <v>0.0019061999999999968</v>
      </c>
      <c r="M401" s="16">
        <v>0.0351261</v>
      </c>
      <c r="N401" s="20">
        <f t="shared" si="50"/>
        <v>0.0004738999999999993</v>
      </c>
      <c r="O401" s="20">
        <f t="shared" si="51"/>
        <v>0.0014322999999999975</v>
      </c>
      <c r="P401" s="2"/>
      <c r="R401" s="20">
        <v>0.0017</v>
      </c>
    </row>
    <row r="402" spans="1:18" ht="12">
      <c r="A402" s="21">
        <f aca="true" t="shared" si="53" ref="A402:A465">+A401+1</f>
        <v>342</v>
      </c>
      <c r="B402" s="13" t="s">
        <v>6</v>
      </c>
      <c r="C402" s="14">
        <v>38558</v>
      </c>
      <c r="D402" s="15">
        <v>5000000</v>
      </c>
      <c r="E402" s="14">
        <v>38579</v>
      </c>
      <c r="F402" s="16">
        <v>0.0358</v>
      </c>
      <c r="G402" s="11">
        <f t="shared" si="46"/>
        <v>4989558.333333333</v>
      </c>
      <c r="H402" s="17">
        <f t="shared" si="47"/>
        <v>21</v>
      </c>
      <c r="I402" s="12">
        <f t="shared" si="48"/>
        <v>10441.666666666977</v>
      </c>
      <c r="J402" s="18">
        <f t="shared" si="49"/>
        <v>0.03637318154969291</v>
      </c>
      <c r="K402" s="19">
        <v>0.03425</v>
      </c>
      <c r="L402" s="18">
        <f t="shared" si="52"/>
        <v>0.0015499999999999958</v>
      </c>
      <c r="M402" s="16">
        <v>0.0351261</v>
      </c>
      <c r="N402" s="20">
        <f t="shared" si="50"/>
        <v>0.0006738999999999981</v>
      </c>
      <c r="O402" s="20">
        <f t="shared" si="51"/>
        <v>0.0008760999999999977</v>
      </c>
      <c r="P402" s="2"/>
      <c r="R402" s="20">
        <v>0.0017</v>
      </c>
    </row>
    <row r="403" spans="1:18" ht="12">
      <c r="A403" s="21">
        <f t="shared" si="53"/>
        <v>343</v>
      </c>
      <c r="B403" s="13" t="s">
        <v>6</v>
      </c>
      <c r="C403" s="14">
        <v>38558</v>
      </c>
      <c r="D403" s="15">
        <v>1500000</v>
      </c>
      <c r="E403" s="14">
        <v>38580</v>
      </c>
      <c r="F403" s="16">
        <v>0.0358</v>
      </c>
      <c r="G403" s="11">
        <f t="shared" si="46"/>
        <v>1496718.3333333333</v>
      </c>
      <c r="H403" s="17">
        <f t="shared" si="47"/>
        <v>22</v>
      </c>
      <c r="I403" s="12">
        <f t="shared" si="48"/>
        <v>3281.6666666667443</v>
      </c>
      <c r="J403" s="18">
        <f t="shared" si="49"/>
        <v>0.03637680659131007</v>
      </c>
      <c r="K403" s="19">
        <v>0.03425</v>
      </c>
      <c r="L403" s="18">
        <f t="shared" si="52"/>
        <v>0.0015499999999999958</v>
      </c>
      <c r="M403" s="16">
        <v>0.0351261</v>
      </c>
      <c r="N403" s="20">
        <f t="shared" si="50"/>
        <v>0.0006738999999999981</v>
      </c>
      <c r="O403" s="20">
        <f t="shared" si="51"/>
        <v>0.0008760999999999977</v>
      </c>
      <c r="P403" s="2"/>
      <c r="R403" s="20">
        <v>0.0017</v>
      </c>
    </row>
    <row r="404" spans="1:18" ht="12">
      <c r="A404" s="21">
        <f t="shared" si="53"/>
        <v>344</v>
      </c>
      <c r="B404" s="13" t="s">
        <v>8</v>
      </c>
      <c r="C404" s="14">
        <v>38558</v>
      </c>
      <c r="D404" s="15">
        <v>4500000</v>
      </c>
      <c r="E404" s="14">
        <v>38580</v>
      </c>
      <c r="F404" s="16">
        <v>0.0355</v>
      </c>
      <c r="G404" s="11">
        <f t="shared" si="46"/>
        <v>4490237.5</v>
      </c>
      <c r="H404" s="17">
        <f t="shared" si="47"/>
        <v>22</v>
      </c>
      <c r="I404" s="12">
        <f t="shared" si="48"/>
        <v>9762.5</v>
      </c>
      <c r="J404" s="18">
        <f t="shared" si="49"/>
        <v>0.03607131025920121</v>
      </c>
      <c r="K404" s="19">
        <v>0.03425</v>
      </c>
      <c r="L404" s="18">
        <f t="shared" si="52"/>
        <v>0.0012499999999999942</v>
      </c>
      <c r="M404" s="16">
        <v>0.0351261</v>
      </c>
      <c r="N404" s="20">
        <f t="shared" si="50"/>
        <v>0.00037389999999999646</v>
      </c>
      <c r="O404" s="20">
        <f t="shared" si="51"/>
        <v>0.0008760999999999977</v>
      </c>
      <c r="P404" s="2"/>
      <c r="R404" s="20">
        <v>0.0017</v>
      </c>
    </row>
    <row r="405" spans="1:18" ht="12">
      <c r="A405" s="21">
        <f t="shared" si="53"/>
        <v>345</v>
      </c>
      <c r="B405" s="13" t="s">
        <v>7</v>
      </c>
      <c r="C405" s="14">
        <v>38558</v>
      </c>
      <c r="D405" s="15">
        <v>11000000</v>
      </c>
      <c r="E405" s="14">
        <v>38566</v>
      </c>
      <c r="F405" s="16">
        <v>0.0354</v>
      </c>
      <c r="G405" s="11">
        <f t="shared" si="46"/>
        <v>10991346.666666666</v>
      </c>
      <c r="H405" s="17">
        <f t="shared" si="47"/>
        <v>8</v>
      </c>
      <c r="I405" s="12">
        <f t="shared" si="48"/>
        <v>8653.333333333954</v>
      </c>
      <c r="J405" s="18">
        <f t="shared" si="49"/>
        <v>0.035919923673292234</v>
      </c>
      <c r="K405" s="19">
        <v>0.033275</v>
      </c>
      <c r="L405" s="18">
        <f t="shared" si="52"/>
        <v>0.002125000000000002</v>
      </c>
      <c r="M405" s="16">
        <v>0.0351261</v>
      </c>
      <c r="N405" s="20">
        <f t="shared" si="50"/>
        <v>0.00027390000000000053</v>
      </c>
      <c r="O405" s="20">
        <f t="shared" si="51"/>
        <v>0.0018511000000000014</v>
      </c>
      <c r="P405" s="2"/>
      <c r="R405" s="20">
        <v>0.0017</v>
      </c>
    </row>
    <row r="406" spans="1:18" ht="12">
      <c r="A406" s="21">
        <f t="shared" si="53"/>
        <v>346</v>
      </c>
      <c r="B406" s="13" t="s">
        <v>8</v>
      </c>
      <c r="C406" s="14">
        <v>38559</v>
      </c>
      <c r="D406" s="15">
        <v>3400000</v>
      </c>
      <c r="E406" s="14">
        <v>38560</v>
      </c>
      <c r="F406" s="16">
        <v>0.0348</v>
      </c>
      <c r="G406" s="11">
        <f t="shared" si="46"/>
        <v>3399671.3333333335</v>
      </c>
      <c r="H406" s="17">
        <f t="shared" si="47"/>
        <v>1</v>
      </c>
      <c r="I406" s="12">
        <f t="shared" si="48"/>
        <v>328.66666666651145</v>
      </c>
      <c r="J406" s="18">
        <f t="shared" si="49"/>
        <v>0.03528674438527391</v>
      </c>
      <c r="K406" s="19">
        <v>0.0328625</v>
      </c>
      <c r="L406" s="18">
        <f t="shared" si="52"/>
        <v>0.0019374999999999948</v>
      </c>
      <c r="M406" s="16">
        <v>0.0351261</v>
      </c>
      <c r="N406" s="20">
        <f t="shared" si="50"/>
        <v>-0.0003261000000000028</v>
      </c>
      <c r="O406" s="20">
        <f t="shared" si="51"/>
        <v>0.0022635999999999976</v>
      </c>
      <c r="P406" s="2"/>
      <c r="R406" s="20">
        <v>0.0017</v>
      </c>
    </row>
    <row r="407" spans="1:18" ht="12">
      <c r="A407" s="21">
        <f t="shared" si="53"/>
        <v>347</v>
      </c>
      <c r="B407" s="13" t="s">
        <v>6</v>
      </c>
      <c r="C407" s="14">
        <v>38560</v>
      </c>
      <c r="D407" s="15">
        <v>12000000</v>
      </c>
      <c r="E407" s="14">
        <v>38581</v>
      </c>
      <c r="F407" s="16">
        <v>0.0359</v>
      </c>
      <c r="G407" s="11">
        <f t="shared" si="46"/>
        <v>11974870</v>
      </c>
      <c r="H407" s="17">
        <f t="shared" si="47"/>
        <v>21</v>
      </c>
      <c r="I407" s="12">
        <f t="shared" si="48"/>
        <v>25130</v>
      </c>
      <c r="J407" s="18">
        <f t="shared" si="49"/>
        <v>0.03647499583154834</v>
      </c>
      <c r="K407" s="19">
        <v>0.03445</v>
      </c>
      <c r="L407" s="18">
        <f t="shared" si="52"/>
        <v>0.00145</v>
      </c>
      <c r="M407" s="16">
        <v>0.0351261</v>
      </c>
      <c r="N407" s="20">
        <f t="shared" si="50"/>
        <v>0.000773900000000001</v>
      </c>
      <c r="O407" s="20">
        <f t="shared" si="51"/>
        <v>0.0006760999999999989</v>
      </c>
      <c r="P407" s="2"/>
      <c r="R407" s="20">
        <v>0.0017</v>
      </c>
    </row>
    <row r="408" spans="1:18" ht="12">
      <c r="A408" s="21">
        <f t="shared" si="53"/>
        <v>348</v>
      </c>
      <c r="B408" s="13" t="s">
        <v>8</v>
      </c>
      <c r="C408" s="14">
        <v>38560</v>
      </c>
      <c r="D408" s="15">
        <v>5900000</v>
      </c>
      <c r="E408" s="14">
        <v>38561</v>
      </c>
      <c r="F408" s="16">
        <v>0.0348</v>
      </c>
      <c r="G408" s="11">
        <f t="shared" si="46"/>
        <v>5899429.666666667</v>
      </c>
      <c r="H408" s="17">
        <f t="shared" si="47"/>
        <v>1</v>
      </c>
      <c r="I408" s="12">
        <f t="shared" si="48"/>
        <v>570.3333333330229</v>
      </c>
      <c r="J408" s="18">
        <f t="shared" si="49"/>
        <v>0.035286744385271365</v>
      </c>
      <c r="K408" s="19">
        <v>0.0329063</v>
      </c>
      <c r="L408" s="18">
        <f t="shared" si="52"/>
        <v>0.0018936999999999982</v>
      </c>
      <c r="M408" s="16">
        <v>0.0351261</v>
      </c>
      <c r="N408" s="20">
        <f t="shared" si="50"/>
        <v>-0.0003261000000000028</v>
      </c>
      <c r="O408" s="20">
        <f t="shared" si="51"/>
        <v>0.002219800000000001</v>
      </c>
      <c r="P408" s="2"/>
      <c r="R408" s="20">
        <v>0.0017</v>
      </c>
    </row>
    <row r="409" spans="1:18" ht="12">
      <c r="A409" s="21">
        <f t="shared" si="53"/>
        <v>349</v>
      </c>
      <c r="B409" s="13" t="s">
        <v>8</v>
      </c>
      <c r="C409" s="14">
        <v>38560</v>
      </c>
      <c r="D409" s="15">
        <v>100000</v>
      </c>
      <c r="E409" s="14">
        <v>38574</v>
      </c>
      <c r="F409" s="16">
        <v>0.0353</v>
      </c>
      <c r="G409" s="11">
        <f t="shared" si="46"/>
        <v>99862.72222222222</v>
      </c>
      <c r="H409" s="17">
        <f t="shared" si="47"/>
        <v>14</v>
      </c>
      <c r="I409" s="12">
        <f t="shared" si="48"/>
        <v>137.277777777781</v>
      </c>
      <c r="J409" s="18">
        <f t="shared" si="49"/>
        <v>0.0358394774159424</v>
      </c>
      <c r="K409" s="19">
        <v>0.03405</v>
      </c>
      <c r="L409" s="18">
        <f t="shared" si="52"/>
        <v>0.0012500000000000011</v>
      </c>
      <c r="M409" s="16">
        <v>0.0351261</v>
      </c>
      <c r="N409" s="20">
        <f t="shared" si="50"/>
        <v>0.00017389999999999767</v>
      </c>
      <c r="O409" s="20">
        <f t="shared" si="51"/>
        <v>0.0010761000000000034</v>
      </c>
      <c r="P409" s="2"/>
      <c r="R409" s="20">
        <v>0.0017</v>
      </c>
    </row>
    <row r="410" spans="1:18" ht="12">
      <c r="A410" s="21">
        <f t="shared" si="53"/>
        <v>350</v>
      </c>
      <c r="B410" s="13" t="s">
        <v>20</v>
      </c>
      <c r="C410" s="14">
        <v>38560</v>
      </c>
      <c r="D410" s="15">
        <v>3805260.888888889</v>
      </c>
      <c r="E410" s="14">
        <v>38574</v>
      </c>
      <c r="F410" s="16">
        <v>0.0356</v>
      </c>
      <c r="G410" s="11">
        <f t="shared" si="46"/>
        <v>3799992.716591605</v>
      </c>
      <c r="H410" s="17">
        <f t="shared" si="47"/>
        <v>14</v>
      </c>
      <c r="I410" s="12">
        <f t="shared" si="48"/>
        <v>5268.172297284007</v>
      </c>
      <c r="J410" s="18">
        <f t="shared" si="49"/>
        <v>0.0361444844751738</v>
      </c>
      <c r="K410" s="19">
        <v>0.03405</v>
      </c>
      <c r="L410" s="18">
        <f t="shared" si="52"/>
        <v>0.0015500000000000028</v>
      </c>
      <c r="M410" s="16">
        <v>0.0351261</v>
      </c>
      <c r="N410" s="20">
        <f t="shared" si="50"/>
        <v>0.0004738999999999993</v>
      </c>
      <c r="O410" s="20">
        <f t="shared" si="51"/>
        <v>0.0010761000000000034</v>
      </c>
      <c r="P410" s="2"/>
      <c r="R410" s="20">
        <v>0.0017</v>
      </c>
    </row>
    <row r="411" spans="1:18" ht="12">
      <c r="A411" s="21">
        <f t="shared" si="53"/>
        <v>351</v>
      </c>
      <c r="B411" s="13" t="s">
        <v>6</v>
      </c>
      <c r="C411" s="14">
        <v>38561</v>
      </c>
      <c r="D411" s="15">
        <v>14000000</v>
      </c>
      <c r="E411" s="14">
        <v>38583</v>
      </c>
      <c r="F411" s="16">
        <v>0.036</v>
      </c>
      <c r="G411" s="11">
        <f t="shared" si="46"/>
        <v>13969200</v>
      </c>
      <c r="H411" s="17">
        <f t="shared" si="47"/>
        <v>22</v>
      </c>
      <c r="I411" s="12">
        <f t="shared" si="48"/>
        <v>30800</v>
      </c>
      <c r="J411" s="18">
        <f t="shared" si="49"/>
        <v>0.036580477049508925</v>
      </c>
      <c r="K411" s="19">
        <v>0.0348</v>
      </c>
      <c r="L411" s="18">
        <f t="shared" si="52"/>
        <v>0.0011999999999999997</v>
      </c>
      <c r="M411" s="16">
        <v>0.0351261</v>
      </c>
      <c r="N411" s="20">
        <f t="shared" si="50"/>
        <v>0.0008738999999999969</v>
      </c>
      <c r="O411" s="20">
        <f t="shared" si="51"/>
        <v>0.0003261000000000028</v>
      </c>
      <c r="P411" s="2"/>
      <c r="R411" s="20">
        <v>0.0017</v>
      </c>
    </row>
    <row r="412" spans="1:18" ht="12">
      <c r="A412" s="21">
        <f t="shared" si="53"/>
        <v>352</v>
      </c>
      <c r="B412" s="13" t="s">
        <v>8</v>
      </c>
      <c r="C412" s="14">
        <v>38561</v>
      </c>
      <c r="D412" s="15">
        <v>5300000</v>
      </c>
      <c r="E412" s="14">
        <v>38562</v>
      </c>
      <c r="F412" s="16">
        <v>0.0348</v>
      </c>
      <c r="G412" s="11">
        <f t="shared" si="46"/>
        <v>5299487.666666667</v>
      </c>
      <c r="H412" s="17">
        <f t="shared" si="47"/>
        <v>1</v>
      </c>
      <c r="I412" s="12">
        <f t="shared" si="48"/>
        <v>512.3333333330229</v>
      </c>
      <c r="J412" s="18">
        <f t="shared" si="49"/>
        <v>0.03528674438526919</v>
      </c>
      <c r="K412" s="19">
        <v>0.032925</v>
      </c>
      <c r="L412" s="18">
        <f t="shared" si="52"/>
        <v>0.0018749999999999947</v>
      </c>
      <c r="M412" s="16">
        <v>0.0351261</v>
      </c>
      <c r="N412" s="20">
        <f t="shared" si="50"/>
        <v>-0.0003261000000000028</v>
      </c>
      <c r="O412" s="20">
        <f t="shared" si="51"/>
        <v>0.0022010999999999975</v>
      </c>
      <c r="P412" s="2"/>
      <c r="R412" s="20">
        <v>0.0017</v>
      </c>
    </row>
    <row r="413" spans="1:18" ht="12">
      <c r="A413" s="21">
        <f t="shared" si="53"/>
        <v>353</v>
      </c>
      <c r="B413" s="13" t="s">
        <v>8</v>
      </c>
      <c r="C413" s="14">
        <v>38562</v>
      </c>
      <c r="D413" s="15">
        <v>3800000</v>
      </c>
      <c r="E413" s="14">
        <v>38565</v>
      </c>
      <c r="F413" s="16">
        <v>0.0348</v>
      </c>
      <c r="G413" s="11">
        <f t="shared" si="46"/>
        <v>3798898</v>
      </c>
      <c r="H413" s="17">
        <f t="shared" si="47"/>
        <v>3</v>
      </c>
      <c r="I413" s="12">
        <f t="shared" si="48"/>
        <v>1102</v>
      </c>
      <c r="J413" s="18">
        <f t="shared" si="49"/>
        <v>0.0352935684681891</v>
      </c>
      <c r="K413" s="19">
        <v>0.0336375</v>
      </c>
      <c r="L413" s="18">
        <f t="shared" si="52"/>
        <v>0.0011624999999999969</v>
      </c>
      <c r="M413" s="16">
        <v>0.0351261</v>
      </c>
      <c r="N413" s="20">
        <f t="shared" si="50"/>
        <v>-0.0003261000000000028</v>
      </c>
      <c r="O413" s="20">
        <f t="shared" si="51"/>
        <v>0.0014885999999999996</v>
      </c>
      <c r="P413" s="2"/>
      <c r="R413" s="20">
        <v>0.0017</v>
      </c>
    </row>
    <row r="414" spans="1:18" ht="12">
      <c r="A414" s="21">
        <f t="shared" si="53"/>
        <v>354</v>
      </c>
      <c r="B414" s="13" t="s">
        <v>6</v>
      </c>
      <c r="C414" s="14">
        <v>38562</v>
      </c>
      <c r="D414" s="15">
        <v>5000000</v>
      </c>
      <c r="E414" s="14">
        <v>38565</v>
      </c>
      <c r="F414" s="16">
        <v>0.036</v>
      </c>
      <c r="G414" s="11">
        <f t="shared" si="46"/>
        <v>4998500</v>
      </c>
      <c r="H414" s="17">
        <f t="shared" si="47"/>
        <v>3</v>
      </c>
      <c r="I414" s="12">
        <f t="shared" si="48"/>
        <v>1500</v>
      </c>
      <c r="J414" s="18">
        <f t="shared" si="49"/>
        <v>0.036510953285985796</v>
      </c>
      <c r="K414" s="19">
        <v>0.0336375</v>
      </c>
      <c r="L414" s="18">
        <f t="shared" si="52"/>
        <v>0.0023624999999999965</v>
      </c>
      <c r="M414" s="16">
        <v>0.0351261</v>
      </c>
      <c r="N414" s="20">
        <f t="shared" si="50"/>
        <v>0.0008738999999999969</v>
      </c>
      <c r="O414" s="20">
        <f t="shared" si="51"/>
        <v>0.0014885999999999996</v>
      </c>
      <c r="P414" s="2"/>
      <c r="R414" s="20">
        <v>0.0017</v>
      </c>
    </row>
    <row r="415" spans="1:18" ht="12">
      <c r="A415" s="21">
        <f t="shared" si="53"/>
        <v>355</v>
      </c>
      <c r="B415" s="13" t="s">
        <v>6</v>
      </c>
      <c r="C415" s="14">
        <v>38565</v>
      </c>
      <c r="D415" s="15">
        <v>5000000</v>
      </c>
      <c r="E415" s="14">
        <v>38566</v>
      </c>
      <c r="F415" s="16">
        <v>0.035</v>
      </c>
      <c r="G415" s="11">
        <f t="shared" si="46"/>
        <v>4999513.888888889</v>
      </c>
      <c r="H415" s="17">
        <f t="shared" si="47"/>
        <v>1</v>
      </c>
      <c r="I415" s="12">
        <f t="shared" si="48"/>
        <v>486.11111111100763</v>
      </c>
      <c r="J415" s="18">
        <f t="shared" si="49"/>
        <v>0.03548956148513683</v>
      </c>
      <c r="K415" s="19">
        <v>0.03305</v>
      </c>
      <c r="L415" s="18">
        <f t="shared" si="52"/>
        <v>0.0019500000000000003</v>
      </c>
      <c r="M415" s="16">
        <v>0.037865676</v>
      </c>
      <c r="N415" s="20">
        <f t="shared" si="50"/>
        <v>-0.0028656759999999976</v>
      </c>
      <c r="O415" s="20">
        <f t="shared" si="51"/>
        <v>0.004815675999999998</v>
      </c>
      <c r="P415" s="2"/>
      <c r="R415" s="20">
        <v>0.0017</v>
      </c>
    </row>
    <row r="416" spans="1:18" ht="12">
      <c r="A416" s="21">
        <f t="shared" si="53"/>
        <v>356</v>
      </c>
      <c r="B416" s="13" t="s">
        <v>7</v>
      </c>
      <c r="C416" s="14">
        <v>38565</v>
      </c>
      <c r="D416" s="15">
        <v>20000000</v>
      </c>
      <c r="E416" s="14">
        <v>38580</v>
      </c>
      <c r="F416" s="16">
        <v>0.0368</v>
      </c>
      <c r="G416" s="11">
        <f t="shared" si="46"/>
        <v>19969333.333333332</v>
      </c>
      <c r="H416" s="17">
        <f t="shared" si="47"/>
        <v>15</v>
      </c>
      <c r="I416" s="12">
        <f t="shared" si="48"/>
        <v>30666.66666666791</v>
      </c>
      <c r="J416" s="18">
        <f t="shared" si="49"/>
        <v>0.0373684093387654</v>
      </c>
      <c r="K416" s="19">
        <v>0.034825</v>
      </c>
      <c r="L416" s="18">
        <f t="shared" si="52"/>
        <v>0.0019749999999999976</v>
      </c>
      <c r="M416" s="16">
        <v>0.037865676</v>
      </c>
      <c r="N416" s="20">
        <f t="shared" si="50"/>
        <v>-0.0010656760000000015</v>
      </c>
      <c r="O416" s="20">
        <f t="shared" si="51"/>
        <v>0.003040675999999999</v>
      </c>
      <c r="P416" s="2"/>
      <c r="R416" s="20">
        <v>0.0017</v>
      </c>
    </row>
    <row r="417" spans="1:18" ht="12">
      <c r="A417" s="21">
        <f t="shared" si="53"/>
        <v>357</v>
      </c>
      <c r="B417" s="13" t="s">
        <v>20</v>
      </c>
      <c r="C417" s="14">
        <v>38565</v>
      </c>
      <c r="D417" s="15">
        <v>7009963.333333333</v>
      </c>
      <c r="E417" s="14">
        <v>38579</v>
      </c>
      <c r="F417" s="16">
        <v>0.0366</v>
      </c>
      <c r="G417" s="11">
        <f t="shared" si="46"/>
        <v>6999985.818855555</v>
      </c>
      <c r="H417" s="17">
        <f t="shared" si="47"/>
        <v>14</v>
      </c>
      <c r="I417" s="12">
        <f t="shared" si="48"/>
        <v>9977.514477778226</v>
      </c>
      <c r="J417" s="18">
        <f t="shared" si="49"/>
        <v>0.037161226145215026</v>
      </c>
      <c r="K417" s="19">
        <v>0.034825</v>
      </c>
      <c r="L417" s="18">
        <f t="shared" si="52"/>
        <v>0.0017749999999999988</v>
      </c>
      <c r="M417" s="16">
        <v>0.037865676</v>
      </c>
      <c r="N417" s="20">
        <f t="shared" si="50"/>
        <v>-0.0012656760000000003</v>
      </c>
      <c r="O417" s="20">
        <f t="shared" si="51"/>
        <v>0.003040675999999999</v>
      </c>
      <c r="P417" s="2"/>
      <c r="R417" s="20">
        <v>0.0017</v>
      </c>
    </row>
    <row r="418" spans="1:18" ht="12">
      <c r="A418" s="21">
        <f t="shared" si="53"/>
        <v>358</v>
      </c>
      <c r="B418" s="13" t="s">
        <v>8</v>
      </c>
      <c r="C418" s="14">
        <v>38566</v>
      </c>
      <c r="D418" s="15">
        <v>3400000</v>
      </c>
      <c r="E418" s="14">
        <v>38567</v>
      </c>
      <c r="F418" s="16">
        <v>0.035</v>
      </c>
      <c r="G418" s="11">
        <f t="shared" si="46"/>
        <v>3399669.4444444445</v>
      </c>
      <c r="H418" s="17">
        <f t="shared" si="47"/>
        <v>1</v>
      </c>
      <c r="I418" s="12">
        <f t="shared" si="48"/>
        <v>330.5555555555038</v>
      </c>
      <c r="J418" s="18">
        <f t="shared" si="49"/>
        <v>0.035489561485138835</v>
      </c>
      <c r="K418" s="19">
        <v>0.03295</v>
      </c>
      <c r="L418" s="18">
        <f t="shared" si="52"/>
        <v>0.002050000000000003</v>
      </c>
      <c r="M418" s="16">
        <v>0.037865676</v>
      </c>
      <c r="N418" s="20">
        <f t="shared" si="50"/>
        <v>-0.0028656759999999976</v>
      </c>
      <c r="O418" s="20">
        <f t="shared" si="51"/>
        <v>0.004915676000000001</v>
      </c>
      <c r="P418" s="2"/>
      <c r="R418" s="20">
        <v>0.0017</v>
      </c>
    </row>
    <row r="419" spans="1:18" ht="12">
      <c r="A419" s="21">
        <f t="shared" si="53"/>
        <v>359</v>
      </c>
      <c r="B419" s="13" t="s">
        <v>7</v>
      </c>
      <c r="C419" s="14">
        <v>38566</v>
      </c>
      <c r="D419" s="15">
        <v>10000000</v>
      </c>
      <c r="E419" s="14">
        <v>38589</v>
      </c>
      <c r="F419" s="16">
        <v>0.0375</v>
      </c>
      <c r="G419" s="11">
        <f t="shared" si="46"/>
        <v>9976041.666666666</v>
      </c>
      <c r="H419" s="17">
        <f t="shared" si="47"/>
        <v>23</v>
      </c>
      <c r="I419" s="12">
        <f t="shared" si="48"/>
        <v>23958.333333333954</v>
      </c>
      <c r="J419" s="18">
        <f t="shared" si="49"/>
        <v>0.03811214367756181</v>
      </c>
      <c r="K419" s="19">
        <v>0.03525</v>
      </c>
      <c r="L419" s="18">
        <f t="shared" si="52"/>
        <v>0.002250000000000002</v>
      </c>
      <c r="M419" s="16">
        <v>0.037865676</v>
      </c>
      <c r="N419" s="20">
        <f t="shared" si="50"/>
        <v>-0.0003656760000000023</v>
      </c>
      <c r="O419" s="20">
        <f t="shared" si="51"/>
        <v>0.0026156760000000043</v>
      </c>
      <c r="P419" s="2"/>
      <c r="R419" s="20">
        <v>0.0017</v>
      </c>
    </row>
    <row r="420" spans="1:18" ht="12">
      <c r="A420" s="21">
        <f t="shared" si="53"/>
        <v>360</v>
      </c>
      <c r="B420" s="13" t="s">
        <v>7</v>
      </c>
      <c r="C420" s="14">
        <v>38567</v>
      </c>
      <c r="D420" s="15">
        <v>12000000</v>
      </c>
      <c r="E420" s="14">
        <v>38586</v>
      </c>
      <c r="F420" s="16">
        <v>0.0374</v>
      </c>
      <c r="G420" s="11">
        <f t="shared" si="46"/>
        <v>11976313.333333334</v>
      </c>
      <c r="H420" s="17">
        <f t="shared" si="47"/>
        <v>19</v>
      </c>
      <c r="I420" s="12">
        <f t="shared" si="48"/>
        <v>23686.666666666046</v>
      </c>
      <c r="J420" s="18">
        <f t="shared" si="49"/>
        <v>0.0379944412498661</v>
      </c>
      <c r="K420" s="19">
        <v>0.0353</v>
      </c>
      <c r="L420" s="18">
        <f t="shared" si="52"/>
        <v>0.0021000000000000046</v>
      </c>
      <c r="M420" s="16">
        <v>0.037865676</v>
      </c>
      <c r="N420" s="20">
        <f t="shared" si="50"/>
        <v>-0.0004656759999999982</v>
      </c>
      <c r="O420" s="20">
        <f t="shared" si="51"/>
        <v>0.002565676000000003</v>
      </c>
      <c r="P420" s="2"/>
      <c r="R420" s="20">
        <v>0.0017</v>
      </c>
    </row>
    <row r="421" spans="1:18" ht="12">
      <c r="A421" s="21">
        <f t="shared" si="53"/>
        <v>361</v>
      </c>
      <c r="B421" s="13" t="s">
        <v>20</v>
      </c>
      <c r="C421" s="14">
        <v>38567</v>
      </c>
      <c r="D421" s="15">
        <v>3605124</v>
      </c>
      <c r="E421" s="14">
        <v>38581</v>
      </c>
      <c r="F421" s="16">
        <v>0.0366</v>
      </c>
      <c r="G421" s="11">
        <f t="shared" si="46"/>
        <v>3599992.70684</v>
      </c>
      <c r="H421" s="17">
        <f t="shared" si="47"/>
        <v>14</v>
      </c>
      <c r="I421" s="12">
        <f t="shared" si="48"/>
        <v>5131.293159999885</v>
      </c>
      <c r="J421" s="18">
        <f t="shared" si="49"/>
        <v>0.037161226145212514</v>
      </c>
      <c r="K421" s="19">
        <v>0.0352688</v>
      </c>
      <c r="L421" s="18">
        <f t="shared" si="52"/>
        <v>0.0013311999999999977</v>
      </c>
      <c r="M421" s="16">
        <v>0.037865676</v>
      </c>
      <c r="N421" s="20">
        <f t="shared" si="50"/>
        <v>-0.0012656760000000003</v>
      </c>
      <c r="O421" s="20">
        <f t="shared" si="51"/>
        <v>0.002596875999999998</v>
      </c>
      <c r="P421" s="2"/>
      <c r="R421" s="20">
        <v>0.0017</v>
      </c>
    </row>
    <row r="422" spans="1:18" ht="12">
      <c r="A422" s="21">
        <f t="shared" si="53"/>
        <v>362</v>
      </c>
      <c r="B422" s="13" t="s">
        <v>6</v>
      </c>
      <c r="C422" s="14">
        <v>38568</v>
      </c>
      <c r="D422" s="15">
        <v>5000000</v>
      </c>
      <c r="E422" s="14">
        <v>38569</v>
      </c>
      <c r="F422" s="16">
        <v>0.035</v>
      </c>
      <c r="G422" s="11">
        <f t="shared" si="46"/>
        <v>4999513.888888889</v>
      </c>
      <c r="H422" s="17">
        <f t="shared" si="47"/>
        <v>1</v>
      </c>
      <c r="I422" s="12">
        <f t="shared" si="48"/>
        <v>486.11111111100763</v>
      </c>
      <c r="J422" s="18">
        <f t="shared" si="49"/>
        <v>0.03548956148513683</v>
      </c>
      <c r="K422" s="19">
        <v>0.033525</v>
      </c>
      <c r="L422" s="18">
        <f t="shared" si="52"/>
        <v>0.001475000000000004</v>
      </c>
      <c r="M422" s="16">
        <v>0.037865676</v>
      </c>
      <c r="N422" s="20">
        <f t="shared" si="50"/>
        <v>-0.0028656759999999976</v>
      </c>
      <c r="O422" s="20">
        <f t="shared" si="51"/>
        <v>0.004340676000000002</v>
      </c>
      <c r="P422" s="2"/>
      <c r="R422" s="20">
        <v>0.0017</v>
      </c>
    </row>
    <row r="423" spans="1:18" ht="12">
      <c r="A423" s="21">
        <f t="shared" si="53"/>
        <v>363</v>
      </c>
      <c r="B423" s="13" t="s">
        <v>8</v>
      </c>
      <c r="C423" s="14">
        <v>38568</v>
      </c>
      <c r="D423" s="15">
        <v>3900000</v>
      </c>
      <c r="E423" s="14">
        <v>38569</v>
      </c>
      <c r="F423" s="16">
        <v>0.0353</v>
      </c>
      <c r="G423" s="11">
        <f t="shared" si="46"/>
        <v>3899617.5833333335</v>
      </c>
      <c r="H423" s="17">
        <f t="shared" si="47"/>
        <v>1</v>
      </c>
      <c r="I423" s="12">
        <f t="shared" si="48"/>
        <v>382.41666666651145</v>
      </c>
      <c r="J423" s="18">
        <f t="shared" si="49"/>
        <v>0.03579378755748764</v>
      </c>
      <c r="K423" s="19">
        <v>0.033525</v>
      </c>
      <c r="L423" s="18">
        <f t="shared" si="52"/>
        <v>0.0017749999999999988</v>
      </c>
      <c r="M423" s="16">
        <v>0.037865676</v>
      </c>
      <c r="N423" s="20">
        <f t="shared" si="50"/>
        <v>-0.002565676000000003</v>
      </c>
      <c r="O423" s="20">
        <f t="shared" si="51"/>
        <v>0.004340676000000002</v>
      </c>
      <c r="P423" s="2"/>
      <c r="R423" s="20">
        <v>0.0017</v>
      </c>
    </row>
    <row r="424" spans="1:18" ht="12">
      <c r="A424" s="21">
        <f t="shared" si="53"/>
        <v>364</v>
      </c>
      <c r="B424" s="13" t="s">
        <v>8</v>
      </c>
      <c r="C424" s="14">
        <v>38569</v>
      </c>
      <c r="D424" s="15">
        <v>5600000</v>
      </c>
      <c r="E424" s="14">
        <v>38572</v>
      </c>
      <c r="F424" s="16">
        <v>0.0362</v>
      </c>
      <c r="G424" s="11">
        <f t="shared" si="46"/>
        <v>5598310.666666667</v>
      </c>
      <c r="H424" s="17">
        <f t="shared" si="47"/>
        <v>3</v>
      </c>
      <c r="I424" s="12">
        <f t="shared" si="48"/>
        <v>1689.333333333023</v>
      </c>
      <c r="J424" s="18">
        <f t="shared" si="49"/>
        <v>0.03671385312346328</v>
      </c>
      <c r="K424" s="19">
        <v>0.034575</v>
      </c>
      <c r="L424" s="18">
        <f t="shared" si="52"/>
        <v>0.0016250000000000014</v>
      </c>
      <c r="M424" s="16">
        <v>0.037865676</v>
      </c>
      <c r="N424" s="20">
        <f t="shared" si="50"/>
        <v>-0.0016656759999999979</v>
      </c>
      <c r="O424" s="20">
        <f t="shared" si="51"/>
        <v>0.0032906759999999993</v>
      </c>
      <c r="P424" s="2"/>
      <c r="R424" s="20">
        <v>0.0017</v>
      </c>
    </row>
    <row r="425" spans="1:18" ht="12">
      <c r="A425" s="21">
        <f t="shared" si="53"/>
        <v>365</v>
      </c>
      <c r="B425" s="13" t="s">
        <v>8</v>
      </c>
      <c r="C425" s="14">
        <v>38572</v>
      </c>
      <c r="D425" s="15">
        <v>3200000</v>
      </c>
      <c r="E425" s="14">
        <v>38573</v>
      </c>
      <c r="F425" s="16">
        <v>0.0365</v>
      </c>
      <c r="G425" s="11">
        <f t="shared" si="46"/>
        <v>3199675.5555555555</v>
      </c>
      <c r="H425" s="17">
        <f t="shared" si="47"/>
        <v>1</v>
      </c>
      <c r="I425" s="12">
        <f t="shared" si="48"/>
        <v>324.4444444444962</v>
      </c>
      <c r="J425" s="18">
        <f t="shared" si="49"/>
        <v>0.03701069691788785</v>
      </c>
      <c r="K425" s="19">
        <v>0.0354125</v>
      </c>
      <c r="L425" s="18">
        <f t="shared" si="52"/>
        <v>0.0010874999999999982</v>
      </c>
      <c r="M425" s="16">
        <v>0.037865676</v>
      </c>
      <c r="N425" s="20">
        <f t="shared" si="50"/>
        <v>-0.0013656760000000032</v>
      </c>
      <c r="O425" s="20">
        <f t="shared" si="51"/>
        <v>0.0024531760000000014</v>
      </c>
      <c r="P425" s="2"/>
      <c r="R425" s="20">
        <v>0.0017</v>
      </c>
    </row>
    <row r="426" spans="1:18" ht="12">
      <c r="A426" s="21">
        <f t="shared" si="53"/>
        <v>366</v>
      </c>
      <c r="B426" s="13" t="s">
        <v>6</v>
      </c>
      <c r="C426" s="14">
        <v>38572</v>
      </c>
      <c r="D426" s="15">
        <v>5000000</v>
      </c>
      <c r="E426" s="14">
        <v>38573</v>
      </c>
      <c r="F426" s="16">
        <v>0.0363</v>
      </c>
      <c r="G426" s="11">
        <f t="shared" si="46"/>
        <v>4999495.833333333</v>
      </c>
      <c r="H426" s="17">
        <f t="shared" si="47"/>
        <v>1</v>
      </c>
      <c r="I426" s="12">
        <f t="shared" si="48"/>
        <v>504.1666666669771</v>
      </c>
      <c r="J426" s="18">
        <f t="shared" si="49"/>
        <v>0.03680787812773388</v>
      </c>
      <c r="K426" s="19">
        <v>0.0354125</v>
      </c>
      <c r="L426" s="18">
        <f t="shared" si="52"/>
        <v>0.0008874999999999994</v>
      </c>
      <c r="M426" s="16">
        <v>0.037865676</v>
      </c>
      <c r="N426" s="20">
        <f t="shared" si="50"/>
        <v>-0.001565676000000002</v>
      </c>
      <c r="O426" s="20">
        <f t="shared" si="51"/>
        <v>0.0024531760000000014</v>
      </c>
      <c r="P426" s="2"/>
      <c r="R426" s="20">
        <v>0.0017</v>
      </c>
    </row>
    <row r="427" spans="1:18" ht="12">
      <c r="A427" s="21">
        <f t="shared" si="53"/>
        <v>367</v>
      </c>
      <c r="B427" s="13" t="s">
        <v>7</v>
      </c>
      <c r="C427" s="14">
        <v>38572</v>
      </c>
      <c r="D427" s="15">
        <v>5000000</v>
      </c>
      <c r="E427" s="14">
        <v>38573</v>
      </c>
      <c r="F427" s="16">
        <v>0.037</v>
      </c>
      <c r="G427" s="11">
        <f t="shared" si="46"/>
        <v>4999486.111111111</v>
      </c>
      <c r="H427" s="17">
        <f t="shared" si="47"/>
        <v>1</v>
      </c>
      <c r="I427" s="12">
        <f t="shared" si="48"/>
        <v>513.8888888889924</v>
      </c>
      <c r="J427" s="18">
        <f t="shared" si="49"/>
        <v>0.037517744879342375</v>
      </c>
      <c r="K427" s="19">
        <v>0.0354125</v>
      </c>
      <c r="L427" s="18">
        <f t="shared" si="52"/>
        <v>0.0015874999999999986</v>
      </c>
      <c r="M427" s="16">
        <v>0.037865676</v>
      </c>
      <c r="N427" s="20">
        <f t="shared" si="50"/>
        <v>-0.0008656760000000027</v>
      </c>
      <c r="O427" s="20">
        <f t="shared" si="51"/>
        <v>0.0024531760000000014</v>
      </c>
      <c r="P427" s="2"/>
      <c r="R427" s="20">
        <v>0.0017</v>
      </c>
    </row>
    <row r="428" spans="1:18" ht="12">
      <c r="A428" s="21">
        <f t="shared" si="53"/>
        <v>368</v>
      </c>
      <c r="B428" s="13" t="s">
        <v>6</v>
      </c>
      <c r="C428" s="14">
        <v>38573</v>
      </c>
      <c r="D428" s="15">
        <v>4000000</v>
      </c>
      <c r="E428" s="14">
        <v>38574</v>
      </c>
      <c r="F428" s="16">
        <v>0.0363</v>
      </c>
      <c r="G428" s="11">
        <f t="shared" si="46"/>
        <v>3999596.6666666665</v>
      </c>
      <c r="H428" s="17">
        <f t="shared" si="47"/>
        <v>1</v>
      </c>
      <c r="I428" s="12">
        <f t="shared" si="48"/>
        <v>403.33333333348855</v>
      </c>
      <c r="J428" s="18">
        <f t="shared" si="49"/>
        <v>0.03680787812772538</v>
      </c>
      <c r="K428" s="19">
        <v>0.035475</v>
      </c>
      <c r="L428" s="18">
        <f t="shared" si="52"/>
        <v>0.0008249999999999993</v>
      </c>
      <c r="M428" s="16">
        <v>0.037865676</v>
      </c>
      <c r="N428" s="20">
        <f t="shared" si="50"/>
        <v>-0.001565676000000002</v>
      </c>
      <c r="O428" s="20">
        <f t="shared" si="51"/>
        <v>0.0023906760000000013</v>
      </c>
      <c r="P428" s="2"/>
      <c r="R428" s="20">
        <v>0.0017</v>
      </c>
    </row>
    <row r="429" spans="1:18" ht="12">
      <c r="A429" s="21">
        <f t="shared" si="53"/>
        <v>369</v>
      </c>
      <c r="B429" s="13" t="s">
        <v>7</v>
      </c>
      <c r="C429" s="14">
        <v>38573</v>
      </c>
      <c r="D429" s="15">
        <v>4000000</v>
      </c>
      <c r="E429" s="14">
        <v>38574</v>
      </c>
      <c r="F429" s="16">
        <v>0.0365</v>
      </c>
      <c r="G429" s="11">
        <f t="shared" si="46"/>
        <v>3999594.4444444445</v>
      </c>
      <c r="H429" s="17">
        <f t="shared" si="47"/>
        <v>1</v>
      </c>
      <c r="I429" s="12">
        <f t="shared" si="48"/>
        <v>405.5555555555038</v>
      </c>
      <c r="J429" s="18">
        <f t="shared" si="49"/>
        <v>0.037010696917877235</v>
      </c>
      <c r="K429" s="19">
        <v>0.035475</v>
      </c>
      <c r="L429" s="18">
        <f t="shared" si="52"/>
        <v>0.0010249999999999981</v>
      </c>
      <c r="M429" s="16">
        <v>0.037865676</v>
      </c>
      <c r="N429" s="20">
        <f t="shared" si="50"/>
        <v>-0.0013656760000000032</v>
      </c>
      <c r="O429" s="20">
        <f t="shared" si="51"/>
        <v>0.0023906760000000013</v>
      </c>
      <c r="P429" s="2"/>
      <c r="R429" s="20">
        <v>0.0017</v>
      </c>
    </row>
    <row r="430" spans="1:18" ht="12">
      <c r="A430" s="21">
        <f t="shared" si="53"/>
        <v>370</v>
      </c>
      <c r="B430" s="13" t="s">
        <v>8</v>
      </c>
      <c r="C430" s="14">
        <v>38573</v>
      </c>
      <c r="D430" s="15">
        <v>2300000</v>
      </c>
      <c r="E430" s="14">
        <v>38576</v>
      </c>
      <c r="F430" s="16">
        <v>0.0375</v>
      </c>
      <c r="G430" s="11">
        <f t="shared" si="46"/>
        <v>2299281.25</v>
      </c>
      <c r="H430" s="17">
        <f t="shared" si="47"/>
        <v>3</v>
      </c>
      <c r="I430" s="12">
        <f t="shared" si="48"/>
        <v>718.75</v>
      </c>
      <c r="J430" s="18">
        <f t="shared" si="49"/>
        <v>0.03803271855788267</v>
      </c>
      <c r="K430" s="19">
        <v>0.035475</v>
      </c>
      <c r="L430" s="18">
        <f t="shared" si="52"/>
        <v>0.002024999999999999</v>
      </c>
      <c r="M430" s="16">
        <v>0.037865676</v>
      </c>
      <c r="N430" s="20">
        <f t="shared" si="50"/>
        <v>-0.0003656760000000023</v>
      </c>
      <c r="O430" s="20">
        <f t="shared" si="51"/>
        <v>0.0023906760000000013</v>
      </c>
      <c r="P430" s="2"/>
      <c r="R430" s="20">
        <v>0.0017</v>
      </c>
    </row>
    <row r="431" spans="1:18" ht="12">
      <c r="A431" s="21">
        <f t="shared" si="53"/>
        <v>371</v>
      </c>
      <c r="B431" s="13" t="s">
        <v>8</v>
      </c>
      <c r="C431" s="14">
        <v>38574</v>
      </c>
      <c r="D431" s="15">
        <v>6000000</v>
      </c>
      <c r="E431" s="14">
        <v>38575</v>
      </c>
      <c r="F431" s="16">
        <v>0.0366</v>
      </c>
      <c r="G431" s="11">
        <f t="shared" si="46"/>
        <v>5999390</v>
      </c>
      <c r="H431" s="17">
        <f t="shared" si="47"/>
        <v>1</v>
      </c>
      <c r="I431" s="12">
        <f t="shared" si="48"/>
        <v>610</v>
      </c>
      <c r="J431" s="18">
        <f t="shared" si="49"/>
        <v>0.037112106397483746</v>
      </c>
      <c r="K431" s="19">
        <v>0.035375</v>
      </c>
      <c r="L431" s="18">
        <f t="shared" si="52"/>
        <v>0.0012250000000000039</v>
      </c>
      <c r="M431" s="16">
        <v>0.037865676</v>
      </c>
      <c r="N431" s="20">
        <f t="shared" si="50"/>
        <v>-0.0012656760000000003</v>
      </c>
      <c r="O431" s="20">
        <f t="shared" si="51"/>
        <v>0.002490676000000004</v>
      </c>
      <c r="P431" s="2"/>
      <c r="R431" s="20">
        <v>0.0017</v>
      </c>
    </row>
    <row r="432" spans="1:18" ht="12">
      <c r="A432" s="21">
        <f t="shared" si="53"/>
        <v>372</v>
      </c>
      <c r="B432" s="13" t="s">
        <v>20</v>
      </c>
      <c r="C432" s="14">
        <v>38574</v>
      </c>
      <c r="D432" s="15">
        <v>4005817.777777778</v>
      </c>
      <c r="E432" s="14">
        <v>38588</v>
      </c>
      <c r="F432" s="16">
        <v>0.0374</v>
      </c>
      <c r="G432" s="11">
        <f t="shared" si="46"/>
        <v>3999991.5383654325</v>
      </c>
      <c r="H432" s="17">
        <f t="shared" si="47"/>
        <v>14</v>
      </c>
      <c r="I432" s="12">
        <f t="shared" si="48"/>
        <v>5826.239412345458</v>
      </c>
      <c r="J432" s="18">
        <f t="shared" si="49"/>
        <v>0.03797467650171049</v>
      </c>
      <c r="K432" s="19">
        <v>0.035625</v>
      </c>
      <c r="L432" s="18">
        <f t="shared" si="52"/>
        <v>0.0017750000000000057</v>
      </c>
      <c r="M432" s="16">
        <v>0.037865676</v>
      </c>
      <c r="N432" s="20">
        <f t="shared" si="50"/>
        <v>-0.0004656759999999982</v>
      </c>
      <c r="O432" s="20">
        <f t="shared" si="51"/>
        <v>0.002240676000000004</v>
      </c>
      <c r="P432" s="2"/>
      <c r="R432" s="20">
        <v>0.0017</v>
      </c>
    </row>
    <row r="433" spans="1:18" ht="12">
      <c r="A433" s="21">
        <f t="shared" si="53"/>
        <v>373</v>
      </c>
      <c r="B433" s="13" t="s">
        <v>8</v>
      </c>
      <c r="C433" s="14">
        <v>38575</v>
      </c>
      <c r="D433" s="15">
        <v>6400000</v>
      </c>
      <c r="E433" s="14">
        <v>38576</v>
      </c>
      <c r="F433" s="16">
        <v>0.0366</v>
      </c>
      <c r="G433" s="11">
        <f t="shared" si="46"/>
        <v>6399349.333333333</v>
      </c>
      <c r="H433" s="17">
        <f t="shared" si="47"/>
        <v>1</v>
      </c>
      <c r="I433" s="12">
        <f t="shared" si="48"/>
        <v>650.6666666669771</v>
      </c>
      <c r="J433" s="18">
        <f t="shared" si="49"/>
        <v>0.037112106397501454</v>
      </c>
      <c r="K433" s="19">
        <v>0.0352625</v>
      </c>
      <c r="L433" s="18">
        <f t="shared" si="52"/>
        <v>0.0013374999999999984</v>
      </c>
      <c r="M433" s="16">
        <v>0.037865676</v>
      </c>
      <c r="N433" s="20">
        <f t="shared" si="50"/>
        <v>-0.0012656760000000003</v>
      </c>
      <c r="O433" s="20">
        <f t="shared" si="51"/>
        <v>0.0026031759999999987</v>
      </c>
      <c r="P433" s="2"/>
      <c r="R433" s="20">
        <v>0.0017</v>
      </c>
    </row>
    <row r="434" spans="1:18" ht="12">
      <c r="A434" s="21">
        <f t="shared" si="53"/>
        <v>374</v>
      </c>
      <c r="B434" s="13" t="s">
        <v>6</v>
      </c>
      <c r="C434" s="14">
        <v>38576</v>
      </c>
      <c r="D434" s="15">
        <v>5000000</v>
      </c>
      <c r="E434" s="14">
        <v>38583</v>
      </c>
      <c r="F434" s="16">
        <v>0.0372</v>
      </c>
      <c r="G434" s="11">
        <f t="shared" si="46"/>
        <v>4996383.333333333</v>
      </c>
      <c r="H434" s="17">
        <f t="shared" si="47"/>
        <v>7</v>
      </c>
      <c r="I434" s="12">
        <f t="shared" si="48"/>
        <v>3616.666666666977</v>
      </c>
      <c r="J434" s="18">
        <f t="shared" si="49"/>
        <v>0.03774396813695564</v>
      </c>
      <c r="K434" s="19">
        <v>0.0355813</v>
      </c>
      <c r="L434" s="18">
        <f t="shared" si="52"/>
        <v>0.0016186999999999938</v>
      </c>
      <c r="M434" s="16">
        <v>0.037865676</v>
      </c>
      <c r="N434" s="20">
        <f t="shared" si="50"/>
        <v>-0.0006656760000000039</v>
      </c>
      <c r="O434" s="20">
        <f t="shared" si="51"/>
        <v>0.0022843759999999977</v>
      </c>
      <c r="P434" s="2"/>
      <c r="R434" s="20">
        <v>0.0017</v>
      </c>
    </row>
    <row r="435" spans="1:18" ht="12">
      <c r="A435" s="21">
        <f t="shared" si="53"/>
        <v>375</v>
      </c>
      <c r="B435" s="13" t="s">
        <v>8</v>
      </c>
      <c r="C435" s="14">
        <v>38576</v>
      </c>
      <c r="D435" s="15">
        <v>7300000</v>
      </c>
      <c r="E435" s="14">
        <v>38579</v>
      </c>
      <c r="F435" s="16">
        <v>0.0367</v>
      </c>
      <c r="G435" s="11">
        <f t="shared" si="46"/>
        <v>7297767.416666667</v>
      </c>
      <c r="H435" s="17">
        <f t="shared" si="47"/>
        <v>3</v>
      </c>
      <c r="I435" s="12">
        <f t="shared" si="48"/>
        <v>2232.583333333023</v>
      </c>
      <c r="J435" s="18">
        <f t="shared" si="49"/>
        <v>0.037221105677036605</v>
      </c>
      <c r="K435" s="19">
        <v>0.03525</v>
      </c>
      <c r="L435" s="18">
        <f t="shared" si="52"/>
        <v>0.0014500000000000068</v>
      </c>
      <c r="M435" s="16">
        <v>0.037865676</v>
      </c>
      <c r="N435" s="20">
        <f t="shared" si="50"/>
        <v>-0.0011656759999999974</v>
      </c>
      <c r="O435" s="20">
        <f t="shared" si="51"/>
        <v>0.0026156760000000043</v>
      </c>
      <c r="P435" s="2"/>
      <c r="R435" s="20">
        <v>0.0017</v>
      </c>
    </row>
    <row r="436" spans="1:18" ht="12">
      <c r="A436" s="21">
        <f t="shared" si="53"/>
        <v>376</v>
      </c>
      <c r="B436" s="13" t="s">
        <v>6</v>
      </c>
      <c r="C436" s="14">
        <v>38579</v>
      </c>
      <c r="D436" s="15">
        <v>8000000</v>
      </c>
      <c r="E436" s="14">
        <v>38586</v>
      </c>
      <c r="F436" s="16">
        <v>0.0373</v>
      </c>
      <c r="G436" s="11">
        <f t="shared" si="46"/>
        <v>7994197.777777778</v>
      </c>
      <c r="H436" s="17">
        <f t="shared" si="47"/>
        <v>7</v>
      </c>
      <c r="I436" s="12">
        <f t="shared" si="48"/>
        <v>5802.222222222015</v>
      </c>
      <c r="J436" s="18">
        <f t="shared" si="49"/>
        <v>0.037845504058636736</v>
      </c>
      <c r="K436" s="19">
        <v>0.0355813</v>
      </c>
      <c r="L436" s="18">
        <f t="shared" si="52"/>
        <v>0.0017186999999999966</v>
      </c>
      <c r="M436" s="16">
        <v>0.037865676</v>
      </c>
      <c r="N436" s="20">
        <f t="shared" si="50"/>
        <v>-0.0005656760000000011</v>
      </c>
      <c r="O436" s="20">
        <f t="shared" si="51"/>
        <v>0.0022843759999999977</v>
      </c>
      <c r="P436" s="2"/>
      <c r="R436" s="20">
        <v>0.0017</v>
      </c>
    </row>
    <row r="437" spans="1:18" ht="12">
      <c r="A437" s="21">
        <f t="shared" si="53"/>
        <v>377</v>
      </c>
      <c r="B437" s="13" t="s">
        <v>8</v>
      </c>
      <c r="C437" s="14">
        <v>38579</v>
      </c>
      <c r="D437" s="15">
        <v>7000000</v>
      </c>
      <c r="E437" s="14">
        <v>38580</v>
      </c>
      <c r="F437" s="16">
        <v>0.0371</v>
      </c>
      <c r="G437" s="11">
        <f t="shared" si="46"/>
        <v>6999278.611111111</v>
      </c>
      <c r="H437" s="17">
        <f t="shared" si="47"/>
        <v>1</v>
      </c>
      <c r="I437" s="12">
        <f t="shared" si="48"/>
        <v>721.3888888889924</v>
      </c>
      <c r="J437" s="18">
        <f t="shared" si="49"/>
        <v>0.0376191546406642</v>
      </c>
      <c r="K437" s="19">
        <v>0.035925</v>
      </c>
      <c r="L437" s="18">
        <f t="shared" si="52"/>
        <v>0.0011750000000000024</v>
      </c>
      <c r="M437" s="16">
        <v>0.037865676</v>
      </c>
      <c r="N437" s="20">
        <f t="shared" si="50"/>
        <v>-0.0007656759999999999</v>
      </c>
      <c r="O437" s="20">
        <f t="shared" si="51"/>
        <v>0.0019406760000000023</v>
      </c>
      <c r="P437" s="2"/>
      <c r="R437" s="20">
        <v>0.0017</v>
      </c>
    </row>
    <row r="438" spans="1:18" ht="12">
      <c r="A438" s="21">
        <f t="shared" si="53"/>
        <v>378</v>
      </c>
      <c r="B438" s="13" t="s">
        <v>7</v>
      </c>
      <c r="C438" s="14">
        <v>38579</v>
      </c>
      <c r="D438" s="15">
        <v>8000000</v>
      </c>
      <c r="E438" s="14">
        <v>38580</v>
      </c>
      <c r="F438" s="16">
        <v>0.0372</v>
      </c>
      <c r="G438" s="11">
        <f t="shared" si="46"/>
        <v>7999173.333333333</v>
      </c>
      <c r="H438" s="17">
        <f t="shared" si="47"/>
        <v>1</v>
      </c>
      <c r="I438" s="12">
        <f t="shared" si="48"/>
        <v>826.6666666669771</v>
      </c>
      <c r="J438" s="18">
        <f t="shared" si="49"/>
        <v>0.03772056445834153</v>
      </c>
      <c r="K438" s="19">
        <v>0.035925</v>
      </c>
      <c r="L438" s="18">
        <f t="shared" si="52"/>
        <v>0.0012749999999999984</v>
      </c>
      <c r="M438" s="16">
        <v>0.037865676</v>
      </c>
      <c r="N438" s="20">
        <f t="shared" si="50"/>
        <v>-0.0006656760000000039</v>
      </c>
      <c r="O438" s="20">
        <f t="shared" si="51"/>
        <v>0.0019406760000000023</v>
      </c>
      <c r="P438" s="2"/>
      <c r="R438" s="20">
        <v>0.0017</v>
      </c>
    </row>
    <row r="439" spans="1:18" ht="12">
      <c r="A439" s="21">
        <f t="shared" si="53"/>
        <v>379</v>
      </c>
      <c r="B439" s="13" t="s">
        <v>20</v>
      </c>
      <c r="C439" s="14">
        <v>38579</v>
      </c>
      <c r="D439" s="15">
        <v>6108872.111111111</v>
      </c>
      <c r="E439" s="14">
        <v>38593</v>
      </c>
      <c r="F439" s="16">
        <v>0.0374</v>
      </c>
      <c r="G439" s="11">
        <f t="shared" si="46"/>
        <v>6099987.096007284</v>
      </c>
      <c r="H439" s="17">
        <f t="shared" si="47"/>
        <v>14</v>
      </c>
      <c r="I439" s="12">
        <f t="shared" si="48"/>
        <v>8885.01510382723</v>
      </c>
      <c r="J439" s="18">
        <f t="shared" si="49"/>
        <v>0.03797467650171223</v>
      </c>
      <c r="K439" s="19">
        <v>0.0356063</v>
      </c>
      <c r="L439" s="18">
        <f t="shared" si="52"/>
        <v>0.0017937000000000022</v>
      </c>
      <c r="M439" s="16">
        <v>0.037865676</v>
      </c>
      <c r="N439" s="20">
        <f t="shared" si="50"/>
        <v>-0.0004656759999999982</v>
      </c>
      <c r="O439" s="20">
        <f t="shared" si="51"/>
        <v>0.0022593760000000004</v>
      </c>
      <c r="P439" s="2"/>
      <c r="R439" s="20">
        <v>0.0017</v>
      </c>
    </row>
    <row r="440" spans="1:18" ht="12">
      <c r="A440" s="21">
        <f t="shared" si="53"/>
        <v>380</v>
      </c>
      <c r="B440" s="13" t="s">
        <v>8</v>
      </c>
      <c r="C440" s="14">
        <v>38580</v>
      </c>
      <c r="D440" s="15">
        <v>1700000</v>
      </c>
      <c r="E440" s="14">
        <v>38581</v>
      </c>
      <c r="F440" s="16">
        <v>0.0367</v>
      </c>
      <c r="G440" s="11">
        <f t="shared" si="46"/>
        <v>1699826.6944444445</v>
      </c>
      <c r="H440" s="17">
        <f t="shared" si="47"/>
        <v>1</v>
      </c>
      <c r="I440" s="12">
        <f t="shared" si="48"/>
        <v>173.30555555550382</v>
      </c>
      <c r="J440" s="18">
        <f t="shared" si="49"/>
        <v>0.03721351593341877</v>
      </c>
      <c r="K440" s="19">
        <v>0.0352813</v>
      </c>
      <c r="L440" s="18">
        <f t="shared" si="52"/>
        <v>0.001418700000000002</v>
      </c>
      <c r="M440" s="16">
        <v>0.037865676</v>
      </c>
      <c r="N440" s="20">
        <f t="shared" si="50"/>
        <v>-0.0011656759999999974</v>
      </c>
      <c r="O440" s="20">
        <f t="shared" si="51"/>
        <v>0.0025843759999999993</v>
      </c>
      <c r="P440" s="2"/>
      <c r="R440" s="20">
        <v>0.0017</v>
      </c>
    </row>
    <row r="441" spans="1:18" ht="12">
      <c r="A441" s="21">
        <f t="shared" si="53"/>
        <v>381</v>
      </c>
      <c r="B441" s="13" t="s">
        <v>8</v>
      </c>
      <c r="C441" s="14">
        <v>38580</v>
      </c>
      <c r="D441" s="15">
        <v>6000000</v>
      </c>
      <c r="E441" s="14">
        <v>38588</v>
      </c>
      <c r="F441" s="16">
        <v>0.0373</v>
      </c>
      <c r="G441" s="11">
        <f t="shared" si="46"/>
        <v>5995026.666666667</v>
      </c>
      <c r="H441" s="17">
        <f t="shared" si="47"/>
        <v>8</v>
      </c>
      <c r="I441" s="12">
        <f t="shared" si="48"/>
        <v>4973.333333333023</v>
      </c>
      <c r="J441" s="18">
        <f t="shared" si="49"/>
        <v>0.037849428526309445</v>
      </c>
      <c r="K441" s="19">
        <v>0.0355563</v>
      </c>
      <c r="L441" s="18">
        <f t="shared" si="52"/>
        <v>0.0017437000000000008</v>
      </c>
      <c r="M441" s="16">
        <v>0.037865676</v>
      </c>
      <c r="N441" s="20">
        <f t="shared" si="50"/>
        <v>-0.0005656760000000011</v>
      </c>
      <c r="O441" s="20">
        <f t="shared" si="51"/>
        <v>0.002309376000000002</v>
      </c>
      <c r="P441" s="2"/>
      <c r="R441" s="20">
        <v>0.0017</v>
      </c>
    </row>
    <row r="442" spans="1:18" ht="12">
      <c r="A442" s="21">
        <f t="shared" si="53"/>
        <v>382</v>
      </c>
      <c r="B442" s="13" t="s">
        <v>7</v>
      </c>
      <c r="C442" s="14">
        <v>38580</v>
      </c>
      <c r="D442" s="15">
        <v>16000000</v>
      </c>
      <c r="E442" s="14">
        <v>38587</v>
      </c>
      <c r="F442" s="16">
        <v>0.0375</v>
      </c>
      <c r="G442" s="11">
        <f t="shared" si="46"/>
        <v>15988333.333333334</v>
      </c>
      <c r="H442" s="17">
        <f t="shared" si="47"/>
        <v>7</v>
      </c>
      <c r="I442" s="12">
        <f t="shared" si="48"/>
        <v>11666.666666666046</v>
      </c>
      <c r="J442" s="18">
        <f t="shared" si="49"/>
        <v>0.03804857708745758</v>
      </c>
      <c r="K442" s="19">
        <v>0.0355563</v>
      </c>
      <c r="L442" s="18">
        <f t="shared" si="52"/>
        <v>0.0019436999999999996</v>
      </c>
      <c r="M442" s="16">
        <v>0.037865676</v>
      </c>
      <c r="N442" s="20">
        <f t="shared" si="50"/>
        <v>-0.0003656760000000023</v>
      </c>
      <c r="O442" s="20">
        <f t="shared" si="51"/>
        <v>0.002309376000000002</v>
      </c>
      <c r="P442" s="2"/>
      <c r="R442" s="20">
        <v>0.0017</v>
      </c>
    </row>
    <row r="443" spans="1:18" ht="12">
      <c r="A443" s="21">
        <f t="shared" si="53"/>
        <v>383</v>
      </c>
      <c r="B443" s="13" t="s">
        <v>6</v>
      </c>
      <c r="C443" s="14">
        <v>38580</v>
      </c>
      <c r="D443" s="15">
        <v>15000000</v>
      </c>
      <c r="E443" s="14">
        <v>38587</v>
      </c>
      <c r="F443" s="16">
        <v>0.0373</v>
      </c>
      <c r="G443" s="11">
        <f t="shared" si="46"/>
        <v>14989120.833333334</v>
      </c>
      <c r="H443" s="17">
        <f t="shared" si="47"/>
        <v>7</v>
      </c>
      <c r="I443" s="12">
        <f t="shared" si="48"/>
        <v>10879.166666666046</v>
      </c>
      <c r="J443" s="18">
        <f t="shared" si="49"/>
        <v>0.03784550405863592</v>
      </c>
      <c r="K443" s="19">
        <v>0.0355563</v>
      </c>
      <c r="L443" s="18">
        <f t="shared" si="52"/>
        <v>0.0017437000000000008</v>
      </c>
      <c r="M443" s="16">
        <v>0.037865676</v>
      </c>
      <c r="N443" s="20">
        <f t="shared" si="50"/>
        <v>-0.0005656760000000011</v>
      </c>
      <c r="O443" s="20">
        <f t="shared" si="51"/>
        <v>0.002309376000000002</v>
      </c>
      <c r="P443" s="2"/>
      <c r="R443" s="20">
        <v>0.0017</v>
      </c>
    </row>
    <row r="444" spans="1:18" ht="12">
      <c r="A444" s="21">
        <f t="shared" si="53"/>
        <v>384</v>
      </c>
      <c r="B444" s="13" t="s">
        <v>6</v>
      </c>
      <c r="C444" s="14">
        <v>38581</v>
      </c>
      <c r="D444" s="15">
        <v>6000000</v>
      </c>
      <c r="E444" s="14">
        <v>38582</v>
      </c>
      <c r="F444" s="16">
        <v>0.0367</v>
      </c>
      <c r="G444" s="11">
        <f aca="true" t="shared" si="54" ref="G444:G507">IF(D444&gt;0,(D444-(D444*F444/360*H444)),"")</f>
        <v>5999388.333333333</v>
      </c>
      <c r="H444" s="17">
        <f aca="true" t="shared" si="55" ref="H444:H507">IF(C444&lt;&gt;0,E444-C444,"")</f>
        <v>1</v>
      </c>
      <c r="I444" s="12">
        <f aca="true" t="shared" si="56" ref="I444:I507">IF(D444&gt;0,D444-G444,"")</f>
        <v>611.6666666669771</v>
      </c>
      <c r="J444" s="18">
        <f aca="true" t="shared" si="57" ref="J444:J507">IF(D444&gt;0,((+I444/G444)/H444*365),"")</f>
        <v>0.037213515933448765</v>
      </c>
      <c r="K444" s="19">
        <v>0.0351813</v>
      </c>
      <c r="L444" s="18">
        <f t="shared" si="52"/>
        <v>0.0015187000000000048</v>
      </c>
      <c r="M444" s="16">
        <v>0.037865676</v>
      </c>
      <c r="N444" s="20">
        <f aca="true" t="shared" si="58" ref="N444:N507">IF(M444&gt;0,F444-M444,"")</f>
        <v>-0.0011656759999999974</v>
      </c>
      <c r="O444" s="20">
        <f aca="true" t="shared" si="59" ref="O444:O507">IF(M444&gt;0,M444-K444,"")</f>
        <v>0.002684376000000002</v>
      </c>
      <c r="P444" s="2"/>
      <c r="R444" s="20">
        <v>0.0017</v>
      </c>
    </row>
    <row r="445" spans="1:18" ht="12">
      <c r="A445" s="21">
        <f t="shared" si="53"/>
        <v>385</v>
      </c>
      <c r="B445" s="13" t="s">
        <v>8</v>
      </c>
      <c r="C445" s="14">
        <v>38581</v>
      </c>
      <c r="D445" s="15">
        <v>2100000</v>
      </c>
      <c r="E445" s="14">
        <v>38582</v>
      </c>
      <c r="F445" s="16">
        <v>0.0368</v>
      </c>
      <c r="G445" s="11">
        <f t="shared" si="54"/>
        <v>2099785.3333333335</v>
      </c>
      <c r="H445" s="17">
        <f t="shared" si="55"/>
        <v>1</v>
      </c>
      <c r="I445" s="12">
        <f t="shared" si="56"/>
        <v>214.66666666651145</v>
      </c>
      <c r="J445" s="18">
        <f t="shared" si="57"/>
        <v>0.037314925525693425</v>
      </c>
      <c r="K445" s="19">
        <v>0.0351813</v>
      </c>
      <c r="L445" s="18">
        <f aca="true" t="shared" si="60" ref="L445:L508">IF(K445&gt;0,F445-K445,"")</f>
        <v>0.0016187000000000007</v>
      </c>
      <c r="M445" s="16">
        <v>0.037865676</v>
      </c>
      <c r="N445" s="20">
        <f t="shared" si="58"/>
        <v>-0.0010656760000000015</v>
      </c>
      <c r="O445" s="20">
        <f t="shared" si="59"/>
        <v>0.002684376000000002</v>
      </c>
      <c r="P445" s="2"/>
      <c r="R445" s="20">
        <v>0.0017</v>
      </c>
    </row>
    <row r="446" spans="1:18" ht="12">
      <c r="A446" s="21">
        <f t="shared" si="53"/>
        <v>386</v>
      </c>
      <c r="B446" s="13" t="s">
        <v>20</v>
      </c>
      <c r="C446" s="14">
        <v>38581</v>
      </c>
      <c r="D446" s="15">
        <v>4008726.6666666665</v>
      </c>
      <c r="E446" s="14">
        <v>38602</v>
      </c>
      <c r="F446" s="16">
        <v>0.0374</v>
      </c>
      <c r="G446" s="11">
        <f t="shared" si="54"/>
        <v>3999980.961322222</v>
      </c>
      <c r="H446" s="17">
        <f t="shared" si="55"/>
        <v>21</v>
      </c>
      <c r="I446" s="12">
        <f t="shared" si="56"/>
        <v>8745.705344444606</v>
      </c>
      <c r="J446" s="18">
        <f t="shared" si="57"/>
        <v>0.03800235291104608</v>
      </c>
      <c r="K446" s="19">
        <v>0.03575</v>
      </c>
      <c r="L446" s="18">
        <f t="shared" si="60"/>
        <v>0.0016500000000000056</v>
      </c>
      <c r="M446" s="16">
        <v>0.037865676</v>
      </c>
      <c r="N446" s="20">
        <f t="shared" si="58"/>
        <v>-0.0004656759999999982</v>
      </c>
      <c r="O446" s="20">
        <f t="shared" si="59"/>
        <v>0.002115676000000004</v>
      </c>
      <c r="P446" s="2"/>
      <c r="R446" s="20">
        <v>0.0017</v>
      </c>
    </row>
    <row r="447" spans="1:18" ht="12">
      <c r="A447" s="21">
        <f t="shared" si="53"/>
        <v>387</v>
      </c>
      <c r="B447" s="13" t="s">
        <v>6</v>
      </c>
      <c r="C447" s="14">
        <v>38582</v>
      </c>
      <c r="D447" s="15">
        <v>6000000</v>
      </c>
      <c r="E447" s="14">
        <v>38589</v>
      </c>
      <c r="F447" s="16">
        <v>0.0378</v>
      </c>
      <c r="G447" s="11">
        <f t="shared" si="54"/>
        <v>5995590</v>
      </c>
      <c r="H447" s="17">
        <f t="shared" si="55"/>
        <v>7</v>
      </c>
      <c r="I447" s="12">
        <f t="shared" si="56"/>
        <v>4410</v>
      </c>
      <c r="J447" s="18">
        <f t="shared" si="57"/>
        <v>0.03835318959435185</v>
      </c>
      <c r="K447" s="19">
        <v>0.0355688</v>
      </c>
      <c r="L447" s="18">
        <f t="shared" si="60"/>
        <v>0.0022312000000000026</v>
      </c>
      <c r="M447" s="16">
        <v>0.037865676</v>
      </c>
      <c r="N447" s="20">
        <f t="shared" si="58"/>
        <v>-6.567600000000062E-05</v>
      </c>
      <c r="O447" s="20">
        <f t="shared" si="59"/>
        <v>0.0022968760000000032</v>
      </c>
      <c r="P447" s="2"/>
      <c r="R447" s="20">
        <v>0.0017</v>
      </c>
    </row>
    <row r="448" spans="1:18" ht="12">
      <c r="A448" s="21">
        <f t="shared" si="53"/>
        <v>388</v>
      </c>
      <c r="B448" s="13" t="s">
        <v>8</v>
      </c>
      <c r="C448" s="14">
        <v>38582</v>
      </c>
      <c r="D448" s="15">
        <v>4700000</v>
      </c>
      <c r="E448" s="14">
        <v>38583</v>
      </c>
      <c r="F448" s="16">
        <v>0.037</v>
      </c>
      <c r="G448" s="11">
        <f t="shared" si="54"/>
        <v>4699516.944444444</v>
      </c>
      <c r="H448" s="17">
        <f t="shared" si="55"/>
        <v>1</v>
      </c>
      <c r="I448" s="12">
        <f t="shared" si="56"/>
        <v>483.0555555559695</v>
      </c>
      <c r="J448" s="18">
        <f t="shared" si="57"/>
        <v>0.037517744879366974</v>
      </c>
      <c r="K448" s="19">
        <v>0.0354125</v>
      </c>
      <c r="L448" s="18">
        <f t="shared" si="60"/>
        <v>0.0015874999999999986</v>
      </c>
      <c r="M448" s="16">
        <v>0.037865676</v>
      </c>
      <c r="N448" s="20">
        <f t="shared" si="58"/>
        <v>-0.0008656760000000027</v>
      </c>
      <c r="O448" s="20">
        <f t="shared" si="59"/>
        <v>0.0024531760000000014</v>
      </c>
      <c r="P448" s="2"/>
      <c r="R448" s="20">
        <v>0.0017</v>
      </c>
    </row>
    <row r="449" spans="1:18" ht="12">
      <c r="A449" s="21">
        <f t="shared" si="53"/>
        <v>389</v>
      </c>
      <c r="B449" s="13" t="s">
        <v>6</v>
      </c>
      <c r="C449" s="14">
        <v>38583</v>
      </c>
      <c r="D449" s="15">
        <v>10250000</v>
      </c>
      <c r="E449" s="14">
        <v>38586</v>
      </c>
      <c r="F449" s="16">
        <v>0.037</v>
      </c>
      <c r="G449" s="11">
        <f t="shared" si="54"/>
        <v>10246839.583333334</v>
      </c>
      <c r="H449" s="17">
        <f t="shared" si="55"/>
        <v>3</v>
      </c>
      <c r="I449" s="12">
        <f t="shared" si="56"/>
        <v>3160.416666666046</v>
      </c>
      <c r="J449" s="18">
        <f t="shared" si="57"/>
        <v>0.03752545923881348</v>
      </c>
      <c r="K449" s="19">
        <v>0.035275</v>
      </c>
      <c r="L449" s="18">
        <f t="shared" si="60"/>
        <v>0.0017249999999999974</v>
      </c>
      <c r="M449" s="16">
        <v>0.037865676</v>
      </c>
      <c r="N449" s="20">
        <f t="shared" si="58"/>
        <v>-0.0008656760000000027</v>
      </c>
      <c r="O449" s="20">
        <f t="shared" si="59"/>
        <v>0.002590676</v>
      </c>
      <c r="P449" s="2"/>
      <c r="R449" s="20">
        <v>0.0017</v>
      </c>
    </row>
    <row r="450" spans="1:18" ht="12">
      <c r="A450" s="21">
        <f t="shared" si="53"/>
        <v>390</v>
      </c>
      <c r="B450" s="13" t="s">
        <v>6</v>
      </c>
      <c r="C450" s="14">
        <v>38583</v>
      </c>
      <c r="D450" s="15">
        <v>2250000</v>
      </c>
      <c r="E450" s="14">
        <v>38594</v>
      </c>
      <c r="F450" s="16">
        <v>0.0375</v>
      </c>
      <c r="G450" s="11">
        <f t="shared" si="54"/>
        <v>2247421.875</v>
      </c>
      <c r="H450" s="17">
        <f t="shared" si="55"/>
        <v>11</v>
      </c>
      <c r="I450" s="12">
        <f t="shared" si="56"/>
        <v>2578.125</v>
      </c>
      <c r="J450" s="18">
        <f t="shared" si="57"/>
        <v>0.03806444884763791</v>
      </c>
      <c r="K450" s="19">
        <v>0.0356</v>
      </c>
      <c r="L450" s="18">
        <f t="shared" si="60"/>
        <v>0.001899999999999999</v>
      </c>
      <c r="M450" s="16">
        <v>0.037865676</v>
      </c>
      <c r="N450" s="20">
        <f t="shared" si="58"/>
        <v>-0.0003656760000000023</v>
      </c>
      <c r="O450" s="20">
        <f t="shared" si="59"/>
        <v>0.002265676000000001</v>
      </c>
      <c r="P450" s="2"/>
      <c r="R450" s="20">
        <v>0.0017</v>
      </c>
    </row>
    <row r="451" spans="1:18" ht="12">
      <c r="A451" s="21">
        <f t="shared" si="53"/>
        <v>391</v>
      </c>
      <c r="B451" s="13" t="s">
        <v>8</v>
      </c>
      <c r="C451" s="14">
        <v>38583</v>
      </c>
      <c r="D451" s="15">
        <v>5800000</v>
      </c>
      <c r="E451" s="14">
        <v>38586</v>
      </c>
      <c r="F451" s="16">
        <v>0.037</v>
      </c>
      <c r="G451" s="11">
        <f t="shared" si="54"/>
        <v>5798211.666666667</v>
      </c>
      <c r="H451" s="17">
        <f t="shared" si="55"/>
        <v>3</v>
      </c>
      <c r="I451" s="12">
        <f t="shared" si="56"/>
        <v>1788.333333333023</v>
      </c>
      <c r="J451" s="18">
        <f t="shared" si="57"/>
        <v>0.03752545923881435</v>
      </c>
      <c r="K451" s="19">
        <v>0.035275</v>
      </c>
      <c r="L451" s="18">
        <f t="shared" si="60"/>
        <v>0.0017249999999999974</v>
      </c>
      <c r="M451" s="16">
        <v>0.037865676</v>
      </c>
      <c r="N451" s="20">
        <f t="shared" si="58"/>
        <v>-0.0008656760000000027</v>
      </c>
      <c r="O451" s="20">
        <f t="shared" si="59"/>
        <v>0.002590676</v>
      </c>
      <c r="P451" s="2"/>
      <c r="R451" s="20">
        <v>0.0017</v>
      </c>
    </row>
    <row r="452" spans="1:18" ht="12">
      <c r="A452" s="21">
        <f t="shared" si="53"/>
        <v>392</v>
      </c>
      <c r="B452" s="13" t="s">
        <v>7</v>
      </c>
      <c r="C452" s="14">
        <v>38583</v>
      </c>
      <c r="D452" s="15">
        <v>12500000</v>
      </c>
      <c r="E452" s="14">
        <v>38596</v>
      </c>
      <c r="F452" s="16">
        <v>0.0377</v>
      </c>
      <c r="G452" s="11">
        <f t="shared" si="54"/>
        <v>12482982.638888888</v>
      </c>
      <c r="H452" s="17">
        <f t="shared" si="55"/>
        <v>13</v>
      </c>
      <c r="I452" s="12">
        <f t="shared" si="56"/>
        <v>17017.36111111194</v>
      </c>
      <c r="J452" s="18">
        <f t="shared" si="57"/>
        <v>0.038275719250014176</v>
      </c>
      <c r="K452" s="19">
        <v>0.0356688</v>
      </c>
      <c r="L452" s="18">
        <f t="shared" si="60"/>
        <v>0.002031199999999997</v>
      </c>
      <c r="M452" s="16">
        <v>0.037865676</v>
      </c>
      <c r="N452" s="20">
        <f t="shared" si="58"/>
        <v>-0.0001656760000000035</v>
      </c>
      <c r="O452" s="20">
        <f t="shared" si="59"/>
        <v>0.0021968760000000004</v>
      </c>
      <c r="P452" s="2"/>
      <c r="R452" s="20">
        <v>0.0017</v>
      </c>
    </row>
    <row r="453" spans="1:18" ht="12">
      <c r="A453" s="21">
        <f t="shared" si="53"/>
        <v>393</v>
      </c>
      <c r="B453" s="13" t="s">
        <v>7</v>
      </c>
      <c r="C453" s="14">
        <v>38586</v>
      </c>
      <c r="D453" s="15">
        <v>11500000</v>
      </c>
      <c r="E453" s="14">
        <v>38596</v>
      </c>
      <c r="F453" s="16">
        <v>0.0375</v>
      </c>
      <c r="G453" s="11">
        <f t="shared" si="54"/>
        <v>11488020.833333334</v>
      </c>
      <c r="H453" s="17">
        <f t="shared" si="55"/>
        <v>10</v>
      </c>
      <c r="I453" s="12">
        <f t="shared" si="56"/>
        <v>11979.166666666046</v>
      </c>
      <c r="J453" s="18">
        <f t="shared" si="57"/>
        <v>0.0380604796663171</v>
      </c>
      <c r="K453" s="19">
        <v>0.0355</v>
      </c>
      <c r="L453" s="18">
        <f t="shared" si="60"/>
        <v>0.0020000000000000018</v>
      </c>
      <c r="M453" s="16">
        <v>0.037865676</v>
      </c>
      <c r="N453" s="20">
        <f t="shared" si="58"/>
        <v>-0.0003656760000000023</v>
      </c>
      <c r="O453" s="20">
        <f t="shared" si="59"/>
        <v>0.002365676000000004</v>
      </c>
      <c r="P453" s="2"/>
      <c r="R453" s="20">
        <v>0.0017</v>
      </c>
    </row>
    <row r="454" spans="1:18" ht="12">
      <c r="A454" s="21">
        <f t="shared" si="53"/>
        <v>394</v>
      </c>
      <c r="B454" s="13" t="s">
        <v>7</v>
      </c>
      <c r="C454" s="14">
        <v>38586</v>
      </c>
      <c r="D454" s="15">
        <v>4500000</v>
      </c>
      <c r="E454" s="14">
        <v>38601</v>
      </c>
      <c r="F454" s="16">
        <v>0.0376</v>
      </c>
      <c r="G454" s="11">
        <f t="shared" si="54"/>
        <v>4492950</v>
      </c>
      <c r="H454" s="17">
        <f t="shared" si="55"/>
        <v>15</v>
      </c>
      <c r="I454" s="12">
        <f t="shared" si="56"/>
        <v>7050</v>
      </c>
      <c r="J454" s="18">
        <f t="shared" si="57"/>
        <v>0.03818204075273484</v>
      </c>
      <c r="K454" s="19">
        <v>0.0356</v>
      </c>
      <c r="L454" s="18">
        <f t="shared" si="60"/>
        <v>0.0020000000000000018</v>
      </c>
      <c r="M454" s="16">
        <v>0.037865676</v>
      </c>
      <c r="N454" s="20">
        <f t="shared" si="58"/>
        <v>-0.0002656759999999994</v>
      </c>
      <c r="O454" s="20">
        <f t="shared" si="59"/>
        <v>0.002265676000000001</v>
      </c>
      <c r="P454" s="2"/>
      <c r="R454" s="20">
        <v>0.0017</v>
      </c>
    </row>
    <row r="455" spans="1:18" ht="12">
      <c r="A455" s="21">
        <f t="shared" si="53"/>
        <v>395</v>
      </c>
      <c r="B455" s="13" t="s">
        <v>8</v>
      </c>
      <c r="C455" s="14">
        <v>38586</v>
      </c>
      <c r="D455" s="15">
        <v>7500000</v>
      </c>
      <c r="E455" s="14">
        <v>38587</v>
      </c>
      <c r="F455" s="16">
        <v>0.0372</v>
      </c>
      <c r="G455" s="11">
        <f t="shared" si="54"/>
        <v>7499225</v>
      </c>
      <c r="H455" s="17">
        <f t="shared" si="55"/>
        <v>1</v>
      </c>
      <c r="I455" s="12">
        <f t="shared" si="56"/>
        <v>775</v>
      </c>
      <c r="J455" s="18">
        <f t="shared" si="57"/>
        <v>0.03772056445832736</v>
      </c>
      <c r="K455" s="19">
        <v>0.035375</v>
      </c>
      <c r="L455" s="18">
        <f t="shared" si="60"/>
        <v>0.0018250000000000002</v>
      </c>
      <c r="M455" s="16">
        <v>0.037865676</v>
      </c>
      <c r="N455" s="20">
        <f t="shared" si="58"/>
        <v>-0.0006656760000000039</v>
      </c>
      <c r="O455" s="20">
        <f t="shared" si="59"/>
        <v>0.002490676000000004</v>
      </c>
      <c r="P455" s="2"/>
      <c r="R455" s="20">
        <v>0.0017</v>
      </c>
    </row>
    <row r="456" spans="1:18" ht="12">
      <c r="A456" s="21">
        <f t="shared" si="53"/>
        <v>396</v>
      </c>
      <c r="B456" s="13" t="s">
        <v>6</v>
      </c>
      <c r="C456" s="14">
        <v>38586</v>
      </c>
      <c r="D456" s="15">
        <v>16000000</v>
      </c>
      <c r="E456" s="14">
        <v>38587</v>
      </c>
      <c r="F456" s="16">
        <v>0.0365</v>
      </c>
      <c r="G456" s="11">
        <f t="shared" si="54"/>
        <v>15998377.777777778</v>
      </c>
      <c r="H456" s="17">
        <f t="shared" si="55"/>
        <v>1</v>
      </c>
      <c r="I456" s="12">
        <f t="shared" si="56"/>
        <v>1622.2222222220153</v>
      </c>
      <c r="J456" s="18">
        <f t="shared" si="57"/>
        <v>0.037010696917877235</v>
      </c>
      <c r="K456" s="19">
        <v>0.035375</v>
      </c>
      <c r="L456" s="18">
        <f t="shared" si="60"/>
        <v>0.001125000000000001</v>
      </c>
      <c r="M456" s="16">
        <v>0.037865676</v>
      </c>
      <c r="N456" s="20">
        <f t="shared" si="58"/>
        <v>-0.0013656760000000032</v>
      </c>
      <c r="O456" s="20">
        <f t="shared" si="59"/>
        <v>0.002490676000000004</v>
      </c>
      <c r="P456" s="2"/>
      <c r="R456" s="20">
        <v>0.0017</v>
      </c>
    </row>
    <row r="457" spans="1:18" ht="12">
      <c r="A457" s="21">
        <f t="shared" si="53"/>
        <v>397</v>
      </c>
      <c r="B457" s="13" t="s">
        <v>8</v>
      </c>
      <c r="C457" s="14">
        <v>38587</v>
      </c>
      <c r="D457" s="15">
        <v>8800000</v>
      </c>
      <c r="E457" s="14">
        <v>38588</v>
      </c>
      <c r="F457" s="16">
        <v>0.037</v>
      </c>
      <c r="G457" s="11">
        <f t="shared" si="54"/>
        <v>8799095.555555556</v>
      </c>
      <c r="H457" s="17">
        <f t="shared" si="55"/>
        <v>1</v>
      </c>
      <c r="I457" s="12">
        <f t="shared" si="56"/>
        <v>904.4444444440305</v>
      </c>
      <c r="J457" s="18">
        <f t="shared" si="57"/>
        <v>0.03751774487931765</v>
      </c>
      <c r="K457" s="19">
        <v>0.0354</v>
      </c>
      <c r="L457" s="18">
        <f t="shared" si="60"/>
        <v>0.0015999999999999973</v>
      </c>
      <c r="M457" s="16">
        <v>0.037865676</v>
      </c>
      <c r="N457" s="20">
        <f t="shared" si="58"/>
        <v>-0.0008656760000000027</v>
      </c>
      <c r="O457" s="20">
        <f t="shared" si="59"/>
        <v>0.002465676</v>
      </c>
      <c r="P457" s="2"/>
      <c r="R457" s="20">
        <v>0.0017</v>
      </c>
    </row>
    <row r="458" spans="1:18" ht="12">
      <c r="A458" s="21">
        <f t="shared" si="53"/>
        <v>398</v>
      </c>
      <c r="B458" s="13" t="s">
        <v>6</v>
      </c>
      <c r="C458" s="14">
        <v>38587</v>
      </c>
      <c r="D458" s="15">
        <v>15000000</v>
      </c>
      <c r="E458" s="14">
        <v>38588</v>
      </c>
      <c r="F458" s="16">
        <v>0.037</v>
      </c>
      <c r="G458" s="11">
        <f t="shared" si="54"/>
        <v>14998458.333333334</v>
      </c>
      <c r="H458" s="17">
        <f t="shared" si="55"/>
        <v>1</v>
      </c>
      <c r="I458" s="12">
        <f t="shared" si="56"/>
        <v>1541.6666666660458</v>
      </c>
      <c r="J458" s="18">
        <f t="shared" si="57"/>
        <v>0.037517744879319706</v>
      </c>
      <c r="K458" s="19">
        <v>0.0354</v>
      </c>
      <c r="L458" s="18">
        <f t="shared" si="60"/>
        <v>0.0015999999999999973</v>
      </c>
      <c r="M458" s="16">
        <v>0.037865676</v>
      </c>
      <c r="N458" s="20">
        <f t="shared" si="58"/>
        <v>-0.0008656760000000027</v>
      </c>
      <c r="O458" s="20">
        <f t="shared" si="59"/>
        <v>0.002465676</v>
      </c>
      <c r="P458" s="2"/>
      <c r="R458" s="20">
        <v>0.0017</v>
      </c>
    </row>
    <row r="459" spans="1:18" ht="12">
      <c r="A459" s="21">
        <f t="shared" si="53"/>
        <v>399</v>
      </c>
      <c r="B459" s="13" t="s">
        <v>7</v>
      </c>
      <c r="C459" s="14">
        <v>38587</v>
      </c>
      <c r="D459" s="15">
        <v>12000000</v>
      </c>
      <c r="E459" s="14">
        <v>38601</v>
      </c>
      <c r="F459" s="16">
        <v>0.0377</v>
      </c>
      <c r="G459" s="11">
        <f t="shared" si="54"/>
        <v>11982406.666666666</v>
      </c>
      <c r="H459" s="17">
        <f t="shared" si="55"/>
        <v>14</v>
      </c>
      <c r="I459" s="12">
        <f t="shared" si="56"/>
        <v>17593.333333333954</v>
      </c>
      <c r="J459" s="18">
        <f t="shared" si="57"/>
        <v>0.03827973345365924</v>
      </c>
      <c r="K459" s="19">
        <v>0.0356875</v>
      </c>
      <c r="L459" s="18">
        <f t="shared" si="60"/>
        <v>0.0020125000000000004</v>
      </c>
      <c r="M459" s="16">
        <v>0.037865676</v>
      </c>
      <c r="N459" s="20">
        <f t="shared" si="58"/>
        <v>-0.0001656760000000035</v>
      </c>
      <c r="O459" s="20">
        <f t="shared" si="59"/>
        <v>0.002178176000000004</v>
      </c>
      <c r="P459" s="2"/>
      <c r="R459" s="20">
        <v>0.0017</v>
      </c>
    </row>
    <row r="460" spans="1:18" ht="12">
      <c r="A460" s="21">
        <f t="shared" si="53"/>
        <v>400</v>
      </c>
      <c r="B460" s="13" t="s">
        <v>8</v>
      </c>
      <c r="C460" s="14">
        <v>38588</v>
      </c>
      <c r="D460" s="15">
        <v>100000</v>
      </c>
      <c r="E460" s="14">
        <v>38589</v>
      </c>
      <c r="F460" s="16">
        <v>0.0371</v>
      </c>
      <c r="G460" s="11">
        <f t="shared" si="54"/>
        <v>99989.69444444444</v>
      </c>
      <c r="H460" s="17">
        <f t="shared" si="55"/>
        <v>1</v>
      </c>
      <c r="I460" s="12">
        <f t="shared" si="56"/>
        <v>10.305555555562023</v>
      </c>
      <c r="J460" s="18">
        <f t="shared" si="57"/>
        <v>0.03761915464068241</v>
      </c>
      <c r="K460" s="19">
        <v>0.0353875</v>
      </c>
      <c r="L460" s="18">
        <f t="shared" si="60"/>
        <v>0.0017124999999999987</v>
      </c>
      <c r="M460" s="16">
        <v>0.037865676</v>
      </c>
      <c r="N460" s="20">
        <f t="shared" si="58"/>
        <v>-0.0007656759999999999</v>
      </c>
      <c r="O460" s="20">
        <f t="shared" si="59"/>
        <v>0.0024781759999999986</v>
      </c>
      <c r="P460" s="2"/>
      <c r="R460" s="20">
        <v>0.0017</v>
      </c>
    </row>
    <row r="461" spans="1:18" ht="12">
      <c r="A461" s="21">
        <f t="shared" si="53"/>
        <v>401</v>
      </c>
      <c r="B461" s="13" t="s">
        <v>8</v>
      </c>
      <c r="C461" s="14">
        <v>38588</v>
      </c>
      <c r="D461" s="15">
        <v>500000</v>
      </c>
      <c r="E461" s="14">
        <v>38593</v>
      </c>
      <c r="F461" s="16">
        <v>0.0374</v>
      </c>
      <c r="G461" s="11">
        <f t="shared" si="54"/>
        <v>499740.27777777775</v>
      </c>
      <c r="H461" s="17">
        <f t="shared" si="55"/>
        <v>5</v>
      </c>
      <c r="I461" s="12">
        <f t="shared" si="56"/>
        <v>259.7222222222481</v>
      </c>
      <c r="J461" s="18">
        <f t="shared" si="57"/>
        <v>0.03793915172603925</v>
      </c>
      <c r="K461" s="19">
        <v>0.0356125</v>
      </c>
      <c r="L461" s="18">
        <f t="shared" si="60"/>
        <v>0.0017875000000000044</v>
      </c>
      <c r="M461" s="16">
        <v>0.037865676</v>
      </c>
      <c r="N461" s="20">
        <f t="shared" si="58"/>
        <v>-0.0004656759999999982</v>
      </c>
      <c r="O461" s="20">
        <f t="shared" si="59"/>
        <v>0.0022531760000000026</v>
      </c>
      <c r="P461" s="2"/>
      <c r="R461" s="20">
        <v>0.0017</v>
      </c>
    </row>
    <row r="462" spans="1:18" ht="12">
      <c r="A462" s="21">
        <f t="shared" si="53"/>
        <v>402</v>
      </c>
      <c r="B462" s="13" t="s">
        <v>8</v>
      </c>
      <c r="C462" s="14">
        <v>38588</v>
      </c>
      <c r="D462" s="15">
        <v>200000</v>
      </c>
      <c r="E462" s="14">
        <v>38601</v>
      </c>
      <c r="F462" s="16">
        <v>0.0374</v>
      </c>
      <c r="G462" s="11">
        <f t="shared" si="54"/>
        <v>199729.88888888888</v>
      </c>
      <c r="H462" s="17">
        <f t="shared" si="55"/>
        <v>13</v>
      </c>
      <c r="I462" s="12">
        <f t="shared" si="56"/>
        <v>270.11111111112405</v>
      </c>
      <c r="J462" s="18">
        <f t="shared" si="57"/>
        <v>0.03797072601942027</v>
      </c>
      <c r="K462" s="19">
        <v>0.0357</v>
      </c>
      <c r="L462" s="18">
        <f t="shared" si="60"/>
        <v>0.0017000000000000001</v>
      </c>
      <c r="M462" s="16">
        <v>0.037865676</v>
      </c>
      <c r="N462" s="20">
        <f t="shared" si="58"/>
        <v>-0.0004656759999999982</v>
      </c>
      <c r="O462" s="20">
        <f t="shared" si="59"/>
        <v>0.0021656759999999983</v>
      </c>
      <c r="P462" s="2"/>
      <c r="R462" s="20">
        <v>0.0017</v>
      </c>
    </row>
    <row r="463" spans="1:18" ht="12">
      <c r="A463" s="21">
        <f t="shared" si="53"/>
        <v>403</v>
      </c>
      <c r="B463" s="13" t="s">
        <v>8</v>
      </c>
      <c r="C463" s="14">
        <v>38588</v>
      </c>
      <c r="D463" s="15">
        <v>5000000</v>
      </c>
      <c r="E463" s="14">
        <v>38611</v>
      </c>
      <c r="F463" s="16">
        <v>0.0375</v>
      </c>
      <c r="G463" s="11">
        <f t="shared" si="54"/>
        <v>4988020.833333333</v>
      </c>
      <c r="H463" s="17">
        <f t="shared" si="55"/>
        <v>23</v>
      </c>
      <c r="I463" s="12">
        <f t="shared" si="56"/>
        <v>11979.166666666977</v>
      </c>
      <c r="J463" s="18">
        <f t="shared" si="57"/>
        <v>0.03811214367756181</v>
      </c>
      <c r="K463" s="19">
        <v>0.036</v>
      </c>
      <c r="L463" s="18">
        <f t="shared" si="60"/>
        <v>0.0015000000000000013</v>
      </c>
      <c r="M463" s="16">
        <v>0.037865676</v>
      </c>
      <c r="N463" s="20">
        <f t="shared" si="58"/>
        <v>-0.0003656760000000023</v>
      </c>
      <c r="O463" s="20">
        <f t="shared" si="59"/>
        <v>0.0018656760000000036</v>
      </c>
      <c r="P463" s="2"/>
      <c r="R463" s="20">
        <v>0.0017</v>
      </c>
    </row>
    <row r="464" spans="1:18" ht="12">
      <c r="A464" s="21">
        <f t="shared" si="53"/>
        <v>404</v>
      </c>
      <c r="B464" s="13" t="s">
        <v>6</v>
      </c>
      <c r="C464" s="14">
        <v>38588</v>
      </c>
      <c r="D464" s="15">
        <v>7900000</v>
      </c>
      <c r="E464" s="14">
        <v>38596</v>
      </c>
      <c r="F464" s="16">
        <v>0.0376</v>
      </c>
      <c r="G464" s="11">
        <f t="shared" si="54"/>
        <v>7893399.111111111</v>
      </c>
      <c r="H464" s="17">
        <f t="shared" si="55"/>
        <v>8</v>
      </c>
      <c r="I464" s="12">
        <f t="shared" si="56"/>
        <v>6600.888888888992</v>
      </c>
      <c r="J464" s="18">
        <f t="shared" si="57"/>
        <v>0.038154102094194856</v>
      </c>
      <c r="K464" s="19">
        <v>0.0356125</v>
      </c>
      <c r="L464" s="18">
        <f t="shared" si="60"/>
        <v>0.001987500000000003</v>
      </c>
      <c r="M464" s="16">
        <v>0.037865676</v>
      </c>
      <c r="N464" s="20">
        <f t="shared" si="58"/>
        <v>-0.0002656759999999994</v>
      </c>
      <c r="O464" s="20">
        <f t="shared" si="59"/>
        <v>0.0022531760000000026</v>
      </c>
      <c r="P464" s="2"/>
      <c r="R464" s="20">
        <v>0.0017</v>
      </c>
    </row>
    <row r="465" spans="1:18" ht="12">
      <c r="A465" s="21">
        <f t="shared" si="53"/>
        <v>405</v>
      </c>
      <c r="B465" s="13" t="s">
        <v>6</v>
      </c>
      <c r="C465" s="14">
        <v>38588</v>
      </c>
      <c r="D465" s="15">
        <v>2100000</v>
      </c>
      <c r="E465" s="14">
        <v>38623</v>
      </c>
      <c r="F465" s="16">
        <v>0.0384</v>
      </c>
      <c r="G465" s="11">
        <f t="shared" si="54"/>
        <v>2092160</v>
      </c>
      <c r="H465" s="17">
        <f t="shared" si="55"/>
        <v>35</v>
      </c>
      <c r="I465" s="12">
        <f t="shared" si="56"/>
        <v>7840</v>
      </c>
      <c r="J465" s="18">
        <f t="shared" si="57"/>
        <v>0.03907922912205568</v>
      </c>
      <c r="K465" s="19">
        <v>0.0364063</v>
      </c>
      <c r="L465" s="18">
        <f t="shared" si="60"/>
        <v>0.001993699999999994</v>
      </c>
      <c r="M465" s="16">
        <v>0.037865676</v>
      </c>
      <c r="N465" s="20">
        <f t="shared" si="58"/>
        <v>0.0005343239999999957</v>
      </c>
      <c r="O465" s="20">
        <f t="shared" si="59"/>
        <v>0.0014593759999999983</v>
      </c>
      <c r="P465" s="2"/>
      <c r="R465" s="20">
        <v>0.0017</v>
      </c>
    </row>
    <row r="466" spans="1:18" ht="12">
      <c r="A466" s="21">
        <f aca="true" t="shared" si="61" ref="A466:A529">+A465+1</f>
        <v>406</v>
      </c>
      <c r="B466" s="13" t="s">
        <v>7</v>
      </c>
      <c r="C466" s="14">
        <v>38588</v>
      </c>
      <c r="D466" s="15">
        <v>5000000</v>
      </c>
      <c r="E466" s="14">
        <v>38596</v>
      </c>
      <c r="F466" s="16">
        <v>0.0376</v>
      </c>
      <c r="G466" s="11">
        <f t="shared" si="54"/>
        <v>4995822.222222222</v>
      </c>
      <c r="H466" s="17">
        <f t="shared" si="55"/>
        <v>8</v>
      </c>
      <c r="I466" s="12">
        <f t="shared" si="56"/>
        <v>4177.777777777985</v>
      </c>
      <c r="J466" s="18">
        <f t="shared" si="57"/>
        <v>0.03815410209419615</v>
      </c>
      <c r="K466" s="19">
        <v>0.0356125</v>
      </c>
      <c r="L466" s="18">
        <f t="shared" si="60"/>
        <v>0.001987500000000003</v>
      </c>
      <c r="M466" s="16">
        <v>0.037865676</v>
      </c>
      <c r="N466" s="20">
        <f t="shared" si="58"/>
        <v>-0.0002656759999999994</v>
      </c>
      <c r="O466" s="20">
        <f t="shared" si="59"/>
        <v>0.0022531760000000026</v>
      </c>
      <c r="P466" s="2"/>
      <c r="R466" s="20">
        <v>0.0017</v>
      </c>
    </row>
    <row r="467" spans="1:18" ht="12">
      <c r="A467" s="21">
        <f t="shared" si="61"/>
        <v>407</v>
      </c>
      <c r="B467" s="13" t="s">
        <v>7</v>
      </c>
      <c r="C467" s="14">
        <v>38588</v>
      </c>
      <c r="D467" s="15">
        <v>5000000</v>
      </c>
      <c r="E467" s="14">
        <v>38614</v>
      </c>
      <c r="F467" s="16">
        <v>0.0385</v>
      </c>
      <c r="G467" s="11">
        <f t="shared" si="54"/>
        <v>4986097.222222222</v>
      </c>
      <c r="H467" s="17">
        <f t="shared" si="55"/>
        <v>26</v>
      </c>
      <c r="I467" s="12">
        <f t="shared" si="56"/>
        <v>13902.777777777985</v>
      </c>
      <c r="J467" s="18">
        <f t="shared" si="57"/>
        <v>0.039143563073992436</v>
      </c>
      <c r="K467" s="19">
        <v>0.0364063</v>
      </c>
      <c r="L467" s="18">
        <f t="shared" si="60"/>
        <v>0.002093699999999997</v>
      </c>
      <c r="M467" s="16">
        <v>0.037865676</v>
      </c>
      <c r="N467" s="20">
        <f t="shared" si="58"/>
        <v>0.0006343239999999986</v>
      </c>
      <c r="O467" s="20">
        <f t="shared" si="59"/>
        <v>0.0014593759999999983</v>
      </c>
      <c r="P467" s="2"/>
      <c r="R467" s="20">
        <v>0.0017</v>
      </c>
    </row>
    <row r="468" spans="1:18" ht="12">
      <c r="A468" s="21">
        <f t="shared" si="61"/>
        <v>408</v>
      </c>
      <c r="B468" s="13" t="s">
        <v>20</v>
      </c>
      <c r="C468" s="14">
        <v>38588</v>
      </c>
      <c r="D468" s="15">
        <v>5010966.666666667</v>
      </c>
      <c r="E468" s="14">
        <v>38609</v>
      </c>
      <c r="F468" s="16">
        <v>0.0376</v>
      </c>
      <c r="G468" s="11">
        <f t="shared" si="54"/>
        <v>4999975.946444444</v>
      </c>
      <c r="H468" s="17">
        <f t="shared" si="55"/>
        <v>21</v>
      </c>
      <c r="I468" s="12">
        <f t="shared" si="56"/>
        <v>10990.720222222619</v>
      </c>
      <c r="J468" s="18">
        <f t="shared" si="57"/>
        <v>0.03820602076109293</v>
      </c>
      <c r="K468" s="19">
        <v>0.036</v>
      </c>
      <c r="L468" s="18">
        <f t="shared" si="60"/>
        <v>0.0016000000000000042</v>
      </c>
      <c r="M468" s="16">
        <v>0.037865676</v>
      </c>
      <c r="N468" s="20">
        <f t="shared" si="58"/>
        <v>-0.0002656759999999994</v>
      </c>
      <c r="O468" s="20">
        <f t="shared" si="59"/>
        <v>0.0018656760000000036</v>
      </c>
      <c r="P468" s="2"/>
      <c r="R468" s="20">
        <v>0.0017</v>
      </c>
    </row>
    <row r="469" spans="1:18" ht="12">
      <c r="A469" s="21">
        <f t="shared" si="61"/>
        <v>409</v>
      </c>
      <c r="B469" s="13" t="s">
        <v>6</v>
      </c>
      <c r="C469" s="14">
        <v>38589</v>
      </c>
      <c r="D469" s="15">
        <v>15000000</v>
      </c>
      <c r="E469" s="14">
        <v>38590</v>
      </c>
      <c r="F469" s="16">
        <v>0.0371</v>
      </c>
      <c r="G469" s="11">
        <f t="shared" si="54"/>
        <v>14998454.166666666</v>
      </c>
      <c r="H469" s="17">
        <f t="shared" si="55"/>
        <v>1</v>
      </c>
      <c r="I469" s="12">
        <f t="shared" si="56"/>
        <v>1545.8333333339542</v>
      </c>
      <c r="J469" s="18">
        <f t="shared" si="57"/>
        <v>0.03761915464067391</v>
      </c>
      <c r="K469" s="19">
        <v>0.0353875</v>
      </c>
      <c r="L469" s="18">
        <f t="shared" si="60"/>
        <v>0.0017124999999999987</v>
      </c>
      <c r="M469" s="16">
        <v>0.037865676</v>
      </c>
      <c r="N469" s="20">
        <f t="shared" si="58"/>
        <v>-0.0007656759999999999</v>
      </c>
      <c r="O469" s="20">
        <f t="shared" si="59"/>
        <v>0.0024781759999999986</v>
      </c>
      <c r="P469" s="2"/>
      <c r="R469" s="20">
        <v>0.0017</v>
      </c>
    </row>
    <row r="470" spans="1:18" ht="12">
      <c r="A470" s="21">
        <f t="shared" si="61"/>
        <v>410</v>
      </c>
      <c r="B470" s="13" t="s">
        <v>8</v>
      </c>
      <c r="C470" s="14">
        <v>38589</v>
      </c>
      <c r="D470" s="15">
        <v>3300000</v>
      </c>
      <c r="E470" s="14">
        <v>38590</v>
      </c>
      <c r="F470" s="16">
        <v>0.0371</v>
      </c>
      <c r="G470" s="11">
        <f t="shared" si="54"/>
        <v>3299659.9166666665</v>
      </c>
      <c r="H470" s="17">
        <f t="shared" si="55"/>
        <v>1</v>
      </c>
      <c r="I470" s="12">
        <f t="shared" si="56"/>
        <v>340.08333333348855</v>
      </c>
      <c r="J470" s="18">
        <f t="shared" si="57"/>
        <v>0.03761915464067597</v>
      </c>
      <c r="K470" s="19">
        <v>0.0353875</v>
      </c>
      <c r="L470" s="18">
        <f t="shared" si="60"/>
        <v>0.0017124999999999987</v>
      </c>
      <c r="M470" s="16">
        <v>0.037865676</v>
      </c>
      <c r="N470" s="20">
        <f t="shared" si="58"/>
        <v>-0.0007656759999999999</v>
      </c>
      <c r="O470" s="20">
        <f t="shared" si="59"/>
        <v>0.0024781759999999986</v>
      </c>
      <c r="P470" s="2"/>
      <c r="R470" s="20">
        <v>0.0017</v>
      </c>
    </row>
    <row r="471" spans="1:18" ht="12">
      <c r="A471" s="21">
        <f t="shared" si="61"/>
        <v>411</v>
      </c>
      <c r="B471" s="13" t="s">
        <v>6</v>
      </c>
      <c r="C471" s="14">
        <v>38590</v>
      </c>
      <c r="D471" s="15">
        <v>8129000</v>
      </c>
      <c r="E471" s="14">
        <v>38596</v>
      </c>
      <c r="F471" s="16">
        <v>0.0377</v>
      </c>
      <c r="G471" s="11">
        <f t="shared" si="54"/>
        <v>8123892.278333333</v>
      </c>
      <c r="H471" s="17">
        <f t="shared" si="55"/>
        <v>6</v>
      </c>
      <c r="I471" s="12">
        <f t="shared" si="56"/>
        <v>5107.721666666679</v>
      </c>
      <c r="J471" s="18">
        <f t="shared" si="57"/>
        <v>0.03824764338036853</v>
      </c>
      <c r="K471" s="19">
        <v>0.035675</v>
      </c>
      <c r="L471" s="18">
        <f t="shared" si="60"/>
        <v>0.002024999999999999</v>
      </c>
      <c r="M471" s="16">
        <v>0.037865676</v>
      </c>
      <c r="N471" s="20">
        <f t="shared" si="58"/>
        <v>-0.0001656760000000035</v>
      </c>
      <c r="O471" s="20">
        <f t="shared" si="59"/>
        <v>0.0021906760000000025</v>
      </c>
      <c r="P471" s="2"/>
      <c r="R471" s="20">
        <v>0.0017</v>
      </c>
    </row>
    <row r="472" spans="1:18" ht="12">
      <c r="A472" s="21">
        <f t="shared" si="61"/>
        <v>412</v>
      </c>
      <c r="B472" s="13" t="s">
        <v>6</v>
      </c>
      <c r="C472" s="14">
        <v>38590</v>
      </c>
      <c r="D472" s="15">
        <v>1871000</v>
      </c>
      <c r="E472" s="14">
        <v>38632</v>
      </c>
      <c r="F472" s="16">
        <v>0.0387</v>
      </c>
      <c r="G472" s="11">
        <f t="shared" si="54"/>
        <v>1862552.435</v>
      </c>
      <c r="H472" s="17">
        <f t="shared" si="55"/>
        <v>42</v>
      </c>
      <c r="I472" s="12">
        <f t="shared" si="56"/>
        <v>8447.564999999944</v>
      </c>
      <c r="J472" s="18">
        <f t="shared" si="57"/>
        <v>0.03941546080553674</v>
      </c>
      <c r="K472" s="19">
        <v>0.0367</v>
      </c>
      <c r="L472" s="18">
        <f t="shared" si="60"/>
        <v>0.001999999999999995</v>
      </c>
      <c r="M472" s="16">
        <v>0.037865676</v>
      </c>
      <c r="N472" s="20">
        <f t="shared" si="58"/>
        <v>0.0008343239999999974</v>
      </c>
      <c r="O472" s="20">
        <f t="shared" si="59"/>
        <v>0.0011656759999999974</v>
      </c>
      <c r="P472" s="2"/>
      <c r="R472" s="20">
        <v>0.0017</v>
      </c>
    </row>
    <row r="473" spans="1:18" ht="12">
      <c r="A473" s="21">
        <f t="shared" si="61"/>
        <v>413</v>
      </c>
      <c r="B473" s="13" t="s">
        <v>8</v>
      </c>
      <c r="C473" s="14">
        <v>38590</v>
      </c>
      <c r="D473" s="15">
        <v>4950000</v>
      </c>
      <c r="E473" s="14">
        <v>38593</v>
      </c>
      <c r="F473" s="16">
        <v>0.0374</v>
      </c>
      <c r="G473" s="11">
        <f t="shared" si="54"/>
        <v>4948457.25</v>
      </c>
      <c r="H473" s="17">
        <f t="shared" si="55"/>
        <v>3</v>
      </c>
      <c r="I473" s="12">
        <f t="shared" si="56"/>
        <v>1542.75</v>
      </c>
      <c r="J473" s="18">
        <f t="shared" si="57"/>
        <v>0.037931266355792005</v>
      </c>
      <c r="K473" s="19">
        <v>0.03555</v>
      </c>
      <c r="L473" s="18">
        <f t="shared" si="60"/>
        <v>0.0018500000000000044</v>
      </c>
      <c r="M473" s="16">
        <v>0.037865676</v>
      </c>
      <c r="N473" s="20">
        <f t="shared" si="58"/>
        <v>-0.0004656759999999982</v>
      </c>
      <c r="O473" s="20">
        <f t="shared" si="59"/>
        <v>0.0023156760000000026</v>
      </c>
      <c r="P473" s="2"/>
      <c r="R473" s="20">
        <v>0.0017</v>
      </c>
    </row>
    <row r="474" spans="1:18" ht="12">
      <c r="A474" s="21">
        <f t="shared" si="61"/>
        <v>414</v>
      </c>
      <c r="B474" s="13" t="s">
        <v>8</v>
      </c>
      <c r="C474" s="14">
        <v>38590</v>
      </c>
      <c r="D474" s="15">
        <v>1250000</v>
      </c>
      <c r="E474" s="14">
        <v>38604</v>
      </c>
      <c r="F474" s="16">
        <v>0.0375</v>
      </c>
      <c r="G474" s="11">
        <f t="shared" si="54"/>
        <v>1248177.0833333333</v>
      </c>
      <c r="H474" s="17">
        <f t="shared" si="55"/>
        <v>14</v>
      </c>
      <c r="I474" s="12">
        <f t="shared" si="56"/>
        <v>1822.9166666667443</v>
      </c>
      <c r="J474" s="18">
        <f t="shared" si="57"/>
        <v>0.03807636136031875</v>
      </c>
      <c r="K474" s="19">
        <v>0.0357875</v>
      </c>
      <c r="L474" s="18">
        <f t="shared" si="60"/>
        <v>0.0017124999999999987</v>
      </c>
      <c r="M474" s="16">
        <v>0.037865676</v>
      </c>
      <c r="N474" s="20">
        <f t="shared" si="58"/>
        <v>-0.0003656760000000023</v>
      </c>
      <c r="O474" s="20">
        <f t="shared" si="59"/>
        <v>0.002078176000000001</v>
      </c>
      <c r="P474" s="2"/>
      <c r="R474" s="20">
        <v>0.0017</v>
      </c>
    </row>
    <row r="475" spans="1:18" ht="12">
      <c r="A475" s="21">
        <f t="shared" si="61"/>
        <v>415</v>
      </c>
      <c r="B475" s="13" t="s">
        <v>6</v>
      </c>
      <c r="C475" s="14">
        <v>38593</v>
      </c>
      <c r="D475" s="15">
        <v>2000000</v>
      </c>
      <c r="E475" s="14">
        <v>38602</v>
      </c>
      <c r="F475" s="16">
        <v>0.0376</v>
      </c>
      <c r="G475" s="11">
        <f t="shared" si="54"/>
        <v>1998120</v>
      </c>
      <c r="H475" s="17">
        <f t="shared" si="55"/>
        <v>9</v>
      </c>
      <c r="I475" s="12">
        <f t="shared" si="56"/>
        <v>1880</v>
      </c>
      <c r="J475" s="18">
        <f t="shared" si="57"/>
        <v>0.03815809082760017</v>
      </c>
      <c r="K475" s="19">
        <v>0.035675</v>
      </c>
      <c r="L475" s="18">
        <f t="shared" si="60"/>
        <v>0.001925000000000003</v>
      </c>
      <c r="M475" s="16">
        <v>0.037865676</v>
      </c>
      <c r="N475" s="20">
        <f t="shared" si="58"/>
        <v>-0.0002656759999999994</v>
      </c>
      <c r="O475" s="20">
        <f t="shared" si="59"/>
        <v>0.0021906760000000025</v>
      </c>
      <c r="P475" s="2"/>
      <c r="R475" s="20">
        <v>0.0017</v>
      </c>
    </row>
    <row r="476" spans="1:18" ht="12">
      <c r="A476" s="21">
        <f t="shared" si="61"/>
        <v>416</v>
      </c>
      <c r="B476" s="13" t="s">
        <v>6</v>
      </c>
      <c r="C476" s="14">
        <v>38593</v>
      </c>
      <c r="D476" s="15">
        <v>10000000</v>
      </c>
      <c r="E476" s="14">
        <v>38609</v>
      </c>
      <c r="F476" s="16">
        <v>0.0377</v>
      </c>
      <c r="G476" s="11">
        <f t="shared" si="54"/>
        <v>9983244.444444444</v>
      </c>
      <c r="H476" s="17">
        <f t="shared" si="55"/>
        <v>16</v>
      </c>
      <c r="I476" s="12">
        <f t="shared" si="56"/>
        <v>16755.55555555597</v>
      </c>
      <c r="J476" s="18">
        <f t="shared" si="57"/>
        <v>0.03828776438744124</v>
      </c>
      <c r="K476" s="19">
        <v>0.0357875</v>
      </c>
      <c r="L476" s="18">
        <f t="shared" si="60"/>
        <v>0.0019124999999999975</v>
      </c>
      <c r="M476" s="16">
        <v>0.037865676</v>
      </c>
      <c r="N476" s="20">
        <f t="shared" si="58"/>
        <v>-0.0001656760000000035</v>
      </c>
      <c r="O476" s="20">
        <f t="shared" si="59"/>
        <v>0.002078176000000001</v>
      </c>
      <c r="P476" s="2"/>
      <c r="R476" s="20">
        <v>0.0017</v>
      </c>
    </row>
    <row r="477" spans="1:18" ht="12">
      <c r="A477" s="21">
        <f t="shared" si="61"/>
        <v>417</v>
      </c>
      <c r="B477" s="13" t="s">
        <v>7</v>
      </c>
      <c r="C477" s="14">
        <v>38593</v>
      </c>
      <c r="D477" s="15">
        <v>12000000</v>
      </c>
      <c r="E477" s="14">
        <v>38616</v>
      </c>
      <c r="F477" s="16">
        <v>0.0383</v>
      </c>
      <c r="G477" s="11">
        <f t="shared" si="54"/>
        <v>11970636.666666666</v>
      </c>
      <c r="H477" s="17">
        <f t="shared" si="55"/>
        <v>23</v>
      </c>
      <c r="I477" s="12">
        <f t="shared" si="56"/>
        <v>29363.333333333954</v>
      </c>
      <c r="J477" s="18">
        <f t="shared" si="57"/>
        <v>0.03892719713320817</v>
      </c>
      <c r="K477" s="19">
        <v>0.03625</v>
      </c>
      <c r="L477" s="18">
        <f t="shared" si="60"/>
        <v>0.002050000000000003</v>
      </c>
      <c r="M477" s="16">
        <v>0.037865676</v>
      </c>
      <c r="N477" s="20">
        <f t="shared" si="58"/>
        <v>0.0004343239999999998</v>
      </c>
      <c r="O477" s="20">
        <f t="shared" si="59"/>
        <v>0.0016156760000000034</v>
      </c>
      <c r="P477" s="2"/>
      <c r="R477" s="20">
        <v>0.0017</v>
      </c>
    </row>
    <row r="478" spans="1:18" ht="12">
      <c r="A478" s="21">
        <f t="shared" si="61"/>
        <v>418</v>
      </c>
      <c r="B478" s="13" t="s">
        <v>8</v>
      </c>
      <c r="C478" s="14">
        <v>38593</v>
      </c>
      <c r="D478" s="15">
        <v>5000000</v>
      </c>
      <c r="E478" s="14">
        <v>38594</v>
      </c>
      <c r="F478" s="16">
        <v>0.0374</v>
      </c>
      <c r="G478" s="11">
        <f t="shared" si="54"/>
        <v>4999480.555555556</v>
      </c>
      <c r="H478" s="17">
        <f t="shared" si="55"/>
        <v>1</v>
      </c>
      <c r="I478" s="12">
        <f t="shared" si="56"/>
        <v>519.4444444440305</v>
      </c>
      <c r="J478" s="18">
        <f t="shared" si="57"/>
        <v>0.03792338426266818</v>
      </c>
      <c r="K478" s="19">
        <v>0.03555</v>
      </c>
      <c r="L478" s="18">
        <f t="shared" si="60"/>
        <v>0.0018500000000000044</v>
      </c>
      <c r="M478" s="16">
        <v>0.037865676</v>
      </c>
      <c r="N478" s="20">
        <f t="shared" si="58"/>
        <v>-0.0004656759999999982</v>
      </c>
      <c r="O478" s="20">
        <f t="shared" si="59"/>
        <v>0.0023156760000000026</v>
      </c>
      <c r="P478" s="2"/>
      <c r="R478" s="20">
        <v>0.0017</v>
      </c>
    </row>
    <row r="479" spans="1:18" ht="12">
      <c r="A479" s="21">
        <f t="shared" si="61"/>
        <v>419</v>
      </c>
      <c r="B479" s="13" t="s">
        <v>8</v>
      </c>
      <c r="C479" s="14">
        <v>38593</v>
      </c>
      <c r="D479" s="15">
        <v>1500000</v>
      </c>
      <c r="E479" s="14">
        <v>38632</v>
      </c>
      <c r="F479" s="16">
        <v>0.0387</v>
      </c>
      <c r="G479" s="11">
        <f t="shared" si="54"/>
        <v>1493711.25</v>
      </c>
      <c r="H479" s="17">
        <f t="shared" si="55"/>
        <v>39</v>
      </c>
      <c r="I479" s="12">
        <f t="shared" si="56"/>
        <v>6288.75</v>
      </c>
      <c r="J479" s="18">
        <f t="shared" si="57"/>
        <v>0.039402695802150514</v>
      </c>
      <c r="K479" s="19">
        <v>0.0367</v>
      </c>
      <c r="L479" s="18">
        <f t="shared" si="60"/>
        <v>0.001999999999999995</v>
      </c>
      <c r="M479" s="16">
        <v>0.037865676</v>
      </c>
      <c r="N479" s="20">
        <f t="shared" si="58"/>
        <v>0.0008343239999999974</v>
      </c>
      <c r="O479" s="20">
        <f t="shared" si="59"/>
        <v>0.0011656759999999974</v>
      </c>
      <c r="P479" s="2"/>
      <c r="R479" s="20">
        <v>0.0017</v>
      </c>
    </row>
    <row r="480" spans="1:18" ht="12">
      <c r="A480" s="21">
        <f t="shared" si="61"/>
        <v>420</v>
      </c>
      <c r="B480" s="13" t="s">
        <v>20</v>
      </c>
      <c r="C480" s="14">
        <v>38593</v>
      </c>
      <c r="D480" s="15">
        <v>5508106.388888889</v>
      </c>
      <c r="E480" s="14">
        <v>38607</v>
      </c>
      <c r="F480" s="16">
        <v>0.0379</v>
      </c>
      <c r="G480" s="11">
        <f t="shared" si="54"/>
        <v>5499988.052083488</v>
      </c>
      <c r="H480" s="17">
        <f t="shared" si="55"/>
        <v>14</v>
      </c>
      <c r="I480" s="12">
        <f t="shared" si="56"/>
        <v>8118.33680540137</v>
      </c>
      <c r="J480" s="18">
        <f t="shared" si="57"/>
        <v>0.03848310871523482</v>
      </c>
      <c r="K480" s="19">
        <v>0.0357875</v>
      </c>
      <c r="L480" s="18">
        <f t="shared" si="60"/>
        <v>0.0021125000000000033</v>
      </c>
      <c r="M480" s="16">
        <v>0.037865676</v>
      </c>
      <c r="N480" s="20">
        <f t="shared" si="58"/>
        <v>3.432400000000224E-05</v>
      </c>
      <c r="O480" s="20">
        <f t="shared" si="59"/>
        <v>0.002078176000000001</v>
      </c>
      <c r="P480" s="2"/>
      <c r="R480" s="20">
        <v>0.0017</v>
      </c>
    </row>
    <row r="481" spans="1:18" ht="12">
      <c r="A481" s="21">
        <f t="shared" si="61"/>
        <v>421</v>
      </c>
      <c r="B481" s="13" t="s">
        <v>6</v>
      </c>
      <c r="C481" s="14">
        <v>38594</v>
      </c>
      <c r="D481" s="15">
        <v>17000000</v>
      </c>
      <c r="E481" s="14">
        <v>38595</v>
      </c>
      <c r="F481" s="16">
        <v>0.0373</v>
      </c>
      <c r="G481" s="11">
        <f t="shared" si="54"/>
        <v>16998238.611111112</v>
      </c>
      <c r="H481" s="17">
        <f t="shared" si="55"/>
        <v>1</v>
      </c>
      <c r="I481" s="12">
        <f t="shared" si="56"/>
        <v>1761.388888888061</v>
      </c>
      <c r="J481" s="18">
        <f t="shared" si="57"/>
        <v>0.03782197433232277</v>
      </c>
      <c r="K481" s="19">
        <v>0.0359875</v>
      </c>
      <c r="L481" s="18">
        <f t="shared" si="60"/>
        <v>0.0013125000000000012</v>
      </c>
      <c r="M481" s="16">
        <v>0.037865676</v>
      </c>
      <c r="N481" s="20">
        <f t="shared" si="58"/>
        <v>-0.0005656760000000011</v>
      </c>
      <c r="O481" s="20">
        <f t="shared" si="59"/>
        <v>0.0018781760000000022</v>
      </c>
      <c r="P481" s="2"/>
      <c r="R481" s="20">
        <v>0.0017</v>
      </c>
    </row>
    <row r="482" spans="1:18" ht="12">
      <c r="A482" s="21">
        <f t="shared" si="61"/>
        <v>422</v>
      </c>
      <c r="B482" s="13" t="s">
        <v>7</v>
      </c>
      <c r="C482" s="14">
        <v>38594</v>
      </c>
      <c r="D482" s="15">
        <v>14300000</v>
      </c>
      <c r="E482" s="14">
        <v>38614</v>
      </c>
      <c r="F482" s="16">
        <v>0.0382</v>
      </c>
      <c r="G482" s="11">
        <f t="shared" si="54"/>
        <v>14269652.222222222</v>
      </c>
      <c r="H482" s="17">
        <f t="shared" si="55"/>
        <v>20</v>
      </c>
      <c r="I482" s="12">
        <f t="shared" si="56"/>
        <v>30347.777777777985</v>
      </c>
      <c r="J482" s="18">
        <f t="shared" si="57"/>
        <v>0.03881292520794156</v>
      </c>
      <c r="K482" s="19">
        <v>0.0363</v>
      </c>
      <c r="L482" s="18">
        <f t="shared" si="60"/>
        <v>0.001899999999999999</v>
      </c>
      <c r="M482" s="16">
        <v>0.037865676</v>
      </c>
      <c r="N482" s="20">
        <f t="shared" si="58"/>
        <v>0.00033432399999999696</v>
      </c>
      <c r="O482" s="20">
        <f t="shared" si="59"/>
        <v>0.001565676000000002</v>
      </c>
      <c r="P482" s="2"/>
      <c r="R482" s="20">
        <v>0.0017</v>
      </c>
    </row>
    <row r="483" spans="1:18" ht="12">
      <c r="A483" s="21">
        <f t="shared" si="61"/>
        <v>423</v>
      </c>
      <c r="B483" s="13" t="s">
        <v>7</v>
      </c>
      <c r="C483" s="14">
        <v>38594</v>
      </c>
      <c r="D483" s="15">
        <v>2700000</v>
      </c>
      <c r="E483" s="14">
        <v>38616</v>
      </c>
      <c r="F483" s="16">
        <v>0.0383</v>
      </c>
      <c r="G483" s="11">
        <f t="shared" si="54"/>
        <v>2693680.5</v>
      </c>
      <c r="H483" s="17">
        <f t="shared" si="55"/>
        <v>22</v>
      </c>
      <c r="I483" s="12">
        <f t="shared" si="56"/>
        <v>6319.5</v>
      </c>
      <c r="J483" s="18">
        <f t="shared" si="57"/>
        <v>0.0389230459959895</v>
      </c>
      <c r="K483" s="19">
        <v>0.0363</v>
      </c>
      <c r="L483" s="18">
        <f t="shared" si="60"/>
        <v>0.0020000000000000018</v>
      </c>
      <c r="M483" s="16">
        <v>0.037865676</v>
      </c>
      <c r="N483" s="20">
        <f t="shared" si="58"/>
        <v>0.0004343239999999998</v>
      </c>
      <c r="O483" s="20">
        <f t="shared" si="59"/>
        <v>0.001565676000000002</v>
      </c>
      <c r="P483" s="2"/>
      <c r="R483" s="20">
        <v>0.0017</v>
      </c>
    </row>
    <row r="484" spans="1:18" ht="12">
      <c r="A484" s="21">
        <f t="shared" si="61"/>
        <v>424</v>
      </c>
      <c r="B484" s="13" t="s">
        <v>8</v>
      </c>
      <c r="C484" s="14">
        <v>38594</v>
      </c>
      <c r="D484" s="15">
        <v>6800000</v>
      </c>
      <c r="E484" s="14">
        <v>38595</v>
      </c>
      <c r="F484" s="16">
        <v>0.0377</v>
      </c>
      <c r="G484" s="11">
        <f t="shared" si="54"/>
        <v>6799287.888888889</v>
      </c>
      <c r="H484" s="17">
        <f t="shared" si="55"/>
        <v>1</v>
      </c>
      <c r="I484" s="12">
        <f t="shared" si="56"/>
        <v>712.1111111110076</v>
      </c>
      <c r="J484" s="18">
        <f t="shared" si="57"/>
        <v>0.038227614391834926</v>
      </c>
      <c r="K484" s="19">
        <v>0.0359875</v>
      </c>
      <c r="L484" s="18">
        <f t="shared" si="60"/>
        <v>0.0017124999999999987</v>
      </c>
      <c r="M484" s="16">
        <v>0.037865676</v>
      </c>
      <c r="N484" s="20">
        <f t="shared" si="58"/>
        <v>-0.0001656760000000035</v>
      </c>
      <c r="O484" s="20">
        <f t="shared" si="59"/>
        <v>0.0018781760000000022</v>
      </c>
      <c r="P484" s="2"/>
      <c r="R484" s="20">
        <v>0.0017</v>
      </c>
    </row>
    <row r="485" spans="1:18" ht="12">
      <c r="A485" s="21">
        <f t="shared" si="61"/>
        <v>425</v>
      </c>
      <c r="B485" s="13" t="s">
        <v>8</v>
      </c>
      <c r="C485" s="14">
        <v>38594</v>
      </c>
      <c r="D485" s="15">
        <v>200000</v>
      </c>
      <c r="E485" s="14">
        <v>38607</v>
      </c>
      <c r="F485" s="16">
        <v>0.0378</v>
      </c>
      <c r="G485" s="11">
        <f t="shared" si="54"/>
        <v>199727</v>
      </c>
      <c r="H485" s="17">
        <f t="shared" si="55"/>
        <v>13</v>
      </c>
      <c r="I485" s="12">
        <f t="shared" si="56"/>
        <v>273</v>
      </c>
      <c r="J485" s="18">
        <f t="shared" si="57"/>
        <v>0.038377385130703406</v>
      </c>
      <c r="K485" s="19">
        <v>0.0358688</v>
      </c>
      <c r="L485" s="18">
        <f t="shared" si="60"/>
        <v>0.001931200000000001</v>
      </c>
      <c r="M485" s="16">
        <v>0.037865676</v>
      </c>
      <c r="N485" s="20">
        <f t="shared" si="58"/>
        <v>-6.567600000000062E-05</v>
      </c>
      <c r="O485" s="20">
        <f t="shared" si="59"/>
        <v>0.0019968760000000016</v>
      </c>
      <c r="P485" s="2"/>
      <c r="R485" s="20">
        <v>0.0017</v>
      </c>
    </row>
    <row r="486" spans="1:18" ht="12">
      <c r="A486" s="21">
        <f t="shared" si="61"/>
        <v>426</v>
      </c>
      <c r="B486" s="13" t="s">
        <v>6</v>
      </c>
      <c r="C486" s="14">
        <v>38595</v>
      </c>
      <c r="D486" s="15">
        <v>13000000</v>
      </c>
      <c r="E486" s="14">
        <v>38617</v>
      </c>
      <c r="F486" s="16">
        <v>0.0384</v>
      </c>
      <c r="G486" s="11">
        <f t="shared" si="54"/>
        <v>12969493.333333334</v>
      </c>
      <c r="H486" s="17">
        <f t="shared" si="55"/>
        <v>22</v>
      </c>
      <c r="I486" s="12">
        <f t="shared" si="56"/>
        <v>30506.666666666046</v>
      </c>
      <c r="J486" s="18">
        <f t="shared" si="57"/>
        <v>0.039024911793006795</v>
      </c>
      <c r="K486" s="19">
        <v>0.0365</v>
      </c>
      <c r="L486" s="18">
        <f t="shared" si="60"/>
        <v>0.001899999999999999</v>
      </c>
      <c r="M486" s="16">
        <v>0.037865676</v>
      </c>
      <c r="N486" s="20">
        <f t="shared" si="58"/>
        <v>0.0005343239999999957</v>
      </c>
      <c r="O486" s="20">
        <f t="shared" si="59"/>
        <v>0.0013656760000000032</v>
      </c>
      <c r="P486" s="2"/>
      <c r="R486" s="20">
        <v>0.0017</v>
      </c>
    </row>
    <row r="487" spans="1:18" ht="12">
      <c r="A487" s="21">
        <f t="shared" si="61"/>
        <v>427</v>
      </c>
      <c r="B487" s="13" t="s">
        <v>8</v>
      </c>
      <c r="C487" s="14">
        <v>38595</v>
      </c>
      <c r="D487" s="15">
        <v>6900000</v>
      </c>
      <c r="E487" s="14">
        <v>38596</v>
      </c>
      <c r="F487" s="16">
        <v>0.0377</v>
      </c>
      <c r="G487" s="11">
        <f t="shared" si="54"/>
        <v>6899277.416666667</v>
      </c>
      <c r="H487" s="17">
        <f t="shared" si="55"/>
        <v>1</v>
      </c>
      <c r="I487" s="12">
        <f t="shared" si="56"/>
        <v>722.5833333330229</v>
      </c>
      <c r="J487" s="18">
        <f t="shared" si="57"/>
        <v>0.03822761439182405</v>
      </c>
      <c r="K487" s="19">
        <v>0.0362</v>
      </c>
      <c r="L487" s="18">
        <f t="shared" si="60"/>
        <v>0.0014999999999999944</v>
      </c>
      <c r="M487" s="16">
        <v>0.037865676</v>
      </c>
      <c r="N487" s="20">
        <f t="shared" si="58"/>
        <v>-0.0001656760000000035</v>
      </c>
      <c r="O487" s="20">
        <f t="shared" si="59"/>
        <v>0.0016656759999999979</v>
      </c>
      <c r="P487" s="2"/>
      <c r="R487" s="20">
        <v>0.0017</v>
      </c>
    </row>
    <row r="488" spans="1:18" ht="12">
      <c r="A488" s="21">
        <f t="shared" si="61"/>
        <v>428</v>
      </c>
      <c r="B488" s="13" t="s">
        <v>7</v>
      </c>
      <c r="C488" s="14">
        <v>38596</v>
      </c>
      <c r="D488" s="15">
        <v>21000000</v>
      </c>
      <c r="E488" s="14">
        <v>38636</v>
      </c>
      <c r="F488" s="16">
        <v>0.0394</v>
      </c>
      <c r="G488" s="11">
        <f t="shared" si="54"/>
        <v>20908066.666666668</v>
      </c>
      <c r="H488" s="17">
        <f t="shared" si="55"/>
        <v>40</v>
      </c>
      <c r="I488" s="12">
        <f t="shared" si="56"/>
        <v>91933.33333333209</v>
      </c>
      <c r="J488" s="18">
        <f t="shared" si="57"/>
        <v>0.040122871236300595</v>
      </c>
      <c r="K488" s="19">
        <v>0.0374</v>
      </c>
      <c r="L488" s="18">
        <f t="shared" si="60"/>
        <v>0.001999999999999995</v>
      </c>
      <c r="M488" s="16">
        <v>0.03922714</v>
      </c>
      <c r="N488" s="20">
        <f t="shared" si="58"/>
        <v>0.0001728599999999969</v>
      </c>
      <c r="O488" s="20">
        <f t="shared" si="59"/>
        <v>0.001827139999999998</v>
      </c>
      <c r="P488" s="2"/>
      <c r="R488" s="20">
        <v>0.0017</v>
      </c>
    </row>
    <row r="489" spans="1:18" ht="12">
      <c r="A489" s="21">
        <f t="shared" si="61"/>
        <v>429</v>
      </c>
      <c r="B489" s="13" t="s">
        <v>6</v>
      </c>
      <c r="C489" s="14">
        <v>38596</v>
      </c>
      <c r="D489" s="15">
        <v>21000000</v>
      </c>
      <c r="E489" s="14">
        <v>38630</v>
      </c>
      <c r="F489" s="16">
        <v>0.039</v>
      </c>
      <c r="G489" s="11">
        <f t="shared" si="54"/>
        <v>20922650</v>
      </c>
      <c r="H489" s="17">
        <f t="shared" si="55"/>
        <v>34</v>
      </c>
      <c r="I489" s="12">
        <f t="shared" si="56"/>
        <v>77350</v>
      </c>
      <c r="J489" s="18">
        <f t="shared" si="57"/>
        <v>0.039687850248414994</v>
      </c>
      <c r="K489" s="19">
        <v>0.0371625</v>
      </c>
      <c r="L489" s="18">
        <f t="shared" si="60"/>
        <v>0.0018374999999999989</v>
      </c>
      <c r="M489" s="16">
        <v>0.03922714</v>
      </c>
      <c r="N489" s="20">
        <f t="shared" si="58"/>
        <v>-0.00022714000000000067</v>
      </c>
      <c r="O489" s="20">
        <f t="shared" si="59"/>
        <v>0.0020646399999999995</v>
      </c>
      <c r="P489" s="2"/>
      <c r="R489" s="20">
        <v>0.0017</v>
      </c>
    </row>
    <row r="490" spans="1:18" ht="12">
      <c r="A490" s="21">
        <f t="shared" si="61"/>
        <v>430</v>
      </c>
      <c r="B490" s="13" t="s">
        <v>8</v>
      </c>
      <c r="C490" s="14">
        <v>38596</v>
      </c>
      <c r="D490" s="15">
        <v>7400000</v>
      </c>
      <c r="E490" s="14">
        <v>38597</v>
      </c>
      <c r="F490" s="16">
        <v>0.0376</v>
      </c>
      <c r="G490" s="11">
        <f t="shared" si="54"/>
        <v>7399227.111111111</v>
      </c>
      <c r="H490" s="17">
        <f t="shared" si="55"/>
        <v>1</v>
      </c>
      <c r="I490" s="12">
        <f t="shared" si="56"/>
        <v>772.8888888889924</v>
      </c>
      <c r="J490" s="18">
        <f t="shared" si="57"/>
        <v>0.03812620429245343</v>
      </c>
      <c r="K490" s="19">
        <v>0.0358375</v>
      </c>
      <c r="L490" s="18">
        <f t="shared" si="60"/>
        <v>0.0017625000000000002</v>
      </c>
      <c r="M490" s="16">
        <v>0.03922714</v>
      </c>
      <c r="N490" s="20">
        <f t="shared" si="58"/>
        <v>-0.0016271399999999991</v>
      </c>
      <c r="O490" s="20">
        <f t="shared" si="59"/>
        <v>0.0033896399999999993</v>
      </c>
      <c r="P490" s="2"/>
      <c r="R490" s="20">
        <v>0.0017</v>
      </c>
    </row>
    <row r="491" spans="1:18" ht="12">
      <c r="A491" s="21">
        <f t="shared" si="61"/>
        <v>431</v>
      </c>
      <c r="B491" s="13" t="s">
        <v>8</v>
      </c>
      <c r="C491" s="14">
        <v>38596</v>
      </c>
      <c r="D491" s="15">
        <v>1000000</v>
      </c>
      <c r="E491" s="14">
        <v>38611</v>
      </c>
      <c r="F491" s="16">
        <v>0.0381</v>
      </c>
      <c r="G491" s="11">
        <f t="shared" si="54"/>
        <v>998412.5</v>
      </c>
      <c r="H491" s="17">
        <f t="shared" si="55"/>
        <v>15</v>
      </c>
      <c r="I491" s="12">
        <f t="shared" si="56"/>
        <v>1587.5</v>
      </c>
      <c r="J491" s="18">
        <f t="shared" si="57"/>
        <v>0.0386905879750771</v>
      </c>
      <c r="K491" s="19">
        <v>0.0361125</v>
      </c>
      <c r="L491" s="18">
        <f t="shared" si="60"/>
        <v>0.001987500000000003</v>
      </c>
      <c r="M491" s="16">
        <v>0.03922714</v>
      </c>
      <c r="N491" s="20">
        <f t="shared" si="58"/>
        <v>-0.0011271399999999987</v>
      </c>
      <c r="O491" s="20">
        <f t="shared" si="59"/>
        <v>0.003114640000000002</v>
      </c>
      <c r="P491" s="2"/>
      <c r="R491" s="20">
        <v>0.0017</v>
      </c>
    </row>
    <row r="492" spans="1:18" ht="12">
      <c r="A492" s="21">
        <f t="shared" si="61"/>
        <v>432</v>
      </c>
      <c r="B492" s="13" t="s">
        <v>8</v>
      </c>
      <c r="C492" s="14">
        <v>38597</v>
      </c>
      <c r="D492" s="15">
        <v>3300000</v>
      </c>
      <c r="E492" s="14">
        <v>38601</v>
      </c>
      <c r="F492" s="16">
        <v>0.0371</v>
      </c>
      <c r="G492" s="11">
        <f t="shared" si="54"/>
        <v>3298639.6666666665</v>
      </c>
      <c r="H492" s="17">
        <f t="shared" si="55"/>
        <v>4</v>
      </c>
      <c r="I492" s="12">
        <f t="shared" si="56"/>
        <v>1360.3333333334886</v>
      </c>
      <c r="J492" s="18">
        <f t="shared" si="57"/>
        <v>0.03763079002567043</v>
      </c>
      <c r="K492" s="19">
        <v>0.0353875</v>
      </c>
      <c r="L492" s="18">
        <f t="shared" si="60"/>
        <v>0.0017124999999999987</v>
      </c>
      <c r="M492" s="16">
        <v>0.03922714</v>
      </c>
      <c r="N492" s="20">
        <f t="shared" si="58"/>
        <v>-0.0021271399999999996</v>
      </c>
      <c r="O492" s="20">
        <f t="shared" si="59"/>
        <v>0.0038396399999999983</v>
      </c>
      <c r="P492" s="2"/>
      <c r="R492" s="20">
        <v>0.0017</v>
      </c>
    </row>
    <row r="493" spans="1:18" ht="12">
      <c r="A493" s="21">
        <f t="shared" si="61"/>
        <v>433</v>
      </c>
      <c r="B493" s="13" t="s">
        <v>7</v>
      </c>
      <c r="C493" s="14">
        <v>38601</v>
      </c>
      <c r="D493" s="15">
        <v>10000000</v>
      </c>
      <c r="E493" s="14">
        <v>38608</v>
      </c>
      <c r="F493" s="16">
        <v>0.0377</v>
      </c>
      <c r="G493" s="11">
        <f t="shared" si="54"/>
        <v>9992669.444444444</v>
      </c>
      <c r="H493" s="17">
        <f t="shared" si="55"/>
        <v>7</v>
      </c>
      <c r="I493" s="12">
        <f t="shared" si="56"/>
        <v>7330.5555555559695</v>
      </c>
      <c r="J493" s="18">
        <f t="shared" si="57"/>
        <v>0.038251651696898856</v>
      </c>
      <c r="K493" s="19">
        <v>0.0356625</v>
      </c>
      <c r="L493" s="18">
        <f t="shared" si="60"/>
        <v>0.0020374999999999976</v>
      </c>
      <c r="M493" s="16">
        <v>0.03922714</v>
      </c>
      <c r="N493" s="20">
        <f t="shared" si="58"/>
        <v>-0.0015271400000000032</v>
      </c>
      <c r="O493" s="20">
        <f t="shared" si="59"/>
        <v>0.003564640000000001</v>
      </c>
      <c r="P493" s="2"/>
      <c r="R493" s="20">
        <v>0.0017</v>
      </c>
    </row>
    <row r="494" spans="1:18" ht="12">
      <c r="A494" s="21">
        <f t="shared" si="61"/>
        <v>434</v>
      </c>
      <c r="B494" s="13" t="s">
        <v>8</v>
      </c>
      <c r="C494" s="14">
        <v>38601</v>
      </c>
      <c r="D494" s="15">
        <v>4200000</v>
      </c>
      <c r="E494" s="14">
        <v>38602</v>
      </c>
      <c r="F494" s="16">
        <v>0.0373</v>
      </c>
      <c r="G494" s="11">
        <f t="shared" si="54"/>
        <v>4199564.833333333</v>
      </c>
      <c r="H494" s="17">
        <f t="shared" si="55"/>
        <v>1</v>
      </c>
      <c r="I494" s="12">
        <f t="shared" si="56"/>
        <v>435.1666666669771</v>
      </c>
      <c r="J494" s="18">
        <f t="shared" si="57"/>
        <v>0.03782197433236753</v>
      </c>
      <c r="K494" s="19">
        <v>0.0354625</v>
      </c>
      <c r="L494" s="18">
        <f t="shared" si="60"/>
        <v>0.0018374999999999989</v>
      </c>
      <c r="M494" s="16">
        <v>0.03922714</v>
      </c>
      <c r="N494" s="20">
        <f t="shared" si="58"/>
        <v>-0.0019271400000000008</v>
      </c>
      <c r="O494" s="20">
        <f t="shared" si="59"/>
        <v>0.0037646399999999997</v>
      </c>
      <c r="P494" s="2"/>
      <c r="R494" s="20">
        <v>0.0017</v>
      </c>
    </row>
    <row r="495" spans="1:18" ht="12">
      <c r="A495" s="21">
        <f t="shared" si="61"/>
        <v>435</v>
      </c>
      <c r="B495" s="13" t="s">
        <v>20</v>
      </c>
      <c r="C495" s="14">
        <v>38602</v>
      </c>
      <c r="D495" s="15">
        <v>4907241.111111111</v>
      </c>
      <c r="E495" s="14">
        <v>38616</v>
      </c>
      <c r="F495" s="16">
        <v>0.038</v>
      </c>
      <c r="G495" s="11">
        <f t="shared" si="54"/>
        <v>4899989.299246914</v>
      </c>
      <c r="H495" s="17">
        <f t="shared" si="55"/>
        <v>14</v>
      </c>
      <c r="I495" s="12">
        <f t="shared" si="56"/>
        <v>7251.811864197254</v>
      </c>
      <c r="J495" s="18">
        <f t="shared" si="57"/>
        <v>0.038584797534132305</v>
      </c>
      <c r="K495" s="19">
        <v>0.0363</v>
      </c>
      <c r="L495" s="18">
        <f t="shared" si="60"/>
        <v>0.0017000000000000001</v>
      </c>
      <c r="M495" s="16">
        <v>0.03922714</v>
      </c>
      <c r="N495" s="20">
        <f t="shared" si="58"/>
        <v>-0.0012271400000000016</v>
      </c>
      <c r="O495" s="20">
        <f t="shared" si="59"/>
        <v>0.0029271400000000017</v>
      </c>
      <c r="P495" s="2"/>
      <c r="R495" s="20">
        <v>0.0017</v>
      </c>
    </row>
    <row r="496" spans="1:18" ht="12">
      <c r="A496" s="21">
        <f t="shared" si="61"/>
        <v>436</v>
      </c>
      <c r="B496" s="13" t="s">
        <v>6</v>
      </c>
      <c r="C496" s="14">
        <v>38608</v>
      </c>
      <c r="D496" s="15">
        <v>5000000</v>
      </c>
      <c r="E496" s="14">
        <v>38616</v>
      </c>
      <c r="F496" s="16">
        <v>0.0385</v>
      </c>
      <c r="G496" s="11">
        <f t="shared" si="54"/>
        <v>4995722.222222222</v>
      </c>
      <c r="H496" s="17">
        <f t="shared" si="55"/>
        <v>8</v>
      </c>
      <c r="I496" s="12">
        <f t="shared" si="56"/>
        <v>4277.777777777985</v>
      </c>
      <c r="J496" s="18">
        <f t="shared" si="57"/>
        <v>0.0390681471926</v>
      </c>
      <c r="K496" s="19">
        <v>0.0369125</v>
      </c>
      <c r="L496" s="18">
        <f t="shared" si="60"/>
        <v>0.0015874999999999986</v>
      </c>
      <c r="M496" s="16">
        <v>0.03922714</v>
      </c>
      <c r="N496" s="20">
        <f t="shared" si="58"/>
        <v>-0.0007271400000000011</v>
      </c>
      <c r="O496" s="20">
        <f t="shared" si="59"/>
        <v>0.0023146399999999998</v>
      </c>
      <c r="P496" s="2"/>
      <c r="R496" s="20">
        <v>0.0017</v>
      </c>
    </row>
    <row r="497" spans="1:18" ht="12">
      <c r="A497" s="21">
        <f t="shared" si="61"/>
        <v>437</v>
      </c>
      <c r="B497" s="13" t="s">
        <v>6</v>
      </c>
      <c r="C497" s="14">
        <v>38608</v>
      </c>
      <c r="D497" s="15">
        <v>3000000</v>
      </c>
      <c r="E497" s="14">
        <v>38622</v>
      </c>
      <c r="F497" s="16">
        <v>0.039</v>
      </c>
      <c r="G497" s="11">
        <f t="shared" si="54"/>
        <v>2995450</v>
      </c>
      <c r="H497" s="17">
        <f t="shared" si="55"/>
        <v>14</v>
      </c>
      <c r="I497" s="12">
        <f t="shared" si="56"/>
        <v>4550</v>
      </c>
      <c r="J497" s="18">
        <f t="shared" si="57"/>
        <v>0.03960172928942229</v>
      </c>
      <c r="K497" s="19">
        <v>0.0373</v>
      </c>
      <c r="L497" s="18">
        <f t="shared" si="60"/>
        <v>0.0017000000000000001</v>
      </c>
      <c r="M497" s="16">
        <v>0.03922714</v>
      </c>
      <c r="N497" s="20">
        <f t="shared" si="58"/>
        <v>-0.00022714000000000067</v>
      </c>
      <c r="O497" s="20">
        <f t="shared" si="59"/>
        <v>0.0019271400000000008</v>
      </c>
      <c r="P497" s="2"/>
      <c r="R497" s="20">
        <v>0.0017</v>
      </c>
    </row>
    <row r="498" spans="1:18" ht="12">
      <c r="A498" s="21">
        <f t="shared" si="61"/>
        <v>438</v>
      </c>
      <c r="B498" s="13" t="s">
        <v>20</v>
      </c>
      <c r="C498" s="14">
        <v>38608</v>
      </c>
      <c r="D498" s="15">
        <v>5508341.666666667</v>
      </c>
      <c r="E498" s="14">
        <v>38622</v>
      </c>
      <c r="F498" s="16">
        <v>0.039</v>
      </c>
      <c r="G498" s="11">
        <f t="shared" si="54"/>
        <v>5499987.348472223</v>
      </c>
      <c r="H498" s="17">
        <f t="shared" si="55"/>
        <v>14</v>
      </c>
      <c r="I498" s="12">
        <f t="shared" si="56"/>
        <v>8354.318194444291</v>
      </c>
      <c r="J498" s="18">
        <f t="shared" si="57"/>
        <v>0.039601729289421565</v>
      </c>
      <c r="K498" s="19">
        <v>0.0373</v>
      </c>
      <c r="L498" s="18">
        <f t="shared" si="60"/>
        <v>0.0017000000000000001</v>
      </c>
      <c r="M498" s="16">
        <v>0.03922714</v>
      </c>
      <c r="N498" s="20">
        <f t="shared" si="58"/>
        <v>-0.00022714000000000067</v>
      </c>
      <c r="O498" s="20">
        <f t="shared" si="59"/>
        <v>0.0019271400000000008</v>
      </c>
      <c r="P498" s="2"/>
      <c r="R498" s="20">
        <v>0.0017</v>
      </c>
    </row>
    <row r="499" spans="1:18" ht="12">
      <c r="A499" s="21">
        <f t="shared" si="61"/>
        <v>439</v>
      </c>
      <c r="B499" s="13" t="s">
        <v>7</v>
      </c>
      <c r="C499" s="14">
        <v>38608</v>
      </c>
      <c r="D499" s="15">
        <v>5300000</v>
      </c>
      <c r="E499" s="14">
        <v>38616</v>
      </c>
      <c r="F499" s="16">
        <v>0.0389</v>
      </c>
      <c r="G499" s="11">
        <f t="shared" si="54"/>
        <v>5295418.444444444</v>
      </c>
      <c r="H499" s="17">
        <f t="shared" si="55"/>
        <v>8</v>
      </c>
      <c r="I499" s="12">
        <f t="shared" si="56"/>
        <v>4581.5555555559695</v>
      </c>
      <c r="J499" s="18">
        <f t="shared" si="57"/>
        <v>0.03947440120460043</v>
      </c>
      <c r="K499" s="19">
        <v>0.0369125</v>
      </c>
      <c r="L499" s="18">
        <f t="shared" si="60"/>
        <v>0.001987499999999996</v>
      </c>
      <c r="M499" s="16">
        <v>0.03922714</v>
      </c>
      <c r="N499" s="20">
        <f t="shared" si="58"/>
        <v>-0.00032714000000000354</v>
      </c>
      <c r="O499" s="20">
        <f t="shared" si="59"/>
        <v>0.0023146399999999998</v>
      </c>
      <c r="P499" s="2"/>
      <c r="R499" s="20">
        <v>0.0017</v>
      </c>
    </row>
    <row r="500" spans="1:18" ht="12">
      <c r="A500" s="21">
        <f t="shared" si="61"/>
        <v>440</v>
      </c>
      <c r="B500" s="13" t="s">
        <v>7</v>
      </c>
      <c r="C500" s="14">
        <v>38608</v>
      </c>
      <c r="D500" s="15">
        <v>2700000</v>
      </c>
      <c r="E500" s="14">
        <v>38621</v>
      </c>
      <c r="F500" s="16">
        <v>0.0393</v>
      </c>
      <c r="G500" s="11">
        <f t="shared" si="54"/>
        <v>2696168.25</v>
      </c>
      <c r="H500" s="17">
        <f t="shared" si="55"/>
        <v>13</v>
      </c>
      <c r="I500" s="12">
        <f t="shared" si="56"/>
        <v>3831.75</v>
      </c>
      <c r="J500" s="18">
        <f t="shared" si="57"/>
        <v>0.03990246157672096</v>
      </c>
      <c r="K500" s="19">
        <v>0.0373</v>
      </c>
      <c r="L500" s="18">
        <f t="shared" si="60"/>
        <v>0.0020000000000000018</v>
      </c>
      <c r="M500" s="16">
        <v>0.03922714</v>
      </c>
      <c r="N500" s="20">
        <f t="shared" si="58"/>
        <v>7.286000000000098E-05</v>
      </c>
      <c r="O500" s="20">
        <f t="shared" si="59"/>
        <v>0.0019271400000000008</v>
      </c>
      <c r="P500" s="2"/>
      <c r="R500" s="20">
        <v>0.0017</v>
      </c>
    </row>
    <row r="501" spans="1:18" ht="12">
      <c r="A501" s="21">
        <f t="shared" si="61"/>
        <v>441</v>
      </c>
      <c r="B501" s="13" t="s">
        <v>8</v>
      </c>
      <c r="C501" s="14">
        <v>38608</v>
      </c>
      <c r="D501" s="15">
        <v>3825000</v>
      </c>
      <c r="E501" s="14">
        <v>38609</v>
      </c>
      <c r="F501" s="16">
        <v>0.0374</v>
      </c>
      <c r="G501" s="11">
        <f t="shared" si="54"/>
        <v>3824602.625</v>
      </c>
      <c r="H501" s="17">
        <f t="shared" si="55"/>
        <v>1</v>
      </c>
      <c r="I501" s="12">
        <f t="shared" si="56"/>
        <v>397.375</v>
      </c>
      <c r="J501" s="18">
        <f t="shared" si="57"/>
        <v>0.0379233842626984</v>
      </c>
      <c r="K501" s="19">
        <v>0.0354375</v>
      </c>
      <c r="L501" s="18">
        <f t="shared" si="60"/>
        <v>0.001962500000000006</v>
      </c>
      <c r="M501" s="16">
        <v>0.03922714</v>
      </c>
      <c r="N501" s="20">
        <f t="shared" si="58"/>
        <v>-0.001827139999999998</v>
      </c>
      <c r="O501" s="20">
        <f t="shared" si="59"/>
        <v>0.003789640000000004</v>
      </c>
      <c r="P501" s="2"/>
      <c r="R501" s="20">
        <v>0.0017</v>
      </c>
    </row>
    <row r="502" spans="1:18" ht="12">
      <c r="A502" s="21">
        <f t="shared" si="61"/>
        <v>442</v>
      </c>
      <c r="B502" s="13" t="s">
        <v>8</v>
      </c>
      <c r="C502" s="14">
        <v>38608</v>
      </c>
      <c r="D502" s="15">
        <v>175000</v>
      </c>
      <c r="E502" s="14">
        <v>38625</v>
      </c>
      <c r="F502" s="16">
        <v>0.039</v>
      </c>
      <c r="G502" s="11">
        <f t="shared" si="54"/>
        <v>174677.70833333334</v>
      </c>
      <c r="H502" s="17">
        <f t="shared" si="55"/>
        <v>17</v>
      </c>
      <c r="I502" s="12">
        <f t="shared" si="56"/>
        <v>322.29166666665697</v>
      </c>
      <c r="J502" s="18">
        <f t="shared" si="57"/>
        <v>0.039614623598459305</v>
      </c>
      <c r="K502" s="19">
        <v>0.0373</v>
      </c>
      <c r="L502" s="18">
        <f t="shared" si="60"/>
        <v>0.0017000000000000001</v>
      </c>
      <c r="M502" s="16">
        <v>0.03922714</v>
      </c>
      <c r="N502" s="20">
        <f t="shared" si="58"/>
        <v>-0.00022714000000000067</v>
      </c>
      <c r="O502" s="20">
        <f t="shared" si="59"/>
        <v>0.0019271400000000008</v>
      </c>
      <c r="P502" s="2"/>
      <c r="R502" s="20">
        <v>0.0017</v>
      </c>
    </row>
    <row r="503" spans="1:18" ht="12">
      <c r="A503" s="21">
        <f t="shared" si="61"/>
        <v>443</v>
      </c>
      <c r="B503" s="13" t="s">
        <v>6</v>
      </c>
      <c r="C503" s="14">
        <v>38609</v>
      </c>
      <c r="D503" s="15">
        <v>5000000</v>
      </c>
      <c r="E503" s="14">
        <v>38610</v>
      </c>
      <c r="F503" s="16">
        <v>0.0375</v>
      </c>
      <c r="G503" s="11">
        <f t="shared" si="54"/>
        <v>4999479.166666667</v>
      </c>
      <c r="H503" s="17">
        <f t="shared" si="55"/>
        <v>1</v>
      </c>
      <c r="I503" s="12">
        <f t="shared" si="56"/>
        <v>520.8333333330229</v>
      </c>
      <c r="J503" s="18">
        <f t="shared" si="57"/>
        <v>0.03802479424937832</v>
      </c>
      <c r="K503" s="19">
        <v>0.035475</v>
      </c>
      <c r="L503" s="18">
        <f t="shared" si="60"/>
        <v>0.002024999999999999</v>
      </c>
      <c r="M503" s="16">
        <v>0.03922714</v>
      </c>
      <c r="N503" s="20">
        <f t="shared" si="58"/>
        <v>-0.001727140000000002</v>
      </c>
      <c r="O503" s="20">
        <f t="shared" si="59"/>
        <v>0.003752140000000001</v>
      </c>
      <c r="P503" s="2"/>
      <c r="R503" s="20">
        <v>0.0017</v>
      </c>
    </row>
    <row r="504" spans="1:18" ht="12">
      <c r="A504" s="21">
        <f t="shared" si="61"/>
        <v>444</v>
      </c>
      <c r="B504" s="13" t="s">
        <v>8</v>
      </c>
      <c r="C504" s="14">
        <v>38609</v>
      </c>
      <c r="D504" s="15">
        <v>1700000</v>
      </c>
      <c r="E504" s="14">
        <v>38610</v>
      </c>
      <c r="F504" s="16">
        <v>0.0374</v>
      </c>
      <c r="G504" s="11">
        <f t="shared" si="54"/>
        <v>1699823.388888889</v>
      </c>
      <c r="H504" s="17">
        <f t="shared" si="55"/>
        <v>1</v>
      </c>
      <c r="I504" s="12">
        <f t="shared" si="56"/>
        <v>176.61111111100763</v>
      </c>
      <c r="J504" s="18">
        <f t="shared" si="57"/>
        <v>0.037923384262676184</v>
      </c>
      <c r="K504" s="19">
        <v>0.035475</v>
      </c>
      <c r="L504" s="18">
        <f t="shared" si="60"/>
        <v>0.001925000000000003</v>
      </c>
      <c r="M504" s="16">
        <v>0.03922714</v>
      </c>
      <c r="N504" s="20">
        <f t="shared" si="58"/>
        <v>-0.001827139999999998</v>
      </c>
      <c r="O504" s="20">
        <f t="shared" si="59"/>
        <v>0.003752140000000001</v>
      </c>
      <c r="P504" s="2"/>
      <c r="R504" s="20">
        <v>0.0017</v>
      </c>
    </row>
    <row r="505" spans="1:18" ht="12">
      <c r="A505" s="21">
        <f t="shared" si="61"/>
        <v>445</v>
      </c>
      <c r="B505" s="13" t="s">
        <v>8</v>
      </c>
      <c r="C505" s="14">
        <v>38609</v>
      </c>
      <c r="D505" s="15">
        <v>500000</v>
      </c>
      <c r="E505" s="14">
        <v>38614</v>
      </c>
      <c r="F505" s="16">
        <v>0.0385</v>
      </c>
      <c r="G505" s="11">
        <f t="shared" si="54"/>
        <v>499732.6388888889</v>
      </c>
      <c r="H505" s="17">
        <f t="shared" si="55"/>
        <v>5</v>
      </c>
      <c r="I505" s="12">
        <f t="shared" si="56"/>
        <v>267.36111111112405</v>
      </c>
      <c r="J505" s="18">
        <f t="shared" si="57"/>
        <v>0.039055606122720285</v>
      </c>
      <c r="K505" s="19">
        <v>0.0372375</v>
      </c>
      <c r="L505" s="18">
        <f t="shared" si="60"/>
        <v>0.0012624999999999997</v>
      </c>
      <c r="M505" s="16">
        <v>0.03922714</v>
      </c>
      <c r="N505" s="20">
        <f t="shared" si="58"/>
        <v>-0.0007271400000000011</v>
      </c>
      <c r="O505" s="20">
        <f t="shared" si="59"/>
        <v>0.001989640000000001</v>
      </c>
      <c r="P505" s="2"/>
      <c r="R505" s="20">
        <v>0.0017</v>
      </c>
    </row>
    <row r="506" spans="1:18" ht="12">
      <c r="A506" s="21">
        <f t="shared" si="61"/>
        <v>446</v>
      </c>
      <c r="B506" s="13" t="s">
        <v>8</v>
      </c>
      <c r="C506" s="14">
        <v>38609</v>
      </c>
      <c r="D506" s="15">
        <v>300000</v>
      </c>
      <c r="E506" s="14">
        <v>38621</v>
      </c>
      <c r="F506" s="16">
        <v>0.039</v>
      </c>
      <c r="G506" s="11">
        <f t="shared" si="54"/>
        <v>299610</v>
      </c>
      <c r="H506" s="17">
        <f t="shared" si="55"/>
        <v>12</v>
      </c>
      <c r="I506" s="12">
        <f t="shared" si="56"/>
        <v>390</v>
      </c>
      <c r="J506" s="18">
        <f t="shared" si="57"/>
        <v>0.039593137745736126</v>
      </c>
      <c r="K506" s="19">
        <v>0.0374125</v>
      </c>
      <c r="L506" s="18">
        <f t="shared" si="60"/>
        <v>0.0015874999999999986</v>
      </c>
      <c r="M506" s="16">
        <v>0.03922714</v>
      </c>
      <c r="N506" s="20">
        <f t="shared" si="58"/>
        <v>-0.00022714000000000067</v>
      </c>
      <c r="O506" s="20">
        <f t="shared" si="59"/>
        <v>0.0018146399999999993</v>
      </c>
      <c r="P506" s="2"/>
      <c r="R506" s="20">
        <v>0.0017</v>
      </c>
    </row>
    <row r="507" spans="1:18" ht="12">
      <c r="A507" s="21">
        <f t="shared" si="61"/>
        <v>447</v>
      </c>
      <c r="B507" s="13" t="s">
        <v>20</v>
      </c>
      <c r="C507" s="14">
        <v>38609</v>
      </c>
      <c r="D507" s="15">
        <v>3204903.111111111</v>
      </c>
      <c r="E507" s="14">
        <v>38623</v>
      </c>
      <c r="F507" s="16">
        <v>0.0394</v>
      </c>
      <c r="G507" s="11">
        <f t="shared" si="54"/>
        <v>3199992.4873441975</v>
      </c>
      <c r="H507" s="17">
        <f t="shared" si="55"/>
        <v>14</v>
      </c>
      <c r="I507" s="12">
        <f t="shared" si="56"/>
        <v>4910.623766913544</v>
      </c>
      <c r="J507" s="18">
        <f t="shared" si="57"/>
        <v>0.04000852417203664</v>
      </c>
      <c r="K507" s="19">
        <v>0.0374125</v>
      </c>
      <c r="L507" s="18">
        <f t="shared" si="60"/>
        <v>0.001987499999999996</v>
      </c>
      <c r="M507" s="16">
        <v>0.03922714</v>
      </c>
      <c r="N507" s="20">
        <f t="shared" si="58"/>
        <v>0.0001728599999999969</v>
      </c>
      <c r="O507" s="20">
        <f t="shared" si="59"/>
        <v>0.0018146399999999993</v>
      </c>
      <c r="P507" s="2"/>
      <c r="R507" s="20">
        <v>0.0017</v>
      </c>
    </row>
    <row r="508" spans="1:18" ht="12">
      <c r="A508" s="21">
        <f t="shared" si="61"/>
        <v>448</v>
      </c>
      <c r="B508" s="13" t="s">
        <v>6</v>
      </c>
      <c r="C508" s="14">
        <v>38610</v>
      </c>
      <c r="D508" s="15">
        <v>15000000</v>
      </c>
      <c r="E508" s="14">
        <v>38618</v>
      </c>
      <c r="F508" s="16">
        <v>0.0396</v>
      </c>
      <c r="G508" s="11">
        <f aca="true" t="shared" si="62" ref="G508:G571">IF(D508&gt;0,(D508-(D508*F508/360*H508)),"")</f>
        <v>14986800</v>
      </c>
      <c r="H508" s="17">
        <f aca="true" t="shared" si="63" ref="H508:H571">IF(C508&lt;&gt;0,E508-C508,"")</f>
        <v>8</v>
      </c>
      <c r="I508" s="12">
        <f aca="true" t="shared" si="64" ref="I508:I571">IF(D508&gt;0,D508-G508,"")</f>
        <v>13200</v>
      </c>
      <c r="J508" s="18">
        <f aca="true" t="shared" si="65" ref="J508:J571">IF(D508&gt;0,((+I508/G508)/H508*365),"")</f>
        <v>0.0401853631195452</v>
      </c>
      <c r="K508" s="19">
        <v>0.0376125</v>
      </c>
      <c r="L508" s="18">
        <f t="shared" si="60"/>
        <v>0.001987500000000003</v>
      </c>
      <c r="M508" s="16">
        <v>0.03922714</v>
      </c>
      <c r="N508" s="20">
        <f aca="true" t="shared" si="66" ref="N508:N571">IF(M508&gt;0,F508-M508,"")</f>
        <v>0.00037286000000000263</v>
      </c>
      <c r="O508" s="20">
        <f aca="true" t="shared" si="67" ref="O508:O571">IF(M508&gt;0,M508-K508,"")</f>
        <v>0.0016146400000000005</v>
      </c>
      <c r="P508" s="2"/>
      <c r="R508" s="20">
        <v>0.0017</v>
      </c>
    </row>
    <row r="509" spans="1:18" ht="12">
      <c r="A509" s="21">
        <f t="shared" si="61"/>
        <v>449</v>
      </c>
      <c r="B509" s="13" t="s">
        <v>8</v>
      </c>
      <c r="C509" s="14">
        <v>38610</v>
      </c>
      <c r="D509" s="15">
        <v>7300000</v>
      </c>
      <c r="E509" s="14">
        <v>38611</v>
      </c>
      <c r="F509" s="16">
        <v>0.0385</v>
      </c>
      <c r="G509" s="11">
        <f t="shared" si="62"/>
        <v>7299219.305555556</v>
      </c>
      <c r="H509" s="17">
        <f t="shared" si="63"/>
        <v>1</v>
      </c>
      <c r="I509" s="12">
        <f t="shared" si="64"/>
        <v>780.6944444440305</v>
      </c>
      <c r="J509" s="18">
        <f t="shared" si="65"/>
        <v>0.03903889721537595</v>
      </c>
      <c r="K509" s="19">
        <v>0.037275</v>
      </c>
      <c r="L509" s="18">
        <f aca="true" t="shared" si="68" ref="L509:L572">IF(K509&gt;0,F509-K509,"")</f>
        <v>0.001224999999999997</v>
      </c>
      <c r="M509" s="16">
        <v>0.03922714</v>
      </c>
      <c r="N509" s="20">
        <f t="shared" si="66"/>
        <v>-0.0007271400000000011</v>
      </c>
      <c r="O509" s="20">
        <f t="shared" si="67"/>
        <v>0.001952139999999998</v>
      </c>
      <c r="P509" s="2"/>
      <c r="R509" s="20">
        <v>0.0017</v>
      </c>
    </row>
    <row r="510" spans="1:18" ht="12">
      <c r="A510" s="21">
        <f t="shared" si="61"/>
        <v>450</v>
      </c>
      <c r="B510" s="13" t="s">
        <v>7</v>
      </c>
      <c r="C510" s="14">
        <v>38610</v>
      </c>
      <c r="D510" s="15">
        <v>13000000</v>
      </c>
      <c r="E510" s="14">
        <v>38628</v>
      </c>
      <c r="F510" s="16">
        <v>0.0398</v>
      </c>
      <c r="G510" s="11">
        <f t="shared" si="62"/>
        <v>12974130</v>
      </c>
      <c r="H510" s="17">
        <f t="shared" si="63"/>
        <v>18</v>
      </c>
      <c r="I510" s="12">
        <f t="shared" si="64"/>
        <v>25870</v>
      </c>
      <c r="J510" s="18">
        <f t="shared" si="65"/>
        <v>0.04043323992522898</v>
      </c>
      <c r="K510" s="19">
        <v>0.0378</v>
      </c>
      <c r="L510" s="18">
        <f t="shared" si="68"/>
        <v>0.0020000000000000018</v>
      </c>
      <c r="M510" s="16">
        <v>0.03922714</v>
      </c>
      <c r="N510" s="20">
        <f t="shared" si="66"/>
        <v>0.0005728600000000014</v>
      </c>
      <c r="O510" s="20">
        <f t="shared" si="67"/>
        <v>0.0014271400000000004</v>
      </c>
      <c r="P510" s="2"/>
      <c r="R510" s="20">
        <v>0.0017</v>
      </c>
    </row>
    <row r="511" spans="1:18" ht="12">
      <c r="A511" s="21">
        <f t="shared" si="61"/>
        <v>451</v>
      </c>
      <c r="B511" s="13" t="s">
        <v>8</v>
      </c>
      <c r="C511" s="14">
        <v>38611</v>
      </c>
      <c r="D511" s="15">
        <v>9500000</v>
      </c>
      <c r="E511" s="14">
        <v>38614</v>
      </c>
      <c r="F511" s="16">
        <v>0.0389</v>
      </c>
      <c r="G511" s="11">
        <f t="shared" si="62"/>
        <v>9496920.416666666</v>
      </c>
      <c r="H511" s="17">
        <f t="shared" si="63"/>
        <v>3</v>
      </c>
      <c r="I511" s="12">
        <f t="shared" si="64"/>
        <v>3079.583333333954</v>
      </c>
      <c r="J511" s="18">
        <f t="shared" si="65"/>
        <v>0.039453067147052566</v>
      </c>
      <c r="K511" s="19">
        <v>0.0373625</v>
      </c>
      <c r="L511" s="18">
        <f t="shared" si="68"/>
        <v>0.0015374999999999972</v>
      </c>
      <c r="M511" s="16">
        <v>0.03922714</v>
      </c>
      <c r="N511" s="20">
        <f t="shared" si="66"/>
        <v>-0.00032714000000000354</v>
      </c>
      <c r="O511" s="20">
        <f t="shared" si="67"/>
        <v>0.0018646400000000007</v>
      </c>
      <c r="P511" s="2"/>
      <c r="R511" s="20">
        <v>0.0017</v>
      </c>
    </row>
    <row r="512" spans="1:18" ht="12">
      <c r="A512" s="21">
        <f t="shared" si="61"/>
        <v>452</v>
      </c>
      <c r="B512" s="13" t="s">
        <v>6</v>
      </c>
      <c r="C512" s="14">
        <v>38614</v>
      </c>
      <c r="D512" s="15">
        <v>7000000</v>
      </c>
      <c r="E512" s="14">
        <v>38629</v>
      </c>
      <c r="F512" s="16">
        <v>0.04</v>
      </c>
      <c r="G512" s="11">
        <f t="shared" si="62"/>
        <v>6988333.333333333</v>
      </c>
      <c r="H512" s="17">
        <f t="shared" si="63"/>
        <v>15</v>
      </c>
      <c r="I512" s="12">
        <f t="shared" si="64"/>
        <v>11666.666666666977</v>
      </c>
      <c r="J512" s="18">
        <f t="shared" si="65"/>
        <v>0.04062326099054087</v>
      </c>
      <c r="K512" s="19">
        <v>0.038</v>
      </c>
      <c r="L512" s="18">
        <f t="shared" si="68"/>
        <v>0.0020000000000000018</v>
      </c>
      <c r="M512" s="16">
        <v>0.03922714</v>
      </c>
      <c r="N512" s="20">
        <f t="shared" si="66"/>
        <v>0.0007728600000000002</v>
      </c>
      <c r="O512" s="20">
        <f t="shared" si="67"/>
        <v>0.0012271400000000016</v>
      </c>
      <c r="P512" s="2"/>
      <c r="R512" s="20">
        <v>0.0017</v>
      </c>
    </row>
    <row r="513" spans="1:18" ht="12">
      <c r="A513" s="21">
        <f t="shared" si="61"/>
        <v>453</v>
      </c>
      <c r="B513" s="13" t="s">
        <v>8</v>
      </c>
      <c r="C513" s="14">
        <v>38614</v>
      </c>
      <c r="D513" s="15">
        <v>1500000</v>
      </c>
      <c r="E513" s="14">
        <v>38615</v>
      </c>
      <c r="F513" s="16">
        <v>0.0393</v>
      </c>
      <c r="G513" s="11">
        <f t="shared" si="62"/>
        <v>1499836.25</v>
      </c>
      <c r="H513" s="17">
        <f t="shared" si="63"/>
        <v>1</v>
      </c>
      <c r="I513" s="12">
        <f t="shared" si="64"/>
        <v>163.75</v>
      </c>
      <c r="J513" s="18">
        <f t="shared" si="65"/>
        <v>0.039850183645047915</v>
      </c>
      <c r="K513" s="19">
        <v>0.0375625</v>
      </c>
      <c r="L513" s="18">
        <f t="shared" si="68"/>
        <v>0.001737500000000003</v>
      </c>
      <c r="M513" s="16">
        <v>0.03922714</v>
      </c>
      <c r="N513" s="20">
        <f t="shared" si="66"/>
        <v>7.286000000000098E-05</v>
      </c>
      <c r="O513" s="20">
        <f t="shared" si="67"/>
        <v>0.001664640000000002</v>
      </c>
      <c r="P513" s="2"/>
      <c r="R513" s="20">
        <v>0.0017</v>
      </c>
    </row>
    <row r="514" spans="1:18" ht="12">
      <c r="A514" s="21">
        <f t="shared" si="61"/>
        <v>454</v>
      </c>
      <c r="B514" s="13" t="s">
        <v>8</v>
      </c>
      <c r="C514" s="14">
        <v>38614</v>
      </c>
      <c r="D514" s="15">
        <v>2500000</v>
      </c>
      <c r="E514" s="14">
        <v>38615</v>
      </c>
      <c r="F514" s="16">
        <v>0.0393</v>
      </c>
      <c r="G514" s="11">
        <f t="shared" si="62"/>
        <v>2499727.0833333335</v>
      </c>
      <c r="H514" s="17">
        <f t="shared" si="63"/>
        <v>1</v>
      </c>
      <c r="I514" s="12">
        <f t="shared" si="64"/>
        <v>272.91666666651145</v>
      </c>
      <c r="J514" s="18">
        <f t="shared" si="65"/>
        <v>0.03985018364502525</v>
      </c>
      <c r="K514" s="19">
        <v>0.0375625</v>
      </c>
      <c r="L514" s="18">
        <f t="shared" si="68"/>
        <v>0.001737500000000003</v>
      </c>
      <c r="M514" s="16">
        <v>0.03922714</v>
      </c>
      <c r="N514" s="20">
        <f t="shared" si="66"/>
        <v>7.286000000000098E-05</v>
      </c>
      <c r="O514" s="20">
        <f t="shared" si="67"/>
        <v>0.001664640000000002</v>
      </c>
      <c r="P514" s="2"/>
      <c r="R514" s="20">
        <v>0.0017</v>
      </c>
    </row>
    <row r="515" spans="1:18" ht="12">
      <c r="A515" s="21">
        <f t="shared" si="61"/>
        <v>455</v>
      </c>
      <c r="B515" s="13" t="s">
        <v>8</v>
      </c>
      <c r="C515" s="14">
        <v>38614</v>
      </c>
      <c r="D515" s="15">
        <v>2000000</v>
      </c>
      <c r="E515" s="14">
        <v>38639</v>
      </c>
      <c r="F515" s="16">
        <v>0.04</v>
      </c>
      <c r="G515" s="11">
        <f t="shared" si="62"/>
        <v>1994444.4444444445</v>
      </c>
      <c r="H515" s="17">
        <f t="shared" si="63"/>
        <v>25</v>
      </c>
      <c r="I515" s="12">
        <f t="shared" si="64"/>
        <v>5555.555555555504</v>
      </c>
      <c r="J515" s="18">
        <f t="shared" si="65"/>
        <v>0.04066852367687984</v>
      </c>
      <c r="K515" s="19">
        <v>0.03805</v>
      </c>
      <c r="L515" s="18">
        <f t="shared" si="68"/>
        <v>0.0019500000000000003</v>
      </c>
      <c r="M515" s="16">
        <v>0.03922714</v>
      </c>
      <c r="N515" s="20">
        <f t="shared" si="66"/>
        <v>0.0007728600000000002</v>
      </c>
      <c r="O515" s="20">
        <f t="shared" si="67"/>
        <v>0.0011771400000000001</v>
      </c>
      <c r="P515" s="2"/>
      <c r="R515" s="20">
        <v>0.0017</v>
      </c>
    </row>
    <row r="516" spans="1:18" ht="12">
      <c r="A516" s="21">
        <f t="shared" si="61"/>
        <v>456</v>
      </c>
      <c r="B516" s="13" t="s">
        <v>7</v>
      </c>
      <c r="C516" s="14">
        <v>38614</v>
      </c>
      <c r="D516" s="15">
        <v>2000000</v>
      </c>
      <c r="E516" s="14">
        <v>38636</v>
      </c>
      <c r="F516" s="16">
        <v>0.0399</v>
      </c>
      <c r="G516" s="11">
        <f t="shared" si="62"/>
        <v>1995123.3333333333</v>
      </c>
      <c r="H516" s="17">
        <f t="shared" si="63"/>
        <v>22</v>
      </c>
      <c r="I516" s="12">
        <f t="shared" si="64"/>
        <v>4876.666666666744</v>
      </c>
      <c r="J516" s="18">
        <f t="shared" si="65"/>
        <v>0.040553048516633695</v>
      </c>
      <c r="K516" s="19">
        <v>0.03805</v>
      </c>
      <c r="L516" s="18">
        <f t="shared" si="68"/>
        <v>0.0018499999999999975</v>
      </c>
      <c r="M516" s="16">
        <v>0.03922714</v>
      </c>
      <c r="N516" s="20">
        <f t="shared" si="66"/>
        <v>0.0006728599999999973</v>
      </c>
      <c r="O516" s="20">
        <f t="shared" si="67"/>
        <v>0.0011771400000000001</v>
      </c>
      <c r="P516" s="2"/>
      <c r="R516" s="20">
        <v>0.0017</v>
      </c>
    </row>
    <row r="517" spans="1:18" ht="12">
      <c r="A517" s="21">
        <f t="shared" si="61"/>
        <v>457</v>
      </c>
      <c r="B517" s="13" t="s">
        <v>7</v>
      </c>
      <c r="C517" s="14">
        <v>38614</v>
      </c>
      <c r="D517" s="15">
        <v>14000000</v>
      </c>
      <c r="E517" s="14">
        <v>38639</v>
      </c>
      <c r="F517" s="16">
        <v>0.0399</v>
      </c>
      <c r="G517" s="11">
        <f t="shared" si="62"/>
        <v>13961208.333333334</v>
      </c>
      <c r="H517" s="17">
        <f t="shared" si="63"/>
        <v>25</v>
      </c>
      <c r="I517" s="12">
        <f t="shared" si="64"/>
        <v>38791.666666666046</v>
      </c>
      <c r="J517" s="18">
        <f t="shared" si="65"/>
        <v>0.040566569870682696</v>
      </c>
      <c r="K517" s="19">
        <v>0.03805</v>
      </c>
      <c r="L517" s="18">
        <f t="shared" si="68"/>
        <v>0.0018499999999999975</v>
      </c>
      <c r="M517" s="16">
        <v>0.03922714</v>
      </c>
      <c r="N517" s="20">
        <f t="shared" si="66"/>
        <v>0.0006728599999999973</v>
      </c>
      <c r="O517" s="20">
        <f t="shared" si="67"/>
        <v>0.0011771400000000001</v>
      </c>
      <c r="P517" s="2"/>
      <c r="R517" s="20">
        <v>0.0017</v>
      </c>
    </row>
    <row r="518" spans="1:18" ht="12">
      <c r="A518" s="21">
        <f t="shared" si="61"/>
        <v>458</v>
      </c>
      <c r="B518" s="13" t="s">
        <v>6</v>
      </c>
      <c r="C518" s="14">
        <v>38615</v>
      </c>
      <c r="D518" s="15">
        <v>16000000</v>
      </c>
      <c r="E518" s="14">
        <v>38636</v>
      </c>
      <c r="F518" s="16">
        <v>0.0401</v>
      </c>
      <c r="G518" s="11">
        <f t="shared" si="62"/>
        <v>15962573.333333334</v>
      </c>
      <c r="H518" s="17">
        <f t="shared" si="63"/>
        <v>21</v>
      </c>
      <c r="I518" s="12">
        <f t="shared" si="64"/>
        <v>37426.666666666046</v>
      </c>
      <c r="J518" s="18">
        <f t="shared" si="65"/>
        <v>0.040752270797885154</v>
      </c>
      <c r="K518" s="19">
        <v>0.0381</v>
      </c>
      <c r="L518" s="18">
        <f t="shared" si="68"/>
        <v>0.001999999999999995</v>
      </c>
      <c r="M518" s="16">
        <v>0.03922714</v>
      </c>
      <c r="N518" s="20">
        <f t="shared" si="66"/>
        <v>0.0008728599999999961</v>
      </c>
      <c r="O518" s="20">
        <f t="shared" si="67"/>
        <v>0.0011271399999999987</v>
      </c>
      <c r="P518" s="2"/>
      <c r="R518" s="20">
        <v>0.0017</v>
      </c>
    </row>
    <row r="519" spans="1:18" ht="12">
      <c r="A519" s="21">
        <f t="shared" si="61"/>
        <v>459</v>
      </c>
      <c r="B519" s="13" t="s">
        <v>6</v>
      </c>
      <c r="C519" s="14">
        <v>38615</v>
      </c>
      <c r="D519" s="15">
        <v>1000000</v>
      </c>
      <c r="E519" s="14">
        <v>38637</v>
      </c>
      <c r="F519" s="16">
        <v>0.0401</v>
      </c>
      <c r="G519" s="11">
        <f t="shared" si="62"/>
        <v>997549.4444444445</v>
      </c>
      <c r="H519" s="17">
        <f t="shared" si="63"/>
        <v>22</v>
      </c>
      <c r="I519" s="12">
        <f t="shared" si="64"/>
        <v>2450.555555555504</v>
      </c>
      <c r="J519" s="18">
        <f t="shared" si="65"/>
        <v>0.040756821299305385</v>
      </c>
      <c r="K519" s="19">
        <v>0.0381</v>
      </c>
      <c r="L519" s="18">
        <f t="shared" si="68"/>
        <v>0.001999999999999995</v>
      </c>
      <c r="M519" s="16">
        <v>0.03922714</v>
      </c>
      <c r="N519" s="20">
        <f t="shared" si="66"/>
        <v>0.0008728599999999961</v>
      </c>
      <c r="O519" s="20">
        <f t="shared" si="67"/>
        <v>0.0011271399999999987</v>
      </c>
      <c r="P519" s="2"/>
      <c r="R519" s="20">
        <v>0.0017</v>
      </c>
    </row>
    <row r="520" spans="1:18" ht="12">
      <c r="A520" s="21">
        <f t="shared" si="61"/>
        <v>460</v>
      </c>
      <c r="B520" s="13" t="s">
        <v>8</v>
      </c>
      <c r="C520" s="14">
        <v>38615</v>
      </c>
      <c r="D520" s="15">
        <v>5700000</v>
      </c>
      <c r="E520" s="14">
        <v>38616</v>
      </c>
      <c r="F520" s="16">
        <v>0.0393</v>
      </c>
      <c r="G520" s="11">
        <f t="shared" si="62"/>
        <v>5699377.75</v>
      </c>
      <c r="H520" s="17">
        <f t="shared" si="63"/>
        <v>1</v>
      </c>
      <c r="I520" s="12">
        <f t="shared" si="64"/>
        <v>622.25</v>
      </c>
      <c r="J520" s="18">
        <f t="shared" si="65"/>
        <v>0.039850183645047915</v>
      </c>
      <c r="K520" s="19">
        <v>0.0375313</v>
      </c>
      <c r="L520" s="18">
        <f t="shared" si="68"/>
        <v>0.001768700000000005</v>
      </c>
      <c r="M520" s="16">
        <v>0.03922714</v>
      </c>
      <c r="N520" s="20">
        <f t="shared" si="66"/>
        <v>7.286000000000098E-05</v>
      </c>
      <c r="O520" s="20">
        <f t="shared" si="67"/>
        <v>0.001695840000000004</v>
      </c>
      <c r="P520" s="2"/>
      <c r="R520" s="20">
        <v>0.0017</v>
      </c>
    </row>
    <row r="521" spans="1:18" ht="12">
      <c r="A521" s="21">
        <f t="shared" si="61"/>
        <v>461</v>
      </c>
      <c r="B521" s="13" t="s">
        <v>7</v>
      </c>
      <c r="C521" s="14">
        <v>38615</v>
      </c>
      <c r="D521" s="15">
        <v>17000000</v>
      </c>
      <c r="E521" s="14">
        <v>38637</v>
      </c>
      <c r="F521" s="16">
        <v>0.04</v>
      </c>
      <c r="G521" s="11">
        <f t="shared" si="62"/>
        <v>16958444.444444444</v>
      </c>
      <c r="H521" s="17">
        <f t="shared" si="63"/>
        <v>22</v>
      </c>
      <c r="I521" s="12">
        <f t="shared" si="64"/>
        <v>41555.55555555597</v>
      </c>
      <c r="J521" s="18">
        <f t="shared" si="65"/>
        <v>0.04065493428380526</v>
      </c>
      <c r="K521" s="19">
        <v>0.0381</v>
      </c>
      <c r="L521" s="18">
        <f t="shared" si="68"/>
        <v>0.001899999999999999</v>
      </c>
      <c r="M521" s="16">
        <v>0.03922714</v>
      </c>
      <c r="N521" s="20">
        <f t="shared" si="66"/>
        <v>0.0007728600000000002</v>
      </c>
      <c r="O521" s="20">
        <f t="shared" si="67"/>
        <v>0.0011271399999999987</v>
      </c>
      <c r="P521" s="2"/>
      <c r="R521" s="20">
        <v>0.0017</v>
      </c>
    </row>
    <row r="522" spans="1:18" ht="12">
      <c r="A522" s="21">
        <f t="shared" si="61"/>
        <v>462</v>
      </c>
      <c r="B522" s="13" t="s">
        <v>6</v>
      </c>
      <c r="C522" s="14">
        <v>38616</v>
      </c>
      <c r="D522" s="15">
        <v>3989000</v>
      </c>
      <c r="E522" s="14">
        <v>38631</v>
      </c>
      <c r="F522" s="16">
        <v>0.04</v>
      </c>
      <c r="G522" s="11">
        <f t="shared" si="62"/>
        <v>3982351.6666666665</v>
      </c>
      <c r="H522" s="17">
        <f t="shared" si="63"/>
        <v>15</v>
      </c>
      <c r="I522" s="12">
        <f t="shared" si="64"/>
        <v>6648.333333333489</v>
      </c>
      <c r="J522" s="18">
        <f t="shared" si="65"/>
        <v>0.04062326099054074</v>
      </c>
      <c r="K522" s="19">
        <v>0.0381</v>
      </c>
      <c r="L522" s="18">
        <f t="shared" si="68"/>
        <v>0.001899999999999999</v>
      </c>
      <c r="M522" s="16">
        <v>0.03922714</v>
      </c>
      <c r="N522" s="20">
        <f t="shared" si="66"/>
        <v>0.0007728600000000002</v>
      </c>
      <c r="O522" s="20">
        <f t="shared" si="67"/>
        <v>0.0011271399999999987</v>
      </c>
      <c r="P522" s="2"/>
      <c r="R522" s="20">
        <v>0.0017</v>
      </c>
    </row>
    <row r="523" spans="1:18" ht="12">
      <c r="A523" s="21">
        <f t="shared" si="61"/>
        <v>463</v>
      </c>
      <c r="B523" s="13" t="s">
        <v>6</v>
      </c>
      <c r="C523" s="14">
        <v>38616</v>
      </c>
      <c r="D523" s="15">
        <v>8000000</v>
      </c>
      <c r="E523" s="14">
        <v>38632</v>
      </c>
      <c r="F523" s="16">
        <v>0.04</v>
      </c>
      <c r="G523" s="11">
        <f t="shared" si="62"/>
        <v>7985777.777777778</v>
      </c>
      <c r="H523" s="17">
        <f t="shared" si="63"/>
        <v>16</v>
      </c>
      <c r="I523" s="12">
        <f t="shared" si="64"/>
        <v>14222.222222222015</v>
      </c>
      <c r="J523" s="18">
        <f t="shared" si="65"/>
        <v>0.040627782724843575</v>
      </c>
      <c r="K523" s="19">
        <v>0.0381</v>
      </c>
      <c r="L523" s="18">
        <f t="shared" si="68"/>
        <v>0.001899999999999999</v>
      </c>
      <c r="M523" s="16">
        <v>0.03922714</v>
      </c>
      <c r="N523" s="20">
        <f t="shared" si="66"/>
        <v>0.0007728600000000002</v>
      </c>
      <c r="O523" s="20">
        <f t="shared" si="67"/>
        <v>0.0011271399999999987</v>
      </c>
      <c r="P523" s="2"/>
      <c r="R523" s="20">
        <v>0.0017</v>
      </c>
    </row>
    <row r="524" spans="1:18" ht="12">
      <c r="A524" s="21">
        <f t="shared" si="61"/>
        <v>464</v>
      </c>
      <c r="B524" s="13" t="s">
        <v>6</v>
      </c>
      <c r="C524" s="14">
        <v>38616</v>
      </c>
      <c r="D524" s="15">
        <v>2011000</v>
      </c>
      <c r="E524" s="14">
        <v>38636</v>
      </c>
      <c r="F524" s="16">
        <v>0.04</v>
      </c>
      <c r="G524" s="11">
        <f t="shared" si="62"/>
        <v>2006531.111111111</v>
      </c>
      <c r="H524" s="17">
        <f t="shared" si="63"/>
        <v>20</v>
      </c>
      <c r="I524" s="12">
        <f t="shared" si="64"/>
        <v>4468.888888888992</v>
      </c>
      <c r="J524" s="18">
        <f t="shared" si="65"/>
        <v>0.040645879732740364</v>
      </c>
      <c r="K524" s="19">
        <v>0.0382</v>
      </c>
      <c r="L524" s="18">
        <f t="shared" si="68"/>
        <v>0.001800000000000003</v>
      </c>
      <c r="M524" s="16">
        <v>0.03922714</v>
      </c>
      <c r="N524" s="20">
        <f t="shared" si="66"/>
        <v>0.0007728600000000002</v>
      </c>
      <c r="O524" s="20">
        <f t="shared" si="67"/>
        <v>0.0010271400000000028</v>
      </c>
      <c r="P524" s="2"/>
      <c r="R524" s="20">
        <v>0.0017</v>
      </c>
    </row>
    <row r="525" spans="1:18" ht="12">
      <c r="A525" s="21">
        <f t="shared" si="61"/>
        <v>465</v>
      </c>
      <c r="B525" s="13" t="s">
        <v>8</v>
      </c>
      <c r="C525" s="14">
        <v>38616</v>
      </c>
      <c r="D525" s="15">
        <v>6600000</v>
      </c>
      <c r="E525" s="14">
        <v>38617</v>
      </c>
      <c r="F525" s="16">
        <v>0.0393</v>
      </c>
      <c r="G525" s="11">
        <f t="shared" si="62"/>
        <v>6599279.5</v>
      </c>
      <c r="H525" s="17">
        <f t="shared" si="63"/>
        <v>1</v>
      </c>
      <c r="I525" s="12">
        <f t="shared" si="64"/>
        <v>720.5</v>
      </c>
      <c r="J525" s="18">
        <f t="shared" si="65"/>
        <v>0.039850183645047915</v>
      </c>
      <c r="K525" s="19">
        <v>0.0377125</v>
      </c>
      <c r="L525" s="18">
        <f t="shared" si="68"/>
        <v>0.0015874999999999986</v>
      </c>
      <c r="M525" s="16">
        <v>0.03922714</v>
      </c>
      <c r="N525" s="20">
        <f t="shared" si="66"/>
        <v>7.286000000000098E-05</v>
      </c>
      <c r="O525" s="20">
        <f t="shared" si="67"/>
        <v>0.0015146399999999977</v>
      </c>
      <c r="P525" s="2"/>
      <c r="R525" s="20">
        <v>0.0017</v>
      </c>
    </row>
    <row r="526" spans="1:18" ht="12">
      <c r="A526" s="21">
        <f t="shared" si="61"/>
        <v>466</v>
      </c>
      <c r="B526" s="13" t="s">
        <v>7</v>
      </c>
      <c r="C526" s="14">
        <v>38616</v>
      </c>
      <c r="D526" s="15">
        <v>13000000</v>
      </c>
      <c r="E526" s="14">
        <v>38628</v>
      </c>
      <c r="F526" s="16">
        <v>0.0399</v>
      </c>
      <c r="G526" s="11">
        <f t="shared" si="62"/>
        <v>12982710</v>
      </c>
      <c r="H526" s="17">
        <f t="shared" si="63"/>
        <v>12</v>
      </c>
      <c r="I526" s="12">
        <f t="shared" si="64"/>
        <v>17290</v>
      </c>
      <c r="J526" s="18">
        <f t="shared" si="65"/>
        <v>0.04050804236300947</v>
      </c>
      <c r="K526" s="19">
        <v>0.0381</v>
      </c>
      <c r="L526" s="18">
        <f t="shared" si="68"/>
        <v>0.001799999999999996</v>
      </c>
      <c r="M526" s="16">
        <v>0.03922714</v>
      </c>
      <c r="N526" s="20">
        <f t="shared" si="66"/>
        <v>0.0006728599999999973</v>
      </c>
      <c r="O526" s="20">
        <f t="shared" si="67"/>
        <v>0.0011271399999999987</v>
      </c>
      <c r="P526" s="2"/>
      <c r="R526" s="20">
        <v>0.0017</v>
      </c>
    </row>
    <row r="527" spans="1:18" ht="12">
      <c r="A527" s="21">
        <f t="shared" si="61"/>
        <v>467</v>
      </c>
      <c r="B527" s="13" t="s">
        <v>6</v>
      </c>
      <c r="C527" s="14">
        <v>38617</v>
      </c>
      <c r="D527" s="15">
        <v>13000000</v>
      </c>
      <c r="E527" s="14">
        <v>38618</v>
      </c>
      <c r="F527" s="16">
        <v>0.0387</v>
      </c>
      <c r="G527" s="11">
        <f t="shared" si="62"/>
        <v>12998602.5</v>
      </c>
      <c r="H527" s="17">
        <f t="shared" si="63"/>
        <v>1</v>
      </c>
      <c r="I527" s="12">
        <f t="shared" si="64"/>
        <v>1397.5</v>
      </c>
      <c r="J527" s="18">
        <f t="shared" si="65"/>
        <v>0.03924171848473711</v>
      </c>
      <c r="K527" s="19">
        <v>0.0376625</v>
      </c>
      <c r="L527" s="18">
        <f t="shared" si="68"/>
        <v>0.0010374999999999968</v>
      </c>
      <c r="M527" s="16">
        <v>0.03922714</v>
      </c>
      <c r="N527" s="20">
        <f t="shared" si="66"/>
        <v>-0.0005271400000000023</v>
      </c>
      <c r="O527" s="20">
        <f t="shared" si="67"/>
        <v>0.001564639999999999</v>
      </c>
      <c r="P527" s="2"/>
      <c r="R527" s="20">
        <v>0.0017</v>
      </c>
    </row>
    <row r="528" spans="1:18" ht="12">
      <c r="A528" s="21">
        <f t="shared" si="61"/>
        <v>468</v>
      </c>
      <c r="B528" s="13" t="s">
        <v>8</v>
      </c>
      <c r="C528" s="14">
        <v>38617</v>
      </c>
      <c r="D528" s="15">
        <v>5450000</v>
      </c>
      <c r="E528" s="14">
        <v>38618</v>
      </c>
      <c r="F528" s="16">
        <v>0.0393</v>
      </c>
      <c r="G528" s="11">
        <f t="shared" si="62"/>
        <v>5449405.041666667</v>
      </c>
      <c r="H528" s="17">
        <f t="shared" si="63"/>
        <v>1</v>
      </c>
      <c r="I528" s="12">
        <f t="shared" si="64"/>
        <v>594.9583333330229</v>
      </c>
      <c r="J528" s="18">
        <f t="shared" si="65"/>
        <v>0.03985018364502712</v>
      </c>
      <c r="K528" s="19">
        <v>0.0376625</v>
      </c>
      <c r="L528" s="18">
        <f t="shared" si="68"/>
        <v>0.0016375</v>
      </c>
      <c r="M528" s="16">
        <v>0.03922714</v>
      </c>
      <c r="N528" s="20">
        <f t="shared" si="66"/>
        <v>7.286000000000098E-05</v>
      </c>
      <c r="O528" s="20">
        <f t="shared" si="67"/>
        <v>0.001564639999999999</v>
      </c>
      <c r="P528" s="2"/>
      <c r="R528" s="20">
        <v>0.0017</v>
      </c>
    </row>
    <row r="529" spans="1:18" ht="12">
      <c r="A529" s="21">
        <f t="shared" si="61"/>
        <v>469</v>
      </c>
      <c r="B529" s="13" t="s">
        <v>8</v>
      </c>
      <c r="C529" s="14">
        <v>38617</v>
      </c>
      <c r="D529" s="15">
        <v>1950000</v>
      </c>
      <c r="E529" s="14">
        <v>38623</v>
      </c>
      <c r="F529" s="16">
        <v>0.0401</v>
      </c>
      <c r="G529" s="11">
        <f t="shared" si="62"/>
        <v>1948696.75</v>
      </c>
      <c r="H529" s="17">
        <f t="shared" si="63"/>
        <v>6</v>
      </c>
      <c r="I529" s="12">
        <f t="shared" si="64"/>
        <v>1303.25</v>
      </c>
      <c r="J529" s="18">
        <f t="shared" si="65"/>
        <v>0.040684135008008125</v>
      </c>
      <c r="K529" s="19">
        <v>0.0382625</v>
      </c>
      <c r="L529" s="18">
        <f t="shared" si="68"/>
        <v>0.0018374999999999989</v>
      </c>
      <c r="M529" s="16">
        <v>0.03922714</v>
      </c>
      <c r="N529" s="20">
        <f t="shared" si="66"/>
        <v>0.0008728599999999961</v>
      </c>
      <c r="O529" s="20">
        <f t="shared" si="67"/>
        <v>0.0009646400000000027</v>
      </c>
      <c r="P529" s="2"/>
      <c r="R529" s="20">
        <v>0.0017</v>
      </c>
    </row>
    <row r="530" spans="1:18" ht="12">
      <c r="A530" s="21">
        <f aca="true" t="shared" si="69" ref="A530:A593">+A529+1</f>
        <v>470</v>
      </c>
      <c r="B530" s="13" t="s">
        <v>6</v>
      </c>
      <c r="C530" s="14">
        <v>38618</v>
      </c>
      <c r="D530" s="15">
        <v>16000000</v>
      </c>
      <c r="E530" s="14">
        <v>38622</v>
      </c>
      <c r="F530" s="16">
        <v>0.0402</v>
      </c>
      <c r="G530" s="11">
        <f t="shared" si="62"/>
        <v>15992853.333333334</v>
      </c>
      <c r="H530" s="17">
        <f t="shared" si="63"/>
        <v>4</v>
      </c>
      <c r="I530" s="12">
        <f t="shared" si="64"/>
        <v>7146.666666666046</v>
      </c>
      <c r="J530" s="18">
        <f t="shared" si="65"/>
        <v>0.040776546857592855</v>
      </c>
      <c r="K530" s="19">
        <v>0.03835</v>
      </c>
      <c r="L530" s="18">
        <f t="shared" si="68"/>
        <v>0.0018499999999999975</v>
      </c>
      <c r="M530" s="16">
        <v>0.03922714</v>
      </c>
      <c r="N530" s="20">
        <f t="shared" si="66"/>
        <v>0.000972859999999999</v>
      </c>
      <c r="O530" s="20">
        <f t="shared" si="67"/>
        <v>0.0008771399999999985</v>
      </c>
      <c r="P530" s="2"/>
      <c r="R530" s="20">
        <v>0.0017</v>
      </c>
    </row>
    <row r="531" spans="1:18" ht="12">
      <c r="A531" s="21">
        <f t="shared" si="69"/>
        <v>471</v>
      </c>
      <c r="B531" s="13" t="s">
        <v>6</v>
      </c>
      <c r="C531" s="14">
        <v>38618</v>
      </c>
      <c r="D531" s="15">
        <v>4000000</v>
      </c>
      <c r="E531" s="14">
        <v>38632</v>
      </c>
      <c r="F531" s="16">
        <v>0.0402</v>
      </c>
      <c r="G531" s="11">
        <f t="shared" si="62"/>
        <v>3993746.6666666665</v>
      </c>
      <c r="H531" s="17">
        <f t="shared" si="63"/>
        <v>14</v>
      </c>
      <c r="I531" s="12">
        <f t="shared" si="64"/>
        <v>6253.333333333489</v>
      </c>
      <c r="J531" s="18">
        <f t="shared" si="65"/>
        <v>0.04082215196423844</v>
      </c>
      <c r="K531" s="19">
        <v>0.03825</v>
      </c>
      <c r="L531" s="18">
        <f t="shared" si="68"/>
        <v>0.0019500000000000003</v>
      </c>
      <c r="M531" s="16">
        <v>0.03922714</v>
      </c>
      <c r="N531" s="20">
        <f t="shared" si="66"/>
        <v>0.000972859999999999</v>
      </c>
      <c r="O531" s="20">
        <f t="shared" si="67"/>
        <v>0.0009771400000000013</v>
      </c>
      <c r="P531" s="2"/>
      <c r="R531" s="20">
        <v>0.0017</v>
      </c>
    </row>
    <row r="532" spans="1:18" ht="12">
      <c r="A532" s="21">
        <f t="shared" si="69"/>
        <v>472</v>
      </c>
      <c r="B532" s="13" t="s">
        <v>7</v>
      </c>
      <c r="C532" s="14">
        <v>38618</v>
      </c>
      <c r="D532" s="15">
        <v>20000000</v>
      </c>
      <c r="E532" s="14">
        <v>38621</v>
      </c>
      <c r="F532" s="16">
        <v>0.0395</v>
      </c>
      <c r="G532" s="11">
        <f t="shared" si="62"/>
        <v>19993416.666666668</v>
      </c>
      <c r="H532" s="17">
        <f t="shared" si="63"/>
        <v>3</v>
      </c>
      <c r="I532" s="12">
        <f t="shared" si="64"/>
        <v>6583.333333332092</v>
      </c>
      <c r="J532" s="18">
        <f t="shared" si="65"/>
        <v>0.04006179811965128</v>
      </c>
      <c r="K532" s="19">
        <v>0.03765</v>
      </c>
      <c r="L532" s="18">
        <f t="shared" si="68"/>
        <v>0.0018499999999999975</v>
      </c>
      <c r="M532" s="16">
        <v>0.03922714</v>
      </c>
      <c r="N532" s="20">
        <f t="shared" si="66"/>
        <v>0.00027285999999999977</v>
      </c>
      <c r="O532" s="20">
        <f t="shared" si="67"/>
        <v>0.0015771399999999977</v>
      </c>
      <c r="P532" s="2"/>
      <c r="R532" s="20">
        <v>0.0017</v>
      </c>
    </row>
    <row r="533" spans="1:18" ht="12">
      <c r="A533" s="21">
        <f t="shared" si="69"/>
        <v>473</v>
      </c>
      <c r="B533" s="13" t="s">
        <v>8</v>
      </c>
      <c r="C533" s="14">
        <v>38618</v>
      </c>
      <c r="D533" s="15">
        <v>10500000</v>
      </c>
      <c r="E533" s="14">
        <v>38621</v>
      </c>
      <c r="F533" s="16">
        <v>0.0394</v>
      </c>
      <c r="G533" s="11">
        <f t="shared" si="62"/>
        <v>10496552.5</v>
      </c>
      <c r="H533" s="17">
        <f t="shared" si="63"/>
        <v>3</v>
      </c>
      <c r="I533" s="12">
        <f t="shared" si="64"/>
        <v>3447.5</v>
      </c>
      <c r="J533" s="18">
        <f t="shared" si="65"/>
        <v>0.03996034253468778</v>
      </c>
      <c r="K533" s="19">
        <v>0.03765</v>
      </c>
      <c r="L533" s="18">
        <f t="shared" si="68"/>
        <v>0.0017499999999999946</v>
      </c>
      <c r="M533" s="16">
        <v>0.03922714</v>
      </c>
      <c r="N533" s="20">
        <f t="shared" si="66"/>
        <v>0.0001728599999999969</v>
      </c>
      <c r="O533" s="20">
        <f t="shared" si="67"/>
        <v>0.0015771399999999977</v>
      </c>
      <c r="P533" s="2"/>
      <c r="R533" s="20">
        <v>0.0017</v>
      </c>
    </row>
    <row r="534" spans="1:18" ht="12">
      <c r="A534" s="21">
        <f t="shared" si="69"/>
        <v>474</v>
      </c>
      <c r="B534" s="13" t="s">
        <v>7</v>
      </c>
      <c r="C534" s="14">
        <v>38621</v>
      </c>
      <c r="D534" s="15">
        <v>2000000</v>
      </c>
      <c r="E534" s="14">
        <v>38632</v>
      </c>
      <c r="F534" s="16">
        <v>0.0404</v>
      </c>
      <c r="G534" s="11">
        <f t="shared" si="62"/>
        <v>1997531.111111111</v>
      </c>
      <c r="H534" s="17">
        <f t="shared" si="63"/>
        <v>11</v>
      </c>
      <c r="I534" s="12">
        <f t="shared" si="64"/>
        <v>2468.8888888889924</v>
      </c>
      <c r="J534" s="18">
        <f t="shared" si="65"/>
        <v>0.04101173782302548</v>
      </c>
      <c r="K534" s="19">
        <v>0.0382938</v>
      </c>
      <c r="L534" s="18">
        <f t="shared" si="68"/>
        <v>0.0021061999999999956</v>
      </c>
      <c r="M534" s="16">
        <v>0.03922714</v>
      </c>
      <c r="N534" s="20">
        <f t="shared" si="66"/>
        <v>0.0011728599999999978</v>
      </c>
      <c r="O534" s="20">
        <f t="shared" si="67"/>
        <v>0.0009333399999999978</v>
      </c>
      <c r="P534" s="2"/>
      <c r="R534" s="20">
        <v>0.0017</v>
      </c>
    </row>
    <row r="535" spans="1:18" ht="12">
      <c r="A535" s="21">
        <f t="shared" si="69"/>
        <v>475</v>
      </c>
      <c r="B535" s="13" t="s">
        <v>7</v>
      </c>
      <c r="C535" s="14">
        <v>38621</v>
      </c>
      <c r="D535" s="15">
        <v>20000000</v>
      </c>
      <c r="E535" s="14">
        <v>38638</v>
      </c>
      <c r="F535" s="16">
        <v>0.0405</v>
      </c>
      <c r="G535" s="11">
        <f t="shared" si="62"/>
        <v>19961750</v>
      </c>
      <c r="H535" s="17">
        <f t="shared" si="63"/>
        <v>17</v>
      </c>
      <c r="I535" s="12">
        <f t="shared" si="64"/>
        <v>38250</v>
      </c>
      <c r="J535" s="18">
        <f t="shared" si="65"/>
        <v>0.04114118251155335</v>
      </c>
      <c r="K535" s="19">
        <v>0.0383</v>
      </c>
      <c r="L535" s="18">
        <f t="shared" si="68"/>
        <v>0.0022000000000000006</v>
      </c>
      <c r="M535" s="16">
        <v>0.03922714</v>
      </c>
      <c r="N535" s="20">
        <f t="shared" si="66"/>
        <v>0.0012728600000000007</v>
      </c>
      <c r="O535" s="20">
        <f t="shared" si="67"/>
        <v>0.0009271399999999999</v>
      </c>
      <c r="P535" s="2"/>
      <c r="R535" s="20">
        <v>0.0017</v>
      </c>
    </row>
    <row r="536" spans="1:18" ht="12">
      <c r="A536" s="21">
        <f t="shared" si="69"/>
        <v>476</v>
      </c>
      <c r="B536" s="13" t="s">
        <v>8</v>
      </c>
      <c r="C536" s="14">
        <v>38621</v>
      </c>
      <c r="D536" s="15">
        <v>7600000</v>
      </c>
      <c r="E536" s="14">
        <v>38622</v>
      </c>
      <c r="F536" s="16">
        <v>0.0398</v>
      </c>
      <c r="G536" s="11">
        <f t="shared" si="62"/>
        <v>7599159.777777778</v>
      </c>
      <c r="H536" s="17">
        <f t="shared" si="63"/>
        <v>1</v>
      </c>
      <c r="I536" s="12">
        <f t="shared" si="64"/>
        <v>840.2222222220153</v>
      </c>
      <c r="J536" s="18">
        <f t="shared" si="65"/>
        <v>0.04035723949480088</v>
      </c>
      <c r="K536" s="19">
        <v>0.0378375</v>
      </c>
      <c r="L536" s="18">
        <f t="shared" si="68"/>
        <v>0.001962499999999999</v>
      </c>
      <c r="M536" s="16">
        <v>0.03922714</v>
      </c>
      <c r="N536" s="20">
        <f t="shared" si="66"/>
        <v>0.0005728600000000014</v>
      </c>
      <c r="O536" s="20">
        <f t="shared" si="67"/>
        <v>0.0013896399999999975</v>
      </c>
      <c r="P536" s="2"/>
      <c r="R536" s="20">
        <v>0.0017</v>
      </c>
    </row>
    <row r="537" spans="1:18" ht="12">
      <c r="A537" s="21">
        <f t="shared" si="69"/>
        <v>477</v>
      </c>
      <c r="B537" s="13" t="s">
        <v>8</v>
      </c>
      <c r="C537" s="14">
        <v>38621</v>
      </c>
      <c r="D537" s="15">
        <v>500000</v>
      </c>
      <c r="E537" s="14">
        <v>38628</v>
      </c>
      <c r="F537" s="16">
        <v>0.0404</v>
      </c>
      <c r="G537" s="11">
        <f t="shared" si="62"/>
        <v>499607.22222222225</v>
      </c>
      <c r="H537" s="17">
        <f t="shared" si="63"/>
        <v>7</v>
      </c>
      <c r="I537" s="12">
        <f t="shared" si="64"/>
        <v>392.7777777777519</v>
      </c>
      <c r="J537" s="18">
        <f t="shared" si="65"/>
        <v>0.040993313636376094</v>
      </c>
      <c r="K537" s="19">
        <v>0.0384</v>
      </c>
      <c r="L537" s="18">
        <f t="shared" si="68"/>
        <v>0.0020000000000000018</v>
      </c>
      <c r="M537" s="16">
        <v>0.03922714</v>
      </c>
      <c r="N537" s="20">
        <f t="shared" si="66"/>
        <v>0.0011728599999999978</v>
      </c>
      <c r="O537" s="20">
        <f t="shared" si="67"/>
        <v>0.000827140000000004</v>
      </c>
      <c r="P537" s="2"/>
      <c r="R537" s="20">
        <v>0.0017</v>
      </c>
    </row>
    <row r="538" spans="1:18" ht="12">
      <c r="A538" s="21">
        <f t="shared" si="69"/>
        <v>478</v>
      </c>
      <c r="B538" s="13" t="s">
        <v>8</v>
      </c>
      <c r="C538" s="14">
        <v>38621</v>
      </c>
      <c r="D538" s="15">
        <v>3000000</v>
      </c>
      <c r="E538" s="14">
        <v>38639</v>
      </c>
      <c r="F538" s="16">
        <v>0.0404</v>
      </c>
      <c r="G538" s="11">
        <f t="shared" si="62"/>
        <v>2993940</v>
      </c>
      <c r="H538" s="17">
        <f t="shared" si="63"/>
        <v>18</v>
      </c>
      <c r="I538" s="12">
        <f t="shared" si="64"/>
        <v>6060</v>
      </c>
      <c r="J538" s="18">
        <f t="shared" si="65"/>
        <v>0.041044020031574896</v>
      </c>
      <c r="K538" s="19">
        <v>0.0383</v>
      </c>
      <c r="L538" s="18">
        <f t="shared" si="68"/>
        <v>0.0020999999999999977</v>
      </c>
      <c r="M538" s="16">
        <v>0.03922714</v>
      </c>
      <c r="N538" s="20">
        <f t="shared" si="66"/>
        <v>0.0011728599999999978</v>
      </c>
      <c r="O538" s="20">
        <f t="shared" si="67"/>
        <v>0.0009271399999999999</v>
      </c>
      <c r="P538" s="2"/>
      <c r="R538" s="20">
        <v>0.0017</v>
      </c>
    </row>
    <row r="539" spans="1:18" ht="12">
      <c r="A539" s="21">
        <f t="shared" si="69"/>
        <v>479</v>
      </c>
      <c r="B539" s="13" t="s">
        <v>6</v>
      </c>
      <c r="C539" s="14">
        <v>38621</v>
      </c>
      <c r="D539" s="15">
        <v>7000000</v>
      </c>
      <c r="E539" s="14">
        <v>38622</v>
      </c>
      <c r="F539" s="16">
        <v>0.0395</v>
      </c>
      <c r="G539" s="11">
        <f t="shared" si="62"/>
        <v>6999231.944444444</v>
      </c>
      <c r="H539" s="17">
        <f t="shared" si="63"/>
        <v>1</v>
      </c>
      <c r="I539" s="12">
        <f t="shared" si="64"/>
        <v>768.0555555559695</v>
      </c>
      <c r="J539" s="18">
        <f t="shared" si="65"/>
        <v>0.0400530058159375</v>
      </c>
      <c r="K539" s="19">
        <v>0.0378375</v>
      </c>
      <c r="L539" s="18">
        <f t="shared" si="68"/>
        <v>0.0016624999999999973</v>
      </c>
      <c r="M539" s="16">
        <v>0.03922714</v>
      </c>
      <c r="N539" s="20">
        <f t="shared" si="66"/>
        <v>0.00027285999999999977</v>
      </c>
      <c r="O539" s="20">
        <f t="shared" si="67"/>
        <v>0.0013896399999999975</v>
      </c>
      <c r="P539" s="2"/>
      <c r="R539" s="20">
        <v>0.0017</v>
      </c>
    </row>
    <row r="540" spans="1:18" ht="12">
      <c r="A540" s="21">
        <f t="shared" si="69"/>
        <v>480</v>
      </c>
      <c r="B540" s="13" t="s">
        <v>6</v>
      </c>
      <c r="C540" s="14">
        <v>38621</v>
      </c>
      <c r="D540" s="15">
        <v>10000000</v>
      </c>
      <c r="E540" s="14">
        <v>38628</v>
      </c>
      <c r="F540" s="16">
        <v>0.0403</v>
      </c>
      <c r="G540" s="11">
        <f t="shared" si="62"/>
        <v>9992163.888888888</v>
      </c>
      <c r="H540" s="17">
        <f t="shared" si="63"/>
        <v>7</v>
      </c>
      <c r="I540" s="12">
        <f t="shared" si="64"/>
        <v>7836.111111111939</v>
      </c>
      <c r="J540" s="18">
        <f t="shared" si="65"/>
        <v>0.04089176546399708</v>
      </c>
      <c r="K540" s="19">
        <v>0.0384</v>
      </c>
      <c r="L540" s="18">
        <f t="shared" si="68"/>
        <v>0.0019000000000000059</v>
      </c>
      <c r="M540" s="16">
        <v>0.03922714</v>
      </c>
      <c r="N540" s="20">
        <f t="shared" si="66"/>
        <v>0.0010728600000000019</v>
      </c>
      <c r="O540" s="20">
        <f t="shared" si="67"/>
        <v>0.000827140000000004</v>
      </c>
      <c r="P540" s="2"/>
      <c r="R540" s="20">
        <v>0.0017</v>
      </c>
    </row>
    <row r="541" spans="1:18" ht="12">
      <c r="A541" s="21">
        <f t="shared" si="69"/>
        <v>481</v>
      </c>
      <c r="B541" s="13" t="s">
        <v>6</v>
      </c>
      <c r="C541" s="14">
        <v>38621</v>
      </c>
      <c r="D541" s="15">
        <v>5000000</v>
      </c>
      <c r="E541" s="14">
        <v>38629</v>
      </c>
      <c r="F541" s="16">
        <v>0.0403</v>
      </c>
      <c r="G541" s="11">
        <f t="shared" si="62"/>
        <v>4995522.222222222</v>
      </c>
      <c r="H541" s="17">
        <f t="shared" si="63"/>
        <v>8</v>
      </c>
      <c r="I541" s="12">
        <f t="shared" si="64"/>
        <v>4477.777777777985</v>
      </c>
      <c r="J541" s="18">
        <f t="shared" si="65"/>
        <v>0.04089634717313694</v>
      </c>
      <c r="K541" s="19">
        <v>0.0384</v>
      </c>
      <c r="L541" s="18">
        <f t="shared" si="68"/>
        <v>0.0019000000000000059</v>
      </c>
      <c r="M541" s="16">
        <v>0.03922714</v>
      </c>
      <c r="N541" s="20">
        <f t="shared" si="66"/>
        <v>0.0010728600000000019</v>
      </c>
      <c r="O541" s="20">
        <f t="shared" si="67"/>
        <v>0.000827140000000004</v>
      </c>
      <c r="P541" s="2"/>
      <c r="R541" s="20">
        <v>0.0017</v>
      </c>
    </row>
    <row r="542" spans="1:18" ht="12">
      <c r="A542" s="21">
        <f t="shared" si="69"/>
        <v>482</v>
      </c>
      <c r="B542" s="13" t="s">
        <v>6</v>
      </c>
      <c r="C542" s="14">
        <v>38622</v>
      </c>
      <c r="D542" s="15">
        <v>10000000</v>
      </c>
      <c r="E542" s="14">
        <v>38623</v>
      </c>
      <c r="F542" s="16">
        <v>0.04</v>
      </c>
      <c r="G542" s="11">
        <f t="shared" si="62"/>
        <v>9998888.888888888</v>
      </c>
      <c r="H542" s="17">
        <f t="shared" si="63"/>
        <v>1</v>
      </c>
      <c r="I542" s="12">
        <f t="shared" si="64"/>
        <v>1111.111111111939</v>
      </c>
      <c r="J542" s="18">
        <f t="shared" si="65"/>
        <v>0.04056006222916679</v>
      </c>
      <c r="K542" s="19">
        <v>0.03805</v>
      </c>
      <c r="L542" s="18">
        <f t="shared" si="68"/>
        <v>0.0019500000000000003</v>
      </c>
      <c r="M542" s="16">
        <v>0.03922714</v>
      </c>
      <c r="N542" s="20">
        <f t="shared" si="66"/>
        <v>0.0007728600000000002</v>
      </c>
      <c r="O542" s="20">
        <f t="shared" si="67"/>
        <v>0.0011771400000000001</v>
      </c>
      <c r="P542" s="2"/>
      <c r="R542" s="20">
        <v>0.0017</v>
      </c>
    </row>
    <row r="543" spans="1:18" ht="12">
      <c r="A543" s="21">
        <f t="shared" si="69"/>
        <v>483</v>
      </c>
      <c r="B543" s="13" t="s">
        <v>6</v>
      </c>
      <c r="C543" s="14">
        <v>38622</v>
      </c>
      <c r="D543" s="15">
        <v>5000000</v>
      </c>
      <c r="E543" s="14">
        <v>38639</v>
      </c>
      <c r="F543" s="16">
        <v>0.0403</v>
      </c>
      <c r="G543" s="11">
        <f t="shared" si="62"/>
        <v>4990484.722222222</v>
      </c>
      <c r="H543" s="17">
        <f t="shared" si="63"/>
        <v>17</v>
      </c>
      <c r="I543" s="12">
        <f t="shared" si="64"/>
        <v>9515.277777777985</v>
      </c>
      <c r="J543" s="18">
        <f t="shared" si="65"/>
        <v>0.04093762880415012</v>
      </c>
      <c r="K543" s="19">
        <v>0.03835</v>
      </c>
      <c r="L543" s="18">
        <f t="shared" si="68"/>
        <v>0.0019500000000000003</v>
      </c>
      <c r="M543" s="16">
        <v>0.03922714</v>
      </c>
      <c r="N543" s="20">
        <f t="shared" si="66"/>
        <v>0.0010728600000000019</v>
      </c>
      <c r="O543" s="20">
        <f t="shared" si="67"/>
        <v>0.0008771399999999985</v>
      </c>
      <c r="P543" s="2"/>
      <c r="R543" s="20">
        <v>0.0017</v>
      </c>
    </row>
    <row r="544" spans="1:18" ht="12">
      <c r="A544" s="21">
        <f t="shared" si="69"/>
        <v>484</v>
      </c>
      <c r="B544" s="13" t="s">
        <v>8</v>
      </c>
      <c r="C544" s="14">
        <v>38622</v>
      </c>
      <c r="D544" s="15">
        <v>8100000</v>
      </c>
      <c r="E544" s="14">
        <v>38623</v>
      </c>
      <c r="F544" s="16">
        <v>0.04</v>
      </c>
      <c r="G544" s="11">
        <f t="shared" si="62"/>
        <v>8099100</v>
      </c>
      <c r="H544" s="17">
        <f t="shared" si="63"/>
        <v>1</v>
      </c>
      <c r="I544" s="12">
        <f t="shared" si="64"/>
        <v>900</v>
      </c>
      <c r="J544" s="18">
        <f t="shared" si="65"/>
        <v>0.04056006222913657</v>
      </c>
      <c r="K544" s="19">
        <v>0.03805</v>
      </c>
      <c r="L544" s="18">
        <f t="shared" si="68"/>
        <v>0.0019500000000000003</v>
      </c>
      <c r="M544" s="16">
        <v>0.03922714</v>
      </c>
      <c r="N544" s="20">
        <f t="shared" si="66"/>
        <v>0.0007728600000000002</v>
      </c>
      <c r="O544" s="20">
        <f t="shared" si="67"/>
        <v>0.0011771400000000001</v>
      </c>
      <c r="P544" s="2"/>
      <c r="R544" s="20">
        <v>0.0017</v>
      </c>
    </row>
    <row r="545" spans="1:18" ht="12">
      <c r="A545" s="21">
        <f t="shared" si="69"/>
        <v>485</v>
      </c>
      <c r="B545" s="13" t="s">
        <v>8</v>
      </c>
      <c r="C545" s="14">
        <v>38622</v>
      </c>
      <c r="D545" s="15">
        <v>300000</v>
      </c>
      <c r="E545" s="14">
        <v>38628</v>
      </c>
      <c r="F545" s="16">
        <v>0.0404</v>
      </c>
      <c r="G545" s="11">
        <f t="shared" si="62"/>
        <v>299798</v>
      </c>
      <c r="H545" s="17">
        <f t="shared" si="63"/>
        <v>6</v>
      </c>
      <c r="I545" s="12">
        <f t="shared" si="64"/>
        <v>202</v>
      </c>
      <c r="J545" s="18">
        <f t="shared" si="65"/>
        <v>0.04098871017596292</v>
      </c>
      <c r="K545" s="19">
        <v>0.0384438</v>
      </c>
      <c r="L545" s="18">
        <f t="shared" si="68"/>
        <v>0.0019561999999999982</v>
      </c>
      <c r="M545" s="16">
        <v>0.03922714</v>
      </c>
      <c r="N545" s="20">
        <f t="shared" si="66"/>
        <v>0.0011728599999999978</v>
      </c>
      <c r="O545" s="20">
        <f t="shared" si="67"/>
        <v>0.0007833400000000004</v>
      </c>
      <c r="P545" s="2"/>
      <c r="R545" s="20">
        <v>0.0017</v>
      </c>
    </row>
    <row r="546" spans="1:18" ht="12">
      <c r="A546" s="21">
        <f t="shared" si="69"/>
        <v>486</v>
      </c>
      <c r="B546" s="13" t="s">
        <v>7</v>
      </c>
      <c r="C546" s="14">
        <v>38622</v>
      </c>
      <c r="D546" s="15">
        <v>12000000</v>
      </c>
      <c r="E546" s="14">
        <v>38623</v>
      </c>
      <c r="F546" s="16">
        <v>0.04</v>
      </c>
      <c r="G546" s="11">
        <f t="shared" si="62"/>
        <v>11998666.666666666</v>
      </c>
      <c r="H546" s="17">
        <f t="shared" si="63"/>
        <v>1</v>
      </c>
      <c r="I546" s="12">
        <f t="shared" si="64"/>
        <v>1333.3333333339542</v>
      </c>
      <c r="J546" s="18">
        <f t="shared" si="65"/>
        <v>0.04056006222915546</v>
      </c>
      <c r="K546" s="19">
        <v>0.03805</v>
      </c>
      <c r="L546" s="18">
        <f t="shared" si="68"/>
        <v>0.0019500000000000003</v>
      </c>
      <c r="M546" s="16">
        <v>0.03922714</v>
      </c>
      <c r="N546" s="20">
        <f t="shared" si="66"/>
        <v>0.0007728600000000002</v>
      </c>
      <c r="O546" s="20">
        <f t="shared" si="67"/>
        <v>0.0011771400000000001</v>
      </c>
      <c r="P546" s="2"/>
      <c r="R546" s="20">
        <v>0.0017</v>
      </c>
    </row>
    <row r="547" spans="1:18" ht="12">
      <c r="A547" s="21">
        <f t="shared" si="69"/>
        <v>487</v>
      </c>
      <c r="B547" s="13" t="s">
        <v>6</v>
      </c>
      <c r="C547" s="14">
        <v>38623</v>
      </c>
      <c r="D547" s="15">
        <v>7600000</v>
      </c>
      <c r="E547" s="14">
        <v>38630</v>
      </c>
      <c r="F547" s="16">
        <v>0.0405</v>
      </c>
      <c r="G547" s="11">
        <f t="shared" si="62"/>
        <v>7594015</v>
      </c>
      <c r="H547" s="17">
        <f t="shared" si="63"/>
        <v>7</v>
      </c>
      <c r="I547" s="12">
        <f t="shared" si="64"/>
        <v>5985</v>
      </c>
      <c r="J547" s="18">
        <f t="shared" si="65"/>
        <v>0.04109486220398564</v>
      </c>
      <c r="K547" s="19">
        <v>0.0385375</v>
      </c>
      <c r="L547" s="18">
        <f t="shared" si="68"/>
        <v>0.001962499999999999</v>
      </c>
      <c r="M547" s="16">
        <v>0.03922714</v>
      </c>
      <c r="N547" s="20">
        <f t="shared" si="66"/>
        <v>0.0012728600000000007</v>
      </c>
      <c r="O547" s="20">
        <f t="shared" si="67"/>
        <v>0.0006896399999999983</v>
      </c>
      <c r="P547" s="2"/>
      <c r="R547" s="20">
        <v>0.0017</v>
      </c>
    </row>
    <row r="548" spans="1:18" ht="12">
      <c r="A548" s="21">
        <f t="shared" si="69"/>
        <v>488</v>
      </c>
      <c r="B548" s="13" t="s">
        <v>6</v>
      </c>
      <c r="C548" s="14">
        <v>38623</v>
      </c>
      <c r="D548" s="15">
        <v>4400000</v>
      </c>
      <c r="E548" s="14">
        <v>38636</v>
      </c>
      <c r="F548" s="16">
        <v>0.0405</v>
      </c>
      <c r="G548" s="11">
        <f t="shared" si="62"/>
        <v>4393565</v>
      </c>
      <c r="H548" s="17">
        <f t="shared" si="63"/>
        <v>13</v>
      </c>
      <c r="I548" s="12">
        <f t="shared" si="64"/>
        <v>6435</v>
      </c>
      <c r="J548" s="18">
        <f t="shared" si="65"/>
        <v>0.0411226418637257</v>
      </c>
      <c r="K548" s="19">
        <v>0.0383938</v>
      </c>
      <c r="L548" s="18">
        <f t="shared" si="68"/>
        <v>0.0021062000000000025</v>
      </c>
      <c r="M548" s="16">
        <v>0.03922714</v>
      </c>
      <c r="N548" s="20">
        <f t="shared" si="66"/>
        <v>0.0012728600000000007</v>
      </c>
      <c r="O548" s="20">
        <f t="shared" si="67"/>
        <v>0.0008333400000000019</v>
      </c>
      <c r="P548" s="2"/>
      <c r="R548" s="20">
        <v>0.0017</v>
      </c>
    </row>
    <row r="549" spans="1:18" ht="12">
      <c r="A549" s="21">
        <f t="shared" si="69"/>
        <v>489</v>
      </c>
      <c r="B549" s="13" t="s">
        <v>8</v>
      </c>
      <c r="C549" s="14">
        <v>38623</v>
      </c>
      <c r="D549" s="15">
        <v>3700000</v>
      </c>
      <c r="E549" s="14">
        <v>38624</v>
      </c>
      <c r="F549" s="16">
        <v>0.0401</v>
      </c>
      <c r="G549" s="11">
        <f t="shared" si="62"/>
        <v>3699587.861111111</v>
      </c>
      <c r="H549" s="17">
        <f t="shared" si="63"/>
        <v>1</v>
      </c>
      <c r="I549" s="12">
        <f t="shared" si="64"/>
        <v>412.13888888899237</v>
      </c>
      <c r="J549" s="18">
        <f t="shared" si="65"/>
        <v>0.04066147368082855</v>
      </c>
      <c r="K549" s="19">
        <v>0.0383125</v>
      </c>
      <c r="L549" s="18">
        <f t="shared" si="68"/>
        <v>0.0017874999999999974</v>
      </c>
      <c r="M549" s="16">
        <v>0.03922714</v>
      </c>
      <c r="N549" s="20">
        <f t="shared" si="66"/>
        <v>0.0008728599999999961</v>
      </c>
      <c r="O549" s="20">
        <f t="shared" si="67"/>
        <v>0.0009146400000000013</v>
      </c>
      <c r="P549" s="2"/>
      <c r="R549" s="20">
        <v>0.0017</v>
      </c>
    </row>
    <row r="550" spans="1:18" ht="12">
      <c r="A550" s="21">
        <f t="shared" si="69"/>
        <v>490</v>
      </c>
      <c r="B550" s="13" t="s">
        <v>7</v>
      </c>
      <c r="C550" s="14">
        <v>38623</v>
      </c>
      <c r="D550" s="15">
        <v>12000000</v>
      </c>
      <c r="E550" s="14">
        <v>38624</v>
      </c>
      <c r="F550" s="16">
        <v>0.04</v>
      </c>
      <c r="G550" s="11">
        <f t="shared" si="62"/>
        <v>11998666.666666666</v>
      </c>
      <c r="H550" s="17">
        <f t="shared" si="63"/>
        <v>1</v>
      </c>
      <c r="I550" s="12">
        <f t="shared" si="64"/>
        <v>1333.3333333339542</v>
      </c>
      <c r="J550" s="18">
        <f t="shared" si="65"/>
        <v>0.04056006222915546</v>
      </c>
      <c r="K550" s="19">
        <v>0.0383125</v>
      </c>
      <c r="L550" s="18">
        <f t="shared" si="68"/>
        <v>0.0016875000000000015</v>
      </c>
      <c r="M550" s="16">
        <v>0.03922714</v>
      </c>
      <c r="N550" s="20">
        <f t="shared" si="66"/>
        <v>0.0007728600000000002</v>
      </c>
      <c r="O550" s="20">
        <f t="shared" si="67"/>
        <v>0.0009146400000000013</v>
      </c>
      <c r="P550" s="2"/>
      <c r="R550" s="20">
        <v>0.0017</v>
      </c>
    </row>
    <row r="551" spans="1:18" ht="12">
      <c r="A551" s="21">
        <f t="shared" si="69"/>
        <v>491</v>
      </c>
      <c r="B551" s="13" t="s">
        <v>6</v>
      </c>
      <c r="C551" s="14">
        <v>38624</v>
      </c>
      <c r="D551" s="15">
        <v>1700000</v>
      </c>
      <c r="E551" s="14">
        <v>38636</v>
      </c>
      <c r="F551" s="16">
        <v>0.0407</v>
      </c>
      <c r="G551" s="11">
        <f t="shared" si="62"/>
        <v>1697693.6666666667</v>
      </c>
      <c r="H551" s="17">
        <f t="shared" si="63"/>
        <v>12</v>
      </c>
      <c r="I551" s="12">
        <f t="shared" si="64"/>
        <v>2306.3333333332557</v>
      </c>
      <c r="J551" s="18">
        <f t="shared" si="65"/>
        <v>0.041321337058385595</v>
      </c>
      <c r="K551" s="19">
        <v>0.0383938</v>
      </c>
      <c r="L551" s="18">
        <f t="shared" si="68"/>
        <v>0.0023062000000000013</v>
      </c>
      <c r="M551" s="16">
        <v>0.03922714</v>
      </c>
      <c r="N551" s="20">
        <f t="shared" si="66"/>
        <v>0.0014728599999999994</v>
      </c>
      <c r="O551" s="20">
        <f t="shared" si="67"/>
        <v>0.0008333400000000019</v>
      </c>
      <c r="P551" s="2"/>
      <c r="R551" s="20">
        <v>0.0017</v>
      </c>
    </row>
    <row r="552" spans="1:18" ht="12">
      <c r="A552" s="21">
        <f t="shared" si="69"/>
        <v>492</v>
      </c>
      <c r="B552" s="13" t="s">
        <v>7</v>
      </c>
      <c r="C552" s="14">
        <v>38625</v>
      </c>
      <c r="D552" s="15">
        <v>7000000</v>
      </c>
      <c r="E552" s="14">
        <v>38628</v>
      </c>
      <c r="F552" s="16">
        <v>0.0413</v>
      </c>
      <c r="G552" s="11">
        <f t="shared" si="62"/>
        <v>6997590.833333333</v>
      </c>
      <c r="H552" s="17">
        <f t="shared" si="63"/>
        <v>3</v>
      </c>
      <c r="I552" s="12">
        <f t="shared" si="64"/>
        <v>2409.166666666977</v>
      </c>
      <c r="J552" s="18">
        <f t="shared" si="65"/>
        <v>0.041888027573939876</v>
      </c>
      <c r="K552" s="19">
        <v>0.03945</v>
      </c>
      <c r="L552" s="18">
        <f t="shared" si="68"/>
        <v>0.0018500000000000044</v>
      </c>
      <c r="M552" s="16">
        <v>0.03922714</v>
      </c>
      <c r="N552" s="20">
        <f t="shared" si="66"/>
        <v>0.0020728600000000028</v>
      </c>
      <c r="O552" s="20">
        <f t="shared" si="67"/>
        <v>-0.00022285999999999834</v>
      </c>
      <c r="P552" s="2"/>
      <c r="R552" s="20">
        <v>0.0017</v>
      </c>
    </row>
    <row r="553" spans="1:18" ht="12">
      <c r="A553" s="21">
        <f t="shared" si="69"/>
        <v>493</v>
      </c>
      <c r="B553" s="13" t="s">
        <v>6</v>
      </c>
      <c r="C553" s="14">
        <v>38625</v>
      </c>
      <c r="D553" s="15">
        <v>8000000</v>
      </c>
      <c r="E553" s="14">
        <v>38628</v>
      </c>
      <c r="F553" s="16">
        <v>0.0412</v>
      </c>
      <c r="G553" s="11">
        <f t="shared" si="62"/>
        <v>7997253.333333333</v>
      </c>
      <c r="H553" s="17">
        <f t="shared" si="63"/>
        <v>3</v>
      </c>
      <c r="I553" s="12">
        <f t="shared" si="64"/>
        <v>2746.666666666977</v>
      </c>
      <c r="J553" s="18">
        <f t="shared" si="65"/>
        <v>0.041786568944231134</v>
      </c>
      <c r="K553" s="19">
        <v>0.03945</v>
      </c>
      <c r="L553" s="18">
        <f t="shared" si="68"/>
        <v>0.0017500000000000016</v>
      </c>
      <c r="M553" s="16">
        <v>0.03922714</v>
      </c>
      <c r="N553" s="20">
        <f t="shared" si="66"/>
        <v>0.00197286</v>
      </c>
      <c r="O553" s="20">
        <f t="shared" si="67"/>
        <v>-0.00022285999999999834</v>
      </c>
      <c r="P553" s="2"/>
      <c r="R553" s="20">
        <v>0.0017</v>
      </c>
    </row>
    <row r="554" spans="1:18" ht="12">
      <c r="A554" s="21">
        <f t="shared" si="69"/>
        <v>494</v>
      </c>
      <c r="B554" s="13" t="s">
        <v>8</v>
      </c>
      <c r="C554" s="14">
        <v>38625</v>
      </c>
      <c r="D554" s="15">
        <v>1000000</v>
      </c>
      <c r="E554" s="14">
        <v>38639</v>
      </c>
      <c r="F554" s="16">
        <v>0.0403</v>
      </c>
      <c r="G554" s="11">
        <f t="shared" si="62"/>
        <v>998432.7777777778</v>
      </c>
      <c r="H554" s="17">
        <f t="shared" si="63"/>
        <v>14</v>
      </c>
      <c r="I554" s="12">
        <f t="shared" si="64"/>
        <v>1567.222222222248</v>
      </c>
      <c r="J554" s="18">
        <f t="shared" si="65"/>
        <v>0.04092385900347222</v>
      </c>
      <c r="K554" s="19">
        <v>0.0382813</v>
      </c>
      <c r="L554" s="18">
        <f t="shared" si="68"/>
        <v>0.002018700000000005</v>
      </c>
      <c r="M554" s="16">
        <v>0.03922714</v>
      </c>
      <c r="N554" s="20">
        <f t="shared" si="66"/>
        <v>0.0010728600000000019</v>
      </c>
      <c r="O554" s="20">
        <f t="shared" si="67"/>
        <v>0.0009458400000000033</v>
      </c>
      <c r="P554" s="2"/>
      <c r="R554" s="20">
        <v>0.0017</v>
      </c>
    </row>
    <row r="555" spans="1:18" ht="12">
      <c r="A555" s="21">
        <f t="shared" si="69"/>
        <v>495</v>
      </c>
      <c r="B555" s="13" t="s">
        <v>6</v>
      </c>
      <c r="C555" s="14">
        <v>38628</v>
      </c>
      <c r="D555" s="15">
        <v>20000000</v>
      </c>
      <c r="E555" s="14">
        <v>38629</v>
      </c>
      <c r="F555" s="16">
        <v>0.04</v>
      </c>
      <c r="G555" s="11">
        <f t="shared" si="62"/>
        <v>19997777.777777776</v>
      </c>
      <c r="H555" s="17">
        <f t="shared" si="63"/>
        <v>1</v>
      </c>
      <c r="I555" s="12">
        <f t="shared" si="64"/>
        <v>2222.222222223878</v>
      </c>
      <c r="J555" s="18">
        <f t="shared" si="65"/>
        <v>0.04056006222916679</v>
      </c>
      <c r="K555" s="19">
        <v>0.038525</v>
      </c>
      <c r="L555" s="18">
        <f t="shared" si="68"/>
        <v>0.001475000000000004</v>
      </c>
      <c r="M555" s="16">
        <v>0.040636414</v>
      </c>
      <c r="N555" s="20">
        <f t="shared" si="66"/>
        <v>-0.0006364140000000018</v>
      </c>
      <c r="O555" s="20">
        <f t="shared" si="67"/>
        <v>0.002111414000000006</v>
      </c>
      <c r="P555" s="2"/>
      <c r="R555" s="20">
        <v>0.0017</v>
      </c>
    </row>
    <row r="556" spans="1:18" ht="12">
      <c r="A556" s="21">
        <f t="shared" si="69"/>
        <v>496</v>
      </c>
      <c r="B556" s="13" t="s">
        <v>7</v>
      </c>
      <c r="C556" s="14">
        <v>38628</v>
      </c>
      <c r="D556" s="15">
        <v>7000000</v>
      </c>
      <c r="E556" s="14">
        <v>38636</v>
      </c>
      <c r="F556" s="16">
        <v>0.0401</v>
      </c>
      <c r="G556" s="11">
        <f t="shared" si="62"/>
        <v>6993762.222222222</v>
      </c>
      <c r="H556" s="17">
        <f t="shared" si="63"/>
        <v>8</v>
      </c>
      <c r="I556" s="12">
        <f t="shared" si="64"/>
        <v>6237.777777777985</v>
      </c>
      <c r="J556" s="18">
        <f t="shared" si="65"/>
        <v>0.040693206613005385</v>
      </c>
      <c r="K556" s="19">
        <v>0.0381125</v>
      </c>
      <c r="L556" s="18">
        <f t="shared" si="68"/>
        <v>0.001987499999999996</v>
      </c>
      <c r="M556" s="16">
        <v>0.040636414</v>
      </c>
      <c r="N556" s="20">
        <f t="shared" si="66"/>
        <v>-0.0005364140000000059</v>
      </c>
      <c r="O556" s="20">
        <f t="shared" si="67"/>
        <v>0.002523914000000002</v>
      </c>
      <c r="P556" s="2"/>
      <c r="R556" s="20">
        <v>0.0017</v>
      </c>
    </row>
    <row r="557" spans="1:18" ht="12">
      <c r="A557" s="21">
        <f t="shared" si="69"/>
        <v>497</v>
      </c>
      <c r="B557" s="13" t="s">
        <v>7</v>
      </c>
      <c r="C557" s="14">
        <v>38628</v>
      </c>
      <c r="D557" s="15">
        <v>13000000</v>
      </c>
      <c r="E557" s="14">
        <v>38642</v>
      </c>
      <c r="F557" s="16">
        <v>0.0402</v>
      </c>
      <c r="G557" s="11">
        <f t="shared" si="62"/>
        <v>12979676.666666666</v>
      </c>
      <c r="H557" s="17">
        <f t="shared" si="63"/>
        <v>14</v>
      </c>
      <c r="I557" s="12">
        <f t="shared" si="64"/>
        <v>20323.333333333954</v>
      </c>
      <c r="J557" s="18">
        <f t="shared" si="65"/>
        <v>0.04082215196423867</v>
      </c>
      <c r="K557" s="19">
        <v>0.038225</v>
      </c>
      <c r="L557" s="18">
        <f t="shared" si="68"/>
        <v>0.0019749999999999976</v>
      </c>
      <c r="M557" s="16">
        <v>0.040636414</v>
      </c>
      <c r="N557" s="20">
        <f t="shared" si="66"/>
        <v>-0.000436414000000003</v>
      </c>
      <c r="O557" s="20">
        <f t="shared" si="67"/>
        <v>0.0024114140000000006</v>
      </c>
      <c r="P557" s="2"/>
      <c r="R557" s="20">
        <v>0.0017</v>
      </c>
    </row>
    <row r="558" spans="1:18" ht="12">
      <c r="A558" s="21">
        <f t="shared" si="69"/>
        <v>498</v>
      </c>
      <c r="B558" s="13" t="s">
        <v>8</v>
      </c>
      <c r="C558" s="14">
        <v>38628</v>
      </c>
      <c r="D558" s="15">
        <v>6500000</v>
      </c>
      <c r="E558" s="14">
        <v>38629</v>
      </c>
      <c r="F558" s="16">
        <v>0.0401</v>
      </c>
      <c r="G558" s="11">
        <f t="shared" si="62"/>
        <v>6499275.972222222</v>
      </c>
      <c r="H558" s="17">
        <f t="shared" si="63"/>
        <v>1</v>
      </c>
      <c r="I558" s="12">
        <f t="shared" si="64"/>
        <v>724.0277777779847</v>
      </c>
      <c r="J558" s="18">
        <f t="shared" si="65"/>
        <v>0.04066147368082996</v>
      </c>
      <c r="K558" s="19">
        <v>0.038525</v>
      </c>
      <c r="L558" s="18">
        <f t="shared" si="68"/>
        <v>0.001575</v>
      </c>
      <c r="M558" s="16">
        <v>0.040636414</v>
      </c>
      <c r="N558" s="20">
        <f t="shared" si="66"/>
        <v>-0.0005364140000000059</v>
      </c>
      <c r="O558" s="20">
        <f t="shared" si="67"/>
        <v>0.002111414000000006</v>
      </c>
      <c r="P558" s="2"/>
      <c r="R558" s="20">
        <v>0.0017</v>
      </c>
    </row>
    <row r="559" spans="1:18" ht="12">
      <c r="A559" s="21">
        <f t="shared" si="69"/>
        <v>499</v>
      </c>
      <c r="B559" s="13" t="s">
        <v>8</v>
      </c>
      <c r="C559" s="14">
        <v>38628</v>
      </c>
      <c r="D559" s="15">
        <v>1900000</v>
      </c>
      <c r="E559" s="14">
        <v>38629</v>
      </c>
      <c r="F559" s="16">
        <v>0.0401</v>
      </c>
      <c r="G559" s="11">
        <f t="shared" si="62"/>
        <v>1899788.361111111</v>
      </c>
      <c r="H559" s="17">
        <f t="shared" si="63"/>
        <v>1</v>
      </c>
      <c r="I559" s="12">
        <f t="shared" si="64"/>
        <v>211.63888888899237</v>
      </c>
      <c r="J559" s="18">
        <f t="shared" si="65"/>
        <v>0.040661473680838216</v>
      </c>
      <c r="K559" s="19">
        <v>0.038525</v>
      </c>
      <c r="L559" s="18">
        <f t="shared" si="68"/>
        <v>0.001575</v>
      </c>
      <c r="M559" s="16">
        <v>0.040636414</v>
      </c>
      <c r="N559" s="20">
        <f t="shared" si="66"/>
        <v>-0.0005364140000000059</v>
      </c>
      <c r="O559" s="20">
        <f t="shared" si="67"/>
        <v>0.002111414000000006</v>
      </c>
      <c r="P559" s="2"/>
      <c r="R559" s="20">
        <v>0.0017</v>
      </c>
    </row>
    <row r="560" spans="1:18" ht="12">
      <c r="A560" s="21">
        <f t="shared" si="69"/>
        <v>500</v>
      </c>
      <c r="B560" s="13" t="s">
        <v>8</v>
      </c>
      <c r="C560" s="14">
        <v>38628</v>
      </c>
      <c r="D560" s="15">
        <v>500000</v>
      </c>
      <c r="E560" s="14">
        <v>38636</v>
      </c>
      <c r="F560" s="16">
        <v>0.0402</v>
      </c>
      <c r="G560" s="11">
        <f t="shared" si="62"/>
        <v>499553.3333333333</v>
      </c>
      <c r="H560" s="17">
        <f t="shared" si="63"/>
        <v>8</v>
      </c>
      <c r="I560" s="12">
        <f t="shared" si="64"/>
        <v>446.66666666668607</v>
      </c>
      <c r="J560" s="18">
        <f t="shared" si="65"/>
        <v>0.040794776667157764</v>
      </c>
      <c r="K560" s="19">
        <v>0.0381125</v>
      </c>
      <c r="L560" s="18">
        <f t="shared" si="68"/>
        <v>0.002087499999999999</v>
      </c>
      <c r="M560" s="16">
        <v>0.040636414</v>
      </c>
      <c r="N560" s="20">
        <f t="shared" si="66"/>
        <v>-0.000436414000000003</v>
      </c>
      <c r="O560" s="20">
        <f t="shared" si="67"/>
        <v>0.002523914000000002</v>
      </c>
      <c r="P560" s="2"/>
      <c r="R560" s="20">
        <v>0.0017</v>
      </c>
    </row>
    <row r="561" spans="1:18" ht="12">
      <c r="A561" s="21">
        <f t="shared" si="69"/>
        <v>501</v>
      </c>
      <c r="B561" s="13" t="s">
        <v>7</v>
      </c>
      <c r="C561" s="14">
        <v>38629</v>
      </c>
      <c r="D561" s="15">
        <v>13000000</v>
      </c>
      <c r="E561" s="14">
        <v>38630</v>
      </c>
      <c r="F561" s="16">
        <v>0.0395</v>
      </c>
      <c r="G561" s="11">
        <f t="shared" si="62"/>
        <v>12998573.611111112</v>
      </c>
      <c r="H561" s="17">
        <f t="shared" si="63"/>
        <v>1</v>
      </c>
      <c r="I561" s="12">
        <f t="shared" si="64"/>
        <v>1426.388888888061</v>
      </c>
      <c r="J561" s="18">
        <f t="shared" si="65"/>
        <v>0.04005300581589266</v>
      </c>
      <c r="K561" s="19">
        <v>0.0380063</v>
      </c>
      <c r="L561" s="18">
        <f t="shared" si="68"/>
        <v>0.0014937000000000006</v>
      </c>
      <c r="M561" s="16">
        <v>0.040636414</v>
      </c>
      <c r="N561" s="20">
        <f t="shared" si="66"/>
        <v>-0.0011364140000000023</v>
      </c>
      <c r="O561" s="20">
        <f t="shared" si="67"/>
        <v>0.002630114000000003</v>
      </c>
      <c r="P561" s="2"/>
      <c r="R561" s="20">
        <v>0.0017</v>
      </c>
    </row>
    <row r="562" spans="1:18" ht="12">
      <c r="A562" s="21">
        <f t="shared" si="69"/>
        <v>502</v>
      </c>
      <c r="B562" s="13" t="s">
        <v>6</v>
      </c>
      <c r="C562" s="14">
        <v>38629</v>
      </c>
      <c r="D562" s="15">
        <v>11250000</v>
      </c>
      <c r="E562" s="14">
        <v>38639</v>
      </c>
      <c r="F562" s="16">
        <v>0.0403</v>
      </c>
      <c r="G562" s="11">
        <f t="shared" si="62"/>
        <v>11237406.25</v>
      </c>
      <c r="H562" s="17">
        <f t="shared" si="63"/>
        <v>10</v>
      </c>
      <c r="I562" s="12">
        <f t="shared" si="64"/>
        <v>12593.75</v>
      </c>
      <c r="J562" s="18">
        <f t="shared" si="65"/>
        <v>0.04090551367224977</v>
      </c>
      <c r="K562" s="19">
        <v>0.0382125</v>
      </c>
      <c r="L562" s="18">
        <f t="shared" si="68"/>
        <v>0.002087499999999999</v>
      </c>
      <c r="M562" s="16">
        <v>0.040636414</v>
      </c>
      <c r="N562" s="20">
        <f t="shared" si="66"/>
        <v>-0.00033641400000000016</v>
      </c>
      <c r="O562" s="20">
        <f t="shared" si="67"/>
        <v>0.0024239139999999992</v>
      </c>
      <c r="P562" s="2"/>
      <c r="R562" s="20">
        <v>0.0017</v>
      </c>
    </row>
    <row r="563" spans="1:18" ht="12">
      <c r="A563" s="21">
        <f t="shared" si="69"/>
        <v>503</v>
      </c>
      <c r="B563" s="13" t="s">
        <v>6</v>
      </c>
      <c r="C563" s="14">
        <v>38629</v>
      </c>
      <c r="D563" s="15">
        <v>1750000</v>
      </c>
      <c r="E563" s="14">
        <v>38644</v>
      </c>
      <c r="F563" s="16">
        <v>0.0403</v>
      </c>
      <c r="G563" s="11">
        <f t="shared" si="62"/>
        <v>1747061.4583333333</v>
      </c>
      <c r="H563" s="17">
        <f t="shared" si="63"/>
        <v>15</v>
      </c>
      <c r="I563" s="12">
        <f t="shared" si="64"/>
        <v>2938.5416666667443</v>
      </c>
      <c r="J563" s="18">
        <f t="shared" si="65"/>
        <v>0.04092844790766826</v>
      </c>
      <c r="K563" s="19">
        <v>0.0382125</v>
      </c>
      <c r="L563" s="18">
        <f t="shared" si="68"/>
        <v>0.002087499999999999</v>
      </c>
      <c r="M563" s="16">
        <v>0.040636414</v>
      </c>
      <c r="N563" s="20">
        <f t="shared" si="66"/>
        <v>-0.00033641400000000016</v>
      </c>
      <c r="O563" s="20">
        <f t="shared" si="67"/>
        <v>0.0024239139999999992</v>
      </c>
      <c r="P563" s="2"/>
      <c r="R563" s="20">
        <v>0.0017</v>
      </c>
    </row>
    <row r="564" spans="1:18" ht="12">
      <c r="A564" s="21">
        <f t="shared" si="69"/>
        <v>504</v>
      </c>
      <c r="B564" s="13" t="s">
        <v>8</v>
      </c>
      <c r="C564" s="14">
        <v>38629</v>
      </c>
      <c r="D564" s="15">
        <v>6300000</v>
      </c>
      <c r="E564" s="14">
        <v>38630</v>
      </c>
      <c r="F564" s="16">
        <v>0.04</v>
      </c>
      <c r="G564" s="11">
        <f t="shared" si="62"/>
        <v>6299300</v>
      </c>
      <c r="H564" s="17">
        <f t="shared" si="63"/>
        <v>1</v>
      </c>
      <c r="I564" s="12">
        <f t="shared" si="64"/>
        <v>700</v>
      </c>
      <c r="J564" s="18">
        <f t="shared" si="65"/>
        <v>0.04056006222913657</v>
      </c>
      <c r="K564" s="19">
        <v>0.0380063</v>
      </c>
      <c r="L564" s="18">
        <f t="shared" si="68"/>
        <v>0.001993700000000001</v>
      </c>
      <c r="M564" s="16">
        <v>0.040636414</v>
      </c>
      <c r="N564" s="20">
        <f t="shared" si="66"/>
        <v>-0.0006364140000000018</v>
      </c>
      <c r="O564" s="20">
        <f t="shared" si="67"/>
        <v>0.002630114000000003</v>
      </c>
      <c r="P564" s="2"/>
      <c r="R564" s="20">
        <v>0.0017</v>
      </c>
    </row>
    <row r="565" spans="1:18" ht="12">
      <c r="A565" s="21">
        <f t="shared" si="69"/>
        <v>505</v>
      </c>
      <c r="B565" s="13" t="s">
        <v>8</v>
      </c>
      <c r="C565" s="14">
        <v>38629</v>
      </c>
      <c r="D565" s="15">
        <v>1000000</v>
      </c>
      <c r="E565" s="14">
        <v>38642</v>
      </c>
      <c r="F565" s="16">
        <v>0.0401</v>
      </c>
      <c r="G565" s="11">
        <f t="shared" si="62"/>
        <v>998551.9444444445</v>
      </c>
      <c r="H565" s="17">
        <f t="shared" si="63"/>
        <v>13</v>
      </c>
      <c r="I565" s="12">
        <f t="shared" si="64"/>
        <v>1448.0555555555038</v>
      </c>
      <c r="J565" s="18">
        <f t="shared" si="65"/>
        <v>0.040715903334465925</v>
      </c>
      <c r="K565" s="19">
        <v>0.0382125</v>
      </c>
      <c r="L565" s="18">
        <f t="shared" si="68"/>
        <v>0.0018874999999999933</v>
      </c>
      <c r="M565" s="16">
        <v>0.040636414</v>
      </c>
      <c r="N565" s="20">
        <f t="shared" si="66"/>
        <v>-0.0005364140000000059</v>
      </c>
      <c r="O565" s="20">
        <f t="shared" si="67"/>
        <v>0.0024239139999999992</v>
      </c>
      <c r="P565" s="2"/>
      <c r="R565" s="20">
        <v>0.0017</v>
      </c>
    </row>
    <row r="566" spans="1:18" ht="12">
      <c r="A566" s="21">
        <f t="shared" si="69"/>
        <v>506</v>
      </c>
      <c r="B566" s="13" t="s">
        <v>20</v>
      </c>
      <c r="C566" s="14">
        <v>38629</v>
      </c>
      <c r="D566" s="15">
        <v>10015594.444444444</v>
      </c>
      <c r="E566" s="14">
        <v>38643</v>
      </c>
      <c r="F566" s="16">
        <v>0.0401</v>
      </c>
      <c r="G566" s="11">
        <f t="shared" si="62"/>
        <v>9999975.681330247</v>
      </c>
      <c r="H566" s="17">
        <f t="shared" si="63"/>
        <v>14</v>
      </c>
      <c r="I566" s="12">
        <f t="shared" si="64"/>
        <v>15618.76311419718</v>
      </c>
      <c r="J566" s="18">
        <f t="shared" si="65"/>
        <v>0.040720445717292664</v>
      </c>
      <c r="K566" s="19">
        <v>0.0382125</v>
      </c>
      <c r="L566" s="18">
        <f t="shared" si="68"/>
        <v>0.0018874999999999933</v>
      </c>
      <c r="M566" s="16">
        <v>0.040636414</v>
      </c>
      <c r="N566" s="20">
        <f t="shared" si="66"/>
        <v>-0.0005364140000000059</v>
      </c>
      <c r="O566" s="20">
        <f t="shared" si="67"/>
        <v>0.0024239139999999992</v>
      </c>
      <c r="P566" s="2"/>
      <c r="R566" s="20">
        <v>0.0017</v>
      </c>
    </row>
    <row r="567" spans="1:18" ht="12">
      <c r="A567" s="21">
        <f t="shared" si="69"/>
        <v>507</v>
      </c>
      <c r="B567" s="13" t="s">
        <v>6</v>
      </c>
      <c r="C567" s="14">
        <v>38630</v>
      </c>
      <c r="D567" s="15">
        <v>9000000</v>
      </c>
      <c r="E567" s="14">
        <v>38637</v>
      </c>
      <c r="F567" s="16">
        <v>0.04</v>
      </c>
      <c r="G567" s="11">
        <f t="shared" si="62"/>
        <v>8993000</v>
      </c>
      <c r="H567" s="17">
        <f t="shared" si="63"/>
        <v>7</v>
      </c>
      <c r="I567" s="12">
        <f t="shared" si="64"/>
        <v>7000</v>
      </c>
      <c r="J567" s="18">
        <f t="shared" si="65"/>
        <v>0.04058712331813633</v>
      </c>
      <c r="K567" s="19">
        <v>0.0380625</v>
      </c>
      <c r="L567" s="18">
        <f t="shared" si="68"/>
        <v>0.0019375000000000017</v>
      </c>
      <c r="M567" s="16">
        <v>0.040636414</v>
      </c>
      <c r="N567" s="20">
        <f t="shared" si="66"/>
        <v>-0.0006364140000000018</v>
      </c>
      <c r="O567" s="20">
        <f t="shared" si="67"/>
        <v>0.0025739140000000035</v>
      </c>
      <c r="P567" s="2"/>
      <c r="R567" s="20">
        <v>0.0017</v>
      </c>
    </row>
    <row r="568" spans="1:18" ht="12">
      <c r="A568" s="21">
        <f t="shared" si="69"/>
        <v>508</v>
      </c>
      <c r="B568" s="13" t="s">
        <v>6</v>
      </c>
      <c r="C568" s="14">
        <v>38630</v>
      </c>
      <c r="D568" s="15">
        <v>7000000</v>
      </c>
      <c r="E568" s="14">
        <v>38639</v>
      </c>
      <c r="F568" s="16">
        <v>0.04</v>
      </c>
      <c r="G568" s="11">
        <f t="shared" si="62"/>
        <v>6993000</v>
      </c>
      <c r="H568" s="17">
        <f t="shared" si="63"/>
        <v>9</v>
      </c>
      <c r="I568" s="12">
        <f t="shared" si="64"/>
        <v>7000</v>
      </c>
      <c r="J568" s="18">
        <f t="shared" si="65"/>
        <v>0.04059615170726282</v>
      </c>
      <c r="K568" s="19">
        <v>0.0380625</v>
      </c>
      <c r="L568" s="18">
        <f t="shared" si="68"/>
        <v>0.0019375000000000017</v>
      </c>
      <c r="M568" s="16">
        <v>0.040636414</v>
      </c>
      <c r="N568" s="20">
        <f t="shared" si="66"/>
        <v>-0.0006364140000000018</v>
      </c>
      <c r="O568" s="20">
        <f t="shared" si="67"/>
        <v>0.0025739140000000035</v>
      </c>
      <c r="P568" s="2"/>
      <c r="R568" s="20">
        <v>0.0017</v>
      </c>
    </row>
    <row r="569" spans="1:18" ht="12">
      <c r="A569" s="21">
        <f t="shared" si="69"/>
        <v>509</v>
      </c>
      <c r="B569" s="13" t="s">
        <v>8</v>
      </c>
      <c r="C569" s="14">
        <v>38630</v>
      </c>
      <c r="D569" s="15">
        <v>7000000</v>
      </c>
      <c r="E569" s="14">
        <v>38631</v>
      </c>
      <c r="F569" s="16">
        <v>0.04</v>
      </c>
      <c r="G569" s="11">
        <f t="shared" si="62"/>
        <v>6999222.222222222</v>
      </c>
      <c r="H569" s="17">
        <f t="shared" si="63"/>
        <v>1</v>
      </c>
      <c r="I569" s="12">
        <f t="shared" si="64"/>
        <v>777.7777777779847</v>
      </c>
      <c r="J569" s="18">
        <f t="shared" si="65"/>
        <v>0.04056006222914737</v>
      </c>
      <c r="K569" s="19">
        <v>0.0379125</v>
      </c>
      <c r="L569" s="18">
        <f t="shared" si="68"/>
        <v>0.002087499999999999</v>
      </c>
      <c r="M569" s="16">
        <v>0.040636414</v>
      </c>
      <c r="N569" s="20">
        <f t="shared" si="66"/>
        <v>-0.0006364140000000018</v>
      </c>
      <c r="O569" s="20">
        <f t="shared" si="67"/>
        <v>0.002723914000000001</v>
      </c>
      <c r="P569" s="2"/>
      <c r="R569" s="20">
        <v>0.0017</v>
      </c>
    </row>
    <row r="570" spans="1:18" ht="12">
      <c r="A570" s="21">
        <f t="shared" si="69"/>
        <v>510</v>
      </c>
      <c r="B570" s="13" t="s">
        <v>7</v>
      </c>
      <c r="C570" s="14">
        <v>38630</v>
      </c>
      <c r="D570" s="15">
        <v>16000000</v>
      </c>
      <c r="E570" s="14">
        <v>38631</v>
      </c>
      <c r="F570" s="16">
        <v>0.0395</v>
      </c>
      <c r="G570" s="11">
        <f t="shared" si="62"/>
        <v>15998244.444444444</v>
      </c>
      <c r="H570" s="17">
        <f t="shared" si="63"/>
        <v>1</v>
      </c>
      <c r="I570" s="12">
        <f t="shared" si="64"/>
        <v>1755.5555555559695</v>
      </c>
      <c r="J570" s="18">
        <f t="shared" si="65"/>
        <v>0.04005300581592536</v>
      </c>
      <c r="K570" s="19">
        <v>0.0379125</v>
      </c>
      <c r="L570" s="18">
        <f t="shared" si="68"/>
        <v>0.0015874999999999986</v>
      </c>
      <c r="M570" s="16">
        <v>0.040636414</v>
      </c>
      <c r="N570" s="20">
        <f t="shared" si="66"/>
        <v>-0.0011364140000000023</v>
      </c>
      <c r="O570" s="20">
        <f t="shared" si="67"/>
        <v>0.002723914000000001</v>
      </c>
      <c r="P570" s="2"/>
      <c r="R570" s="20">
        <v>0.0017</v>
      </c>
    </row>
    <row r="571" spans="1:18" ht="12">
      <c r="A571" s="21">
        <f t="shared" si="69"/>
        <v>511</v>
      </c>
      <c r="B571" s="13" t="s">
        <v>20</v>
      </c>
      <c r="C571" s="14">
        <v>38630</v>
      </c>
      <c r="D571" s="15">
        <v>5011695.833333333</v>
      </c>
      <c r="E571" s="14">
        <v>38651</v>
      </c>
      <c r="F571" s="16">
        <v>0.0401</v>
      </c>
      <c r="G571" s="11">
        <f t="shared" si="62"/>
        <v>4999972.641496527</v>
      </c>
      <c r="H571" s="17">
        <f t="shared" si="63"/>
        <v>21</v>
      </c>
      <c r="I571" s="12">
        <f t="shared" si="64"/>
        <v>11723.191836806014</v>
      </c>
      <c r="J571" s="18">
        <f t="shared" si="65"/>
        <v>0.04075227079788743</v>
      </c>
      <c r="K571" s="19">
        <v>0.0386</v>
      </c>
      <c r="L571" s="18">
        <f t="shared" si="68"/>
        <v>0.0014999999999999944</v>
      </c>
      <c r="M571" s="16">
        <v>0.040636414</v>
      </c>
      <c r="N571" s="20">
        <f t="shared" si="66"/>
        <v>-0.0005364140000000059</v>
      </c>
      <c r="O571" s="20">
        <f t="shared" si="67"/>
        <v>0.0020364140000000003</v>
      </c>
      <c r="P571" s="2"/>
      <c r="R571" s="20">
        <v>0.0017</v>
      </c>
    </row>
    <row r="572" spans="1:18" ht="12">
      <c r="A572" s="21">
        <f t="shared" si="69"/>
        <v>512</v>
      </c>
      <c r="B572" s="13" t="s">
        <v>7</v>
      </c>
      <c r="C572" s="14">
        <v>38631</v>
      </c>
      <c r="D572" s="15">
        <v>10000000</v>
      </c>
      <c r="E572" s="14">
        <v>38642</v>
      </c>
      <c r="F572" s="16">
        <v>0.0403</v>
      </c>
      <c r="G572" s="11">
        <f aca="true" t="shared" si="70" ref="G572:G605">IF(D572&gt;0,(D572-(D572*F572/360*H572)),"")</f>
        <v>9987686.111111112</v>
      </c>
      <c r="H572" s="17">
        <f aca="true" t="shared" si="71" ref="H572:H605">IF(C572&lt;&gt;0,E572-C572,"")</f>
        <v>11</v>
      </c>
      <c r="I572" s="12">
        <f aca="true" t="shared" si="72" ref="I572:I605">IF(D572&gt;0,D572-G572,"")</f>
        <v>12313.888888888061</v>
      </c>
      <c r="J572" s="18">
        <f aca="true" t="shared" si="73" ref="J572:J605">IF(D572&gt;0,((+I572/G572)/H572*365),"")</f>
        <v>0.04091009846291005</v>
      </c>
      <c r="K572" s="19">
        <v>0.0382</v>
      </c>
      <c r="L572" s="18">
        <f t="shared" si="68"/>
        <v>0.0021000000000000046</v>
      </c>
      <c r="M572" s="16">
        <v>0.040636414</v>
      </c>
      <c r="N572" s="20">
        <f aca="true" t="shared" si="74" ref="N572:N605">IF(M572&gt;0,F572-M572,"")</f>
        <v>-0.00033641400000000016</v>
      </c>
      <c r="O572" s="20">
        <f aca="true" t="shared" si="75" ref="O572:O605">IF(M572&gt;0,M572-K572,"")</f>
        <v>0.002436414000000005</v>
      </c>
      <c r="P572" s="2"/>
      <c r="R572" s="20">
        <v>0.0017</v>
      </c>
    </row>
    <row r="573" spans="1:18" ht="12">
      <c r="A573" s="21">
        <f t="shared" si="69"/>
        <v>513</v>
      </c>
      <c r="B573" s="13" t="s">
        <v>6</v>
      </c>
      <c r="C573" s="14">
        <v>38631</v>
      </c>
      <c r="D573" s="15">
        <v>10000000</v>
      </c>
      <c r="E573" s="14">
        <v>38637</v>
      </c>
      <c r="F573" s="16">
        <v>0.0403</v>
      </c>
      <c r="G573" s="11">
        <f t="shared" si="70"/>
        <v>9993283.333333334</v>
      </c>
      <c r="H573" s="17">
        <f t="shared" si="71"/>
        <v>6</v>
      </c>
      <c r="I573" s="12">
        <f t="shared" si="72"/>
        <v>6716.666666666046</v>
      </c>
      <c r="J573" s="18">
        <f t="shared" si="73"/>
        <v>0.040887184781329904</v>
      </c>
      <c r="K573" s="19">
        <v>0.0381</v>
      </c>
      <c r="L573" s="18">
        <f aca="true" t="shared" si="76" ref="L573:L605">IF(K573&gt;0,F573-K573,"")</f>
        <v>0.0022000000000000006</v>
      </c>
      <c r="M573" s="16">
        <v>0.040636414</v>
      </c>
      <c r="N573" s="20">
        <f t="shared" si="74"/>
        <v>-0.00033641400000000016</v>
      </c>
      <c r="O573" s="20">
        <f t="shared" si="75"/>
        <v>0.0025364140000000007</v>
      </c>
      <c r="P573" s="2"/>
      <c r="R573" s="20">
        <v>0.0017</v>
      </c>
    </row>
    <row r="574" spans="1:18" ht="12">
      <c r="A574" s="21">
        <f t="shared" si="69"/>
        <v>514</v>
      </c>
      <c r="B574" s="13" t="s">
        <v>8</v>
      </c>
      <c r="C574" s="14">
        <v>38631</v>
      </c>
      <c r="D574" s="15">
        <v>2000000</v>
      </c>
      <c r="E574" s="14">
        <v>38632</v>
      </c>
      <c r="F574" s="16">
        <v>0.04</v>
      </c>
      <c r="G574" s="11">
        <f t="shared" si="70"/>
        <v>1999777.7777777778</v>
      </c>
      <c r="H574" s="17">
        <f t="shared" si="71"/>
        <v>1</v>
      </c>
      <c r="I574" s="12">
        <f t="shared" si="72"/>
        <v>222.2222222222481</v>
      </c>
      <c r="J574" s="18">
        <f t="shared" si="73"/>
        <v>0.04056006222914129</v>
      </c>
      <c r="K574" s="19">
        <v>0.0379</v>
      </c>
      <c r="L574" s="18">
        <f t="shared" si="76"/>
        <v>0.0020999999999999977</v>
      </c>
      <c r="M574" s="16">
        <v>0.040636414</v>
      </c>
      <c r="N574" s="20">
        <f t="shared" si="74"/>
        <v>-0.0006364140000000018</v>
      </c>
      <c r="O574" s="20">
        <f t="shared" si="75"/>
        <v>0.0027364139999999995</v>
      </c>
      <c r="P574" s="2"/>
      <c r="R574" s="20">
        <v>0.0017</v>
      </c>
    </row>
    <row r="575" spans="1:18" ht="12">
      <c r="A575" s="21">
        <f t="shared" si="69"/>
        <v>515</v>
      </c>
      <c r="B575" s="13" t="s">
        <v>8</v>
      </c>
      <c r="C575" s="14">
        <v>38631</v>
      </c>
      <c r="D575" s="15">
        <v>1000000</v>
      </c>
      <c r="E575" s="14">
        <v>38642</v>
      </c>
      <c r="F575" s="16">
        <v>0.0401</v>
      </c>
      <c r="G575" s="11">
        <f t="shared" si="70"/>
        <v>998774.7222222222</v>
      </c>
      <c r="H575" s="17">
        <f t="shared" si="71"/>
        <v>11</v>
      </c>
      <c r="I575" s="12">
        <f t="shared" si="72"/>
        <v>1225.277777777752</v>
      </c>
      <c r="J575" s="18">
        <f t="shared" si="73"/>
        <v>0.04070682160836428</v>
      </c>
      <c r="K575" s="19">
        <v>0.0382</v>
      </c>
      <c r="L575" s="18">
        <f t="shared" si="76"/>
        <v>0.001899999999999999</v>
      </c>
      <c r="M575" s="16">
        <v>0.040636414</v>
      </c>
      <c r="N575" s="20">
        <f t="shared" si="74"/>
        <v>-0.0005364140000000059</v>
      </c>
      <c r="O575" s="20">
        <f t="shared" si="75"/>
        <v>0.002436414000000005</v>
      </c>
      <c r="P575" s="2"/>
      <c r="R575" s="20">
        <v>0.0017</v>
      </c>
    </row>
    <row r="576" spans="1:18" ht="12">
      <c r="A576" s="21">
        <f t="shared" si="69"/>
        <v>516</v>
      </c>
      <c r="B576" s="13" t="s">
        <v>6</v>
      </c>
      <c r="C576" s="14">
        <v>38632</v>
      </c>
      <c r="D576" s="15">
        <v>7100000</v>
      </c>
      <c r="E576" s="14">
        <v>38636</v>
      </c>
      <c r="F576" s="16">
        <v>0.04</v>
      </c>
      <c r="G576" s="11">
        <f t="shared" si="70"/>
        <v>7096844.444444444</v>
      </c>
      <c r="H576" s="17">
        <f t="shared" si="71"/>
        <v>4</v>
      </c>
      <c r="I576" s="12">
        <f t="shared" si="72"/>
        <v>3155.5555555559695</v>
      </c>
      <c r="J576" s="18">
        <f t="shared" si="73"/>
        <v>0.04057358826145486</v>
      </c>
      <c r="K576" s="19">
        <v>0.03785</v>
      </c>
      <c r="L576" s="18">
        <f t="shared" si="76"/>
        <v>0.002149999999999999</v>
      </c>
      <c r="M576" s="16">
        <v>0.040636414</v>
      </c>
      <c r="N576" s="20">
        <f t="shared" si="74"/>
        <v>-0.0006364140000000018</v>
      </c>
      <c r="O576" s="20">
        <f t="shared" si="75"/>
        <v>0.002786414000000001</v>
      </c>
      <c r="P576" s="2"/>
      <c r="R576" s="20">
        <v>0.0017</v>
      </c>
    </row>
    <row r="577" spans="1:18" ht="12">
      <c r="A577" s="21">
        <f t="shared" si="69"/>
        <v>517</v>
      </c>
      <c r="B577" s="13" t="s">
        <v>7</v>
      </c>
      <c r="C577" s="14">
        <v>38632</v>
      </c>
      <c r="D577" s="15">
        <v>7200000</v>
      </c>
      <c r="E577" s="14">
        <v>38636</v>
      </c>
      <c r="F577" s="16">
        <v>0.04</v>
      </c>
      <c r="G577" s="11">
        <f t="shared" si="70"/>
        <v>7196800</v>
      </c>
      <c r="H577" s="17">
        <f t="shared" si="71"/>
        <v>4</v>
      </c>
      <c r="I577" s="12">
        <f t="shared" si="72"/>
        <v>3200</v>
      </c>
      <c r="J577" s="18">
        <f t="shared" si="73"/>
        <v>0.04057358826144953</v>
      </c>
      <c r="K577" s="19">
        <v>0.03785</v>
      </c>
      <c r="L577" s="18">
        <f t="shared" si="76"/>
        <v>0.002149999999999999</v>
      </c>
      <c r="M577" s="16">
        <v>0.040636414</v>
      </c>
      <c r="N577" s="20">
        <f t="shared" si="74"/>
        <v>-0.0006364140000000018</v>
      </c>
      <c r="O577" s="20">
        <f t="shared" si="75"/>
        <v>0.002786414000000001</v>
      </c>
      <c r="P577" s="2"/>
      <c r="R577" s="20">
        <v>0.0017</v>
      </c>
    </row>
    <row r="578" spans="1:18" ht="12">
      <c r="A578" s="21">
        <f t="shared" si="69"/>
        <v>518</v>
      </c>
      <c r="B578" s="13" t="s">
        <v>6</v>
      </c>
      <c r="C578" s="14">
        <v>38636</v>
      </c>
      <c r="D578" s="15">
        <v>10000000</v>
      </c>
      <c r="E578" s="14">
        <v>38637</v>
      </c>
      <c r="F578" s="16">
        <v>0.04</v>
      </c>
      <c r="G578" s="11">
        <f t="shared" si="70"/>
        <v>9998888.888888888</v>
      </c>
      <c r="H578" s="17">
        <f t="shared" si="71"/>
        <v>1</v>
      </c>
      <c r="I578" s="12">
        <f t="shared" si="72"/>
        <v>1111.111111111939</v>
      </c>
      <c r="J578" s="18">
        <f t="shared" si="73"/>
        <v>0.04056006222916679</v>
      </c>
      <c r="K578" s="19">
        <v>0.0380188</v>
      </c>
      <c r="L578" s="18">
        <f t="shared" si="76"/>
        <v>0.0019812000000000024</v>
      </c>
      <c r="M578" s="16">
        <v>0.040636414</v>
      </c>
      <c r="N578" s="20">
        <f t="shared" si="74"/>
        <v>-0.0006364140000000018</v>
      </c>
      <c r="O578" s="20">
        <f t="shared" si="75"/>
        <v>0.002617614000000004</v>
      </c>
      <c r="P578" s="2"/>
      <c r="R578" s="20">
        <v>0.0017</v>
      </c>
    </row>
    <row r="579" spans="1:18" ht="12">
      <c r="A579" s="21">
        <f t="shared" si="69"/>
        <v>519</v>
      </c>
      <c r="B579" s="13" t="s">
        <v>7</v>
      </c>
      <c r="C579" s="14">
        <v>38636</v>
      </c>
      <c r="D579" s="15">
        <v>10000000</v>
      </c>
      <c r="E579" s="14">
        <v>38637</v>
      </c>
      <c r="F579" s="16">
        <v>0.04</v>
      </c>
      <c r="G579" s="11">
        <f t="shared" si="70"/>
        <v>9998888.888888888</v>
      </c>
      <c r="H579" s="17">
        <f t="shared" si="71"/>
        <v>1</v>
      </c>
      <c r="I579" s="12">
        <f t="shared" si="72"/>
        <v>1111.111111111939</v>
      </c>
      <c r="J579" s="18">
        <f t="shared" si="73"/>
        <v>0.04056006222916679</v>
      </c>
      <c r="K579" s="19">
        <v>0.0380188</v>
      </c>
      <c r="L579" s="18">
        <f t="shared" si="76"/>
        <v>0.0019812000000000024</v>
      </c>
      <c r="M579" s="16">
        <v>0.040636414</v>
      </c>
      <c r="N579" s="20">
        <f t="shared" si="74"/>
        <v>-0.0006364140000000018</v>
      </c>
      <c r="O579" s="20">
        <f t="shared" si="75"/>
        <v>0.002617614000000004</v>
      </c>
      <c r="P579" s="2"/>
      <c r="R579" s="20">
        <v>0.0017</v>
      </c>
    </row>
    <row r="580" spans="1:18" ht="12">
      <c r="A580" s="21">
        <f t="shared" si="69"/>
        <v>520</v>
      </c>
      <c r="B580" s="13" t="s">
        <v>8</v>
      </c>
      <c r="C580" s="14">
        <v>38636</v>
      </c>
      <c r="D580" s="15">
        <v>2000000</v>
      </c>
      <c r="E580" s="14">
        <v>38637</v>
      </c>
      <c r="F580" s="16">
        <v>0.04</v>
      </c>
      <c r="G580" s="11">
        <f t="shared" si="70"/>
        <v>1999777.7777777778</v>
      </c>
      <c r="H580" s="17">
        <f t="shared" si="71"/>
        <v>1</v>
      </c>
      <c r="I580" s="12">
        <f t="shared" si="72"/>
        <v>222.2222222222481</v>
      </c>
      <c r="J580" s="18">
        <f t="shared" si="73"/>
        <v>0.04056006222914129</v>
      </c>
      <c r="K580" s="19">
        <v>0.0380188</v>
      </c>
      <c r="L580" s="18">
        <f t="shared" si="76"/>
        <v>0.0019812000000000024</v>
      </c>
      <c r="M580" s="16">
        <v>0.040636414</v>
      </c>
      <c r="N580" s="20">
        <f t="shared" si="74"/>
        <v>-0.0006364140000000018</v>
      </c>
      <c r="O580" s="20">
        <f t="shared" si="75"/>
        <v>0.002617614000000004</v>
      </c>
      <c r="P580" s="2"/>
      <c r="R580" s="20">
        <v>0.0017</v>
      </c>
    </row>
    <row r="581" spans="1:18" ht="12">
      <c r="A581" s="21">
        <f t="shared" si="69"/>
        <v>521</v>
      </c>
      <c r="B581" s="13" t="s">
        <v>7</v>
      </c>
      <c r="C581" s="14">
        <v>38638</v>
      </c>
      <c r="D581" s="15">
        <v>2500000</v>
      </c>
      <c r="E581" s="14">
        <v>38639</v>
      </c>
      <c r="F581" s="16">
        <v>0.04</v>
      </c>
      <c r="G581" s="11">
        <f t="shared" si="70"/>
        <v>2499722.222222222</v>
      </c>
      <c r="H581" s="17">
        <f t="shared" si="71"/>
        <v>1</v>
      </c>
      <c r="I581" s="12">
        <f t="shared" si="72"/>
        <v>277.77777777798474</v>
      </c>
      <c r="J581" s="18">
        <f t="shared" si="73"/>
        <v>0.04056006222916679</v>
      </c>
      <c r="K581" s="19">
        <v>0.037975</v>
      </c>
      <c r="L581" s="18">
        <f t="shared" si="76"/>
        <v>0.002024999999999999</v>
      </c>
      <c r="M581" s="16">
        <v>0.040636414</v>
      </c>
      <c r="N581" s="20">
        <f t="shared" si="74"/>
        <v>-0.0006364140000000018</v>
      </c>
      <c r="O581" s="20">
        <f t="shared" si="75"/>
        <v>0.002661414000000001</v>
      </c>
      <c r="P581" s="2"/>
      <c r="R581" s="20">
        <v>0.0017</v>
      </c>
    </row>
    <row r="582" spans="1:18" ht="12">
      <c r="A582" s="21">
        <f t="shared" si="69"/>
        <v>522</v>
      </c>
      <c r="B582" s="13" t="s">
        <v>8</v>
      </c>
      <c r="C582" s="14">
        <v>38639</v>
      </c>
      <c r="D582" s="15">
        <v>2200000</v>
      </c>
      <c r="E582" s="14">
        <v>38642</v>
      </c>
      <c r="F582" s="16">
        <v>0.0398</v>
      </c>
      <c r="G582" s="11">
        <f t="shared" si="70"/>
        <v>2199270.3333333335</v>
      </c>
      <c r="H582" s="17">
        <f t="shared" si="71"/>
        <v>3</v>
      </c>
      <c r="I582" s="12">
        <f t="shared" si="72"/>
        <v>729.6666666665114</v>
      </c>
      <c r="J582" s="18">
        <f t="shared" si="73"/>
        <v>0.040366165889455866</v>
      </c>
      <c r="K582" s="19">
        <v>0.0380188</v>
      </c>
      <c r="L582" s="18">
        <f t="shared" si="76"/>
        <v>0.0017812000000000036</v>
      </c>
      <c r="M582" s="16">
        <v>0.040636414</v>
      </c>
      <c r="N582" s="20">
        <f t="shared" si="74"/>
        <v>-0.0008364140000000006</v>
      </c>
      <c r="O582" s="20">
        <f t="shared" si="75"/>
        <v>0.002617614000000004</v>
      </c>
      <c r="P582" s="2"/>
      <c r="R582" s="20">
        <v>0.0017</v>
      </c>
    </row>
    <row r="583" spans="1:18" ht="12">
      <c r="A583" s="21">
        <f t="shared" si="69"/>
        <v>523</v>
      </c>
      <c r="B583" s="13" t="s">
        <v>8</v>
      </c>
      <c r="C583" s="14">
        <v>38642</v>
      </c>
      <c r="D583" s="15">
        <v>5500000</v>
      </c>
      <c r="E583" s="14">
        <v>38643</v>
      </c>
      <c r="F583" s="16">
        <v>0.0402</v>
      </c>
      <c r="G583" s="11">
        <f t="shared" si="70"/>
        <v>5499385.833333333</v>
      </c>
      <c r="H583" s="17">
        <f t="shared" si="71"/>
        <v>1</v>
      </c>
      <c r="I583" s="12">
        <f t="shared" si="72"/>
        <v>614.1666666669771</v>
      </c>
      <c r="J583" s="18">
        <f t="shared" si="73"/>
        <v>0.04076288518886669</v>
      </c>
      <c r="K583" s="19">
        <v>0.0384</v>
      </c>
      <c r="L583" s="18">
        <f t="shared" si="76"/>
        <v>0.001800000000000003</v>
      </c>
      <c r="M583" s="16">
        <v>0.040636414</v>
      </c>
      <c r="N583" s="20">
        <f t="shared" si="74"/>
        <v>-0.000436414000000003</v>
      </c>
      <c r="O583" s="20">
        <f t="shared" si="75"/>
        <v>0.002236414000000006</v>
      </c>
      <c r="P583" s="2"/>
      <c r="R583" s="20">
        <v>0.0017</v>
      </c>
    </row>
    <row r="584" spans="1:18" ht="12">
      <c r="A584" s="21">
        <f t="shared" si="69"/>
        <v>524</v>
      </c>
      <c r="B584" s="13" t="s">
        <v>6</v>
      </c>
      <c r="C584" s="14">
        <v>38642</v>
      </c>
      <c r="D584" s="15">
        <v>17000000</v>
      </c>
      <c r="E584" s="14">
        <v>38659</v>
      </c>
      <c r="F584" s="16">
        <v>0.0407</v>
      </c>
      <c r="G584" s="11">
        <f t="shared" si="70"/>
        <v>16967326.944444444</v>
      </c>
      <c r="H584" s="17">
        <f t="shared" si="71"/>
        <v>17</v>
      </c>
      <c r="I584" s="12">
        <f t="shared" si="72"/>
        <v>32673.05555555597</v>
      </c>
      <c r="J584" s="18">
        <f t="shared" si="73"/>
        <v>0.04134474007126527</v>
      </c>
      <c r="K584" s="19">
        <v>0.0387875</v>
      </c>
      <c r="L584" s="18">
        <f t="shared" si="76"/>
        <v>0.0019124999999999975</v>
      </c>
      <c r="M584" s="16">
        <v>0.040636414</v>
      </c>
      <c r="N584" s="20">
        <f t="shared" si="74"/>
        <v>6.358599999999742E-05</v>
      </c>
      <c r="O584" s="20">
        <f t="shared" si="75"/>
        <v>0.0018489140000000001</v>
      </c>
      <c r="P584" s="2"/>
      <c r="R584" s="20">
        <v>0.0017</v>
      </c>
    </row>
    <row r="585" spans="1:18" ht="12">
      <c r="A585" s="21">
        <f t="shared" si="69"/>
        <v>525</v>
      </c>
      <c r="B585" s="13" t="s">
        <v>7</v>
      </c>
      <c r="C585" s="14">
        <v>38642</v>
      </c>
      <c r="D585" s="15">
        <v>17000000</v>
      </c>
      <c r="E585" s="14">
        <v>38660</v>
      </c>
      <c r="F585" s="16">
        <v>0.041</v>
      </c>
      <c r="G585" s="11">
        <f t="shared" si="70"/>
        <v>16965150</v>
      </c>
      <c r="H585" s="17">
        <f t="shared" si="71"/>
        <v>18</v>
      </c>
      <c r="I585" s="12">
        <f t="shared" si="72"/>
        <v>34850</v>
      </c>
      <c r="J585" s="18">
        <f t="shared" si="73"/>
        <v>0.041654836860007455</v>
      </c>
      <c r="K585" s="19">
        <v>0.039</v>
      </c>
      <c r="L585" s="18">
        <f t="shared" si="76"/>
        <v>0.0020000000000000018</v>
      </c>
      <c r="M585" s="16">
        <v>0.040636414</v>
      </c>
      <c r="N585" s="20">
        <f t="shared" si="74"/>
        <v>0.0003635859999999991</v>
      </c>
      <c r="O585" s="20">
        <f t="shared" si="75"/>
        <v>0.0016364140000000027</v>
      </c>
      <c r="P585" s="2"/>
      <c r="R585" s="20">
        <v>0.0017</v>
      </c>
    </row>
    <row r="586" spans="1:18" ht="12">
      <c r="A586" s="21">
        <f t="shared" si="69"/>
        <v>526</v>
      </c>
      <c r="B586" s="13" t="s">
        <v>8</v>
      </c>
      <c r="C586" s="14">
        <v>38643</v>
      </c>
      <c r="D586" s="15">
        <v>5700000</v>
      </c>
      <c r="E586" s="14">
        <v>38644</v>
      </c>
      <c r="F586" s="16">
        <v>0.0402</v>
      </c>
      <c r="G586" s="11">
        <f t="shared" si="70"/>
        <v>5699363.5</v>
      </c>
      <c r="H586" s="17">
        <f t="shared" si="71"/>
        <v>1</v>
      </c>
      <c r="I586" s="12">
        <f t="shared" si="72"/>
        <v>636.5</v>
      </c>
      <c r="J586" s="18">
        <f t="shared" si="73"/>
        <v>0.04076288518884608</v>
      </c>
      <c r="K586" s="19">
        <v>0.0379938</v>
      </c>
      <c r="L586" s="18">
        <f t="shared" si="76"/>
        <v>0.0022061999999999984</v>
      </c>
      <c r="M586" s="16">
        <v>0.040636414</v>
      </c>
      <c r="N586" s="20">
        <f t="shared" si="74"/>
        <v>-0.000436414000000003</v>
      </c>
      <c r="O586" s="20">
        <f t="shared" si="75"/>
        <v>0.0026426140000000015</v>
      </c>
      <c r="P586" s="2"/>
      <c r="R586" s="20">
        <v>0.0017</v>
      </c>
    </row>
    <row r="587" spans="1:18" ht="12">
      <c r="A587" s="21">
        <f t="shared" si="69"/>
        <v>527</v>
      </c>
      <c r="B587" s="13" t="s">
        <v>6</v>
      </c>
      <c r="C587" s="14">
        <v>38643</v>
      </c>
      <c r="D587" s="15">
        <v>4930000</v>
      </c>
      <c r="E587" s="14">
        <v>38658</v>
      </c>
      <c r="F587" s="16">
        <v>0.0409</v>
      </c>
      <c r="G587" s="11">
        <f t="shared" si="70"/>
        <v>4921598.458333333</v>
      </c>
      <c r="H587" s="17">
        <f t="shared" si="71"/>
        <v>15</v>
      </c>
      <c r="I587" s="12">
        <f t="shared" si="72"/>
        <v>8401.541666666977</v>
      </c>
      <c r="J587" s="18">
        <f t="shared" si="73"/>
        <v>0.04153884467001557</v>
      </c>
      <c r="K587" s="19">
        <v>0.0389375</v>
      </c>
      <c r="L587" s="18">
        <f t="shared" si="76"/>
        <v>0.001962499999999999</v>
      </c>
      <c r="M587" s="16">
        <v>0.040636414</v>
      </c>
      <c r="N587" s="20">
        <f t="shared" si="74"/>
        <v>0.0002635859999999962</v>
      </c>
      <c r="O587" s="20">
        <f t="shared" si="75"/>
        <v>0.0016989140000000028</v>
      </c>
      <c r="P587" s="2"/>
      <c r="R587" s="20">
        <v>0.0017</v>
      </c>
    </row>
    <row r="588" spans="1:18" ht="12">
      <c r="A588" s="21">
        <f t="shared" si="69"/>
        <v>528</v>
      </c>
      <c r="B588" s="13" t="s">
        <v>6</v>
      </c>
      <c r="C588" s="14">
        <v>38643</v>
      </c>
      <c r="D588" s="15">
        <v>2570000</v>
      </c>
      <c r="E588" s="14">
        <v>38660</v>
      </c>
      <c r="F588" s="16">
        <v>0.0409</v>
      </c>
      <c r="G588" s="11">
        <f t="shared" si="70"/>
        <v>2565036.3305555554</v>
      </c>
      <c r="H588" s="17">
        <f t="shared" si="71"/>
        <v>17</v>
      </c>
      <c r="I588" s="12">
        <f t="shared" si="72"/>
        <v>4963.669444444589</v>
      </c>
      <c r="J588" s="18">
        <f t="shared" si="73"/>
        <v>0.041548301483394</v>
      </c>
      <c r="K588" s="19">
        <v>0.0389375</v>
      </c>
      <c r="L588" s="18">
        <f t="shared" si="76"/>
        <v>0.001962499999999999</v>
      </c>
      <c r="M588" s="16">
        <v>0.040636414</v>
      </c>
      <c r="N588" s="20">
        <f t="shared" si="74"/>
        <v>0.0002635859999999962</v>
      </c>
      <c r="O588" s="20">
        <f t="shared" si="75"/>
        <v>0.0016989140000000028</v>
      </c>
      <c r="P588" s="2"/>
      <c r="R588" s="20">
        <v>0.0017</v>
      </c>
    </row>
    <row r="589" spans="1:18" ht="12">
      <c r="A589" s="21">
        <f t="shared" si="69"/>
        <v>529</v>
      </c>
      <c r="B589" s="13" t="s">
        <v>8</v>
      </c>
      <c r="C589" s="14">
        <v>38645</v>
      </c>
      <c r="D589" s="15">
        <v>3500000</v>
      </c>
      <c r="E589" s="14">
        <v>38646</v>
      </c>
      <c r="F589" s="16">
        <v>0.04</v>
      </c>
      <c r="G589" s="11">
        <f t="shared" si="70"/>
        <v>3499611.111111111</v>
      </c>
      <c r="H589" s="17">
        <f t="shared" si="71"/>
        <v>1</v>
      </c>
      <c r="I589" s="12">
        <f t="shared" si="72"/>
        <v>388.88888888899237</v>
      </c>
      <c r="J589" s="18">
        <f t="shared" si="73"/>
        <v>0.04056006222914737</v>
      </c>
      <c r="K589" s="19">
        <v>0.0378</v>
      </c>
      <c r="L589" s="18">
        <f t="shared" si="76"/>
        <v>0.0022000000000000006</v>
      </c>
      <c r="M589" s="16">
        <v>0.040636414</v>
      </c>
      <c r="N589" s="20">
        <f t="shared" si="74"/>
        <v>-0.0006364140000000018</v>
      </c>
      <c r="O589" s="20">
        <f t="shared" si="75"/>
        <v>0.0028364140000000024</v>
      </c>
      <c r="P589" s="2"/>
      <c r="R589" s="20">
        <v>0.0017</v>
      </c>
    </row>
    <row r="590" spans="1:18" ht="12">
      <c r="A590" s="21">
        <f t="shared" si="69"/>
        <v>530</v>
      </c>
      <c r="B590" s="13" t="s">
        <v>7</v>
      </c>
      <c r="C590" s="14">
        <v>38645</v>
      </c>
      <c r="D590" s="15">
        <v>14000000</v>
      </c>
      <c r="E590" s="14">
        <v>38664</v>
      </c>
      <c r="F590" s="16">
        <v>0.0419</v>
      </c>
      <c r="G590" s="11">
        <f t="shared" si="70"/>
        <v>13969040.555555556</v>
      </c>
      <c r="H590" s="17">
        <f t="shared" si="71"/>
        <v>19</v>
      </c>
      <c r="I590" s="12">
        <f t="shared" si="72"/>
        <v>30959.44444444403</v>
      </c>
      <c r="J590" s="18">
        <f t="shared" si="73"/>
        <v>0.04257609675173291</v>
      </c>
      <c r="K590" s="19">
        <v>0.04</v>
      </c>
      <c r="L590" s="18">
        <f t="shared" si="76"/>
        <v>0.001899999999999999</v>
      </c>
      <c r="M590" s="16">
        <v>0.040636414</v>
      </c>
      <c r="N590" s="20">
        <f t="shared" si="74"/>
        <v>0.001263585999999997</v>
      </c>
      <c r="O590" s="20">
        <f t="shared" si="75"/>
        <v>0.0006364140000000018</v>
      </c>
      <c r="P590" s="2"/>
      <c r="R590" s="20">
        <v>0.0017</v>
      </c>
    </row>
    <row r="591" spans="1:18" ht="12">
      <c r="A591" s="21">
        <f t="shared" si="69"/>
        <v>531</v>
      </c>
      <c r="B591" s="13" t="s">
        <v>6</v>
      </c>
      <c r="C591" s="14">
        <v>38645</v>
      </c>
      <c r="D591" s="15">
        <v>14000000</v>
      </c>
      <c r="E591" s="14">
        <v>38663</v>
      </c>
      <c r="F591" s="16">
        <v>0.042</v>
      </c>
      <c r="G591" s="11">
        <f t="shared" si="70"/>
        <v>13970600</v>
      </c>
      <c r="H591" s="17">
        <f t="shared" si="71"/>
        <v>18</v>
      </c>
      <c r="I591" s="12">
        <f t="shared" si="72"/>
        <v>29400</v>
      </c>
      <c r="J591" s="18">
        <f t="shared" si="73"/>
        <v>0.042672946521027495</v>
      </c>
      <c r="K591" s="19">
        <v>0.04</v>
      </c>
      <c r="L591" s="18">
        <f t="shared" si="76"/>
        <v>0.0020000000000000018</v>
      </c>
      <c r="M591" s="16">
        <v>0.040636414</v>
      </c>
      <c r="N591" s="20">
        <f t="shared" si="74"/>
        <v>0.001363586</v>
      </c>
      <c r="O591" s="20">
        <f t="shared" si="75"/>
        <v>0.0006364140000000018</v>
      </c>
      <c r="P591" s="2"/>
      <c r="R591" s="20">
        <v>0.0017</v>
      </c>
    </row>
    <row r="592" spans="1:18" ht="12">
      <c r="A592" s="21">
        <f t="shared" si="69"/>
        <v>532</v>
      </c>
      <c r="B592" s="13" t="s">
        <v>6</v>
      </c>
      <c r="C592" s="14">
        <v>38646</v>
      </c>
      <c r="D592" s="15">
        <v>5000000</v>
      </c>
      <c r="E592" s="14">
        <v>38663</v>
      </c>
      <c r="F592" s="16">
        <v>0.0421</v>
      </c>
      <c r="G592" s="11">
        <f t="shared" si="70"/>
        <v>4990059.722222222</v>
      </c>
      <c r="H592" s="17">
        <f t="shared" si="71"/>
        <v>17</v>
      </c>
      <c r="I592" s="12">
        <f t="shared" si="72"/>
        <v>9940.277777777985</v>
      </c>
      <c r="J592" s="18">
        <f t="shared" si="73"/>
        <v>0.042769750863036096</v>
      </c>
      <c r="K592" s="19">
        <v>0.0398375</v>
      </c>
      <c r="L592" s="18">
        <f t="shared" si="76"/>
        <v>0.0022625000000000006</v>
      </c>
      <c r="M592" s="16">
        <v>0.040636414</v>
      </c>
      <c r="N592" s="20">
        <f t="shared" si="74"/>
        <v>0.0014635859999999959</v>
      </c>
      <c r="O592" s="20">
        <f t="shared" si="75"/>
        <v>0.0007989140000000047</v>
      </c>
      <c r="P592" s="2"/>
      <c r="R592" s="20">
        <v>0.0017</v>
      </c>
    </row>
    <row r="593" spans="1:18" ht="12">
      <c r="A593" s="21">
        <f t="shared" si="69"/>
        <v>533</v>
      </c>
      <c r="B593" s="13" t="s">
        <v>8</v>
      </c>
      <c r="C593" s="14">
        <v>38646</v>
      </c>
      <c r="D593" s="15">
        <v>1100000</v>
      </c>
      <c r="E593" s="14">
        <v>38649</v>
      </c>
      <c r="F593" s="16">
        <v>0.04</v>
      </c>
      <c r="G593" s="11">
        <f t="shared" si="70"/>
        <v>1099633.3333333333</v>
      </c>
      <c r="H593" s="17">
        <f t="shared" si="71"/>
        <v>3</v>
      </c>
      <c r="I593" s="12">
        <f t="shared" si="72"/>
        <v>366.6666666667443</v>
      </c>
      <c r="J593" s="18">
        <f t="shared" si="73"/>
        <v>0.04056907858175806</v>
      </c>
      <c r="K593" s="19">
        <v>0.0377625</v>
      </c>
      <c r="L593" s="18">
        <f t="shared" si="76"/>
        <v>0.0022375000000000034</v>
      </c>
      <c r="M593" s="16">
        <v>0.040636414</v>
      </c>
      <c r="N593" s="20">
        <f t="shared" si="74"/>
        <v>-0.0006364140000000018</v>
      </c>
      <c r="O593" s="20">
        <f t="shared" si="75"/>
        <v>0.002873914000000005</v>
      </c>
      <c r="P593" s="2"/>
      <c r="R593" s="20">
        <v>0.0017</v>
      </c>
    </row>
    <row r="594" spans="1:18" ht="12">
      <c r="A594" s="21">
        <f aca="true" t="shared" si="77" ref="A594:A657">+A593+1</f>
        <v>534</v>
      </c>
      <c r="B594" s="13" t="s">
        <v>7</v>
      </c>
      <c r="C594" s="14">
        <v>38646</v>
      </c>
      <c r="D594" s="15">
        <v>5000000</v>
      </c>
      <c r="E594" s="14">
        <v>38664</v>
      </c>
      <c r="F594" s="16">
        <v>0.042</v>
      </c>
      <c r="G594" s="11">
        <f t="shared" si="70"/>
        <v>4989500</v>
      </c>
      <c r="H594" s="17">
        <f t="shared" si="71"/>
        <v>18</v>
      </c>
      <c r="I594" s="12">
        <f t="shared" si="72"/>
        <v>10500</v>
      </c>
      <c r="J594" s="18">
        <f t="shared" si="73"/>
        <v>0.042672946521027495</v>
      </c>
      <c r="K594" s="19">
        <v>0.04</v>
      </c>
      <c r="L594" s="18">
        <f t="shared" si="76"/>
        <v>0.0020000000000000018</v>
      </c>
      <c r="M594" s="16">
        <v>0.040636414</v>
      </c>
      <c r="N594" s="20">
        <f t="shared" si="74"/>
        <v>0.001363586</v>
      </c>
      <c r="O594" s="20">
        <f t="shared" si="75"/>
        <v>0.0006364140000000018</v>
      </c>
      <c r="P594" s="2"/>
      <c r="R594" s="20">
        <v>0.0017</v>
      </c>
    </row>
    <row r="595" spans="1:18" ht="12">
      <c r="A595" s="21">
        <f t="shared" si="77"/>
        <v>535</v>
      </c>
      <c r="B595" s="13" t="s">
        <v>8</v>
      </c>
      <c r="C595" s="14">
        <v>38649</v>
      </c>
      <c r="D595" s="15">
        <v>4600000</v>
      </c>
      <c r="E595" s="14">
        <v>38650</v>
      </c>
      <c r="F595" s="16">
        <v>0.04</v>
      </c>
      <c r="G595" s="11">
        <f t="shared" si="70"/>
        <v>4599488.888888889</v>
      </c>
      <c r="H595" s="17">
        <f t="shared" si="71"/>
        <v>1</v>
      </c>
      <c r="I595" s="12">
        <f t="shared" si="72"/>
        <v>511.11111111100763</v>
      </c>
      <c r="J595" s="18">
        <f t="shared" si="73"/>
        <v>0.040560062229128356</v>
      </c>
      <c r="K595" s="19">
        <v>0.0380125</v>
      </c>
      <c r="L595" s="18">
        <f t="shared" si="76"/>
        <v>0.001987500000000003</v>
      </c>
      <c r="M595" s="16">
        <v>0.040636414</v>
      </c>
      <c r="N595" s="20">
        <f t="shared" si="74"/>
        <v>-0.0006364140000000018</v>
      </c>
      <c r="O595" s="20">
        <f t="shared" si="75"/>
        <v>0.002623914000000005</v>
      </c>
      <c r="P595" s="2"/>
      <c r="R595" s="20">
        <v>0.0017</v>
      </c>
    </row>
    <row r="596" spans="1:18" ht="12">
      <c r="A596" s="21">
        <f t="shared" si="77"/>
        <v>536</v>
      </c>
      <c r="B596" s="13" t="s">
        <v>7</v>
      </c>
      <c r="C596" s="14">
        <v>38650</v>
      </c>
      <c r="D596" s="15">
        <v>22000000</v>
      </c>
      <c r="E596" s="14">
        <v>38665</v>
      </c>
      <c r="F596" s="16">
        <v>0.0423</v>
      </c>
      <c r="G596" s="11">
        <f t="shared" si="70"/>
        <v>21961225</v>
      </c>
      <c r="H596" s="17">
        <f t="shared" si="71"/>
        <v>15</v>
      </c>
      <c r="I596" s="12">
        <f t="shared" si="72"/>
        <v>38775</v>
      </c>
      <c r="J596" s="18">
        <f t="shared" si="73"/>
        <v>0.042963222679973455</v>
      </c>
      <c r="K596" s="19">
        <v>0.0402563</v>
      </c>
      <c r="L596" s="18">
        <f t="shared" si="76"/>
        <v>0.0020436999999999955</v>
      </c>
      <c r="M596" s="16">
        <v>0.040636414</v>
      </c>
      <c r="N596" s="20">
        <f t="shared" si="74"/>
        <v>0.0016635859999999947</v>
      </c>
      <c r="O596" s="20">
        <f t="shared" si="75"/>
        <v>0.00038011400000000084</v>
      </c>
      <c r="P596" s="2"/>
      <c r="R596" s="20">
        <v>0.0017</v>
      </c>
    </row>
    <row r="597" spans="1:18" ht="12">
      <c r="A597" s="21">
        <f t="shared" si="77"/>
        <v>537</v>
      </c>
      <c r="B597" s="13" t="s">
        <v>6</v>
      </c>
      <c r="C597" s="14">
        <v>38650</v>
      </c>
      <c r="D597" s="15">
        <v>12000000</v>
      </c>
      <c r="E597" s="14">
        <v>38658</v>
      </c>
      <c r="F597" s="16">
        <v>0.042</v>
      </c>
      <c r="G597" s="11">
        <f t="shared" si="70"/>
        <v>11988800</v>
      </c>
      <c r="H597" s="17">
        <f t="shared" si="71"/>
        <v>8</v>
      </c>
      <c r="I597" s="12">
        <f t="shared" si="72"/>
        <v>11200</v>
      </c>
      <c r="J597" s="18">
        <f t="shared" si="73"/>
        <v>0.04262311490724676</v>
      </c>
      <c r="K597" s="19">
        <v>0.0399813</v>
      </c>
      <c r="L597" s="18">
        <f t="shared" si="76"/>
        <v>0.002018700000000005</v>
      </c>
      <c r="M597" s="16">
        <v>0.040636414</v>
      </c>
      <c r="N597" s="20">
        <f t="shared" si="74"/>
        <v>0.001363586</v>
      </c>
      <c r="O597" s="20">
        <f t="shared" si="75"/>
        <v>0.0006551140000000052</v>
      </c>
      <c r="P597" s="2"/>
      <c r="R597" s="20">
        <v>0.0017</v>
      </c>
    </row>
    <row r="598" spans="1:18" ht="12">
      <c r="A598" s="21">
        <f t="shared" si="77"/>
        <v>538</v>
      </c>
      <c r="B598" s="13" t="s">
        <v>6</v>
      </c>
      <c r="C598" s="14">
        <v>38650</v>
      </c>
      <c r="D598" s="15">
        <v>10000000</v>
      </c>
      <c r="E598" s="14">
        <v>38663</v>
      </c>
      <c r="F598" s="16">
        <v>0.0422</v>
      </c>
      <c r="G598" s="11">
        <f t="shared" si="70"/>
        <v>9984761.111111112</v>
      </c>
      <c r="H598" s="17">
        <f t="shared" si="71"/>
        <v>13</v>
      </c>
      <c r="I598" s="12">
        <f t="shared" si="72"/>
        <v>15238.888888888061</v>
      </c>
      <c r="J598" s="18">
        <f t="shared" si="73"/>
        <v>0.042851411901578804</v>
      </c>
      <c r="K598" s="19">
        <v>0.0402563</v>
      </c>
      <c r="L598" s="18">
        <f t="shared" si="76"/>
        <v>0.0019436999999999996</v>
      </c>
      <c r="M598" s="16">
        <v>0.040636414</v>
      </c>
      <c r="N598" s="20">
        <f t="shared" si="74"/>
        <v>0.0015635859999999988</v>
      </c>
      <c r="O598" s="20">
        <f t="shared" si="75"/>
        <v>0.00038011400000000084</v>
      </c>
      <c r="P598" s="2"/>
      <c r="R598" s="20">
        <v>0.0017</v>
      </c>
    </row>
    <row r="599" spans="1:18" ht="12">
      <c r="A599" s="21">
        <f t="shared" si="77"/>
        <v>539</v>
      </c>
      <c r="B599" s="13" t="s">
        <v>8</v>
      </c>
      <c r="C599" s="14">
        <v>38650</v>
      </c>
      <c r="D599" s="15">
        <v>8600000</v>
      </c>
      <c r="E599" s="14">
        <v>38651</v>
      </c>
      <c r="F599" s="16">
        <v>0.0399</v>
      </c>
      <c r="G599" s="11">
        <f t="shared" si="70"/>
        <v>8599046.833333334</v>
      </c>
      <c r="H599" s="17">
        <f t="shared" si="71"/>
        <v>1</v>
      </c>
      <c r="I599" s="12">
        <f t="shared" si="72"/>
        <v>953.1666666660458</v>
      </c>
      <c r="J599" s="18">
        <f t="shared" si="73"/>
        <v>0.04045865083377439</v>
      </c>
      <c r="K599" s="19">
        <v>0.0379375</v>
      </c>
      <c r="L599" s="18">
        <f t="shared" si="76"/>
        <v>0.001962499999999999</v>
      </c>
      <c r="M599" s="16">
        <v>0.040636414</v>
      </c>
      <c r="N599" s="20">
        <f t="shared" si="74"/>
        <v>-0.0007364140000000047</v>
      </c>
      <c r="O599" s="20">
        <f t="shared" si="75"/>
        <v>0.0026989140000000036</v>
      </c>
      <c r="P599" s="2"/>
      <c r="R599" s="20">
        <v>0.0017</v>
      </c>
    </row>
    <row r="600" spans="1:18" ht="12">
      <c r="A600" s="21">
        <f t="shared" si="77"/>
        <v>540</v>
      </c>
      <c r="B600" s="13" t="s">
        <v>20</v>
      </c>
      <c r="C600" s="14">
        <v>38650</v>
      </c>
      <c r="D600" s="15">
        <v>10015022.222222222</v>
      </c>
      <c r="E600" s="14">
        <v>38663</v>
      </c>
      <c r="F600" s="16">
        <v>0.0416</v>
      </c>
      <c r="G600" s="11">
        <f t="shared" si="70"/>
        <v>9999977.433283951</v>
      </c>
      <c r="H600" s="17">
        <f t="shared" si="71"/>
        <v>13</v>
      </c>
      <c r="I600" s="12">
        <f t="shared" si="72"/>
        <v>15044.788938270882</v>
      </c>
      <c r="J600" s="18">
        <f t="shared" si="73"/>
        <v>0.04224123349742967</v>
      </c>
      <c r="K600" s="19">
        <v>0.0402563</v>
      </c>
      <c r="L600" s="18">
        <f t="shared" si="76"/>
        <v>0.0013436999999999963</v>
      </c>
      <c r="M600" s="16">
        <v>0.040636414</v>
      </c>
      <c r="N600" s="20">
        <f t="shared" si="74"/>
        <v>0.0009635859999999954</v>
      </c>
      <c r="O600" s="20">
        <f t="shared" si="75"/>
        <v>0.00038011400000000084</v>
      </c>
      <c r="P600" s="2"/>
      <c r="R600" s="20">
        <v>0.0017</v>
      </c>
    </row>
    <row r="601" spans="1:18" ht="12">
      <c r="A601" s="21">
        <f t="shared" si="77"/>
        <v>541</v>
      </c>
      <c r="B601" s="13" t="s">
        <v>8</v>
      </c>
      <c r="C601" s="14">
        <v>38651</v>
      </c>
      <c r="D601" s="15">
        <v>2800000</v>
      </c>
      <c r="E601" s="14">
        <v>38652</v>
      </c>
      <c r="F601" s="16">
        <v>0.0399</v>
      </c>
      <c r="G601" s="11">
        <f t="shared" si="70"/>
        <v>2799689.6666666665</v>
      </c>
      <c r="H601" s="17">
        <f t="shared" si="71"/>
        <v>1</v>
      </c>
      <c r="I601" s="12">
        <f t="shared" si="72"/>
        <v>310.33333333348855</v>
      </c>
      <c r="J601" s="18">
        <f t="shared" si="73"/>
        <v>0.04045865083382098</v>
      </c>
      <c r="K601" s="19">
        <v>0.038175</v>
      </c>
      <c r="L601" s="18">
        <f t="shared" si="76"/>
        <v>0.0017249999999999974</v>
      </c>
      <c r="M601" s="16">
        <v>0.040636414</v>
      </c>
      <c r="N601" s="20">
        <f t="shared" si="74"/>
        <v>-0.0007364140000000047</v>
      </c>
      <c r="O601" s="20">
        <f t="shared" si="75"/>
        <v>0.002461414000000002</v>
      </c>
      <c r="P601" s="2"/>
      <c r="R601" s="20">
        <v>0.0017</v>
      </c>
    </row>
    <row r="602" spans="1:18" ht="12">
      <c r="A602" s="21">
        <f t="shared" si="77"/>
        <v>542</v>
      </c>
      <c r="B602" s="13" t="s">
        <v>20</v>
      </c>
      <c r="C602" s="14">
        <v>38651</v>
      </c>
      <c r="D602" s="15">
        <v>5004073.611111111</v>
      </c>
      <c r="E602" s="14">
        <v>38658</v>
      </c>
      <c r="F602" s="16">
        <v>0.0419</v>
      </c>
      <c r="G602" s="11">
        <f t="shared" si="70"/>
        <v>4999996.681138503</v>
      </c>
      <c r="H602" s="17">
        <f t="shared" si="71"/>
        <v>7</v>
      </c>
      <c r="I602" s="12">
        <f t="shared" si="72"/>
        <v>4076.9299726076424</v>
      </c>
      <c r="J602" s="18">
        <f t="shared" si="73"/>
        <v>0.042516583649953046</v>
      </c>
      <c r="K602" s="19">
        <v>0.0402875</v>
      </c>
      <c r="L602" s="18">
        <f t="shared" si="76"/>
        <v>0.0016125000000000028</v>
      </c>
      <c r="M602" s="16">
        <v>0.040636414</v>
      </c>
      <c r="N602" s="20">
        <f t="shared" si="74"/>
        <v>0.001263585999999997</v>
      </c>
      <c r="O602" s="20">
        <f t="shared" si="75"/>
        <v>0.0003489140000000057</v>
      </c>
      <c r="P602" s="2"/>
      <c r="R602" s="20">
        <v>0.0017</v>
      </c>
    </row>
    <row r="603" spans="1:18" ht="12">
      <c r="A603" s="21">
        <f t="shared" si="77"/>
        <v>543</v>
      </c>
      <c r="B603" s="13" t="s">
        <v>8</v>
      </c>
      <c r="C603" s="14">
        <v>38652</v>
      </c>
      <c r="D603" s="15">
        <v>4500000</v>
      </c>
      <c r="E603" s="14">
        <v>38653</v>
      </c>
      <c r="F603" s="16">
        <v>0.0407</v>
      </c>
      <c r="G603" s="11">
        <f t="shared" si="70"/>
        <v>4499491.25</v>
      </c>
      <c r="H603" s="17">
        <f t="shared" si="71"/>
        <v>1</v>
      </c>
      <c r="I603" s="12">
        <f t="shared" si="72"/>
        <v>508.75</v>
      </c>
      <c r="J603" s="18">
        <f t="shared" si="73"/>
        <v>0.0412699435741763</v>
      </c>
      <c r="K603" s="19">
        <v>0.038975</v>
      </c>
      <c r="L603" s="18">
        <f t="shared" si="76"/>
        <v>0.0017249999999999974</v>
      </c>
      <c r="M603" s="16">
        <v>0.040636414</v>
      </c>
      <c r="N603" s="20">
        <f t="shared" si="74"/>
        <v>6.358599999999742E-05</v>
      </c>
      <c r="O603" s="20">
        <f t="shared" si="75"/>
        <v>0.001661414</v>
      </c>
      <c r="P603" s="2"/>
      <c r="R603" s="20">
        <v>0.0017</v>
      </c>
    </row>
    <row r="604" spans="1:18" ht="12">
      <c r="A604" s="21">
        <f t="shared" si="77"/>
        <v>544</v>
      </c>
      <c r="B604" s="13" t="s">
        <v>8</v>
      </c>
      <c r="C604" s="14">
        <v>38653</v>
      </c>
      <c r="D604" s="15">
        <v>6600000</v>
      </c>
      <c r="E604" s="14">
        <v>38656</v>
      </c>
      <c r="F604" s="16">
        <v>0.0415</v>
      </c>
      <c r="G604" s="11">
        <f t="shared" si="70"/>
        <v>6597717.5</v>
      </c>
      <c r="H604" s="17">
        <f t="shared" si="71"/>
        <v>3</v>
      </c>
      <c r="I604" s="12">
        <f t="shared" si="72"/>
        <v>2282.5</v>
      </c>
      <c r="J604" s="18">
        <f t="shared" si="73"/>
        <v>0.04209094534081925</v>
      </c>
      <c r="K604" s="19">
        <v>0.0397375</v>
      </c>
      <c r="L604" s="18">
        <f t="shared" si="76"/>
        <v>0.0017625000000000002</v>
      </c>
      <c r="M604" s="16">
        <v>0.040636414</v>
      </c>
      <c r="N604" s="20">
        <f t="shared" si="74"/>
        <v>0.0008635859999999995</v>
      </c>
      <c r="O604" s="20">
        <f t="shared" si="75"/>
        <v>0.0008989140000000007</v>
      </c>
      <c r="P604" s="2"/>
      <c r="R604" s="20">
        <v>0.0017</v>
      </c>
    </row>
    <row r="605" spans="1:18" ht="12">
      <c r="A605" s="21">
        <f t="shared" si="77"/>
        <v>545</v>
      </c>
      <c r="B605" s="13" t="s">
        <v>8</v>
      </c>
      <c r="C605" s="14">
        <v>38656</v>
      </c>
      <c r="D605" s="15">
        <v>5400000</v>
      </c>
      <c r="E605" s="14">
        <v>38657</v>
      </c>
      <c r="F605" s="16">
        <v>0.0425</v>
      </c>
      <c r="G605" s="11">
        <f t="shared" si="70"/>
        <v>5399362.5</v>
      </c>
      <c r="H605" s="17">
        <f t="shared" si="71"/>
        <v>1</v>
      </c>
      <c r="I605" s="12">
        <f t="shared" si="72"/>
        <v>637.5</v>
      </c>
      <c r="J605" s="18">
        <f t="shared" si="73"/>
        <v>0.04309536542508491</v>
      </c>
      <c r="K605" s="19">
        <v>0.040625</v>
      </c>
      <c r="L605" s="18">
        <f t="shared" si="76"/>
        <v>0.0018750000000000017</v>
      </c>
      <c r="M605" s="16">
        <v>0.040636414</v>
      </c>
      <c r="N605" s="20">
        <f t="shared" si="74"/>
        <v>0.0018635860000000004</v>
      </c>
      <c r="O605" s="20">
        <f t="shared" si="75"/>
        <v>1.1414000000001256E-05</v>
      </c>
      <c r="P605" s="2"/>
      <c r="R605" s="20">
        <v>0.0017</v>
      </c>
    </row>
    <row r="606" spans="1:18" ht="12">
      <c r="A606" s="21">
        <f t="shared" si="77"/>
        <v>546</v>
      </c>
      <c r="B606" s="13" t="s">
        <v>8</v>
      </c>
      <c r="C606" s="14">
        <v>38742</v>
      </c>
      <c r="D606" s="15">
        <v>2000000</v>
      </c>
      <c r="E606" s="14">
        <v>38743</v>
      </c>
      <c r="F606" s="16">
        <v>0.0453</v>
      </c>
      <c r="G606" s="11">
        <f aca="true" t="shared" si="78" ref="G606:G669">IF(D606&gt;0,(D606-(D606*F606/360*H606)),"")</f>
        <v>1999748.3333333333</v>
      </c>
      <c r="H606" s="17">
        <f aca="true" t="shared" si="79" ref="H606:H669">IF(C606&lt;&gt;0,E606-C606,"")</f>
        <v>1</v>
      </c>
      <c r="I606" s="12">
        <f aca="true" t="shared" si="80" ref="I606:I669">IF(D606&gt;0,D606-G606,"")</f>
        <v>251.66666666674428</v>
      </c>
      <c r="J606" s="18">
        <f aca="true" t="shared" si="81" ref="J606:J669">IF(D606&gt;0,((+I606/G606)/H606*365),"")</f>
        <v>0.04593494681415495</v>
      </c>
      <c r="K606" s="19">
        <v>0.0434625</v>
      </c>
      <c r="L606" s="18">
        <f aca="true" t="shared" si="82" ref="L606:L637">IF(K606&gt;0,F606-K606,"")</f>
        <v>0.0018374999999999989</v>
      </c>
      <c r="M606" s="16">
        <v>0.0458998</v>
      </c>
      <c r="N606" s="20">
        <f aca="true" t="shared" si="83" ref="N606:N669">IF(M606&gt;0,F606-M606,"")</f>
        <v>-0.0005997999999999976</v>
      </c>
      <c r="O606" s="20">
        <f aca="true" t="shared" si="84" ref="O606:O668">IF(M606&gt;0,M606-K606,"")</f>
        <v>0.0024372999999999964</v>
      </c>
      <c r="P606" s="2"/>
      <c r="R606" s="20">
        <v>0.0017</v>
      </c>
    </row>
    <row r="607" spans="1:18" ht="12">
      <c r="A607" s="21">
        <f t="shared" si="77"/>
        <v>547</v>
      </c>
      <c r="B607" s="13" t="s">
        <v>8</v>
      </c>
      <c r="C607" s="14">
        <v>38742</v>
      </c>
      <c r="D607" s="15">
        <v>3000000</v>
      </c>
      <c r="E607" s="14">
        <v>38754</v>
      </c>
      <c r="F607" s="16">
        <v>0.0466</v>
      </c>
      <c r="G607" s="11">
        <f t="shared" si="78"/>
        <v>2995340</v>
      </c>
      <c r="H607" s="17">
        <f t="shared" si="79"/>
        <v>12</v>
      </c>
      <c r="I607" s="12">
        <f t="shared" si="80"/>
        <v>4660</v>
      </c>
      <c r="J607" s="18">
        <f t="shared" si="81"/>
        <v>0.047320727084960865</v>
      </c>
      <c r="K607" s="19">
        <v>0.045225</v>
      </c>
      <c r="L607" s="18">
        <f t="shared" si="82"/>
        <v>0.0013750000000000012</v>
      </c>
      <c r="M607" s="16">
        <v>0.0458998</v>
      </c>
      <c r="N607" s="20">
        <f t="shared" si="83"/>
        <v>0.000700200000000005</v>
      </c>
      <c r="O607" s="20">
        <f t="shared" si="84"/>
        <v>0.0006747999999999962</v>
      </c>
      <c r="P607" s="2"/>
      <c r="R607" s="20">
        <v>0.0017</v>
      </c>
    </row>
    <row r="608" spans="1:18" ht="12">
      <c r="A608" s="21">
        <f t="shared" si="77"/>
        <v>548</v>
      </c>
      <c r="B608" s="13" t="s">
        <v>6</v>
      </c>
      <c r="C608" s="14">
        <v>38742</v>
      </c>
      <c r="D608" s="15">
        <v>10000000</v>
      </c>
      <c r="E608" s="14">
        <v>38750</v>
      </c>
      <c r="F608" s="16">
        <v>0.0469</v>
      </c>
      <c r="G608" s="11">
        <f t="shared" si="78"/>
        <v>9989577.777777778</v>
      </c>
      <c r="H608" s="17">
        <f t="shared" si="79"/>
        <v>8</v>
      </c>
      <c r="I608" s="12">
        <f t="shared" si="80"/>
        <v>10422.222222222015</v>
      </c>
      <c r="J608" s="18">
        <f t="shared" si="81"/>
        <v>0.04760099970858423</v>
      </c>
      <c r="K608" s="19">
        <v>0.0449313</v>
      </c>
      <c r="L608" s="18">
        <f t="shared" si="82"/>
        <v>0.001968699999999997</v>
      </c>
      <c r="M608" s="16">
        <v>0.0458998</v>
      </c>
      <c r="N608" s="20">
        <f t="shared" si="83"/>
        <v>0.0010001999999999997</v>
      </c>
      <c r="O608" s="20">
        <f t="shared" si="84"/>
        <v>0.0009684999999999971</v>
      </c>
      <c r="P608" s="2"/>
      <c r="R608" s="20">
        <v>0.0017</v>
      </c>
    </row>
    <row r="609" spans="1:18" ht="12">
      <c r="A609" s="21">
        <f t="shared" si="77"/>
        <v>549</v>
      </c>
      <c r="B609" s="13" t="s">
        <v>7</v>
      </c>
      <c r="C609" s="14">
        <v>38742</v>
      </c>
      <c r="D609" s="15">
        <v>10000000</v>
      </c>
      <c r="E609" s="14">
        <v>38756</v>
      </c>
      <c r="F609" s="16">
        <v>0.0469</v>
      </c>
      <c r="G609" s="11">
        <f t="shared" si="78"/>
        <v>9981761.111111112</v>
      </c>
      <c r="H609" s="17">
        <f t="shared" si="79"/>
        <v>14</v>
      </c>
      <c r="I609" s="12">
        <f t="shared" si="80"/>
        <v>18238.88888888806</v>
      </c>
      <c r="J609" s="18">
        <f t="shared" si="81"/>
        <v>0.04763827581082391</v>
      </c>
      <c r="K609" s="19">
        <v>0.045225</v>
      </c>
      <c r="L609" s="18">
        <f t="shared" si="82"/>
        <v>0.001674999999999996</v>
      </c>
      <c r="M609" s="16">
        <v>0.0458998</v>
      </c>
      <c r="N609" s="20">
        <f t="shared" si="83"/>
        <v>0.0010001999999999997</v>
      </c>
      <c r="O609" s="20">
        <f t="shared" si="84"/>
        <v>0.0006747999999999962</v>
      </c>
      <c r="P609" s="2"/>
      <c r="R609" s="20">
        <v>0.0017</v>
      </c>
    </row>
    <row r="610" spans="1:18" ht="12">
      <c r="A610" s="21">
        <f t="shared" si="77"/>
        <v>550</v>
      </c>
      <c r="B610" s="13" t="s">
        <v>20</v>
      </c>
      <c r="C610" s="14">
        <v>38742</v>
      </c>
      <c r="D610" s="15">
        <v>9216815.555555556</v>
      </c>
      <c r="E610" s="14">
        <v>38756</v>
      </c>
      <c r="F610" s="16">
        <v>0.047</v>
      </c>
      <c r="G610" s="11">
        <f t="shared" si="78"/>
        <v>9199969.264901236</v>
      </c>
      <c r="H610" s="17">
        <f t="shared" si="79"/>
        <v>14</v>
      </c>
      <c r="I610" s="12">
        <f t="shared" si="80"/>
        <v>16846.29065432027</v>
      </c>
      <c r="J610" s="18">
        <f t="shared" si="81"/>
        <v>0.047740035954603875</v>
      </c>
      <c r="K610" s="19">
        <v>0.045225</v>
      </c>
      <c r="L610" s="18">
        <f t="shared" si="82"/>
        <v>0.0017749999999999988</v>
      </c>
      <c r="M610" s="16">
        <v>0.0458998</v>
      </c>
      <c r="N610" s="20">
        <f t="shared" si="83"/>
        <v>0.0011002000000000026</v>
      </c>
      <c r="O610" s="20">
        <f t="shared" si="84"/>
        <v>0.0006747999999999962</v>
      </c>
      <c r="P610" s="2"/>
      <c r="R610" s="20">
        <v>0.0017</v>
      </c>
    </row>
    <row r="611" spans="1:18" ht="12">
      <c r="A611" s="21">
        <f t="shared" si="77"/>
        <v>551</v>
      </c>
      <c r="B611" s="13" t="s">
        <v>6</v>
      </c>
      <c r="C611" s="14">
        <v>38772</v>
      </c>
      <c r="D611" s="15">
        <v>6400000</v>
      </c>
      <c r="E611" s="14">
        <v>38779</v>
      </c>
      <c r="F611" s="16">
        <v>0.0476</v>
      </c>
      <c r="G611" s="11">
        <f t="shared" si="78"/>
        <v>6394076.444444444</v>
      </c>
      <c r="H611" s="17">
        <f t="shared" si="79"/>
        <v>7</v>
      </c>
      <c r="I611" s="12">
        <f t="shared" si="80"/>
        <v>5923.5555555559695</v>
      </c>
      <c r="J611" s="18">
        <f t="shared" si="81"/>
        <v>0.04830582083195117</v>
      </c>
      <c r="K611" s="19">
        <v>0.0456</v>
      </c>
      <c r="L611" s="18">
        <f t="shared" si="82"/>
        <v>0.0020000000000000018</v>
      </c>
      <c r="M611" s="16"/>
      <c r="N611" s="20">
        <f t="shared" si="83"/>
      </c>
      <c r="O611" s="20">
        <f t="shared" si="84"/>
      </c>
      <c r="P611" s="2"/>
      <c r="R611" s="20">
        <v>0.0017</v>
      </c>
    </row>
    <row r="612" spans="1:18" ht="12">
      <c r="A612" s="21">
        <f t="shared" si="77"/>
        <v>552</v>
      </c>
      <c r="B612" s="13" t="s">
        <v>6</v>
      </c>
      <c r="C612" s="14">
        <v>38772</v>
      </c>
      <c r="D612" s="15">
        <v>1600000</v>
      </c>
      <c r="E612" s="14">
        <v>38786</v>
      </c>
      <c r="F612" s="16">
        <v>0.0476</v>
      </c>
      <c r="G612" s="11">
        <f t="shared" si="78"/>
        <v>1597038.2222222222</v>
      </c>
      <c r="H612" s="17">
        <f t="shared" si="79"/>
        <v>14</v>
      </c>
      <c r="I612" s="12">
        <f t="shared" si="80"/>
        <v>2961.777777777752</v>
      </c>
      <c r="J612" s="18">
        <f t="shared" si="81"/>
        <v>0.04835061346893207</v>
      </c>
      <c r="K612" s="19">
        <v>0.0456438</v>
      </c>
      <c r="L612" s="18">
        <f t="shared" si="82"/>
        <v>0.001956200000000005</v>
      </c>
      <c r="M612" s="16"/>
      <c r="N612" s="20">
        <f t="shared" si="83"/>
      </c>
      <c r="O612" s="20">
        <f t="shared" si="84"/>
      </c>
      <c r="P612" s="2"/>
      <c r="R612" s="20">
        <v>0.0017</v>
      </c>
    </row>
    <row r="613" spans="1:18" ht="12">
      <c r="A613" s="21">
        <f t="shared" si="77"/>
        <v>553</v>
      </c>
      <c r="B613" s="13" t="s">
        <v>8</v>
      </c>
      <c r="C613" s="14">
        <v>38772</v>
      </c>
      <c r="D613" s="15">
        <v>2800000</v>
      </c>
      <c r="E613" s="14">
        <v>38777</v>
      </c>
      <c r="F613" s="16">
        <v>0.0474</v>
      </c>
      <c r="G613" s="11">
        <f t="shared" si="78"/>
        <v>2798156.6666666665</v>
      </c>
      <c r="H613" s="17">
        <f t="shared" si="79"/>
        <v>5</v>
      </c>
      <c r="I613" s="12">
        <f t="shared" si="80"/>
        <v>1843.3333333334886</v>
      </c>
      <c r="J613" s="18">
        <f t="shared" si="81"/>
        <v>0.04808999257845153</v>
      </c>
      <c r="K613" s="19">
        <v>0.0456</v>
      </c>
      <c r="L613" s="18">
        <f t="shared" si="82"/>
        <v>0.001799999999999996</v>
      </c>
      <c r="M613" s="16"/>
      <c r="N613" s="20">
        <f t="shared" si="83"/>
      </c>
      <c r="O613" s="20">
        <f t="shared" si="84"/>
      </c>
      <c r="P613" s="2"/>
      <c r="R613" s="20">
        <v>0.0017</v>
      </c>
    </row>
    <row r="614" spans="1:18" ht="12">
      <c r="A614" s="21">
        <f t="shared" si="77"/>
        <v>554</v>
      </c>
      <c r="B614" s="13" t="s">
        <v>7</v>
      </c>
      <c r="C614" s="14">
        <v>38772</v>
      </c>
      <c r="D614" s="15">
        <v>8000000</v>
      </c>
      <c r="E614" s="14">
        <v>38785</v>
      </c>
      <c r="F614" s="16">
        <v>0.0475</v>
      </c>
      <c r="G614" s="11">
        <f t="shared" si="78"/>
        <v>7986277.777777778</v>
      </c>
      <c r="H614" s="17">
        <f t="shared" si="79"/>
        <v>13</v>
      </c>
      <c r="I614" s="12">
        <f t="shared" si="80"/>
        <v>13722.222222222015</v>
      </c>
      <c r="J614" s="18">
        <f t="shared" si="81"/>
        <v>0.04824247146146443</v>
      </c>
      <c r="K614" s="19">
        <v>0.0456438</v>
      </c>
      <c r="L614" s="18">
        <f t="shared" si="82"/>
        <v>0.0018562000000000023</v>
      </c>
      <c r="M614" s="16"/>
      <c r="N614" s="20">
        <f t="shared" si="83"/>
      </c>
      <c r="O614" s="20">
        <f t="shared" si="84"/>
      </c>
      <c r="P614" s="2"/>
      <c r="R614" s="20">
        <v>0.0017</v>
      </c>
    </row>
    <row r="615" spans="1:18" ht="12">
      <c r="A615" s="21">
        <f t="shared" si="77"/>
        <v>555</v>
      </c>
      <c r="B615" s="13" t="s">
        <v>8</v>
      </c>
      <c r="C615" s="14">
        <v>38775</v>
      </c>
      <c r="D615" s="15">
        <v>7000000</v>
      </c>
      <c r="E615" s="14">
        <v>38776</v>
      </c>
      <c r="F615" s="16">
        <v>0.0472</v>
      </c>
      <c r="G615" s="11">
        <f t="shared" si="78"/>
        <v>6999082.222222222</v>
      </c>
      <c r="H615" s="17">
        <f t="shared" si="79"/>
        <v>1</v>
      </c>
      <c r="I615" s="12">
        <f t="shared" si="80"/>
        <v>917.7777777779847</v>
      </c>
      <c r="J615" s="18">
        <f t="shared" si="81"/>
        <v>0.04786183077337886</v>
      </c>
      <c r="K615" s="19">
        <v>0.0454938</v>
      </c>
      <c r="L615" s="18">
        <f t="shared" si="82"/>
        <v>0.001706199999999998</v>
      </c>
      <c r="M615" s="16"/>
      <c r="N615" s="20">
        <f t="shared" si="83"/>
      </c>
      <c r="O615" s="20">
        <f t="shared" si="84"/>
      </c>
      <c r="P615" s="2"/>
      <c r="R615" s="20">
        <v>0.0017</v>
      </c>
    </row>
    <row r="616" spans="1:18" ht="12">
      <c r="A616" s="21">
        <f t="shared" si="77"/>
        <v>556</v>
      </c>
      <c r="B616" s="13" t="s">
        <v>6</v>
      </c>
      <c r="C616" s="14">
        <v>38775</v>
      </c>
      <c r="D616" s="15">
        <v>10000000</v>
      </c>
      <c r="E616" s="14">
        <v>38785</v>
      </c>
      <c r="F616" s="16">
        <v>0.0476</v>
      </c>
      <c r="G616" s="11">
        <f t="shared" si="78"/>
        <v>9986777.777777778</v>
      </c>
      <c r="H616" s="17">
        <f t="shared" si="79"/>
        <v>10</v>
      </c>
      <c r="I616" s="12">
        <f t="shared" si="80"/>
        <v>13222.222222222015</v>
      </c>
      <c r="J616" s="18">
        <f t="shared" si="81"/>
        <v>0.04832500750992904</v>
      </c>
      <c r="K616" s="19">
        <v>0.0456688</v>
      </c>
      <c r="L616" s="18">
        <f t="shared" si="82"/>
        <v>0.001931200000000001</v>
      </c>
      <c r="M616" s="16"/>
      <c r="N616" s="20">
        <f t="shared" si="83"/>
      </c>
      <c r="O616" s="20">
        <f t="shared" si="84"/>
      </c>
      <c r="P616" s="2"/>
      <c r="R616" s="20">
        <v>0.0017</v>
      </c>
    </row>
    <row r="617" spans="1:18" ht="12">
      <c r="A617" s="21">
        <f t="shared" si="77"/>
        <v>557</v>
      </c>
      <c r="B617" s="13" t="s">
        <v>7</v>
      </c>
      <c r="C617" s="14">
        <v>38775</v>
      </c>
      <c r="D617" s="15">
        <v>10000000</v>
      </c>
      <c r="E617" s="14">
        <v>38782</v>
      </c>
      <c r="F617" s="16">
        <v>0.0475</v>
      </c>
      <c r="G617" s="11">
        <f t="shared" si="78"/>
        <v>9990763.888888888</v>
      </c>
      <c r="H617" s="17">
        <f t="shared" si="79"/>
        <v>7</v>
      </c>
      <c r="I617" s="12">
        <f t="shared" si="80"/>
        <v>9236.111111111939</v>
      </c>
      <c r="J617" s="18">
        <f t="shared" si="81"/>
        <v>0.048204244197770314</v>
      </c>
      <c r="K617" s="19">
        <v>0.0456125</v>
      </c>
      <c r="L617" s="18">
        <f t="shared" si="82"/>
        <v>0.0018875000000000003</v>
      </c>
      <c r="M617" s="16"/>
      <c r="N617" s="20">
        <f t="shared" si="83"/>
      </c>
      <c r="O617" s="20">
        <f t="shared" si="84"/>
      </c>
      <c r="P617" s="2"/>
      <c r="R617" s="20">
        <v>0.0017</v>
      </c>
    </row>
    <row r="618" spans="1:18" ht="12">
      <c r="A618" s="21">
        <f t="shared" si="77"/>
        <v>558</v>
      </c>
      <c r="B618" s="13" t="s">
        <v>20</v>
      </c>
      <c r="C618" s="14">
        <v>38775</v>
      </c>
      <c r="D618" s="15">
        <v>8716104.666666666</v>
      </c>
      <c r="E618" s="14">
        <v>38789</v>
      </c>
      <c r="F618" s="16">
        <v>0.0476</v>
      </c>
      <c r="G618" s="11">
        <f t="shared" si="78"/>
        <v>8699970.188472591</v>
      </c>
      <c r="H618" s="17">
        <f t="shared" si="79"/>
        <v>14</v>
      </c>
      <c r="I618" s="12">
        <f t="shared" si="80"/>
        <v>16134.478194074705</v>
      </c>
      <c r="J618" s="18">
        <f t="shared" si="81"/>
        <v>0.048350613468934385</v>
      </c>
      <c r="K618" s="19">
        <v>0.0456688</v>
      </c>
      <c r="L618" s="18">
        <f t="shared" si="82"/>
        <v>0.001931200000000001</v>
      </c>
      <c r="M618" s="16"/>
      <c r="N618" s="20">
        <f t="shared" si="83"/>
      </c>
      <c r="O618" s="20">
        <f t="shared" si="84"/>
      </c>
      <c r="P618" s="2"/>
      <c r="R618" s="20">
        <v>0.0017</v>
      </c>
    </row>
    <row r="619" spans="1:18" ht="12">
      <c r="A619" s="21">
        <f t="shared" si="77"/>
        <v>559</v>
      </c>
      <c r="B619" s="13" t="s">
        <v>8</v>
      </c>
      <c r="C619" s="14">
        <v>38796</v>
      </c>
      <c r="D619" s="15">
        <v>1000000</v>
      </c>
      <c r="E619" s="14">
        <v>38797</v>
      </c>
      <c r="F619" s="16">
        <v>0.0472</v>
      </c>
      <c r="G619" s="11">
        <f t="shared" si="78"/>
        <v>999868.8888888889</v>
      </c>
      <c r="H619" s="17">
        <f t="shared" si="79"/>
        <v>1</v>
      </c>
      <c r="I619" s="12">
        <f t="shared" si="80"/>
        <v>131.11111111112405</v>
      </c>
      <c r="J619" s="18">
        <f t="shared" si="81"/>
        <v>0.047861830773372784</v>
      </c>
      <c r="K619" s="19">
        <v>0.0455</v>
      </c>
      <c r="L619" s="18">
        <f t="shared" si="82"/>
        <v>0.0017000000000000001</v>
      </c>
      <c r="M619" s="16">
        <v>0.04958</v>
      </c>
      <c r="N619" s="20">
        <f t="shared" si="83"/>
        <v>-0.00238</v>
      </c>
      <c r="O619" s="20">
        <f t="shared" si="84"/>
        <v>0.00408</v>
      </c>
      <c r="P619" s="2"/>
      <c r="R619" s="20">
        <v>0.0017</v>
      </c>
    </row>
    <row r="620" spans="1:18" ht="12">
      <c r="A620" s="21">
        <f t="shared" si="77"/>
        <v>560</v>
      </c>
      <c r="B620" s="13" t="s">
        <v>8</v>
      </c>
      <c r="C620" s="14">
        <v>38797</v>
      </c>
      <c r="D620" s="15">
        <v>400000</v>
      </c>
      <c r="E620" s="14">
        <v>38798</v>
      </c>
      <c r="F620" s="16">
        <v>0.0475</v>
      </c>
      <c r="G620" s="11">
        <f t="shared" si="78"/>
        <v>399947.22222222225</v>
      </c>
      <c r="H620" s="17">
        <f t="shared" si="79"/>
        <v>1</v>
      </c>
      <c r="I620" s="12">
        <f t="shared" si="80"/>
        <v>52.77777777775191</v>
      </c>
      <c r="J620" s="18">
        <f t="shared" si="81"/>
        <v>0.048166077468531264</v>
      </c>
      <c r="K620" s="19">
        <v>0.0457625</v>
      </c>
      <c r="L620" s="18">
        <f t="shared" si="82"/>
        <v>0.001737500000000003</v>
      </c>
      <c r="M620" s="16">
        <v>0.04958</v>
      </c>
      <c r="N620" s="20">
        <f t="shared" si="83"/>
        <v>-0.0020799999999999985</v>
      </c>
      <c r="O620" s="20">
        <f t="shared" si="84"/>
        <v>0.0038175000000000014</v>
      </c>
      <c r="P620" s="2"/>
      <c r="R620" s="20">
        <v>0.0017</v>
      </c>
    </row>
    <row r="621" spans="1:18" ht="12">
      <c r="A621" s="21">
        <f t="shared" si="77"/>
        <v>561</v>
      </c>
      <c r="B621" s="13" t="s">
        <v>8</v>
      </c>
      <c r="C621" s="14">
        <v>38797</v>
      </c>
      <c r="D621" s="15">
        <v>1000000</v>
      </c>
      <c r="E621" s="14">
        <v>38804</v>
      </c>
      <c r="F621" s="16">
        <v>0.049</v>
      </c>
      <c r="G621" s="11">
        <f t="shared" si="78"/>
        <v>999047.2222222222</v>
      </c>
      <c r="H621" s="17">
        <f t="shared" si="79"/>
        <v>7</v>
      </c>
      <c r="I621" s="12">
        <f t="shared" si="80"/>
        <v>952.7777777777519</v>
      </c>
      <c r="J621" s="18">
        <f t="shared" si="81"/>
        <v>0.049727935227173434</v>
      </c>
      <c r="K621" s="19">
        <v>0.0472563</v>
      </c>
      <c r="L621" s="18">
        <f t="shared" si="82"/>
        <v>0.0017437000000000008</v>
      </c>
      <c r="M621" s="16">
        <v>0.04958</v>
      </c>
      <c r="N621" s="20">
        <f t="shared" si="83"/>
        <v>-0.0005799999999999972</v>
      </c>
      <c r="O621" s="20">
        <f t="shared" si="84"/>
        <v>0.002323699999999998</v>
      </c>
      <c r="P621" s="2"/>
      <c r="R621" s="20">
        <v>0.0017</v>
      </c>
    </row>
    <row r="622" spans="1:18" ht="12">
      <c r="A622" s="21">
        <f t="shared" si="77"/>
        <v>562</v>
      </c>
      <c r="B622" s="13" t="s">
        <v>8</v>
      </c>
      <c r="C622" s="14">
        <v>38803</v>
      </c>
      <c r="D622" s="15">
        <v>5500000</v>
      </c>
      <c r="E622" s="14">
        <v>38804</v>
      </c>
      <c r="F622" s="16">
        <v>0.0497</v>
      </c>
      <c r="G622" s="11">
        <f t="shared" si="78"/>
        <v>5499240.694444444</v>
      </c>
      <c r="H622" s="17">
        <f t="shared" si="79"/>
        <v>1</v>
      </c>
      <c r="I622" s="12">
        <f t="shared" si="80"/>
        <v>759.3055555559695</v>
      </c>
      <c r="J622" s="18">
        <f t="shared" si="81"/>
        <v>0.05039723539613633</v>
      </c>
      <c r="K622" s="19">
        <v>0.0479</v>
      </c>
      <c r="L622" s="18">
        <f t="shared" si="82"/>
        <v>0.001800000000000003</v>
      </c>
      <c r="M622" s="16">
        <v>0.04958</v>
      </c>
      <c r="N622" s="20">
        <f t="shared" si="83"/>
        <v>0.00012000000000000205</v>
      </c>
      <c r="O622" s="20">
        <f t="shared" si="84"/>
        <v>0.001680000000000001</v>
      </c>
      <c r="P622" s="2"/>
      <c r="R622" s="20">
        <v>0.0017</v>
      </c>
    </row>
    <row r="623" spans="1:18" ht="12">
      <c r="A623" s="21">
        <f t="shared" si="77"/>
        <v>563</v>
      </c>
      <c r="B623" s="13" t="s">
        <v>8</v>
      </c>
      <c r="C623" s="14">
        <v>38803</v>
      </c>
      <c r="D623" s="15">
        <v>1400000</v>
      </c>
      <c r="E623" s="14">
        <v>38807</v>
      </c>
      <c r="F623" s="16">
        <v>0.0497</v>
      </c>
      <c r="G623" s="11">
        <f t="shared" si="78"/>
        <v>1399226.888888889</v>
      </c>
      <c r="H623" s="17">
        <f t="shared" si="79"/>
        <v>4</v>
      </c>
      <c r="I623" s="12">
        <f t="shared" si="80"/>
        <v>773.1111111110076</v>
      </c>
      <c r="J623" s="18">
        <f t="shared" si="81"/>
        <v>0.05041811978391837</v>
      </c>
      <c r="K623" s="19">
        <v>0.04845</v>
      </c>
      <c r="L623" s="18">
        <f t="shared" si="82"/>
        <v>0.0012500000000000011</v>
      </c>
      <c r="M623" s="16">
        <v>0.04958</v>
      </c>
      <c r="N623" s="20">
        <f t="shared" si="83"/>
        <v>0.00012000000000000205</v>
      </c>
      <c r="O623" s="20">
        <f t="shared" si="84"/>
        <v>0.001129999999999999</v>
      </c>
      <c r="P623" s="2"/>
      <c r="R623" s="20">
        <v>0.0017</v>
      </c>
    </row>
    <row r="624" spans="1:18" ht="12">
      <c r="A624" s="21">
        <f t="shared" si="77"/>
        <v>564</v>
      </c>
      <c r="B624" s="13" t="s">
        <v>8</v>
      </c>
      <c r="C624" s="14">
        <v>38807</v>
      </c>
      <c r="D624" s="15">
        <v>1600000</v>
      </c>
      <c r="E624" s="14">
        <v>38814</v>
      </c>
      <c r="F624" s="16">
        <v>0.05</v>
      </c>
      <c r="G624" s="11">
        <f t="shared" si="78"/>
        <v>1598444.4444444445</v>
      </c>
      <c r="H624" s="17">
        <f t="shared" si="79"/>
        <v>7</v>
      </c>
      <c r="I624" s="12">
        <f t="shared" si="80"/>
        <v>1555.5555555555038</v>
      </c>
      <c r="J624" s="18">
        <f t="shared" si="81"/>
        <v>0.05074377867370886</v>
      </c>
      <c r="K624" s="19">
        <v>0.0481375</v>
      </c>
      <c r="L624" s="18">
        <f t="shared" si="82"/>
        <v>0.001862500000000003</v>
      </c>
      <c r="M624" s="16">
        <v>0.04958</v>
      </c>
      <c r="N624" s="20">
        <f t="shared" si="83"/>
        <v>0.0004200000000000037</v>
      </c>
      <c r="O624" s="20">
        <f t="shared" si="84"/>
        <v>0.0014424999999999993</v>
      </c>
      <c r="P624" s="2"/>
      <c r="R624" s="20">
        <v>0.0017</v>
      </c>
    </row>
    <row r="625" spans="1:18" ht="12">
      <c r="A625" s="21">
        <f t="shared" si="77"/>
        <v>565</v>
      </c>
      <c r="B625" s="13" t="s">
        <v>6</v>
      </c>
      <c r="C625" s="14">
        <v>38828</v>
      </c>
      <c r="D625" s="15">
        <v>20000000</v>
      </c>
      <c r="E625" s="14">
        <v>38848</v>
      </c>
      <c r="F625" s="16">
        <v>0.051</v>
      </c>
      <c r="G625" s="11">
        <f t="shared" si="78"/>
        <v>19943333.333333332</v>
      </c>
      <c r="H625" s="17">
        <f t="shared" si="79"/>
        <v>20</v>
      </c>
      <c r="I625" s="12">
        <f t="shared" si="80"/>
        <v>56666.66666666791</v>
      </c>
      <c r="J625" s="18">
        <f t="shared" si="81"/>
        <v>0.05185525656025519</v>
      </c>
      <c r="K625" s="19">
        <v>0.049</v>
      </c>
      <c r="L625" s="18">
        <f t="shared" si="82"/>
        <v>0.001999999999999995</v>
      </c>
      <c r="M625" s="16">
        <v>0.0504398175</v>
      </c>
      <c r="N625" s="20">
        <f t="shared" si="83"/>
        <v>0.0005601824999999991</v>
      </c>
      <c r="O625" s="20">
        <f t="shared" si="84"/>
        <v>0.0014398174999999958</v>
      </c>
      <c r="P625" s="2"/>
      <c r="R625" s="20">
        <v>0.0017</v>
      </c>
    </row>
    <row r="626" spans="1:18" ht="12">
      <c r="A626" s="21">
        <f t="shared" si="77"/>
        <v>566</v>
      </c>
      <c r="B626" s="13" t="s">
        <v>7</v>
      </c>
      <c r="C626" s="14">
        <v>38828</v>
      </c>
      <c r="D626" s="15">
        <v>20000000</v>
      </c>
      <c r="E626" s="14">
        <v>38848</v>
      </c>
      <c r="F626" s="16">
        <v>0.0509</v>
      </c>
      <c r="G626" s="11">
        <f t="shared" si="78"/>
        <v>19943444.444444444</v>
      </c>
      <c r="H626" s="17">
        <f t="shared" si="79"/>
        <v>20</v>
      </c>
      <c r="I626" s="12">
        <f t="shared" si="80"/>
        <v>56555.55555555597</v>
      </c>
      <c r="J626" s="18">
        <f t="shared" si="81"/>
        <v>0.05175329125137232</v>
      </c>
      <c r="K626" s="19">
        <v>0.049</v>
      </c>
      <c r="L626" s="18">
        <f t="shared" si="82"/>
        <v>0.001899999999999999</v>
      </c>
      <c r="M626" s="16">
        <v>0.0504398175</v>
      </c>
      <c r="N626" s="20">
        <f t="shared" si="83"/>
        <v>0.00046018250000000316</v>
      </c>
      <c r="O626" s="20">
        <f t="shared" si="84"/>
        <v>0.0014398174999999958</v>
      </c>
      <c r="P626" s="2"/>
      <c r="R626" s="20">
        <v>0.0017</v>
      </c>
    </row>
    <row r="627" spans="1:18" ht="12">
      <c r="A627" s="21">
        <f t="shared" si="77"/>
        <v>567</v>
      </c>
      <c r="B627" s="13" t="s">
        <v>6</v>
      </c>
      <c r="C627" s="14">
        <v>38831</v>
      </c>
      <c r="D627" s="15">
        <v>15000000</v>
      </c>
      <c r="E627" s="14">
        <v>38846</v>
      </c>
      <c r="F627" s="16">
        <v>0.0508</v>
      </c>
      <c r="G627" s="11">
        <f t="shared" si="78"/>
        <v>14968250</v>
      </c>
      <c r="H627" s="17">
        <f t="shared" si="79"/>
        <v>15</v>
      </c>
      <c r="I627" s="12">
        <f t="shared" si="80"/>
        <v>31750</v>
      </c>
      <c r="J627" s="18">
        <f t="shared" si="81"/>
        <v>0.051614806896820485</v>
      </c>
      <c r="K627" s="19">
        <v>0.04892</v>
      </c>
      <c r="L627" s="18">
        <f t="shared" si="82"/>
        <v>0.0018799999999999997</v>
      </c>
      <c r="M627" s="16">
        <v>0.0504398175</v>
      </c>
      <c r="N627" s="20">
        <f t="shared" si="83"/>
        <v>0.0003601825000000003</v>
      </c>
      <c r="O627" s="20">
        <f t="shared" si="84"/>
        <v>0.0015198174999999994</v>
      </c>
      <c r="P627" s="2"/>
      <c r="R627" s="20">
        <v>0.0017</v>
      </c>
    </row>
    <row r="628" spans="1:18" ht="12">
      <c r="A628" s="21">
        <f t="shared" si="77"/>
        <v>568</v>
      </c>
      <c r="B628" s="13" t="s">
        <v>7</v>
      </c>
      <c r="C628" s="14">
        <v>38831</v>
      </c>
      <c r="D628" s="15">
        <v>15000000</v>
      </c>
      <c r="E628" s="14">
        <v>38846</v>
      </c>
      <c r="F628" s="16">
        <v>0.0509</v>
      </c>
      <c r="G628" s="11">
        <f t="shared" si="78"/>
        <v>14968187.5</v>
      </c>
      <c r="H628" s="17">
        <f t="shared" si="79"/>
        <v>15</v>
      </c>
      <c r="I628" s="12">
        <f t="shared" si="80"/>
        <v>31812.5</v>
      </c>
      <c r="J628" s="18">
        <f t="shared" si="81"/>
        <v>0.05171662679042914</v>
      </c>
      <c r="K628" s="19">
        <v>0.04892</v>
      </c>
      <c r="L628" s="18">
        <f t="shared" si="82"/>
        <v>0.0019800000000000026</v>
      </c>
      <c r="M628" s="16">
        <v>0.0504398175</v>
      </c>
      <c r="N628" s="20">
        <f t="shared" si="83"/>
        <v>0.00046018250000000316</v>
      </c>
      <c r="O628" s="20">
        <f t="shared" si="84"/>
        <v>0.0015198174999999994</v>
      </c>
      <c r="P628" s="2"/>
      <c r="R628" s="20">
        <v>0.0017</v>
      </c>
    </row>
    <row r="629" spans="1:18" ht="12">
      <c r="A629" s="21">
        <f t="shared" si="77"/>
        <v>569</v>
      </c>
      <c r="B629" s="13" t="s">
        <v>8</v>
      </c>
      <c r="C629" s="14">
        <v>38831</v>
      </c>
      <c r="D629" s="15">
        <v>10000000</v>
      </c>
      <c r="E629" s="14">
        <v>38845</v>
      </c>
      <c r="F629" s="16">
        <v>0.0507</v>
      </c>
      <c r="G629" s="11">
        <f t="shared" si="78"/>
        <v>9980283.333333334</v>
      </c>
      <c r="H629" s="17">
        <f t="shared" si="79"/>
        <v>14</v>
      </c>
      <c r="I629" s="12">
        <f t="shared" si="80"/>
        <v>19716.666666666046</v>
      </c>
      <c r="J629" s="18">
        <f t="shared" si="81"/>
        <v>0.05150571877551745</v>
      </c>
      <c r="K629" s="19">
        <v>0.0489</v>
      </c>
      <c r="L629" s="18">
        <f t="shared" si="82"/>
        <v>0.001800000000000003</v>
      </c>
      <c r="M629" s="16">
        <v>0.0504398175</v>
      </c>
      <c r="N629" s="20">
        <f t="shared" si="83"/>
        <v>0.00026018250000000437</v>
      </c>
      <c r="O629" s="20">
        <f t="shared" si="84"/>
        <v>0.0015398174999999986</v>
      </c>
      <c r="P629" s="2"/>
      <c r="R629" s="20">
        <v>0.0017</v>
      </c>
    </row>
    <row r="630" spans="1:18" ht="12">
      <c r="A630" s="21">
        <f t="shared" si="77"/>
        <v>570</v>
      </c>
      <c r="B630" s="13" t="s">
        <v>8</v>
      </c>
      <c r="C630" s="14">
        <v>38832</v>
      </c>
      <c r="D630" s="15">
        <v>9270000</v>
      </c>
      <c r="E630" s="14">
        <v>38842</v>
      </c>
      <c r="F630" s="16">
        <v>0.0503</v>
      </c>
      <c r="G630" s="11">
        <f t="shared" si="78"/>
        <v>9257047.75</v>
      </c>
      <c r="H630" s="17">
        <f t="shared" si="79"/>
        <v>10</v>
      </c>
      <c r="I630" s="12">
        <f t="shared" si="80"/>
        <v>12952.25</v>
      </c>
      <c r="J630" s="18">
        <f t="shared" si="81"/>
        <v>0.051069967204176954</v>
      </c>
      <c r="K630" s="19">
        <v>0.04858</v>
      </c>
      <c r="L630" s="18">
        <f t="shared" si="82"/>
        <v>0.0017199999999999993</v>
      </c>
      <c r="M630" s="16">
        <v>0.0504398175</v>
      </c>
      <c r="N630" s="20">
        <f t="shared" si="83"/>
        <v>-0.00013981750000000015</v>
      </c>
      <c r="O630" s="20">
        <f t="shared" si="84"/>
        <v>0.0018598174999999995</v>
      </c>
      <c r="P630" s="2"/>
      <c r="R630" s="20">
        <v>0.0017</v>
      </c>
    </row>
    <row r="631" spans="1:18" ht="12">
      <c r="A631" s="21">
        <f t="shared" si="77"/>
        <v>571</v>
      </c>
      <c r="B631" s="13" t="s">
        <v>8</v>
      </c>
      <c r="C631" s="14">
        <v>38832</v>
      </c>
      <c r="D631" s="15">
        <v>430000</v>
      </c>
      <c r="E631" s="14">
        <v>38856</v>
      </c>
      <c r="F631" s="16">
        <v>0.0513</v>
      </c>
      <c r="G631" s="11">
        <f t="shared" si="78"/>
        <v>428529.4</v>
      </c>
      <c r="H631" s="17">
        <f t="shared" si="79"/>
        <v>24</v>
      </c>
      <c r="I631" s="12">
        <f t="shared" si="80"/>
        <v>1470.5999999999767</v>
      </c>
      <c r="J631" s="18">
        <f t="shared" si="81"/>
        <v>0.052190993196732004</v>
      </c>
      <c r="K631" s="19">
        <v>0.0498</v>
      </c>
      <c r="L631" s="18">
        <f t="shared" si="82"/>
        <v>0.0015000000000000013</v>
      </c>
      <c r="M631" s="16">
        <v>0.0504398175</v>
      </c>
      <c r="N631" s="20">
        <f t="shared" si="83"/>
        <v>0.0008601825000000007</v>
      </c>
      <c r="O631" s="20">
        <f t="shared" si="84"/>
        <v>0.0006398175000000006</v>
      </c>
      <c r="P631" s="2"/>
      <c r="R631" s="20">
        <v>0.0017</v>
      </c>
    </row>
    <row r="632" spans="1:18" ht="12">
      <c r="A632" s="21">
        <f t="shared" si="77"/>
        <v>572</v>
      </c>
      <c r="B632" s="13" t="s">
        <v>7</v>
      </c>
      <c r="C632" s="14">
        <v>38833</v>
      </c>
      <c r="D632" s="15">
        <v>15000000</v>
      </c>
      <c r="E632" s="14">
        <v>38847</v>
      </c>
      <c r="F632" s="16">
        <v>0.0512</v>
      </c>
      <c r="G632" s="11">
        <f t="shared" si="78"/>
        <v>14970133.333333334</v>
      </c>
      <c r="H632" s="17">
        <f t="shared" si="79"/>
        <v>14</v>
      </c>
      <c r="I632" s="12">
        <f t="shared" si="80"/>
        <v>29866.666666666046</v>
      </c>
      <c r="J632" s="18">
        <f t="shared" si="81"/>
        <v>0.05201467811464497</v>
      </c>
      <c r="K632" s="19">
        <v>0.04926</v>
      </c>
      <c r="L632" s="18">
        <f t="shared" si="82"/>
        <v>0.0019400000000000042</v>
      </c>
      <c r="M632" s="16">
        <v>0.0504398175</v>
      </c>
      <c r="N632" s="20">
        <f t="shared" si="83"/>
        <v>0.0007601825000000048</v>
      </c>
      <c r="O632" s="20">
        <f t="shared" si="84"/>
        <v>0.0011798174999999994</v>
      </c>
      <c r="P632" s="2"/>
      <c r="R632" s="20">
        <v>0.0017</v>
      </c>
    </row>
    <row r="633" spans="1:18" ht="12">
      <c r="A633" s="21">
        <f t="shared" si="77"/>
        <v>573</v>
      </c>
      <c r="B633" s="13" t="s">
        <v>6</v>
      </c>
      <c r="C633" s="14">
        <v>38833</v>
      </c>
      <c r="D633" s="15">
        <v>15000000</v>
      </c>
      <c r="E633" s="14">
        <v>38868</v>
      </c>
      <c r="F633" s="16">
        <v>0.0518</v>
      </c>
      <c r="G633" s="11">
        <f t="shared" si="78"/>
        <v>14924458.333333334</v>
      </c>
      <c r="H633" s="17">
        <f t="shared" si="79"/>
        <v>35</v>
      </c>
      <c r="I633" s="12">
        <f t="shared" si="80"/>
        <v>75541.66666666605</v>
      </c>
      <c r="J633" s="18">
        <f t="shared" si="81"/>
        <v>0.05278527696426683</v>
      </c>
      <c r="K633" s="19">
        <v>0.05</v>
      </c>
      <c r="L633" s="18">
        <f t="shared" si="82"/>
        <v>0.001799999999999996</v>
      </c>
      <c r="M633" s="16">
        <v>0.0504398175</v>
      </c>
      <c r="N633" s="20">
        <f t="shared" si="83"/>
        <v>0.0013601825000000012</v>
      </c>
      <c r="O633" s="20">
        <f t="shared" si="84"/>
        <v>0.00043981749999999487</v>
      </c>
      <c r="P633" s="2"/>
      <c r="R633" s="20">
        <v>0.0017</v>
      </c>
    </row>
    <row r="634" spans="1:18" ht="12">
      <c r="A634" s="21">
        <f t="shared" si="77"/>
        <v>574</v>
      </c>
      <c r="B634" s="13" t="s">
        <v>8</v>
      </c>
      <c r="C634" s="14">
        <v>38833</v>
      </c>
      <c r="D634" s="15">
        <v>1000000</v>
      </c>
      <c r="E634" s="14">
        <v>38834</v>
      </c>
      <c r="F634" s="16">
        <v>0.0501</v>
      </c>
      <c r="G634" s="11">
        <f t="shared" si="78"/>
        <v>999860.8333333334</v>
      </c>
      <c r="H634" s="17">
        <f t="shared" si="79"/>
        <v>1</v>
      </c>
      <c r="I634" s="12">
        <f t="shared" si="80"/>
        <v>139.16666666662786</v>
      </c>
      <c r="J634" s="18">
        <f t="shared" si="81"/>
        <v>0.0508029034040429</v>
      </c>
      <c r="K634" s="19">
        <v>0.0480594</v>
      </c>
      <c r="L634" s="18">
        <f t="shared" si="82"/>
        <v>0.0020405999999999966</v>
      </c>
      <c r="M634" s="16">
        <v>0.0504398175</v>
      </c>
      <c r="N634" s="20">
        <f t="shared" si="83"/>
        <v>-0.00033981749999999894</v>
      </c>
      <c r="O634" s="20">
        <f t="shared" si="84"/>
        <v>0.0023804174999999955</v>
      </c>
      <c r="P634" s="2"/>
      <c r="R634" s="20">
        <v>0.0017</v>
      </c>
    </row>
    <row r="635" spans="1:18" ht="12">
      <c r="A635" s="21">
        <f t="shared" si="77"/>
        <v>575</v>
      </c>
      <c r="B635" s="13" t="s">
        <v>8</v>
      </c>
      <c r="C635" s="14">
        <v>38833</v>
      </c>
      <c r="D635" s="15">
        <v>5000000</v>
      </c>
      <c r="E635" s="14">
        <v>38888</v>
      </c>
      <c r="F635" s="16">
        <v>0.0524</v>
      </c>
      <c r="G635" s="11">
        <f t="shared" si="78"/>
        <v>4959972.222222222</v>
      </c>
      <c r="H635" s="17">
        <f t="shared" si="79"/>
        <v>55</v>
      </c>
      <c r="I635" s="12">
        <f t="shared" si="80"/>
        <v>40027.777777777985</v>
      </c>
      <c r="J635" s="18">
        <f t="shared" si="81"/>
        <v>0.05355652753431667</v>
      </c>
      <c r="K635" s="19">
        <v>0.05059</v>
      </c>
      <c r="L635" s="18">
        <f t="shared" si="82"/>
        <v>0.0018099999999999991</v>
      </c>
      <c r="M635" s="16">
        <v>0.0504398175</v>
      </c>
      <c r="N635" s="20">
        <f t="shared" si="83"/>
        <v>0.0019601825000000045</v>
      </c>
      <c r="O635" s="20">
        <f t="shared" si="84"/>
        <v>-0.00015018250000000538</v>
      </c>
      <c r="P635" s="2"/>
      <c r="R635" s="20">
        <v>0.0017</v>
      </c>
    </row>
    <row r="636" spans="1:18" ht="12">
      <c r="A636" s="21">
        <f t="shared" si="77"/>
        <v>576</v>
      </c>
      <c r="B636" s="13" t="s">
        <v>8</v>
      </c>
      <c r="C636" s="14">
        <v>38834</v>
      </c>
      <c r="D636" s="15">
        <v>1300000</v>
      </c>
      <c r="E636" s="14">
        <v>38835</v>
      </c>
      <c r="F636" s="16">
        <v>0.0499</v>
      </c>
      <c r="G636" s="11">
        <f t="shared" si="78"/>
        <v>1299819.8055555555</v>
      </c>
      <c r="H636" s="17">
        <f t="shared" si="79"/>
        <v>1</v>
      </c>
      <c r="I636" s="12">
        <f t="shared" si="80"/>
        <v>180.19444444449618</v>
      </c>
      <c r="J636" s="18">
        <f t="shared" si="81"/>
        <v>0.050600069287396306</v>
      </c>
      <c r="K636" s="19">
        <v>0.0482</v>
      </c>
      <c r="L636" s="18">
        <f t="shared" si="82"/>
        <v>0.0017000000000000001</v>
      </c>
      <c r="M636" s="16">
        <v>0.0504398175</v>
      </c>
      <c r="N636" s="20">
        <f t="shared" si="83"/>
        <v>-0.0005398174999999977</v>
      </c>
      <c r="O636" s="20">
        <f t="shared" si="84"/>
        <v>0.002239817499999998</v>
      </c>
      <c r="P636" s="2"/>
      <c r="R636" s="20">
        <v>0.0017</v>
      </c>
    </row>
    <row r="637" spans="1:18" ht="12">
      <c r="A637" s="21">
        <f t="shared" si="77"/>
        <v>577</v>
      </c>
      <c r="B637" s="13" t="s">
        <v>8</v>
      </c>
      <c r="C637" s="14">
        <v>38835</v>
      </c>
      <c r="D637" s="15">
        <v>3700000</v>
      </c>
      <c r="E637" s="14">
        <v>38838</v>
      </c>
      <c r="F637" s="16">
        <v>0.0511</v>
      </c>
      <c r="G637" s="11">
        <f t="shared" si="78"/>
        <v>3698424.4166666665</v>
      </c>
      <c r="H637" s="17">
        <f t="shared" si="79"/>
        <v>3</v>
      </c>
      <c r="I637" s="12">
        <f t="shared" si="80"/>
        <v>1575.5833333334886</v>
      </c>
      <c r="J637" s="18">
        <f t="shared" si="81"/>
        <v>0.05183179392780825</v>
      </c>
      <c r="K637" s="19">
        <v>0.0494</v>
      </c>
      <c r="L637" s="18">
        <f t="shared" si="82"/>
        <v>0.0017000000000000001</v>
      </c>
      <c r="M637" s="16">
        <v>0.0504398175</v>
      </c>
      <c r="N637" s="20">
        <f t="shared" si="83"/>
        <v>0.000660182500000002</v>
      </c>
      <c r="O637" s="20">
        <f t="shared" si="84"/>
        <v>0.0010398174999999982</v>
      </c>
      <c r="P637" s="2"/>
      <c r="R637" s="20">
        <v>0.0017</v>
      </c>
    </row>
    <row r="638" spans="1:18" ht="12">
      <c r="A638" s="21">
        <f t="shared" si="77"/>
        <v>578</v>
      </c>
      <c r="B638" s="13" t="s">
        <v>20</v>
      </c>
      <c r="C638" s="14">
        <v>38833</v>
      </c>
      <c r="D638" s="15">
        <v>7723087.166666667</v>
      </c>
      <c r="E638" s="14">
        <v>38854</v>
      </c>
      <c r="F638" s="16">
        <v>0.0514</v>
      </c>
      <c r="G638" s="11">
        <f t="shared" si="78"/>
        <v>7699930.776978611</v>
      </c>
      <c r="H638" s="17">
        <f t="shared" si="79"/>
        <v>21</v>
      </c>
      <c r="I638" s="12">
        <f t="shared" si="80"/>
        <v>23156.389688055962</v>
      </c>
      <c r="J638" s="18">
        <f t="shared" si="81"/>
        <v>0.05227061361203657</v>
      </c>
      <c r="K638" s="19">
        <v>0.0495</v>
      </c>
      <c r="L638" s="18">
        <f aca="true" t="shared" si="85" ref="L638:L669">IF(K638&gt;0,F638-K638,"")</f>
        <v>0.001899999999999999</v>
      </c>
      <c r="M638" s="16">
        <v>0.0504398175</v>
      </c>
      <c r="N638" s="20">
        <f t="shared" si="83"/>
        <v>0.0009601825000000036</v>
      </c>
      <c r="O638" s="20">
        <f t="shared" si="84"/>
        <v>0.0009398174999999953</v>
      </c>
      <c r="P638" s="2"/>
      <c r="R638" s="20">
        <v>0.0017</v>
      </c>
    </row>
    <row r="639" spans="1:18" ht="12">
      <c r="A639" s="21">
        <f t="shared" si="77"/>
        <v>579</v>
      </c>
      <c r="B639" s="13" t="s">
        <v>8</v>
      </c>
      <c r="C639" s="14">
        <v>38838</v>
      </c>
      <c r="D639" s="15">
        <v>3000000</v>
      </c>
      <c r="E639" s="14">
        <v>38839</v>
      </c>
      <c r="F639" s="16">
        <v>0.0511</v>
      </c>
      <c r="G639" s="11">
        <f t="shared" si="78"/>
        <v>2999574.1666666665</v>
      </c>
      <c r="H639" s="17">
        <f t="shared" si="79"/>
        <v>1</v>
      </c>
      <c r="I639" s="12">
        <f t="shared" si="80"/>
        <v>425.83333333348855</v>
      </c>
      <c r="J639" s="18">
        <f t="shared" si="81"/>
        <v>0.05181707736850092</v>
      </c>
      <c r="K639" s="19">
        <v>0.0494</v>
      </c>
      <c r="L639" s="18">
        <f t="shared" si="85"/>
        <v>0.0017000000000000001</v>
      </c>
      <c r="M639" s="16">
        <v>0.05121</v>
      </c>
      <c r="N639" s="20">
        <f t="shared" si="83"/>
        <v>-0.00010999999999999899</v>
      </c>
      <c r="O639" s="20">
        <f t="shared" si="84"/>
        <v>0.0018099999999999991</v>
      </c>
      <c r="P639" s="2"/>
      <c r="R639" s="20">
        <v>0.0017</v>
      </c>
    </row>
    <row r="640" spans="1:18" ht="12">
      <c r="A640" s="21">
        <f t="shared" si="77"/>
        <v>580</v>
      </c>
      <c r="B640" s="13" t="s">
        <v>6</v>
      </c>
      <c r="C640" s="14">
        <v>38839</v>
      </c>
      <c r="D640" s="15">
        <v>5000000</v>
      </c>
      <c r="E640" s="14">
        <v>38869</v>
      </c>
      <c r="F640" s="16">
        <v>0.0523</v>
      </c>
      <c r="G640" s="11">
        <f t="shared" si="78"/>
        <v>4978208.333333333</v>
      </c>
      <c r="H640" s="17">
        <f t="shared" si="79"/>
        <v>30</v>
      </c>
      <c r="I640" s="12">
        <f t="shared" si="80"/>
        <v>21791.666666666977</v>
      </c>
      <c r="J640" s="18">
        <f t="shared" si="81"/>
        <v>0.053258507216173465</v>
      </c>
      <c r="K640" s="19">
        <v>0.05052</v>
      </c>
      <c r="L640" s="18">
        <f t="shared" si="85"/>
        <v>0.0017799999999999969</v>
      </c>
      <c r="M640" s="16">
        <v>0.05121</v>
      </c>
      <c r="N640" s="20">
        <f t="shared" si="83"/>
        <v>0.0010900000000000007</v>
      </c>
      <c r="O640" s="20">
        <f t="shared" si="84"/>
        <v>0.0006899999999999962</v>
      </c>
      <c r="P640" s="2"/>
      <c r="R640" s="20">
        <v>0.0017</v>
      </c>
    </row>
    <row r="641" spans="1:18" ht="12">
      <c r="A641" s="21">
        <f t="shared" si="77"/>
        <v>581</v>
      </c>
      <c r="B641" s="13" t="s">
        <v>8</v>
      </c>
      <c r="C641" s="14">
        <v>38839</v>
      </c>
      <c r="D641" s="15">
        <v>5000000</v>
      </c>
      <c r="E641" s="14">
        <v>38840</v>
      </c>
      <c r="F641" s="16">
        <v>0.0508</v>
      </c>
      <c r="G641" s="11">
        <f t="shared" si="78"/>
        <v>4999294.444444444</v>
      </c>
      <c r="H641" s="17">
        <f t="shared" si="79"/>
        <v>1</v>
      </c>
      <c r="I641" s="12">
        <f t="shared" si="80"/>
        <v>705.5555555559695</v>
      </c>
      <c r="J641" s="18">
        <f t="shared" si="81"/>
        <v>0.05151282458749979</v>
      </c>
      <c r="K641" s="19">
        <v>0.04853</v>
      </c>
      <c r="L641" s="18">
        <f t="shared" si="85"/>
        <v>0.002270000000000001</v>
      </c>
      <c r="M641" s="16">
        <v>0.05121</v>
      </c>
      <c r="N641" s="20">
        <f t="shared" si="83"/>
        <v>-0.00041000000000000064</v>
      </c>
      <c r="O641" s="20">
        <f t="shared" si="84"/>
        <v>0.002680000000000002</v>
      </c>
      <c r="P641" s="2"/>
      <c r="R641" s="20">
        <v>0.0017</v>
      </c>
    </row>
    <row r="642" spans="1:18" ht="12">
      <c r="A642" s="21">
        <f t="shared" si="77"/>
        <v>582</v>
      </c>
      <c r="B642" s="13" t="s">
        <v>7</v>
      </c>
      <c r="C642" s="14">
        <v>38841</v>
      </c>
      <c r="D642" s="15">
        <v>8400000</v>
      </c>
      <c r="E642" s="14">
        <v>38870</v>
      </c>
      <c r="F642" s="16">
        <v>0.0525</v>
      </c>
      <c r="G642" s="11">
        <f t="shared" si="78"/>
        <v>8364475</v>
      </c>
      <c r="H642" s="17">
        <f t="shared" si="79"/>
        <v>29</v>
      </c>
      <c r="I642" s="12">
        <f t="shared" si="80"/>
        <v>35525</v>
      </c>
      <c r="J642" s="18">
        <f t="shared" si="81"/>
        <v>0.05345523777642948</v>
      </c>
      <c r="K642" s="19">
        <v>0.05069</v>
      </c>
      <c r="L642" s="18">
        <f t="shared" si="85"/>
        <v>0.0018099999999999991</v>
      </c>
      <c r="M642" s="16">
        <v>0.05121</v>
      </c>
      <c r="N642" s="20">
        <f t="shared" si="83"/>
        <v>0.0012899999999999995</v>
      </c>
      <c r="O642" s="20">
        <f t="shared" si="84"/>
        <v>0.0005199999999999996</v>
      </c>
      <c r="P642" s="2"/>
      <c r="R642" s="20">
        <v>0.0017</v>
      </c>
    </row>
    <row r="643" spans="1:18" ht="12">
      <c r="A643" s="21">
        <f t="shared" si="77"/>
        <v>583</v>
      </c>
      <c r="B643" s="13" t="s">
        <v>6</v>
      </c>
      <c r="C643" s="14">
        <v>38842</v>
      </c>
      <c r="D643" s="15">
        <v>8000000</v>
      </c>
      <c r="E643" s="14">
        <v>38863</v>
      </c>
      <c r="F643" s="16">
        <v>0.0525</v>
      </c>
      <c r="G643" s="11">
        <f t="shared" si="78"/>
        <v>7975500</v>
      </c>
      <c r="H643" s="17">
        <f t="shared" si="79"/>
        <v>21</v>
      </c>
      <c r="I643" s="12">
        <f t="shared" si="80"/>
        <v>24500</v>
      </c>
      <c r="J643" s="18">
        <f t="shared" si="81"/>
        <v>0.05339268175453994</v>
      </c>
      <c r="K643" s="19">
        <v>0.0506</v>
      </c>
      <c r="L643" s="18">
        <f t="shared" si="85"/>
        <v>0.001899999999999999</v>
      </c>
      <c r="M643" s="16">
        <v>0.05121</v>
      </c>
      <c r="N643" s="20">
        <f t="shared" si="83"/>
        <v>0.0012899999999999995</v>
      </c>
      <c r="O643" s="20">
        <f t="shared" si="84"/>
        <v>0.0006099999999999994</v>
      </c>
      <c r="P643" s="2"/>
      <c r="R643" s="20">
        <v>0.0017</v>
      </c>
    </row>
    <row r="644" spans="1:18" ht="12">
      <c r="A644" s="21">
        <f t="shared" si="77"/>
        <v>584</v>
      </c>
      <c r="B644" s="13" t="s">
        <v>8</v>
      </c>
      <c r="C644" s="14">
        <v>38842</v>
      </c>
      <c r="D644" s="15">
        <v>3300000</v>
      </c>
      <c r="E644" s="14">
        <v>38845</v>
      </c>
      <c r="F644" s="16">
        <v>0.0515</v>
      </c>
      <c r="G644" s="11">
        <f t="shared" si="78"/>
        <v>3298583.75</v>
      </c>
      <c r="H644" s="17">
        <f t="shared" si="79"/>
        <v>3</v>
      </c>
      <c r="I644" s="12">
        <f t="shared" si="80"/>
        <v>1416.25</v>
      </c>
      <c r="J644" s="18">
        <f t="shared" si="81"/>
        <v>0.052237696455840074</v>
      </c>
      <c r="K644" s="19">
        <v>0.0498</v>
      </c>
      <c r="L644" s="18">
        <f t="shared" si="85"/>
        <v>0.0017000000000000001</v>
      </c>
      <c r="M644" s="16">
        <v>0.05121</v>
      </c>
      <c r="N644" s="20">
        <f t="shared" si="83"/>
        <v>0.0002899999999999986</v>
      </c>
      <c r="O644" s="20">
        <f t="shared" si="84"/>
        <v>0.0014100000000000015</v>
      </c>
      <c r="P644" s="2"/>
      <c r="R644" s="20">
        <v>0.0017</v>
      </c>
    </row>
    <row r="645" spans="1:18" ht="12">
      <c r="A645" s="21">
        <f t="shared" si="77"/>
        <v>585</v>
      </c>
      <c r="B645" s="13" t="s">
        <v>8</v>
      </c>
      <c r="C645" s="14">
        <v>38845</v>
      </c>
      <c r="D645" s="15">
        <v>5700000</v>
      </c>
      <c r="E645" s="14">
        <v>38846</v>
      </c>
      <c r="F645" s="16">
        <v>0.0517</v>
      </c>
      <c r="G645" s="11">
        <f t="shared" si="78"/>
        <v>5699181.416666667</v>
      </c>
      <c r="H645" s="17">
        <f t="shared" si="79"/>
        <v>1</v>
      </c>
      <c r="I645" s="12">
        <f t="shared" si="80"/>
        <v>818.5833333330229</v>
      </c>
      <c r="J645" s="18">
        <f t="shared" si="81"/>
        <v>0.052425584451969466</v>
      </c>
      <c r="K645" s="19">
        <v>0.04996</v>
      </c>
      <c r="L645" s="18">
        <f t="shared" si="85"/>
        <v>0.0017400000000000054</v>
      </c>
      <c r="M645" s="16">
        <v>0.05121</v>
      </c>
      <c r="N645" s="20">
        <f t="shared" si="83"/>
        <v>0.0004900000000000043</v>
      </c>
      <c r="O645" s="20">
        <f t="shared" si="84"/>
        <v>0.0012500000000000011</v>
      </c>
      <c r="P645" s="2"/>
      <c r="R645" s="20">
        <v>0.0017</v>
      </c>
    </row>
    <row r="646" spans="1:18" ht="12">
      <c r="A646" s="21">
        <f t="shared" si="77"/>
        <v>586</v>
      </c>
      <c r="B646" s="13" t="s">
        <v>8</v>
      </c>
      <c r="C646" s="14">
        <v>38845</v>
      </c>
      <c r="D646" s="15">
        <v>300000</v>
      </c>
      <c r="E646" s="14">
        <v>38852</v>
      </c>
      <c r="F646" s="16">
        <v>0.0526</v>
      </c>
      <c r="G646" s="11">
        <f t="shared" si="78"/>
        <v>299693.1666666667</v>
      </c>
      <c r="H646" s="17">
        <f t="shared" si="79"/>
        <v>7</v>
      </c>
      <c r="I646" s="12">
        <f t="shared" si="80"/>
        <v>306.83333333331393</v>
      </c>
      <c r="J646" s="18">
        <f t="shared" si="81"/>
        <v>0.053385156707495794</v>
      </c>
      <c r="K646" s="19">
        <v>0.0506</v>
      </c>
      <c r="L646" s="18">
        <f t="shared" si="85"/>
        <v>0.0020000000000000018</v>
      </c>
      <c r="M646" s="16">
        <v>0.05121</v>
      </c>
      <c r="N646" s="20">
        <f t="shared" si="83"/>
        <v>0.0013900000000000023</v>
      </c>
      <c r="O646" s="20">
        <f t="shared" si="84"/>
        <v>0.0006099999999999994</v>
      </c>
      <c r="P646" s="2"/>
      <c r="R646" s="20">
        <v>0.0017</v>
      </c>
    </row>
    <row r="647" spans="1:18" ht="12">
      <c r="A647" s="21">
        <f t="shared" si="77"/>
        <v>587</v>
      </c>
      <c r="B647" s="13" t="s">
        <v>8</v>
      </c>
      <c r="C647" s="14">
        <v>38846</v>
      </c>
      <c r="D647" s="15">
        <v>2900000</v>
      </c>
      <c r="E647" s="14">
        <v>38847</v>
      </c>
      <c r="F647" s="16">
        <v>0.0515</v>
      </c>
      <c r="G647" s="11">
        <f t="shared" si="78"/>
        <v>2899585.138888889</v>
      </c>
      <c r="H647" s="17">
        <f t="shared" si="79"/>
        <v>1</v>
      </c>
      <c r="I647" s="12">
        <f t="shared" si="80"/>
        <v>414.86111111100763</v>
      </c>
      <c r="J647" s="18">
        <f t="shared" si="81"/>
        <v>0.05222274853206864</v>
      </c>
      <c r="K647" s="19">
        <v>0.04983</v>
      </c>
      <c r="L647" s="18">
        <f t="shared" si="85"/>
        <v>0.0016699999999999979</v>
      </c>
      <c r="M647" s="16">
        <v>0.05121</v>
      </c>
      <c r="N647" s="20">
        <f t="shared" si="83"/>
        <v>0.0002899999999999986</v>
      </c>
      <c r="O647" s="20">
        <f t="shared" si="84"/>
        <v>0.0013799999999999993</v>
      </c>
      <c r="P647" s="2"/>
      <c r="R647" s="20">
        <v>0.0017</v>
      </c>
    </row>
    <row r="648" spans="1:18" ht="12">
      <c r="A648" s="21">
        <f t="shared" si="77"/>
        <v>588</v>
      </c>
      <c r="B648" s="13" t="s">
        <v>8</v>
      </c>
      <c r="C648" s="14">
        <v>38846</v>
      </c>
      <c r="D648" s="15">
        <v>3000000</v>
      </c>
      <c r="E648" s="14">
        <v>38854</v>
      </c>
      <c r="F648" s="16">
        <v>0.0526</v>
      </c>
      <c r="G648" s="11">
        <f t="shared" si="78"/>
        <v>2996493.3333333335</v>
      </c>
      <c r="H648" s="17">
        <f t="shared" si="79"/>
        <v>8</v>
      </c>
      <c r="I648" s="12">
        <f t="shared" si="80"/>
        <v>3506.6666666665114</v>
      </c>
      <c r="J648" s="18">
        <f t="shared" si="81"/>
        <v>0.05339296600025571</v>
      </c>
      <c r="K648" s="19">
        <v>0.0506</v>
      </c>
      <c r="L648" s="18">
        <f t="shared" si="85"/>
        <v>0.0020000000000000018</v>
      </c>
      <c r="M648" s="16">
        <v>0.05121</v>
      </c>
      <c r="N648" s="20">
        <f t="shared" si="83"/>
        <v>0.0013900000000000023</v>
      </c>
      <c r="O648" s="20">
        <f t="shared" si="84"/>
        <v>0.0006099999999999994</v>
      </c>
      <c r="P648" s="2"/>
      <c r="R648" s="20">
        <v>0.0017</v>
      </c>
    </row>
    <row r="649" spans="1:18" ht="12">
      <c r="A649" s="21">
        <f t="shared" si="77"/>
        <v>589</v>
      </c>
      <c r="B649" s="13" t="s">
        <v>8</v>
      </c>
      <c r="C649" s="14">
        <v>38846</v>
      </c>
      <c r="D649" s="15">
        <v>1000000</v>
      </c>
      <c r="E649" s="14">
        <v>38855</v>
      </c>
      <c r="F649" s="16">
        <v>0.0526</v>
      </c>
      <c r="G649" s="11">
        <f t="shared" si="78"/>
        <v>998685</v>
      </c>
      <c r="H649" s="17">
        <f t="shared" si="79"/>
        <v>9</v>
      </c>
      <c r="I649" s="12">
        <f t="shared" si="80"/>
        <v>1315</v>
      </c>
      <c r="J649" s="18">
        <f t="shared" si="81"/>
        <v>0.05340077757807072</v>
      </c>
      <c r="K649" s="19">
        <v>0.0506</v>
      </c>
      <c r="L649" s="18">
        <f t="shared" si="85"/>
        <v>0.0020000000000000018</v>
      </c>
      <c r="M649" s="16">
        <v>0.05121</v>
      </c>
      <c r="N649" s="20">
        <f t="shared" si="83"/>
        <v>0.0013900000000000023</v>
      </c>
      <c r="O649" s="20">
        <f t="shared" si="84"/>
        <v>0.0006099999999999994</v>
      </c>
      <c r="P649" s="2"/>
      <c r="R649" s="20">
        <v>0.0017</v>
      </c>
    </row>
    <row r="650" spans="1:18" ht="12">
      <c r="A650" s="21">
        <f t="shared" si="77"/>
        <v>590</v>
      </c>
      <c r="B650" s="13" t="s">
        <v>6</v>
      </c>
      <c r="C650" s="14">
        <v>38846</v>
      </c>
      <c r="D650" s="15">
        <v>14000000</v>
      </c>
      <c r="E650" s="14">
        <v>38853</v>
      </c>
      <c r="F650" s="16">
        <v>0.0526</v>
      </c>
      <c r="G650" s="11">
        <f t="shared" si="78"/>
        <v>13985681.111111112</v>
      </c>
      <c r="H650" s="17">
        <f t="shared" si="79"/>
        <v>7</v>
      </c>
      <c r="I650" s="12">
        <f t="shared" si="80"/>
        <v>14318.888888888061</v>
      </c>
      <c r="J650" s="18">
        <f t="shared" si="81"/>
        <v>0.05338515670749608</v>
      </c>
      <c r="K650" s="19">
        <v>0.0506</v>
      </c>
      <c r="L650" s="18">
        <f t="shared" si="85"/>
        <v>0.0020000000000000018</v>
      </c>
      <c r="M650" s="16">
        <v>0.05121</v>
      </c>
      <c r="N650" s="20">
        <f t="shared" si="83"/>
        <v>0.0013900000000000023</v>
      </c>
      <c r="O650" s="20">
        <f t="shared" si="84"/>
        <v>0.0006099999999999994</v>
      </c>
      <c r="P650" s="2"/>
      <c r="R650" s="20">
        <v>0.0017</v>
      </c>
    </row>
    <row r="651" spans="1:18" ht="12">
      <c r="A651" s="21">
        <f t="shared" si="77"/>
        <v>591</v>
      </c>
      <c r="B651" s="13" t="s">
        <v>7</v>
      </c>
      <c r="C651" s="14">
        <v>38846</v>
      </c>
      <c r="D651" s="15">
        <v>14000000</v>
      </c>
      <c r="E651" s="14">
        <v>38856</v>
      </c>
      <c r="F651" s="16">
        <v>0.0525</v>
      </c>
      <c r="G651" s="11">
        <f t="shared" si="78"/>
        <v>13979583.333333334</v>
      </c>
      <c r="H651" s="17">
        <f t="shared" si="79"/>
        <v>10</v>
      </c>
      <c r="I651" s="12">
        <f t="shared" si="80"/>
        <v>20416.666666666046</v>
      </c>
      <c r="J651" s="18">
        <f t="shared" si="81"/>
        <v>0.05330690590444236</v>
      </c>
      <c r="K651" s="19">
        <v>0.0507</v>
      </c>
      <c r="L651" s="18">
        <f t="shared" si="85"/>
        <v>0.001799999999999996</v>
      </c>
      <c r="M651" s="16">
        <v>0.05121</v>
      </c>
      <c r="N651" s="20">
        <f t="shared" si="83"/>
        <v>0.0012899999999999995</v>
      </c>
      <c r="O651" s="20">
        <f t="shared" si="84"/>
        <v>0.0005099999999999966</v>
      </c>
      <c r="P651" s="2"/>
      <c r="R651" s="20">
        <v>0.0017</v>
      </c>
    </row>
    <row r="652" spans="1:18" ht="12">
      <c r="A652" s="21">
        <f t="shared" si="77"/>
        <v>592</v>
      </c>
      <c r="B652" s="13" t="s">
        <v>7</v>
      </c>
      <c r="C652" s="14">
        <v>38847</v>
      </c>
      <c r="D652" s="15">
        <v>5300000</v>
      </c>
      <c r="E652" s="14">
        <v>38861</v>
      </c>
      <c r="F652" s="16">
        <v>0.0525</v>
      </c>
      <c r="G652" s="11">
        <f t="shared" si="78"/>
        <v>5289179.166666667</v>
      </c>
      <c r="H652" s="17">
        <f t="shared" si="79"/>
        <v>14</v>
      </c>
      <c r="I652" s="12">
        <f t="shared" si="80"/>
        <v>10820.833333333023</v>
      </c>
      <c r="J652" s="18">
        <f t="shared" si="81"/>
        <v>0.05333806521648212</v>
      </c>
      <c r="K652" s="19">
        <v>0.0507</v>
      </c>
      <c r="L652" s="18">
        <f t="shared" si="85"/>
        <v>0.001799999999999996</v>
      </c>
      <c r="M652" s="16">
        <v>0.05121</v>
      </c>
      <c r="N652" s="20">
        <f t="shared" si="83"/>
        <v>0.0012899999999999995</v>
      </c>
      <c r="O652" s="20">
        <f t="shared" si="84"/>
        <v>0.0005099999999999966</v>
      </c>
      <c r="P652" s="2"/>
      <c r="R652" s="20">
        <v>0.0017</v>
      </c>
    </row>
    <row r="653" spans="1:18" ht="12">
      <c r="A653" s="21">
        <f t="shared" si="77"/>
        <v>593</v>
      </c>
      <c r="B653" s="13" t="s">
        <v>6</v>
      </c>
      <c r="C653" s="14">
        <v>38848</v>
      </c>
      <c r="D653" s="15">
        <v>20000000</v>
      </c>
      <c r="E653" s="14">
        <v>38883</v>
      </c>
      <c r="F653" s="16">
        <v>0.0526</v>
      </c>
      <c r="G653" s="11">
        <f t="shared" si="78"/>
        <v>19897722.222222224</v>
      </c>
      <c r="H653" s="17">
        <f t="shared" si="79"/>
        <v>35</v>
      </c>
      <c r="I653" s="12">
        <f t="shared" si="80"/>
        <v>102277.77777777612</v>
      </c>
      <c r="J653" s="18">
        <f t="shared" si="81"/>
        <v>0.05360468395321544</v>
      </c>
      <c r="K653" s="19">
        <v>0.0508</v>
      </c>
      <c r="L653" s="18">
        <f t="shared" si="85"/>
        <v>0.001800000000000003</v>
      </c>
      <c r="M653" s="16">
        <v>0.05121</v>
      </c>
      <c r="N653" s="20">
        <f t="shared" si="83"/>
        <v>0.0013900000000000023</v>
      </c>
      <c r="O653" s="20">
        <f t="shared" si="84"/>
        <v>0.00041000000000000064</v>
      </c>
      <c r="P653" s="2"/>
      <c r="R653" s="20">
        <v>0.0017</v>
      </c>
    </row>
    <row r="654" spans="1:18" ht="12">
      <c r="A654" s="21">
        <f t="shared" si="77"/>
        <v>594</v>
      </c>
      <c r="B654" s="13" t="s">
        <v>7</v>
      </c>
      <c r="C654" s="14">
        <v>38848</v>
      </c>
      <c r="D654" s="15">
        <v>20000000</v>
      </c>
      <c r="E654" s="14">
        <v>38856</v>
      </c>
      <c r="F654" s="16">
        <v>0.0525</v>
      </c>
      <c r="G654" s="11">
        <f t="shared" si="78"/>
        <v>19976666.666666668</v>
      </c>
      <c r="H654" s="17">
        <f t="shared" si="79"/>
        <v>8</v>
      </c>
      <c r="I654" s="12">
        <f t="shared" si="80"/>
        <v>23333.33333333209</v>
      </c>
      <c r="J654" s="18">
        <f t="shared" si="81"/>
        <v>0.05329133989654313</v>
      </c>
      <c r="K654" s="19">
        <v>0.0507</v>
      </c>
      <c r="L654" s="18">
        <f t="shared" si="85"/>
        <v>0.001799999999999996</v>
      </c>
      <c r="M654" s="16">
        <v>0.05121</v>
      </c>
      <c r="N654" s="20">
        <f t="shared" si="83"/>
        <v>0.0012899999999999995</v>
      </c>
      <c r="O654" s="20">
        <f t="shared" si="84"/>
        <v>0.0005099999999999966</v>
      </c>
      <c r="P654" s="2"/>
      <c r="R654" s="20">
        <v>0.0017</v>
      </c>
    </row>
    <row r="655" spans="1:18" ht="12">
      <c r="A655" s="21">
        <f t="shared" si="77"/>
        <v>595</v>
      </c>
      <c r="B655" s="13" t="s">
        <v>8</v>
      </c>
      <c r="C655" s="14">
        <v>38848</v>
      </c>
      <c r="D655" s="15">
        <v>300000</v>
      </c>
      <c r="E655" s="14">
        <v>38849</v>
      </c>
      <c r="F655" s="16">
        <v>0.052</v>
      </c>
      <c r="G655" s="11">
        <f t="shared" si="78"/>
        <v>299956.6666666667</v>
      </c>
      <c r="H655" s="17">
        <f t="shared" si="79"/>
        <v>1</v>
      </c>
      <c r="I655" s="12">
        <f t="shared" si="80"/>
        <v>43.33333333331393</v>
      </c>
      <c r="J655" s="18">
        <f t="shared" si="81"/>
        <v>0.05272983875446314</v>
      </c>
      <c r="K655" s="19">
        <v>0.0503</v>
      </c>
      <c r="L655" s="18">
        <f t="shared" si="85"/>
        <v>0.0017000000000000001</v>
      </c>
      <c r="M655" s="16">
        <v>0.05121</v>
      </c>
      <c r="N655" s="20">
        <f t="shared" si="83"/>
        <v>0.000789999999999999</v>
      </c>
      <c r="O655" s="20">
        <f t="shared" si="84"/>
        <v>0.0009100000000000011</v>
      </c>
      <c r="P655" s="2"/>
      <c r="R655" s="20">
        <v>0.0017</v>
      </c>
    </row>
    <row r="656" spans="1:18" ht="12">
      <c r="A656" s="21">
        <f t="shared" si="77"/>
        <v>596</v>
      </c>
      <c r="B656" s="13" t="s">
        <v>8</v>
      </c>
      <c r="C656" s="14">
        <v>38848</v>
      </c>
      <c r="D656" s="15">
        <v>2000000</v>
      </c>
      <c r="E656" s="14">
        <v>38860</v>
      </c>
      <c r="F656" s="16">
        <v>0.0524</v>
      </c>
      <c r="G656" s="11">
        <f t="shared" si="78"/>
        <v>1996506.6666666667</v>
      </c>
      <c r="H656" s="17">
        <f t="shared" si="79"/>
        <v>12</v>
      </c>
      <c r="I656" s="12">
        <f t="shared" si="80"/>
        <v>3493.3333333332557</v>
      </c>
      <c r="J656" s="18">
        <f t="shared" si="81"/>
        <v>0.05322073666448389</v>
      </c>
      <c r="K656" s="19">
        <v>0.0507</v>
      </c>
      <c r="L656" s="18">
        <f t="shared" si="85"/>
        <v>0.0017000000000000001</v>
      </c>
      <c r="M656" s="16">
        <v>0.05121</v>
      </c>
      <c r="N656" s="20">
        <f t="shared" si="83"/>
        <v>0.0011900000000000036</v>
      </c>
      <c r="O656" s="20">
        <f t="shared" si="84"/>
        <v>0.0005099999999999966</v>
      </c>
      <c r="P656" s="2"/>
      <c r="R656" s="20">
        <v>0.0017</v>
      </c>
    </row>
    <row r="657" spans="1:18" ht="12">
      <c r="A657" s="21">
        <f t="shared" si="77"/>
        <v>597</v>
      </c>
      <c r="B657" s="13" t="s">
        <v>8</v>
      </c>
      <c r="C657" s="14">
        <v>38852</v>
      </c>
      <c r="D657" s="15">
        <v>2000000</v>
      </c>
      <c r="E657" s="14">
        <v>38861</v>
      </c>
      <c r="F657" s="16">
        <v>0.0524</v>
      </c>
      <c r="G657" s="11">
        <f t="shared" si="78"/>
        <v>1997380</v>
      </c>
      <c r="H657" s="17">
        <f t="shared" si="79"/>
        <v>9</v>
      </c>
      <c r="I657" s="12">
        <f t="shared" si="80"/>
        <v>2620</v>
      </c>
      <c r="J657" s="18">
        <f t="shared" si="81"/>
        <v>0.053197466458838855</v>
      </c>
      <c r="K657" s="19">
        <v>0.0506</v>
      </c>
      <c r="L657" s="18">
        <f t="shared" si="85"/>
        <v>0.001800000000000003</v>
      </c>
      <c r="M657" s="16">
        <v>0.05121</v>
      </c>
      <c r="N657" s="20">
        <f t="shared" si="83"/>
        <v>0.0011900000000000036</v>
      </c>
      <c r="O657" s="20">
        <f t="shared" si="84"/>
        <v>0.0006099999999999994</v>
      </c>
      <c r="P657" s="2"/>
      <c r="R657" s="20">
        <v>0.0017</v>
      </c>
    </row>
    <row r="658" spans="1:18" ht="12">
      <c r="A658" s="21">
        <f aca="true" t="shared" si="86" ref="A658:A721">+A657+1</f>
        <v>598</v>
      </c>
      <c r="B658" s="13" t="s">
        <v>6</v>
      </c>
      <c r="C658" s="14">
        <v>38852</v>
      </c>
      <c r="D658" s="15">
        <v>8000000</v>
      </c>
      <c r="E658" s="14">
        <v>38883</v>
      </c>
      <c r="F658" s="16">
        <v>0.0526</v>
      </c>
      <c r="G658" s="11">
        <f t="shared" si="78"/>
        <v>7963764.444444444</v>
      </c>
      <c r="H658" s="17">
        <f t="shared" si="79"/>
        <v>31</v>
      </c>
      <c r="I658" s="12">
        <f t="shared" si="80"/>
        <v>36235.55555555597</v>
      </c>
      <c r="J658" s="18">
        <f t="shared" si="81"/>
        <v>0.053573212445036385</v>
      </c>
      <c r="K658" s="19">
        <v>0.0508</v>
      </c>
      <c r="L658" s="18">
        <f t="shared" si="85"/>
        <v>0.001800000000000003</v>
      </c>
      <c r="M658" s="16">
        <v>0.05121</v>
      </c>
      <c r="N658" s="20">
        <f t="shared" si="83"/>
        <v>0.0013900000000000023</v>
      </c>
      <c r="O658" s="20">
        <f t="shared" si="84"/>
        <v>0.00041000000000000064</v>
      </c>
      <c r="P658" s="2"/>
      <c r="R658" s="20">
        <v>0.0017</v>
      </c>
    </row>
    <row r="659" spans="1:18" ht="12">
      <c r="A659" s="21">
        <f t="shared" si="86"/>
        <v>599</v>
      </c>
      <c r="B659" s="13" t="s">
        <v>7</v>
      </c>
      <c r="C659" s="14">
        <v>38852</v>
      </c>
      <c r="D659" s="15">
        <v>8000000</v>
      </c>
      <c r="E659" s="14">
        <v>38883</v>
      </c>
      <c r="F659" s="16">
        <v>0.0528</v>
      </c>
      <c r="G659" s="11">
        <f t="shared" si="78"/>
        <v>7963626.666666667</v>
      </c>
      <c r="H659" s="17">
        <f t="shared" si="79"/>
        <v>31</v>
      </c>
      <c r="I659" s="12">
        <f t="shared" si="80"/>
        <v>36373.33333333302</v>
      </c>
      <c r="J659" s="18">
        <f t="shared" si="81"/>
        <v>0.05377784326069149</v>
      </c>
      <c r="K659" s="19">
        <v>0.0508</v>
      </c>
      <c r="L659" s="18">
        <f t="shared" si="85"/>
        <v>0.0020000000000000018</v>
      </c>
      <c r="M659" s="16">
        <v>0.05121</v>
      </c>
      <c r="N659" s="20">
        <f t="shared" si="83"/>
        <v>0.0015900000000000011</v>
      </c>
      <c r="O659" s="20">
        <f t="shared" si="84"/>
        <v>0.00041000000000000064</v>
      </c>
      <c r="P659" s="2"/>
      <c r="R659" s="20">
        <v>0.0017</v>
      </c>
    </row>
    <row r="660" spans="1:18" ht="12">
      <c r="A660" s="21">
        <f t="shared" si="86"/>
        <v>600</v>
      </c>
      <c r="B660" s="13" t="s">
        <v>6</v>
      </c>
      <c r="C660" s="14">
        <v>38853</v>
      </c>
      <c r="D660" s="15">
        <v>5000000</v>
      </c>
      <c r="E660" s="14">
        <v>38882</v>
      </c>
      <c r="F660" s="16">
        <v>0.0526</v>
      </c>
      <c r="G660" s="11">
        <f t="shared" si="78"/>
        <v>4978813.888888889</v>
      </c>
      <c r="H660" s="17">
        <f t="shared" si="79"/>
        <v>29</v>
      </c>
      <c r="I660" s="12">
        <f t="shared" si="80"/>
        <v>21186.111111111008</v>
      </c>
      <c r="J660" s="18">
        <f t="shared" si="81"/>
        <v>0.053557490544657575</v>
      </c>
      <c r="K660" s="19">
        <v>0.0508</v>
      </c>
      <c r="L660" s="18">
        <f t="shared" si="85"/>
        <v>0.001800000000000003</v>
      </c>
      <c r="M660" s="16">
        <v>0.05121</v>
      </c>
      <c r="N660" s="20">
        <f t="shared" si="83"/>
        <v>0.0013900000000000023</v>
      </c>
      <c r="O660" s="20">
        <f t="shared" si="84"/>
        <v>0.00041000000000000064</v>
      </c>
      <c r="P660" s="2"/>
      <c r="R660" s="20">
        <v>0.0017</v>
      </c>
    </row>
    <row r="661" spans="1:18" ht="12">
      <c r="A661" s="21">
        <f t="shared" si="86"/>
        <v>601</v>
      </c>
      <c r="B661" s="13" t="s">
        <v>8</v>
      </c>
      <c r="C661" s="14">
        <v>38853</v>
      </c>
      <c r="D661" s="15">
        <v>2800000</v>
      </c>
      <c r="E661" s="14">
        <v>38854</v>
      </c>
      <c r="F661" s="16">
        <v>0.0522</v>
      </c>
      <c r="G661" s="11">
        <f t="shared" si="78"/>
        <v>2799594</v>
      </c>
      <c r="H661" s="17">
        <f t="shared" si="79"/>
        <v>1</v>
      </c>
      <c r="I661" s="12">
        <f t="shared" si="80"/>
        <v>406</v>
      </c>
      <c r="J661" s="18">
        <f t="shared" si="81"/>
        <v>0.052932675237909496</v>
      </c>
      <c r="K661" s="19">
        <v>0.0506</v>
      </c>
      <c r="L661" s="18">
        <f t="shared" si="85"/>
        <v>0.0016000000000000042</v>
      </c>
      <c r="M661" s="16">
        <v>0.05121</v>
      </c>
      <c r="N661" s="20">
        <f t="shared" si="83"/>
        <v>0.0009900000000000048</v>
      </c>
      <c r="O661" s="20">
        <f t="shared" si="84"/>
        <v>0.0006099999999999994</v>
      </c>
      <c r="P661" s="2"/>
      <c r="R661" s="20">
        <v>0.0017</v>
      </c>
    </row>
    <row r="662" spans="1:18" ht="12">
      <c r="A662" s="21">
        <f t="shared" si="86"/>
        <v>602</v>
      </c>
      <c r="B662" s="13" t="s">
        <v>8</v>
      </c>
      <c r="C662" s="14">
        <v>38854</v>
      </c>
      <c r="D662" s="15">
        <v>1504000</v>
      </c>
      <c r="E662" s="14">
        <v>38875</v>
      </c>
      <c r="F662" s="16">
        <v>0.0525</v>
      </c>
      <c r="G662" s="11">
        <f t="shared" si="78"/>
        <v>1499394</v>
      </c>
      <c r="H662" s="17">
        <f t="shared" si="79"/>
        <v>21</v>
      </c>
      <c r="I662" s="12">
        <f t="shared" si="80"/>
        <v>4606</v>
      </c>
      <c r="J662" s="18">
        <f t="shared" si="81"/>
        <v>0.05339268175453994</v>
      </c>
      <c r="K662" s="19">
        <v>0.0508</v>
      </c>
      <c r="L662" s="18">
        <f t="shared" si="85"/>
        <v>0.0017000000000000001</v>
      </c>
      <c r="M662" s="16">
        <v>0.05121</v>
      </c>
      <c r="N662" s="20">
        <f t="shared" si="83"/>
        <v>0.0012899999999999995</v>
      </c>
      <c r="O662" s="20">
        <f t="shared" si="84"/>
        <v>0.00041000000000000064</v>
      </c>
      <c r="P662" s="2"/>
      <c r="R662" s="20">
        <v>0.0017</v>
      </c>
    </row>
    <row r="663" spans="1:18" ht="12">
      <c r="A663" s="21">
        <f t="shared" si="86"/>
        <v>603</v>
      </c>
      <c r="B663" s="13" t="s">
        <v>20</v>
      </c>
      <c r="C663" s="14">
        <v>38854</v>
      </c>
      <c r="D663" s="15">
        <v>3410432.33</v>
      </c>
      <c r="E663" s="14">
        <v>38875</v>
      </c>
      <c r="F663" s="16">
        <v>0.0526</v>
      </c>
      <c r="G663" s="11">
        <f t="shared" si="78"/>
        <v>3399967.9868007833</v>
      </c>
      <c r="H663" s="17">
        <f t="shared" si="79"/>
        <v>21</v>
      </c>
      <c r="I663" s="12">
        <f t="shared" si="80"/>
        <v>10464.34319921676</v>
      </c>
      <c r="J663" s="18">
        <f t="shared" si="81"/>
        <v>0.05349469511172384</v>
      </c>
      <c r="K663" s="19">
        <v>0.0508</v>
      </c>
      <c r="L663" s="18">
        <f t="shared" si="85"/>
        <v>0.001800000000000003</v>
      </c>
      <c r="M663" s="16">
        <v>0.05121</v>
      </c>
      <c r="N663" s="20">
        <f t="shared" si="83"/>
        <v>0.0013900000000000023</v>
      </c>
      <c r="O663" s="20">
        <f t="shared" si="84"/>
        <v>0.00041000000000000064</v>
      </c>
      <c r="P663" s="2"/>
      <c r="R663" s="20">
        <v>0.0017</v>
      </c>
    </row>
    <row r="664" spans="1:18" ht="12">
      <c r="A664" s="21">
        <f t="shared" si="86"/>
        <v>604</v>
      </c>
      <c r="B664" s="13" t="s">
        <v>7</v>
      </c>
      <c r="C664" s="14">
        <v>38856</v>
      </c>
      <c r="D664" s="15">
        <v>34000000</v>
      </c>
      <c r="E664" s="14">
        <v>38882</v>
      </c>
      <c r="F664" s="16">
        <v>0.0528</v>
      </c>
      <c r="G664" s="11">
        <f t="shared" si="78"/>
        <v>33870346.666666664</v>
      </c>
      <c r="H664" s="17">
        <f t="shared" si="79"/>
        <v>26</v>
      </c>
      <c r="I664" s="12">
        <f t="shared" si="80"/>
        <v>129653.33333333582</v>
      </c>
      <c r="J664" s="18">
        <f t="shared" si="81"/>
        <v>0.053738255213214084</v>
      </c>
      <c r="K664" s="19">
        <v>0.0508</v>
      </c>
      <c r="L664" s="18">
        <f t="shared" si="85"/>
        <v>0.0020000000000000018</v>
      </c>
      <c r="M664" s="16">
        <v>0.05121</v>
      </c>
      <c r="N664" s="20">
        <f t="shared" si="83"/>
        <v>0.0015900000000000011</v>
      </c>
      <c r="O664" s="20">
        <f t="shared" si="84"/>
        <v>0.00041000000000000064</v>
      </c>
      <c r="P664" s="2"/>
      <c r="R664" s="20">
        <v>0.0017</v>
      </c>
    </row>
    <row r="665" spans="1:18" ht="12">
      <c r="A665" s="21">
        <f t="shared" si="86"/>
        <v>605</v>
      </c>
      <c r="B665" s="13" t="s">
        <v>6</v>
      </c>
      <c r="C665" s="14">
        <v>38856</v>
      </c>
      <c r="D665" s="15">
        <v>5000000</v>
      </c>
      <c r="E665" s="14">
        <v>38882</v>
      </c>
      <c r="F665" s="16">
        <v>0.0526</v>
      </c>
      <c r="G665" s="11">
        <f t="shared" si="78"/>
        <v>4981005.555555556</v>
      </c>
      <c r="H665" s="17">
        <f t="shared" si="79"/>
        <v>26</v>
      </c>
      <c r="I665" s="12">
        <f t="shared" si="80"/>
        <v>18994.44444444403</v>
      </c>
      <c r="J665" s="18">
        <f t="shared" si="81"/>
        <v>0.053533924988371326</v>
      </c>
      <c r="K665" s="19">
        <v>0.0508</v>
      </c>
      <c r="L665" s="18">
        <f t="shared" si="85"/>
        <v>0.001800000000000003</v>
      </c>
      <c r="M665" s="16">
        <v>0.05121</v>
      </c>
      <c r="N665" s="20">
        <f t="shared" si="83"/>
        <v>0.0013900000000000023</v>
      </c>
      <c r="O665" s="20">
        <f t="shared" si="84"/>
        <v>0.00041000000000000064</v>
      </c>
      <c r="P665" s="2"/>
      <c r="R665" s="20">
        <v>0.0017</v>
      </c>
    </row>
    <row r="666" spans="1:18" ht="12">
      <c r="A666" s="21">
        <f t="shared" si="86"/>
        <v>606</v>
      </c>
      <c r="B666" s="13" t="s">
        <v>6</v>
      </c>
      <c r="C666" s="14">
        <v>38859</v>
      </c>
      <c r="D666" s="15">
        <v>5000000</v>
      </c>
      <c r="E666" s="14">
        <v>38891</v>
      </c>
      <c r="F666" s="16">
        <v>0.0525</v>
      </c>
      <c r="G666" s="11">
        <f t="shared" si="78"/>
        <v>4976666.666666667</v>
      </c>
      <c r="H666" s="17">
        <f t="shared" si="79"/>
        <v>32</v>
      </c>
      <c r="I666" s="12">
        <f t="shared" si="80"/>
        <v>23333.333333333023</v>
      </c>
      <c r="J666" s="18">
        <f t="shared" si="81"/>
        <v>0.05347873409243063</v>
      </c>
      <c r="K666" s="19">
        <v>0.0508</v>
      </c>
      <c r="L666" s="18">
        <f t="shared" si="85"/>
        <v>0.0017000000000000001</v>
      </c>
      <c r="M666" s="16">
        <v>0.05121</v>
      </c>
      <c r="N666" s="20">
        <f t="shared" si="83"/>
        <v>0.0012899999999999995</v>
      </c>
      <c r="O666" s="20">
        <f t="shared" si="84"/>
        <v>0.00041000000000000064</v>
      </c>
      <c r="P666" s="2"/>
      <c r="R666" s="20">
        <v>0.0017</v>
      </c>
    </row>
    <row r="667" spans="1:18" ht="12">
      <c r="A667" s="21">
        <f t="shared" si="86"/>
        <v>607</v>
      </c>
      <c r="B667" s="13" t="s">
        <v>8</v>
      </c>
      <c r="C667" s="14">
        <v>38859</v>
      </c>
      <c r="D667" s="15">
        <v>3000000</v>
      </c>
      <c r="E667" s="14">
        <v>38860</v>
      </c>
      <c r="F667" s="16">
        <v>0.0521</v>
      </c>
      <c r="G667" s="11">
        <f t="shared" si="78"/>
        <v>2999565.8333333335</v>
      </c>
      <c r="H667" s="17">
        <f t="shared" si="79"/>
        <v>1</v>
      </c>
      <c r="I667" s="12">
        <f t="shared" si="80"/>
        <v>434.16666666651145</v>
      </c>
      <c r="J667" s="18">
        <f t="shared" si="81"/>
        <v>0.05283125696800343</v>
      </c>
      <c r="K667" s="19">
        <v>0.0504</v>
      </c>
      <c r="L667" s="18">
        <f t="shared" si="85"/>
        <v>0.0017000000000000001</v>
      </c>
      <c r="M667" s="16">
        <v>0.05121</v>
      </c>
      <c r="N667" s="20">
        <f t="shared" si="83"/>
        <v>0.0008900000000000019</v>
      </c>
      <c r="O667" s="20">
        <f t="shared" si="84"/>
        <v>0.0008099999999999982</v>
      </c>
      <c r="P667" s="2"/>
      <c r="R667" s="20">
        <v>0.0017</v>
      </c>
    </row>
    <row r="668" spans="1:18" ht="12">
      <c r="A668" s="21">
        <f t="shared" si="86"/>
        <v>608</v>
      </c>
      <c r="B668" s="13" t="s">
        <v>8</v>
      </c>
      <c r="C668" s="14">
        <v>38859</v>
      </c>
      <c r="D668" s="15">
        <v>1700000</v>
      </c>
      <c r="E668" s="14">
        <v>38860</v>
      </c>
      <c r="F668" s="16">
        <v>0.0521</v>
      </c>
      <c r="G668" s="11">
        <f t="shared" si="78"/>
        <v>1699753.9722222222</v>
      </c>
      <c r="H668" s="17">
        <f t="shared" si="79"/>
        <v>1</v>
      </c>
      <c r="I668" s="12">
        <f t="shared" si="80"/>
        <v>246.0277777777519</v>
      </c>
      <c r="J668" s="18">
        <f t="shared" si="81"/>
        <v>0.05283125696801676</v>
      </c>
      <c r="K668" s="19">
        <v>0.0504</v>
      </c>
      <c r="L668" s="18">
        <f t="shared" si="85"/>
        <v>0.0017000000000000001</v>
      </c>
      <c r="M668" s="16">
        <v>0.05121</v>
      </c>
      <c r="N668" s="20">
        <f t="shared" si="83"/>
        <v>0.0008900000000000019</v>
      </c>
      <c r="O668" s="20">
        <f t="shared" si="84"/>
        <v>0.0008099999999999982</v>
      </c>
      <c r="P668" s="2"/>
      <c r="R668" s="20">
        <v>0.0017</v>
      </c>
    </row>
    <row r="669" spans="1:18" ht="12">
      <c r="A669" s="21">
        <f t="shared" si="86"/>
        <v>609</v>
      </c>
      <c r="B669" s="13" t="s">
        <v>7</v>
      </c>
      <c r="C669" s="14">
        <v>38859</v>
      </c>
      <c r="D669" s="15">
        <v>5000000</v>
      </c>
      <c r="E669" s="14">
        <v>38891</v>
      </c>
      <c r="F669" s="16">
        <v>0.0528</v>
      </c>
      <c r="G669" s="11">
        <f t="shared" si="78"/>
        <v>4976533.333333333</v>
      </c>
      <c r="H669" s="17">
        <f t="shared" si="79"/>
        <v>32</v>
      </c>
      <c r="I669" s="12">
        <f t="shared" si="80"/>
        <v>23466.666666666977</v>
      </c>
      <c r="J669" s="18">
        <f t="shared" si="81"/>
        <v>0.05378576787053978</v>
      </c>
      <c r="K669" s="19">
        <v>0.0508</v>
      </c>
      <c r="L669" s="18">
        <f t="shared" si="85"/>
        <v>0.0020000000000000018</v>
      </c>
      <c r="M669" s="16">
        <v>0.05121</v>
      </c>
      <c r="N669" s="20">
        <f t="shared" si="83"/>
        <v>0.0015900000000000011</v>
      </c>
      <c r="O669" s="20">
        <f aca="true" t="shared" si="87" ref="O669:O732">IF(M669&gt;0,M669-K669,"")</f>
        <v>0.00041000000000000064</v>
      </c>
      <c r="P669" s="2"/>
      <c r="R669" s="20">
        <v>0.0017</v>
      </c>
    </row>
    <row r="670" spans="1:18" ht="12">
      <c r="A670" s="21">
        <f t="shared" si="86"/>
        <v>610</v>
      </c>
      <c r="B670" s="13" t="s">
        <v>8</v>
      </c>
      <c r="C670" s="14">
        <v>38860</v>
      </c>
      <c r="D670" s="15">
        <v>11517000</v>
      </c>
      <c r="E670" s="14">
        <v>38888</v>
      </c>
      <c r="F670" s="16">
        <v>0.0526</v>
      </c>
      <c r="G670" s="11">
        <f aca="true" t="shared" si="88" ref="G670:G733">IF(D670&gt;0,(D670-(D670*F670/360*H670)),"")</f>
        <v>11469882.673333334</v>
      </c>
      <c r="H670" s="17">
        <f aca="true" t="shared" si="89" ref="H670:H733">IF(C670&lt;&gt;0,E670-C670,"")</f>
        <v>28</v>
      </c>
      <c r="I670" s="12">
        <f aca="true" t="shared" si="90" ref="I670:I733">IF(D670&gt;0,D670-G670,"")</f>
        <v>47117.326666666195</v>
      </c>
      <c r="J670" s="18">
        <f aca="true" t="shared" si="91" ref="J670:J733">IF(D670&gt;0,((+I670/G670)/H670*365),"")</f>
        <v>0.05354963305433955</v>
      </c>
      <c r="K670" s="19">
        <v>0.0508</v>
      </c>
      <c r="L670" s="18">
        <f aca="true" t="shared" si="92" ref="L670:L701">IF(K670&gt;0,F670-K670,"")</f>
        <v>0.001800000000000003</v>
      </c>
      <c r="M670" s="16">
        <v>0.05121</v>
      </c>
      <c r="N670" s="20">
        <f aca="true" t="shared" si="93" ref="N670:N733">IF(M670&gt;0,F670-M670,"")</f>
        <v>0.0013900000000000023</v>
      </c>
      <c r="O670" s="20">
        <f t="shared" si="87"/>
        <v>0.00041000000000000064</v>
      </c>
      <c r="P670" s="2"/>
      <c r="R670" s="20">
        <v>0.0017</v>
      </c>
    </row>
    <row r="671" spans="1:18" ht="12">
      <c r="A671" s="21">
        <f t="shared" si="86"/>
        <v>611</v>
      </c>
      <c r="B671" s="13" t="s">
        <v>8</v>
      </c>
      <c r="C671" s="14">
        <v>38861</v>
      </c>
      <c r="D671" s="15">
        <v>2000000</v>
      </c>
      <c r="E671" s="14">
        <v>38884</v>
      </c>
      <c r="F671" s="16">
        <v>0.0526</v>
      </c>
      <c r="G671" s="11">
        <f t="shared" si="88"/>
        <v>1993278.888888889</v>
      </c>
      <c r="H671" s="17">
        <f t="shared" si="89"/>
        <v>23</v>
      </c>
      <c r="I671" s="12">
        <f t="shared" si="90"/>
        <v>6721.111111111008</v>
      </c>
      <c r="J671" s="18">
        <f t="shared" si="91"/>
        <v>0.05351038016088428</v>
      </c>
      <c r="K671" s="19">
        <v>0.0508</v>
      </c>
      <c r="L671" s="18">
        <f t="shared" si="92"/>
        <v>0.001800000000000003</v>
      </c>
      <c r="M671" s="16">
        <v>0.05121</v>
      </c>
      <c r="N671" s="20">
        <f t="shared" si="93"/>
        <v>0.0013900000000000023</v>
      </c>
      <c r="O671" s="20">
        <f t="shared" si="87"/>
        <v>0.00041000000000000064</v>
      </c>
      <c r="P671" s="2"/>
      <c r="R671" s="20">
        <v>0.0017</v>
      </c>
    </row>
    <row r="672" spans="1:18" ht="12">
      <c r="A672" s="21">
        <f t="shared" si="86"/>
        <v>612</v>
      </c>
      <c r="B672" s="13" t="s">
        <v>7</v>
      </c>
      <c r="C672" s="14">
        <v>38861</v>
      </c>
      <c r="D672" s="15">
        <v>1000000</v>
      </c>
      <c r="E672" s="14">
        <v>38890</v>
      </c>
      <c r="F672" s="16">
        <v>0.0528</v>
      </c>
      <c r="G672" s="11">
        <f t="shared" si="88"/>
        <v>995746.6666666666</v>
      </c>
      <c r="H672" s="17">
        <f t="shared" si="89"/>
        <v>29</v>
      </c>
      <c r="I672" s="12">
        <f t="shared" si="90"/>
        <v>4253.333333333372</v>
      </c>
      <c r="J672" s="18">
        <f t="shared" si="91"/>
        <v>0.05376200104444285</v>
      </c>
      <c r="K672" s="19">
        <v>0.0508</v>
      </c>
      <c r="L672" s="18">
        <f t="shared" si="92"/>
        <v>0.0020000000000000018</v>
      </c>
      <c r="M672" s="16">
        <v>0.05121</v>
      </c>
      <c r="N672" s="20">
        <f t="shared" si="93"/>
        <v>0.0015900000000000011</v>
      </c>
      <c r="O672" s="20">
        <f t="shared" si="87"/>
        <v>0.00041000000000000064</v>
      </c>
      <c r="P672" s="2"/>
      <c r="R672" s="20">
        <v>0.0017</v>
      </c>
    </row>
    <row r="673" spans="1:18" ht="12">
      <c r="A673" s="21">
        <f t="shared" si="86"/>
        <v>613</v>
      </c>
      <c r="B673" s="13" t="s">
        <v>7</v>
      </c>
      <c r="C673" s="14">
        <v>38862</v>
      </c>
      <c r="D673" s="15">
        <v>15000000</v>
      </c>
      <c r="E673" s="14">
        <v>38891</v>
      </c>
      <c r="F673" s="16">
        <v>0.0529</v>
      </c>
      <c r="G673" s="11">
        <f t="shared" si="88"/>
        <v>14936079.166666666</v>
      </c>
      <c r="H673" s="17">
        <f t="shared" si="89"/>
        <v>29</v>
      </c>
      <c r="I673" s="12">
        <f t="shared" si="90"/>
        <v>63920.833333333954</v>
      </c>
      <c r="J673" s="18">
        <f t="shared" si="91"/>
        <v>0.053864258776079366</v>
      </c>
      <c r="K673" s="19">
        <v>0.0509</v>
      </c>
      <c r="L673" s="18">
        <f t="shared" si="92"/>
        <v>0.0020000000000000018</v>
      </c>
      <c r="M673" s="16">
        <v>0.05121</v>
      </c>
      <c r="N673" s="20">
        <f t="shared" si="93"/>
        <v>0.001690000000000004</v>
      </c>
      <c r="O673" s="20">
        <f t="shared" si="87"/>
        <v>0.0003099999999999978</v>
      </c>
      <c r="P673" s="2"/>
      <c r="R673" s="20">
        <v>0.0017</v>
      </c>
    </row>
    <row r="674" spans="1:18" ht="12">
      <c r="A674" s="21">
        <f t="shared" si="86"/>
        <v>614</v>
      </c>
      <c r="B674" s="13" t="s">
        <v>8</v>
      </c>
      <c r="C674" s="14">
        <v>38862</v>
      </c>
      <c r="D674" s="15">
        <v>7800000</v>
      </c>
      <c r="E674" s="14">
        <v>38863</v>
      </c>
      <c r="F674" s="16">
        <v>0.0521</v>
      </c>
      <c r="G674" s="11">
        <f t="shared" si="88"/>
        <v>7798871.166666667</v>
      </c>
      <c r="H674" s="17">
        <f t="shared" si="89"/>
        <v>1</v>
      </c>
      <c r="I674" s="12">
        <f t="shared" si="90"/>
        <v>1128.833333333023</v>
      </c>
      <c r="J674" s="18">
        <f t="shared" si="91"/>
        <v>0.052831256968007785</v>
      </c>
      <c r="K674" s="19">
        <v>0.0504</v>
      </c>
      <c r="L674" s="18">
        <f t="shared" si="92"/>
        <v>0.0017000000000000001</v>
      </c>
      <c r="M674" s="16">
        <v>0.05121</v>
      </c>
      <c r="N674" s="20">
        <f t="shared" si="93"/>
        <v>0.0008900000000000019</v>
      </c>
      <c r="O674" s="20">
        <f t="shared" si="87"/>
        <v>0.0008099999999999982</v>
      </c>
      <c r="P674" s="2"/>
      <c r="R674" s="20">
        <v>0.0017</v>
      </c>
    </row>
    <row r="675" spans="1:18" ht="12">
      <c r="A675" s="21">
        <f t="shared" si="86"/>
        <v>615</v>
      </c>
      <c r="B675" s="13" t="s">
        <v>8</v>
      </c>
      <c r="C675" s="14">
        <v>38862</v>
      </c>
      <c r="D675" s="15">
        <v>2000000</v>
      </c>
      <c r="E675" s="14">
        <v>38884</v>
      </c>
      <c r="F675" s="16">
        <v>0.0526</v>
      </c>
      <c r="G675" s="11">
        <f t="shared" si="88"/>
        <v>1993571.111111111</v>
      </c>
      <c r="H675" s="17">
        <f t="shared" si="89"/>
        <v>22</v>
      </c>
      <c r="I675" s="12">
        <f t="shared" si="90"/>
        <v>6428.888888888992</v>
      </c>
      <c r="J675" s="18">
        <f t="shared" si="91"/>
        <v>0.053502536486729875</v>
      </c>
      <c r="K675" s="19">
        <v>0.0508</v>
      </c>
      <c r="L675" s="18">
        <f t="shared" si="92"/>
        <v>0.001800000000000003</v>
      </c>
      <c r="M675" s="16">
        <v>0.05121</v>
      </c>
      <c r="N675" s="20">
        <f t="shared" si="93"/>
        <v>0.0013900000000000023</v>
      </c>
      <c r="O675" s="20">
        <f t="shared" si="87"/>
        <v>0.00041000000000000064</v>
      </c>
      <c r="P675" s="2"/>
      <c r="R675" s="20">
        <v>0.0017</v>
      </c>
    </row>
    <row r="676" spans="1:18" ht="12">
      <c r="A676" s="21">
        <f t="shared" si="86"/>
        <v>616</v>
      </c>
      <c r="B676" s="13" t="s">
        <v>8</v>
      </c>
      <c r="C676" s="14">
        <v>38862</v>
      </c>
      <c r="D676" s="15">
        <v>1000000</v>
      </c>
      <c r="E676" s="14">
        <v>38897</v>
      </c>
      <c r="F676" s="16">
        <v>0.0526</v>
      </c>
      <c r="G676" s="11">
        <f t="shared" si="88"/>
        <v>994886.1111111111</v>
      </c>
      <c r="H676" s="17">
        <f t="shared" si="89"/>
        <v>35</v>
      </c>
      <c r="I676" s="12">
        <f t="shared" si="90"/>
        <v>5113.888888888876</v>
      </c>
      <c r="J676" s="18">
        <f t="shared" si="91"/>
        <v>0.05360468395321617</v>
      </c>
      <c r="K676" s="19">
        <v>0.0509</v>
      </c>
      <c r="L676" s="18">
        <f t="shared" si="92"/>
        <v>0.0017000000000000001</v>
      </c>
      <c r="M676" s="16">
        <v>0.05121</v>
      </c>
      <c r="N676" s="20">
        <f t="shared" si="93"/>
        <v>0.0013900000000000023</v>
      </c>
      <c r="O676" s="20">
        <f t="shared" si="87"/>
        <v>0.0003099999999999978</v>
      </c>
      <c r="P676" s="2"/>
      <c r="R676" s="20">
        <v>0.0017</v>
      </c>
    </row>
    <row r="677" spans="1:18" ht="12">
      <c r="A677" s="21">
        <f t="shared" si="86"/>
        <v>617</v>
      </c>
      <c r="B677" s="13" t="s">
        <v>6</v>
      </c>
      <c r="C677" s="14">
        <v>38862</v>
      </c>
      <c r="D677" s="15">
        <v>20000000</v>
      </c>
      <c r="E677" s="14">
        <v>38881</v>
      </c>
      <c r="F677" s="16">
        <v>0.0525</v>
      </c>
      <c r="G677" s="11">
        <f t="shared" si="88"/>
        <v>19944583.333333332</v>
      </c>
      <c r="H677" s="17">
        <f t="shared" si="89"/>
        <v>19</v>
      </c>
      <c r="I677" s="12">
        <f t="shared" si="90"/>
        <v>55416.66666666791</v>
      </c>
      <c r="J677" s="18">
        <f t="shared" si="91"/>
        <v>0.053377065619321394</v>
      </c>
      <c r="K677" s="19">
        <v>0.0508</v>
      </c>
      <c r="L677" s="18">
        <f t="shared" si="92"/>
        <v>0.0017000000000000001</v>
      </c>
      <c r="M677" s="16">
        <v>0.05121</v>
      </c>
      <c r="N677" s="20">
        <f t="shared" si="93"/>
        <v>0.0012899999999999995</v>
      </c>
      <c r="O677" s="20">
        <f t="shared" si="87"/>
        <v>0.00041000000000000064</v>
      </c>
      <c r="P677" s="2"/>
      <c r="R677" s="20">
        <v>0.0017</v>
      </c>
    </row>
    <row r="678" spans="1:18" ht="12">
      <c r="A678" s="21">
        <f t="shared" si="86"/>
        <v>618</v>
      </c>
      <c r="B678" s="13" t="s">
        <v>20</v>
      </c>
      <c r="C678" s="14">
        <v>38862</v>
      </c>
      <c r="D678" s="15">
        <v>5010208.33</v>
      </c>
      <c r="E678" s="14">
        <v>38876</v>
      </c>
      <c r="F678" s="16">
        <v>0.0525</v>
      </c>
      <c r="G678" s="11">
        <f t="shared" si="88"/>
        <v>4999979.154659583</v>
      </c>
      <c r="H678" s="17">
        <f t="shared" si="89"/>
        <v>14</v>
      </c>
      <c r="I678" s="12">
        <f t="shared" si="90"/>
        <v>10229.175340416841</v>
      </c>
      <c r="J678" s="18">
        <f t="shared" si="91"/>
        <v>0.05333806521648456</v>
      </c>
      <c r="K678" s="19">
        <v>0.0507</v>
      </c>
      <c r="L678" s="18">
        <f t="shared" si="92"/>
        <v>0.001799999999999996</v>
      </c>
      <c r="M678" s="16">
        <v>0.05121</v>
      </c>
      <c r="N678" s="20">
        <f t="shared" si="93"/>
        <v>0.0012899999999999995</v>
      </c>
      <c r="O678" s="20">
        <f t="shared" si="87"/>
        <v>0.0005099999999999966</v>
      </c>
      <c r="P678" s="2"/>
      <c r="R678" s="20">
        <v>0.0017</v>
      </c>
    </row>
    <row r="679" spans="1:18" ht="12">
      <c r="A679" s="21">
        <f t="shared" si="86"/>
        <v>619</v>
      </c>
      <c r="B679" s="13" t="s">
        <v>6</v>
      </c>
      <c r="C679" s="14">
        <v>38863</v>
      </c>
      <c r="D679" s="15">
        <v>5000000</v>
      </c>
      <c r="E679" s="14">
        <v>38869</v>
      </c>
      <c r="F679" s="16">
        <v>0.0525</v>
      </c>
      <c r="G679" s="11">
        <f t="shared" si="88"/>
        <v>4995625</v>
      </c>
      <c r="H679" s="17">
        <f t="shared" si="89"/>
        <v>6</v>
      </c>
      <c r="I679" s="12">
        <f t="shared" si="90"/>
        <v>4375</v>
      </c>
      <c r="J679" s="18">
        <f t="shared" si="91"/>
        <v>0.05327578297677134</v>
      </c>
      <c r="K679" s="19">
        <v>0.050687</v>
      </c>
      <c r="L679" s="18">
        <f t="shared" si="92"/>
        <v>0.0018129999999999952</v>
      </c>
      <c r="M679" s="16">
        <v>0.05121</v>
      </c>
      <c r="N679" s="20">
        <f t="shared" si="93"/>
        <v>0.0012899999999999995</v>
      </c>
      <c r="O679" s="20">
        <f t="shared" si="87"/>
        <v>0.0005229999999999957</v>
      </c>
      <c r="P679" s="2"/>
      <c r="R679" s="20">
        <v>0.0017</v>
      </c>
    </row>
    <row r="680" spans="1:18" ht="12">
      <c r="A680" s="21">
        <f t="shared" si="86"/>
        <v>620</v>
      </c>
      <c r="B680" s="13" t="s">
        <v>8</v>
      </c>
      <c r="C680" s="14">
        <v>38863</v>
      </c>
      <c r="D680" s="15">
        <v>1400000</v>
      </c>
      <c r="E680" s="14">
        <v>38867</v>
      </c>
      <c r="F680" s="16">
        <v>0.0521</v>
      </c>
      <c r="G680" s="11">
        <f t="shared" si="88"/>
        <v>1399189.5555555555</v>
      </c>
      <c r="H680" s="17">
        <f t="shared" si="89"/>
        <v>4</v>
      </c>
      <c r="I680" s="12">
        <f t="shared" si="90"/>
        <v>810.4444444444962</v>
      </c>
      <c r="J680" s="18">
        <f t="shared" si="91"/>
        <v>0.05285420782475526</v>
      </c>
      <c r="K680" s="19">
        <v>0.0504</v>
      </c>
      <c r="L680" s="18">
        <f t="shared" si="92"/>
        <v>0.0017000000000000001</v>
      </c>
      <c r="M680" s="16">
        <v>0.05121</v>
      </c>
      <c r="N680" s="20">
        <f t="shared" si="93"/>
        <v>0.0008900000000000019</v>
      </c>
      <c r="O680" s="20">
        <f t="shared" si="87"/>
        <v>0.0008099999999999982</v>
      </c>
      <c r="P680" s="2"/>
      <c r="R680" s="20">
        <v>0.0017</v>
      </c>
    </row>
    <row r="681" spans="1:18" ht="12">
      <c r="A681" s="21">
        <f t="shared" si="86"/>
        <v>621</v>
      </c>
      <c r="B681" s="13" t="s">
        <v>8</v>
      </c>
      <c r="C681" s="14">
        <v>38863</v>
      </c>
      <c r="D681" s="15">
        <v>600000</v>
      </c>
      <c r="E681" s="14">
        <v>38869</v>
      </c>
      <c r="F681" s="16">
        <v>0.0521</v>
      </c>
      <c r="G681" s="11">
        <f t="shared" si="88"/>
        <v>599479</v>
      </c>
      <c r="H681" s="17">
        <f t="shared" si="89"/>
        <v>6</v>
      </c>
      <c r="I681" s="12">
        <f t="shared" si="90"/>
        <v>521</v>
      </c>
      <c r="J681" s="18">
        <f t="shared" si="91"/>
        <v>0.05286951947719047</v>
      </c>
      <c r="K681" s="19">
        <v>0.050687</v>
      </c>
      <c r="L681" s="18">
        <f t="shared" si="92"/>
        <v>0.0014129999999999976</v>
      </c>
      <c r="M681" s="16">
        <v>0.05121</v>
      </c>
      <c r="N681" s="20">
        <f t="shared" si="93"/>
        <v>0.0008900000000000019</v>
      </c>
      <c r="O681" s="20">
        <f t="shared" si="87"/>
        <v>0.0005229999999999957</v>
      </c>
      <c r="P681" s="2"/>
      <c r="R681" s="20">
        <v>0.0017</v>
      </c>
    </row>
    <row r="682" spans="1:18" ht="12">
      <c r="A682" s="21">
        <f t="shared" si="86"/>
        <v>622</v>
      </c>
      <c r="B682" s="13" t="s">
        <v>6</v>
      </c>
      <c r="C682" s="14">
        <v>38867</v>
      </c>
      <c r="D682" s="15">
        <v>6800000</v>
      </c>
      <c r="E682" s="14">
        <v>38903</v>
      </c>
      <c r="F682" s="16">
        <v>0.0529</v>
      </c>
      <c r="G682" s="11">
        <f t="shared" si="88"/>
        <v>6764028</v>
      </c>
      <c r="H682" s="17">
        <f t="shared" si="89"/>
        <v>36</v>
      </c>
      <c r="I682" s="12">
        <f t="shared" si="90"/>
        <v>35972</v>
      </c>
      <c r="J682" s="18">
        <f t="shared" si="91"/>
        <v>0.05391995880429695</v>
      </c>
      <c r="K682" s="19">
        <v>0.05109</v>
      </c>
      <c r="L682" s="18">
        <f t="shared" si="92"/>
        <v>0.0018099999999999991</v>
      </c>
      <c r="M682" s="16">
        <v>0.05121</v>
      </c>
      <c r="N682" s="20">
        <f t="shared" si="93"/>
        <v>0.001690000000000004</v>
      </c>
      <c r="O682" s="20">
        <f t="shared" si="87"/>
        <v>0.00011999999999999511</v>
      </c>
      <c r="P682" s="2"/>
      <c r="R682" s="20">
        <v>0.0017</v>
      </c>
    </row>
    <row r="683" spans="1:18" ht="12">
      <c r="A683" s="21">
        <f t="shared" si="86"/>
        <v>623</v>
      </c>
      <c r="B683" s="13" t="s">
        <v>6</v>
      </c>
      <c r="C683" s="14">
        <v>38867</v>
      </c>
      <c r="D683" s="15">
        <v>3200000</v>
      </c>
      <c r="E683" s="14">
        <v>38904</v>
      </c>
      <c r="F683" s="16">
        <v>0.0529</v>
      </c>
      <c r="G683" s="11">
        <f t="shared" si="88"/>
        <v>3182601.777777778</v>
      </c>
      <c r="H683" s="17">
        <f t="shared" si="89"/>
        <v>37</v>
      </c>
      <c r="I683" s="12">
        <f t="shared" si="90"/>
        <v>17398.222222222015</v>
      </c>
      <c r="J683" s="18">
        <f t="shared" si="91"/>
        <v>0.05392792535638841</v>
      </c>
      <c r="K683" s="19">
        <v>0.05109</v>
      </c>
      <c r="L683" s="18">
        <f t="shared" si="92"/>
        <v>0.0018099999999999991</v>
      </c>
      <c r="M683" s="16">
        <v>0.05121</v>
      </c>
      <c r="N683" s="20">
        <f t="shared" si="93"/>
        <v>0.001690000000000004</v>
      </c>
      <c r="O683" s="20">
        <f t="shared" si="87"/>
        <v>0.00011999999999999511</v>
      </c>
      <c r="P683" s="2"/>
      <c r="R683" s="20">
        <v>0.0017</v>
      </c>
    </row>
    <row r="684" spans="1:18" ht="12">
      <c r="A684" s="21">
        <f t="shared" si="86"/>
        <v>624</v>
      </c>
      <c r="B684" s="13" t="s">
        <v>7</v>
      </c>
      <c r="C684" s="14">
        <v>38867</v>
      </c>
      <c r="D684" s="15">
        <v>10000000</v>
      </c>
      <c r="E684" s="14">
        <v>38881</v>
      </c>
      <c r="F684" s="16">
        <v>0.0525</v>
      </c>
      <c r="G684" s="11">
        <f t="shared" si="88"/>
        <v>9979583.333333334</v>
      </c>
      <c r="H684" s="17">
        <f t="shared" si="89"/>
        <v>14</v>
      </c>
      <c r="I684" s="12">
        <f t="shared" si="90"/>
        <v>20416.666666666046</v>
      </c>
      <c r="J684" s="18">
        <f t="shared" si="91"/>
        <v>0.05333806521648203</v>
      </c>
      <c r="K684" s="19">
        <v>0.0507</v>
      </c>
      <c r="L684" s="18">
        <f t="shared" si="92"/>
        <v>0.001799999999999996</v>
      </c>
      <c r="M684" s="16">
        <v>0.05121</v>
      </c>
      <c r="N684" s="20">
        <f t="shared" si="93"/>
        <v>0.0012899999999999995</v>
      </c>
      <c r="O684" s="20">
        <f t="shared" si="87"/>
        <v>0.0005099999999999966</v>
      </c>
      <c r="P684" s="2"/>
      <c r="R684" s="20">
        <v>0.0017</v>
      </c>
    </row>
    <row r="685" spans="1:18" ht="12">
      <c r="A685" s="21">
        <f t="shared" si="86"/>
        <v>625</v>
      </c>
      <c r="B685" s="13" t="s">
        <v>8</v>
      </c>
      <c r="C685" s="14">
        <v>38867</v>
      </c>
      <c r="D685" s="15">
        <v>2800000</v>
      </c>
      <c r="E685" s="14">
        <v>38868</v>
      </c>
      <c r="F685" s="16">
        <v>0.0522</v>
      </c>
      <c r="G685" s="11">
        <f t="shared" si="88"/>
        <v>2799594</v>
      </c>
      <c r="H685" s="17">
        <f t="shared" si="89"/>
        <v>1</v>
      </c>
      <c r="I685" s="12">
        <f t="shared" si="90"/>
        <v>406</v>
      </c>
      <c r="J685" s="18">
        <f t="shared" si="91"/>
        <v>0.052932675237909496</v>
      </c>
      <c r="K685" s="19">
        <v>0.05058</v>
      </c>
      <c r="L685" s="18">
        <f t="shared" si="92"/>
        <v>0.0016200000000000034</v>
      </c>
      <c r="M685" s="16">
        <v>0.05121</v>
      </c>
      <c r="N685" s="20">
        <f t="shared" si="93"/>
        <v>0.0009900000000000048</v>
      </c>
      <c r="O685" s="20">
        <f t="shared" si="87"/>
        <v>0.0006299999999999986</v>
      </c>
      <c r="P685" s="2"/>
      <c r="R685" s="20">
        <v>0.0017</v>
      </c>
    </row>
    <row r="686" spans="1:18" ht="12">
      <c r="A686" s="21">
        <f t="shared" si="86"/>
        <v>626</v>
      </c>
      <c r="B686" s="13" t="s">
        <v>8</v>
      </c>
      <c r="C686" s="14">
        <v>38867</v>
      </c>
      <c r="D686" s="15">
        <v>1000000</v>
      </c>
      <c r="E686" s="14">
        <v>38884</v>
      </c>
      <c r="F686" s="16">
        <v>0.0525</v>
      </c>
      <c r="G686" s="11">
        <f t="shared" si="88"/>
        <v>997520.8333333334</v>
      </c>
      <c r="H686" s="17">
        <f t="shared" si="89"/>
        <v>17</v>
      </c>
      <c r="I686" s="12">
        <f t="shared" si="90"/>
        <v>2479.166666666628</v>
      </c>
      <c r="J686" s="18">
        <f t="shared" si="91"/>
        <v>0.05336145861615171</v>
      </c>
      <c r="K686" s="19">
        <v>0.0507</v>
      </c>
      <c r="L686" s="18">
        <f t="shared" si="92"/>
        <v>0.001799999999999996</v>
      </c>
      <c r="M686" s="16">
        <v>0.05121</v>
      </c>
      <c r="N686" s="20">
        <f t="shared" si="93"/>
        <v>0.0012899999999999995</v>
      </c>
      <c r="O686" s="20">
        <f t="shared" si="87"/>
        <v>0.0005099999999999966</v>
      </c>
      <c r="P686" s="2"/>
      <c r="R686" s="20">
        <v>0.0017</v>
      </c>
    </row>
    <row r="687" spans="1:18" ht="12">
      <c r="A687" s="21">
        <f t="shared" si="86"/>
        <v>627</v>
      </c>
      <c r="B687" s="13" t="s">
        <v>8</v>
      </c>
      <c r="C687" s="14">
        <v>38867</v>
      </c>
      <c r="D687" s="15">
        <v>5545000</v>
      </c>
      <c r="E687" s="14">
        <v>38895</v>
      </c>
      <c r="F687" s="16">
        <v>0.0526</v>
      </c>
      <c r="G687" s="11">
        <f t="shared" si="88"/>
        <v>5522314.788888888</v>
      </c>
      <c r="H687" s="17">
        <f t="shared" si="89"/>
        <v>28</v>
      </c>
      <c r="I687" s="12">
        <f t="shared" si="90"/>
        <v>22685.211111111566</v>
      </c>
      <c r="J687" s="18">
        <f t="shared" si="91"/>
        <v>0.05354963305434117</v>
      </c>
      <c r="K687" s="19">
        <v>0.0508</v>
      </c>
      <c r="L687" s="18">
        <f t="shared" si="92"/>
        <v>0.001800000000000003</v>
      </c>
      <c r="M687" s="16">
        <v>0.05121</v>
      </c>
      <c r="N687" s="20">
        <f t="shared" si="93"/>
        <v>0.0013900000000000023</v>
      </c>
      <c r="O687" s="20">
        <f t="shared" si="87"/>
        <v>0.00041000000000000064</v>
      </c>
      <c r="P687" s="2"/>
      <c r="R687" s="20">
        <v>0.0017</v>
      </c>
    </row>
    <row r="688" spans="1:18" ht="12">
      <c r="A688" s="21">
        <f t="shared" si="86"/>
        <v>628</v>
      </c>
      <c r="B688" s="13" t="s">
        <v>8</v>
      </c>
      <c r="C688" s="14">
        <v>38867</v>
      </c>
      <c r="D688" s="15">
        <v>1000000</v>
      </c>
      <c r="E688" s="14">
        <v>38933</v>
      </c>
      <c r="F688" s="16">
        <v>0.0535</v>
      </c>
      <c r="G688" s="11">
        <f t="shared" si="88"/>
        <v>990191.6666666666</v>
      </c>
      <c r="H688" s="17">
        <f t="shared" si="89"/>
        <v>66</v>
      </c>
      <c r="I688" s="12">
        <f t="shared" si="90"/>
        <v>9808.333333333372</v>
      </c>
      <c r="J688" s="18">
        <f t="shared" si="91"/>
        <v>0.05478035958246041</v>
      </c>
      <c r="K688" s="19">
        <v>0.0517</v>
      </c>
      <c r="L688" s="18">
        <f t="shared" si="92"/>
        <v>0.001799999999999996</v>
      </c>
      <c r="M688" s="16">
        <v>0.05121</v>
      </c>
      <c r="N688" s="20">
        <f t="shared" si="93"/>
        <v>0.0022900000000000004</v>
      </c>
      <c r="O688" s="20">
        <f t="shared" si="87"/>
        <v>-0.0004900000000000043</v>
      </c>
      <c r="P688" s="2"/>
      <c r="R688" s="20">
        <v>0.0017</v>
      </c>
    </row>
    <row r="689" spans="1:18" ht="12">
      <c r="A689" s="21">
        <f t="shared" si="86"/>
        <v>629</v>
      </c>
      <c r="B689" s="13" t="s">
        <v>8</v>
      </c>
      <c r="C689" s="14">
        <v>38868</v>
      </c>
      <c r="D689" s="15">
        <v>897000</v>
      </c>
      <c r="E689" s="14">
        <v>38869</v>
      </c>
      <c r="F689" s="16">
        <v>0.0528</v>
      </c>
      <c r="G689" s="11">
        <f t="shared" si="88"/>
        <v>896868.44</v>
      </c>
      <c r="H689" s="17">
        <f t="shared" si="89"/>
        <v>1</v>
      </c>
      <c r="I689" s="12">
        <f t="shared" si="90"/>
        <v>131.56000000005588</v>
      </c>
      <c r="J689" s="18">
        <f t="shared" si="91"/>
        <v>0.05354118604064204</v>
      </c>
      <c r="K689" s="19">
        <v>0.0512125</v>
      </c>
      <c r="L689" s="18">
        <f t="shared" si="92"/>
        <v>0.0015874999999999986</v>
      </c>
      <c r="M689" s="16">
        <v>0.05121</v>
      </c>
      <c r="N689" s="20">
        <f t="shared" si="93"/>
        <v>0.0015900000000000011</v>
      </c>
      <c r="O689" s="20">
        <f t="shared" si="87"/>
        <v>-2.5000000000025002E-06</v>
      </c>
      <c r="P689" s="2"/>
      <c r="R689" s="20">
        <v>0.0017</v>
      </c>
    </row>
    <row r="690" spans="1:18" ht="12">
      <c r="A690" s="21">
        <f t="shared" si="86"/>
        <v>630</v>
      </c>
      <c r="B690" s="13" t="s">
        <v>8</v>
      </c>
      <c r="C690" s="14">
        <v>38868</v>
      </c>
      <c r="D690" s="15">
        <v>703000</v>
      </c>
      <c r="E690" s="14">
        <v>38897</v>
      </c>
      <c r="F690" s="16">
        <v>0.0527</v>
      </c>
      <c r="G690" s="11">
        <f t="shared" si="88"/>
        <v>700015.5697222222</v>
      </c>
      <c r="H690" s="17">
        <f t="shared" si="89"/>
        <v>29</v>
      </c>
      <c r="I690" s="12">
        <f t="shared" si="90"/>
        <v>2984.4302777778357</v>
      </c>
      <c r="J690" s="18">
        <f t="shared" si="91"/>
        <v>0.05365974496731646</v>
      </c>
      <c r="K690" s="19">
        <v>0.0511063</v>
      </c>
      <c r="L690" s="18">
        <f t="shared" si="92"/>
        <v>0.0015936999999999965</v>
      </c>
      <c r="M690" s="16">
        <v>0.05121</v>
      </c>
      <c r="N690" s="20">
        <f t="shared" si="93"/>
        <v>0.0014899999999999983</v>
      </c>
      <c r="O690" s="20">
        <f t="shared" si="87"/>
        <v>0.00010369999999999824</v>
      </c>
      <c r="P690" s="2"/>
      <c r="R690" s="20">
        <v>0.0017</v>
      </c>
    </row>
    <row r="691" spans="1:18" ht="12">
      <c r="A691" s="21">
        <f t="shared" si="86"/>
        <v>631</v>
      </c>
      <c r="B691" s="13" t="s">
        <v>7</v>
      </c>
      <c r="C691" s="14">
        <v>38881</v>
      </c>
      <c r="D691" s="15">
        <v>5000000</v>
      </c>
      <c r="E691" s="14">
        <v>38903</v>
      </c>
      <c r="F691" s="16">
        <v>0.0535</v>
      </c>
      <c r="G691" s="11">
        <f t="shared" si="88"/>
        <v>4983652.777777778</v>
      </c>
      <c r="H691" s="17">
        <f t="shared" si="89"/>
        <v>22</v>
      </c>
      <c r="I691" s="12">
        <f t="shared" si="90"/>
        <v>16347.222222222015</v>
      </c>
      <c r="J691" s="18">
        <f t="shared" si="91"/>
        <v>0.054420981932595605</v>
      </c>
      <c r="K691" s="19">
        <v>0.0512</v>
      </c>
      <c r="L691" s="18">
        <f t="shared" si="92"/>
        <v>0.0022999999999999965</v>
      </c>
      <c r="M691" s="16"/>
      <c r="N691" s="20">
        <f t="shared" si="93"/>
      </c>
      <c r="O691" s="20">
        <f t="shared" si="87"/>
      </c>
      <c r="P691" s="2"/>
      <c r="R691" s="20">
        <v>0.0017</v>
      </c>
    </row>
    <row r="692" spans="1:18" ht="12">
      <c r="A692" s="21">
        <f t="shared" si="86"/>
        <v>632</v>
      </c>
      <c r="B692" s="13" t="s">
        <v>6</v>
      </c>
      <c r="C692" s="14">
        <v>38881</v>
      </c>
      <c r="D692" s="15">
        <v>3500000</v>
      </c>
      <c r="E692" s="14">
        <v>38888</v>
      </c>
      <c r="F692" s="16">
        <v>0.0527</v>
      </c>
      <c r="G692" s="11">
        <f t="shared" si="88"/>
        <v>3496413.472222222</v>
      </c>
      <c r="H692" s="17">
        <f t="shared" si="89"/>
        <v>7</v>
      </c>
      <c r="I692" s="12">
        <f t="shared" si="90"/>
        <v>3586.5277777779847</v>
      </c>
      <c r="J692" s="18">
        <f t="shared" si="91"/>
        <v>0.05348675350936309</v>
      </c>
      <c r="K692" s="19">
        <v>0.0507</v>
      </c>
      <c r="L692" s="18">
        <f t="shared" si="92"/>
        <v>0.001999999999999995</v>
      </c>
      <c r="M692" s="16"/>
      <c r="N692" s="20">
        <f t="shared" si="93"/>
      </c>
      <c r="O692" s="20">
        <f t="shared" si="87"/>
      </c>
      <c r="P692" s="2"/>
      <c r="R692" s="20">
        <v>0.0017</v>
      </c>
    </row>
    <row r="693" spans="1:18" ht="12">
      <c r="A693" s="21">
        <f t="shared" si="86"/>
        <v>633</v>
      </c>
      <c r="B693" s="13" t="s">
        <v>6</v>
      </c>
      <c r="C693" s="14">
        <v>38881</v>
      </c>
      <c r="D693" s="15">
        <v>1500000</v>
      </c>
      <c r="E693" s="14">
        <v>38916</v>
      </c>
      <c r="F693" s="16">
        <v>0.0538</v>
      </c>
      <c r="G693" s="11">
        <f t="shared" si="88"/>
        <v>1492154.1666666667</v>
      </c>
      <c r="H693" s="17">
        <f t="shared" si="89"/>
        <v>35</v>
      </c>
      <c r="I693" s="12">
        <f t="shared" si="90"/>
        <v>7845.833333333256</v>
      </c>
      <c r="J693" s="18">
        <f t="shared" si="91"/>
        <v>0.05483403468698722</v>
      </c>
      <c r="K693" s="19">
        <v>0.052</v>
      </c>
      <c r="L693" s="18">
        <f t="shared" si="92"/>
        <v>0.001800000000000003</v>
      </c>
      <c r="M693" s="16"/>
      <c r="N693" s="20">
        <f t="shared" si="93"/>
      </c>
      <c r="O693" s="20">
        <f t="shared" si="87"/>
      </c>
      <c r="P693" s="2"/>
      <c r="R693" s="20">
        <v>0.0017</v>
      </c>
    </row>
    <row r="694" spans="1:18" ht="12">
      <c r="A694" s="21">
        <f t="shared" si="86"/>
        <v>634</v>
      </c>
      <c r="B694" s="13" t="s">
        <v>8</v>
      </c>
      <c r="C694" s="14">
        <v>38881</v>
      </c>
      <c r="D694" s="15">
        <v>2000000</v>
      </c>
      <c r="E694" s="14">
        <v>38882</v>
      </c>
      <c r="F694" s="16">
        <v>0.0523</v>
      </c>
      <c r="G694" s="11">
        <f t="shared" si="88"/>
        <v>1999709.4444444445</v>
      </c>
      <c r="H694" s="17">
        <f t="shared" si="89"/>
        <v>1</v>
      </c>
      <c r="I694" s="12">
        <f t="shared" si="90"/>
        <v>290.5555555555038</v>
      </c>
      <c r="J694" s="18">
        <f t="shared" si="91"/>
        <v>0.0530340935641389</v>
      </c>
      <c r="K694" s="19">
        <v>0.0506</v>
      </c>
      <c r="L694" s="18">
        <f t="shared" si="92"/>
        <v>0.0017000000000000001</v>
      </c>
      <c r="M694" s="16"/>
      <c r="N694" s="20">
        <f t="shared" si="93"/>
      </c>
      <c r="O694" s="20">
        <f t="shared" si="87"/>
      </c>
      <c r="P694" s="2"/>
      <c r="R694" s="20">
        <v>0.0017</v>
      </c>
    </row>
    <row r="695" spans="1:18" ht="12">
      <c r="A695" s="21">
        <f t="shared" si="86"/>
        <v>635</v>
      </c>
      <c r="B695" s="13" t="s">
        <v>6</v>
      </c>
      <c r="C695" s="14">
        <v>38882</v>
      </c>
      <c r="D695" s="15">
        <v>10000000</v>
      </c>
      <c r="E695" s="14">
        <v>38908</v>
      </c>
      <c r="F695" s="16">
        <v>0.0539</v>
      </c>
      <c r="G695" s="11">
        <f t="shared" si="88"/>
        <v>9961072.222222222</v>
      </c>
      <c r="H695" s="17">
        <f t="shared" si="89"/>
        <v>26</v>
      </c>
      <c r="I695" s="12">
        <f t="shared" si="90"/>
        <v>38927.777777777985</v>
      </c>
      <c r="J695" s="18">
        <f t="shared" si="91"/>
        <v>0.054862177376041356</v>
      </c>
      <c r="K695" s="19">
        <v>0.0521</v>
      </c>
      <c r="L695" s="18">
        <f t="shared" si="92"/>
        <v>0.001800000000000003</v>
      </c>
      <c r="M695" s="16"/>
      <c r="N695" s="20">
        <f t="shared" si="93"/>
      </c>
      <c r="O695" s="20">
        <f t="shared" si="87"/>
      </c>
      <c r="P695" s="2"/>
      <c r="R695" s="20">
        <v>0.0017</v>
      </c>
    </row>
    <row r="696" spans="1:18" ht="12">
      <c r="A696" s="21">
        <f t="shared" si="86"/>
        <v>636</v>
      </c>
      <c r="B696" s="13" t="s">
        <v>6</v>
      </c>
      <c r="C696" s="14">
        <v>38882</v>
      </c>
      <c r="D696" s="15">
        <v>20000000</v>
      </c>
      <c r="E696" s="14">
        <v>38918</v>
      </c>
      <c r="F696" s="16">
        <v>0.0539</v>
      </c>
      <c r="G696" s="11">
        <f t="shared" si="88"/>
        <v>19892200</v>
      </c>
      <c r="H696" s="17">
        <f t="shared" si="89"/>
        <v>36</v>
      </c>
      <c r="I696" s="12">
        <f t="shared" si="90"/>
        <v>107800</v>
      </c>
      <c r="J696" s="18">
        <f t="shared" si="91"/>
        <v>0.054944763385760355</v>
      </c>
      <c r="K696" s="19">
        <v>0.0521</v>
      </c>
      <c r="L696" s="18">
        <f t="shared" si="92"/>
        <v>0.001800000000000003</v>
      </c>
      <c r="M696" s="16"/>
      <c r="N696" s="20">
        <f t="shared" si="93"/>
      </c>
      <c r="O696" s="20">
        <f t="shared" si="87"/>
      </c>
      <c r="P696" s="2"/>
      <c r="R696" s="20">
        <v>0.0017</v>
      </c>
    </row>
    <row r="697" spans="1:18" ht="12">
      <c r="A697" s="21">
        <f t="shared" si="86"/>
        <v>637</v>
      </c>
      <c r="B697" s="13" t="s">
        <v>7</v>
      </c>
      <c r="C697" s="14">
        <v>38882</v>
      </c>
      <c r="D697" s="15">
        <v>40000000</v>
      </c>
      <c r="E697" s="14">
        <v>38916</v>
      </c>
      <c r="F697" s="16">
        <v>0.0542</v>
      </c>
      <c r="G697" s="11">
        <f t="shared" si="88"/>
        <v>39795244.44444445</v>
      </c>
      <c r="H697" s="17">
        <f t="shared" si="89"/>
        <v>34</v>
      </c>
      <c r="I697" s="12">
        <f t="shared" si="90"/>
        <v>204755.55555555224</v>
      </c>
      <c r="J697" s="18">
        <f t="shared" si="91"/>
        <v>0.05523552227904305</v>
      </c>
      <c r="K697" s="19">
        <v>0.0521</v>
      </c>
      <c r="L697" s="18">
        <f t="shared" si="92"/>
        <v>0.0020999999999999977</v>
      </c>
      <c r="M697" s="16"/>
      <c r="N697" s="20">
        <f t="shared" si="93"/>
      </c>
      <c r="O697" s="20">
        <f t="shared" si="87"/>
      </c>
      <c r="P697" s="2"/>
      <c r="R697" s="20">
        <v>0.0017</v>
      </c>
    </row>
    <row r="698" spans="1:18" ht="12">
      <c r="A698" s="21">
        <f t="shared" si="86"/>
        <v>638</v>
      </c>
      <c r="B698" s="13" t="s">
        <v>8</v>
      </c>
      <c r="C698" s="14">
        <v>38882</v>
      </c>
      <c r="D698" s="15">
        <v>15000000</v>
      </c>
      <c r="E698" s="14">
        <v>38898</v>
      </c>
      <c r="F698" s="16">
        <v>0.0531</v>
      </c>
      <c r="G698" s="11">
        <f t="shared" si="88"/>
        <v>14964600</v>
      </c>
      <c r="H698" s="17">
        <f t="shared" si="89"/>
        <v>16</v>
      </c>
      <c r="I698" s="12">
        <f t="shared" si="90"/>
        <v>35400</v>
      </c>
      <c r="J698" s="18">
        <f t="shared" si="91"/>
        <v>0.053964857062667904</v>
      </c>
      <c r="K698" s="19">
        <v>0.0512</v>
      </c>
      <c r="L698" s="18">
        <f t="shared" si="92"/>
        <v>0.001899999999999999</v>
      </c>
      <c r="M698" s="16"/>
      <c r="N698" s="20">
        <f t="shared" si="93"/>
      </c>
      <c r="O698" s="20">
        <f t="shared" si="87"/>
      </c>
      <c r="P698" s="2"/>
      <c r="R698" s="20">
        <v>0.0017</v>
      </c>
    </row>
    <row r="699" spans="1:18" ht="12">
      <c r="A699" s="21">
        <f t="shared" si="86"/>
        <v>639</v>
      </c>
      <c r="B699" s="13" t="s">
        <v>20</v>
      </c>
      <c r="C699" s="14">
        <v>38883</v>
      </c>
      <c r="D699" s="15">
        <v>4700000</v>
      </c>
      <c r="E699" s="14">
        <v>38897</v>
      </c>
      <c r="F699" s="16">
        <v>0.0529</v>
      </c>
      <c r="G699" s="11">
        <f t="shared" si="88"/>
        <v>4690331.055555556</v>
      </c>
      <c r="H699" s="17">
        <f t="shared" si="89"/>
        <v>14</v>
      </c>
      <c r="I699" s="12">
        <f t="shared" si="90"/>
        <v>9668.94444444403</v>
      </c>
      <c r="J699" s="18">
        <f t="shared" si="91"/>
        <v>0.05374528822349303</v>
      </c>
      <c r="K699" s="16">
        <v>0.052</v>
      </c>
      <c r="L699" s="18">
        <f t="shared" si="92"/>
        <v>0.000900000000000005</v>
      </c>
      <c r="M699" s="16"/>
      <c r="N699" s="20">
        <f t="shared" si="93"/>
      </c>
      <c r="O699" s="20">
        <f t="shared" si="87"/>
      </c>
      <c r="P699" s="2"/>
      <c r="R699" s="20">
        <v>0.0017</v>
      </c>
    </row>
    <row r="700" spans="1:18" ht="12">
      <c r="A700" s="21">
        <f t="shared" si="86"/>
        <v>640</v>
      </c>
      <c r="B700" s="13" t="s">
        <v>6</v>
      </c>
      <c r="C700" s="14">
        <v>38883</v>
      </c>
      <c r="D700" s="15">
        <v>20000000</v>
      </c>
      <c r="E700" s="14">
        <v>38918</v>
      </c>
      <c r="F700" s="16">
        <v>0.0543</v>
      </c>
      <c r="G700" s="11">
        <f t="shared" si="88"/>
        <v>19894416.666666668</v>
      </c>
      <c r="H700" s="17">
        <f t="shared" si="89"/>
        <v>35</v>
      </c>
      <c r="I700" s="12">
        <f t="shared" si="90"/>
        <v>105583.33333333209</v>
      </c>
      <c r="J700" s="18">
        <f t="shared" si="91"/>
        <v>0.055346349268847815</v>
      </c>
      <c r="K700" s="19">
        <v>0.0525</v>
      </c>
      <c r="L700" s="18">
        <f t="shared" si="92"/>
        <v>0.001800000000000003</v>
      </c>
      <c r="M700" s="16"/>
      <c r="N700" s="20">
        <f t="shared" si="93"/>
      </c>
      <c r="O700" s="20">
        <f t="shared" si="87"/>
      </c>
      <c r="P700" s="2"/>
      <c r="R700" s="20">
        <v>0.0017</v>
      </c>
    </row>
    <row r="701" spans="1:18" ht="12">
      <c r="A701" s="21">
        <f t="shared" si="86"/>
        <v>641</v>
      </c>
      <c r="B701" s="13" t="s">
        <v>7</v>
      </c>
      <c r="C701" s="14">
        <v>38883</v>
      </c>
      <c r="D701" s="15">
        <v>8000000</v>
      </c>
      <c r="E701" s="14">
        <v>38903</v>
      </c>
      <c r="F701" s="16">
        <v>0.0542</v>
      </c>
      <c r="G701" s="11">
        <f t="shared" si="88"/>
        <v>7975911.111111111</v>
      </c>
      <c r="H701" s="17">
        <f t="shared" si="89"/>
        <v>20</v>
      </c>
      <c r="I701" s="12">
        <f t="shared" si="90"/>
        <v>24088.888888888992</v>
      </c>
      <c r="J701" s="18">
        <f t="shared" si="91"/>
        <v>0.055118746447637014</v>
      </c>
      <c r="K701" s="19">
        <v>0.0521</v>
      </c>
      <c r="L701" s="18">
        <f t="shared" si="92"/>
        <v>0.0020999999999999977</v>
      </c>
      <c r="M701" s="16"/>
      <c r="N701" s="20">
        <f t="shared" si="93"/>
      </c>
      <c r="O701" s="20">
        <f t="shared" si="87"/>
      </c>
      <c r="P701" s="2"/>
      <c r="R701" s="20">
        <v>0.0017</v>
      </c>
    </row>
    <row r="702" spans="1:18" ht="12">
      <c r="A702" s="21">
        <f t="shared" si="86"/>
        <v>642</v>
      </c>
      <c r="B702" s="13" t="s">
        <v>8</v>
      </c>
      <c r="C702" s="14">
        <v>38888</v>
      </c>
      <c r="D702" s="15">
        <v>11577000</v>
      </c>
      <c r="E702" s="14">
        <v>38924</v>
      </c>
      <c r="F702" s="16">
        <v>0.0545</v>
      </c>
      <c r="G702" s="11">
        <f t="shared" si="88"/>
        <v>11513905.35</v>
      </c>
      <c r="H702" s="17">
        <f t="shared" si="89"/>
        <v>36</v>
      </c>
      <c r="I702" s="12">
        <f t="shared" si="90"/>
        <v>63094.65000000037</v>
      </c>
      <c r="J702" s="18">
        <f t="shared" si="91"/>
        <v>0.055559745054994496</v>
      </c>
      <c r="K702" s="19">
        <v>0.0529</v>
      </c>
      <c r="L702" s="18">
        <f aca="true" t="shared" si="94" ref="L702:L733">IF(K702&gt;0,F702-K702,"")</f>
        <v>0.0015999999999999973</v>
      </c>
      <c r="M702" s="16"/>
      <c r="N702" s="20">
        <f t="shared" si="93"/>
      </c>
      <c r="O702" s="20">
        <f t="shared" si="87"/>
      </c>
      <c r="P702" s="2"/>
      <c r="R702" s="20">
        <v>0.0017</v>
      </c>
    </row>
    <row r="703" spans="1:18" ht="12">
      <c r="A703" s="21">
        <f t="shared" si="86"/>
        <v>643</v>
      </c>
      <c r="B703" s="13" t="s">
        <v>6</v>
      </c>
      <c r="C703" s="14">
        <v>38888</v>
      </c>
      <c r="D703" s="15">
        <v>5000000</v>
      </c>
      <c r="E703" s="14">
        <v>38915</v>
      </c>
      <c r="F703" s="16">
        <v>0.0547</v>
      </c>
      <c r="G703" s="11">
        <f t="shared" si="88"/>
        <v>4979487.5</v>
      </c>
      <c r="H703" s="17">
        <f t="shared" si="89"/>
        <v>27</v>
      </c>
      <c r="I703" s="12">
        <f t="shared" si="90"/>
        <v>20512.5</v>
      </c>
      <c r="J703" s="18">
        <f t="shared" si="91"/>
        <v>0.0556881829929508</v>
      </c>
      <c r="K703" s="19">
        <v>0.0529</v>
      </c>
      <c r="L703" s="18">
        <f t="shared" si="94"/>
        <v>0.001799999999999996</v>
      </c>
      <c r="M703" s="16"/>
      <c r="N703" s="20">
        <f t="shared" si="93"/>
      </c>
      <c r="O703" s="20">
        <f t="shared" si="87"/>
      </c>
      <c r="P703" s="2"/>
      <c r="R703" s="20">
        <v>0.0017</v>
      </c>
    </row>
    <row r="704" spans="1:18" ht="12">
      <c r="A704" s="21">
        <f t="shared" si="86"/>
        <v>644</v>
      </c>
      <c r="B704" s="13" t="s">
        <v>8</v>
      </c>
      <c r="C704" s="14">
        <v>38888</v>
      </c>
      <c r="D704" s="15">
        <v>1200000</v>
      </c>
      <c r="E704" s="14">
        <v>38897</v>
      </c>
      <c r="F704" s="16">
        <v>0.0533</v>
      </c>
      <c r="G704" s="11">
        <f t="shared" si="88"/>
        <v>1198401</v>
      </c>
      <c r="H704" s="17">
        <f t="shared" si="89"/>
        <v>9</v>
      </c>
      <c r="I704" s="12">
        <f t="shared" si="90"/>
        <v>1599</v>
      </c>
      <c r="J704" s="18">
        <f t="shared" si="91"/>
        <v>0.054112382527495666</v>
      </c>
      <c r="K704" s="19">
        <v>0.0515</v>
      </c>
      <c r="L704" s="18">
        <f t="shared" si="94"/>
        <v>0.001800000000000003</v>
      </c>
      <c r="M704" s="16"/>
      <c r="N704" s="20">
        <f t="shared" si="93"/>
      </c>
      <c r="O704" s="20">
        <f t="shared" si="87"/>
      </c>
      <c r="P704" s="2"/>
      <c r="R704" s="20">
        <v>0.0017</v>
      </c>
    </row>
    <row r="705" spans="1:18" ht="12">
      <c r="A705" s="21">
        <f t="shared" si="86"/>
        <v>645</v>
      </c>
      <c r="B705" s="13" t="s">
        <v>7</v>
      </c>
      <c r="C705" s="14">
        <v>38889</v>
      </c>
      <c r="D705" s="15">
        <v>5000000</v>
      </c>
      <c r="E705" s="14">
        <v>38903</v>
      </c>
      <c r="F705" s="16">
        <v>0.0548</v>
      </c>
      <c r="G705" s="11">
        <f t="shared" si="88"/>
        <v>4989344.444444444</v>
      </c>
      <c r="H705" s="17">
        <f t="shared" si="89"/>
        <v>14</v>
      </c>
      <c r="I705" s="12">
        <f t="shared" si="90"/>
        <v>10655.55555555597</v>
      </c>
      <c r="J705" s="18">
        <f t="shared" si="91"/>
        <v>0.055679770889520044</v>
      </c>
      <c r="K705" s="19">
        <v>0.0528</v>
      </c>
      <c r="L705" s="18">
        <f t="shared" si="94"/>
        <v>0.0020000000000000018</v>
      </c>
      <c r="M705" s="16"/>
      <c r="N705" s="20">
        <f t="shared" si="93"/>
      </c>
      <c r="O705" s="20">
        <f t="shared" si="87"/>
      </c>
      <c r="P705" s="2"/>
      <c r="R705" s="20">
        <v>0.0017</v>
      </c>
    </row>
    <row r="706" spans="1:18" ht="12">
      <c r="A706" s="21">
        <f t="shared" si="86"/>
        <v>646</v>
      </c>
      <c r="B706" s="13" t="s">
        <v>8</v>
      </c>
      <c r="C706" s="14">
        <v>38890</v>
      </c>
      <c r="D706" s="15">
        <v>1500000</v>
      </c>
      <c r="E706" s="14">
        <v>38891</v>
      </c>
      <c r="F706" s="16">
        <v>0.0523</v>
      </c>
      <c r="G706" s="11">
        <f t="shared" si="88"/>
        <v>1499782.0833333333</v>
      </c>
      <c r="H706" s="17">
        <f t="shared" si="89"/>
        <v>1</v>
      </c>
      <c r="I706" s="12">
        <f t="shared" si="90"/>
        <v>217.91666666674428</v>
      </c>
      <c r="J706" s="18">
        <f t="shared" si="91"/>
        <v>0.05303409356416724</v>
      </c>
      <c r="K706" s="19">
        <v>0.0507</v>
      </c>
      <c r="L706" s="18">
        <f t="shared" si="94"/>
        <v>0.0015999999999999973</v>
      </c>
      <c r="M706" s="16"/>
      <c r="N706" s="20">
        <f t="shared" si="93"/>
      </c>
      <c r="O706" s="20">
        <f t="shared" si="87"/>
      </c>
      <c r="P706" s="2"/>
      <c r="R706" s="20">
        <v>0.0017</v>
      </c>
    </row>
    <row r="707" spans="1:18" ht="12">
      <c r="A707" s="21">
        <f t="shared" si="86"/>
        <v>647</v>
      </c>
      <c r="B707" s="13" t="s">
        <v>8</v>
      </c>
      <c r="C707" s="14">
        <v>38891</v>
      </c>
      <c r="D707" s="15">
        <v>5800000</v>
      </c>
      <c r="E707" s="14">
        <v>38894</v>
      </c>
      <c r="F707" s="16">
        <v>0.0521</v>
      </c>
      <c r="G707" s="11">
        <f t="shared" si="88"/>
        <v>5797481.833333333</v>
      </c>
      <c r="H707" s="17">
        <f t="shared" si="89"/>
        <v>3</v>
      </c>
      <c r="I707" s="12">
        <f t="shared" si="90"/>
        <v>2518.166666666977</v>
      </c>
      <c r="J707" s="18">
        <f t="shared" si="91"/>
        <v>0.05284655532388742</v>
      </c>
      <c r="K707" s="19">
        <v>0.0505</v>
      </c>
      <c r="L707" s="18">
        <f t="shared" si="94"/>
        <v>0.0015999999999999973</v>
      </c>
      <c r="M707" s="16"/>
      <c r="N707" s="20">
        <f t="shared" si="93"/>
      </c>
      <c r="O707" s="20">
        <f t="shared" si="87"/>
      </c>
      <c r="P707" s="2"/>
      <c r="R707" s="20">
        <v>0.0017</v>
      </c>
    </row>
    <row r="708" spans="1:18" ht="12">
      <c r="A708" s="21">
        <f t="shared" si="86"/>
        <v>648</v>
      </c>
      <c r="B708" s="13" t="s">
        <v>6</v>
      </c>
      <c r="C708" s="14">
        <v>38891</v>
      </c>
      <c r="D708" s="15">
        <v>15000000</v>
      </c>
      <c r="E708" s="14">
        <v>38903</v>
      </c>
      <c r="F708" s="16">
        <v>0.055</v>
      </c>
      <c r="G708" s="11">
        <f t="shared" si="88"/>
        <v>14972500</v>
      </c>
      <c r="H708" s="17">
        <f t="shared" si="89"/>
        <v>12</v>
      </c>
      <c r="I708" s="12">
        <f t="shared" si="90"/>
        <v>27500</v>
      </c>
      <c r="J708" s="18">
        <f t="shared" si="91"/>
        <v>0.055866310458061993</v>
      </c>
      <c r="K708" s="19">
        <v>0.0533</v>
      </c>
      <c r="L708" s="18">
        <f t="shared" si="94"/>
        <v>0.0017000000000000001</v>
      </c>
      <c r="M708" s="16"/>
      <c r="N708" s="20">
        <f t="shared" si="93"/>
      </c>
      <c r="O708" s="20">
        <f t="shared" si="87"/>
      </c>
      <c r="P708" s="2"/>
      <c r="R708" s="20">
        <v>0.0017</v>
      </c>
    </row>
    <row r="709" spans="1:18" ht="12">
      <c r="A709" s="21">
        <f t="shared" si="86"/>
        <v>649</v>
      </c>
      <c r="B709" s="13" t="s">
        <v>7</v>
      </c>
      <c r="C709" s="14">
        <v>38891</v>
      </c>
      <c r="D709" s="15">
        <v>20000000</v>
      </c>
      <c r="E709" s="14">
        <v>38898</v>
      </c>
      <c r="F709" s="16">
        <v>0.055</v>
      </c>
      <c r="G709" s="11">
        <f t="shared" si="88"/>
        <v>19978611.111111112</v>
      </c>
      <c r="H709" s="17">
        <f t="shared" si="89"/>
        <v>7</v>
      </c>
      <c r="I709" s="12">
        <f t="shared" si="90"/>
        <v>21388.88888888806</v>
      </c>
      <c r="J709" s="18">
        <f t="shared" si="91"/>
        <v>0.055823589116135934</v>
      </c>
      <c r="K709" s="19">
        <v>0.0533</v>
      </c>
      <c r="L709" s="18">
        <f t="shared" si="94"/>
        <v>0.0017000000000000001</v>
      </c>
      <c r="M709" s="16"/>
      <c r="N709" s="20">
        <f t="shared" si="93"/>
      </c>
      <c r="O709" s="20">
        <f t="shared" si="87"/>
      </c>
      <c r="P709" s="2"/>
      <c r="R709" s="20">
        <v>0.0017</v>
      </c>
    </row>
    <row r="710" spans="1:18" ht="12">
      <c r="A710" s="21">
        <f t="shared" si="86"/>
        <v>650</v>
      </c>
      <c r="B710" s="13" t="s">
        <v>8</v>
      </c>
      <c r="C710" s="14">
        <v>38894</v>
      </c>
      <c r="D710" s="15">
        <v>14600000</v>
      </c>
      <c r="E710" s="14">
        <v>38895</v>
      </c>
      <c r="F710" s="16">
        <v>0.0524</v>
      </c>
      <c r="G710" s="11">
        <f t="shared" si="88"/>
        <v>14597874.888888888</v>
      </c>
      <c r="H710" s="17">
        <f t="shared" si="89"/>
        <v>1</v>
      </c>
      <c r="I710" s="12">
        <f t="shared" si="90"/>
        <v>2125.111111111939</v>
      </c>
      <c r="J710" s="18">
        <f t="shared" si="91"/>
        <v>0.05313551194675962</v>
      </c>
      <c r="K710" s="19">
        <v>0.05078</v>
      </c>
      <c r="L710" s="18">
        <f t="shared" si="94"/>
        <v>0.0016200000000000034</v>
      </c>
      <c r="M710" s="16"/>
      <c r="N710" s="20">
        <f t="shared" si="93"/>
      </c>
      <c r="O710" s="20">
        <f t="shared" si="87"/>
      </c>
      <c r="P710" s="2"/>
      <c r="R710" s="20">
        <v>0.0017</v>
      </c>
    </row>
    <row r="711" spans="1:18" ht="12">
      <c r="A711" s="21">
        <f t="shared" si="86"/>
        <v>651</v>
      </c>
      <c r="B711" s="13" t="s">
        <v>7</v>
      </c>
      <c r="C711" s="14">
        <v>38894</v>
      </c>
      <c r="D711" s="15">
        <v>25000000</v>
      </c>
      <c r="E711" s="14">
        <v>38898</v>
      </c>
      <c r="F711" s="16">
        <v>0.055</v>
      </c>
      <c r="G711" s="11">
        <f t="shared" si="88"/>
        <v>24984722.222222224</v>
      </c>
      <c r="H711" s="17">
        <f t="shared" si="89"/>
        <v>4</v>
      </c>
      <c r="I711" s="12">
        <f t="shared" si="90"/>
        <v>15277.777777776122</v>
      </c>
      <c r="J711" s="18">
        <f t="shared" si="91"/>
        <v>0.055797987659118975</v>
      </c>
      <c r="K711" s="19">
        <v>0.05346</v>
      </c>
      <c r="L711" s="18">
        <f t="shared" si="94"/>
        <v>0.0015399999999999997</v>
      </c>
      <c r="M711" s="16"/>
      <c r="N711" s="20">
        <f t="shared" si="93"/>
      </c>
      <c r="O711" s="20">
        <f t="shared" si="87"/>
      </c>
      <c r="P711" s="2"/>
      <c r="R711" s="20">
        <v>0.0017</v>
      </c>
    </row>
    <row r="712" spans="1:18" ht="12">
      <c r="A712" s="21">
        <f t="shared" si="86"/>
        <v>652</v>
      </c>
      <c r="B712" s="13" t="s">
        <v>6</v>
      </c>
      <c r="C712" s="14">
        <v>38894</v>
      </c>
      <c r="D712" s="15">
        <v>10000000</v>
      </c>
      <c r="E712" s="14">
        <v>38895</v>
      </c>
      <c r="F712" s="16">
        <v>0.053</v>
      </c>
      <c r="G712" s="11">
        <f t="shared" si="88"/>
        <v>9998527.777777778</v>
      </c>
      <c r="H712" s="17">
        <f t="shared" si="89"/>
        <v>1</v>
      </c>
      <c r="I712" s="12">
        <f t="shared" si="90"/>
        <v>1472.2222222220153</v>
      </c>
      <c r="J712" s="18">
        <f t="shared" si="91"/>
        <v>0.05374402342566345</v>
      </c>
      <c r="K712" s="19">
        <v>0.0508</v>
      </c>
      <c r="L712" s="18">
        <f t="shared" si="94"/>
        <v>0.0022000000000000006</v>
      </c>
      <c r="M712" s="16"/>
      <c r="N712" s="20">
        <f t="shared" si="93"/>
      </c>
      <c r="O712" s="20">
        <f t="shared" si="87"/>
      </c>
      <c r="P712" s="2"/>
      <c r="R712" s="20">
        <v>0.0017</v>
      </c>
    </row>
    <row r="713" spans="1:18" ht="12">
      <c r="A713" s="21">
        <f t="shared" si="86"/>
        <v>653</v>
      </c>
      <c r="B713" s="13" t="s">
        <v>6</v>
      </c>
      <c r="C713" s="14">
        <v>38894</v>
      </c>
      <c r="D713" s="15">
        <v>15000000</v>
      </c>
      <c r="E713" s="14">
        <v>38903</v>
      </c>
      <c r="F713" s="16">
        <v>0.0552</v>
      </c>
      <c r="G713" s="11">
        <f t="shared" si="88"/>
        <v>14979300</v>
      </c>
      <c r="H713" s="17">
        <f t="shared" si="89"/>
        <v>9</v>
      </c>
      <c r="I713" s="12">
        <f t="shared" si="90"/>
        <v>20700</v>
      </c>
      <c r="J713" s="18">
        <f t="shared" si="91"/>
        <v>0.056044007396874346</v>
      </c>
      <c r="K713" s="19">
        <v>0.0534</v>
      </c>
      <c r="L713" s="18">
        <f t="shared" si="94"/>
        <v>0.001799999999999996</v>
      </c>
      <c r="M713" s="16"/>
      <c r="N713" s="20">
        <f t="shared" si="93"/>
      </c>
      <c r="O713" s="20">
        <f t="shared" si="87"/>
      </c>
      <c r="P713" s="2"/>
      <c r="R713" s="20">
        <v>0.0017</v>
      </c>
    </row>
    <row r="714" spans="1:18" ht="12">
      <c r="A714" s="21">
        <f t="shared" si="86"/>
        <v>654</v>
      </c>
      <c r="B714" s="13" t="s">
        <v>8</v>
      </c>
      <c r="C714" s="14">
        <v>38895</v>
      </c>
      <c r="D714" s="15">
        <v>3800000</v>
      </c>
      <c r="E714" s="14">
        <v>38896</v>
      </c>
      <c r="F714" s="16">
        <v>0.0527</v>
      </c>
      <c r="G714" s="11">
        <f t="shared" si="88"/>
        <v>3799443.722222222</v>
      </c>
      <c r="H714" s="17">
        <f t="shared" si="89"/>
        <v>1</v>
      </c>
      <c r="I714" s="12">
        <f t="shared" si="90"/>
        <v>556.2777777779847</v>
      </c>
      <c r="J714" s="18">
        <f t="shared" si="91"/>
        <v>0.05343976743264127</v>
      </c>
      <c r="K714" s="19">
        <v>0.05095</v>
      </c>
      <c r="L714" s="18">
        <f t="shared" si="94"/>
        <v>0.0017499999999999946</v>
      </c>
      <c r="M714" s="16"/>
      <c r="N714" s="20">
        <f t="shared" si="93"/>
      </c>
      <c r="O714" s="20">
        <f t="shared" si="87"/>
      </c>
      <c r="P714" s="2"/>
      <c r="R714" s="20">
        <v>0.0017</v>
      </c>
    </row>
    <row r="715" spans="1:18" ht="12">
      <c r="A715" s="21">
        <f t="shared" si="86"/>
        <v>655</v>
      </c>
      <c r="B715" s="13" t="s">
        <v>8</v>
      </c>
      <c r="C715" s="14">
        <v>38897</v>
      </c>
      <c r="D715" s="15">
        <v>6100000</v>
      </c>
      <c r="E715" s="14">
        <v>38898</v>
      </c>
      <c r="F715" s="16">
        <v>0.0535</v>
      </c>
      <c r="G715" s="11">
        <f t="shared" si="88"/>
        <v>6099093.472222222</v>
      </c>
      <c r="H715" s="17">
        <f t="shared" si="89"/>
        <v>1</v>
      </c>
      <c r="I715" s="12">
        <f t="shared" si="90"/>
        <v>906.5277777779847</v>
      </c>
      <c r="J715" s="18">
        <f t="shared" si="91"/>
        <v>0.054251117874474286</v>
      </c>
      <c r="K715" s="19">
        <v>0.0517</v>
      </c>
      <c r="L715" s="18">
        <f t="shared" si="94"/>
        <v>0.001799999999999996</v>
      </c>
      <c r="M715" s="16"/>
      <c r="N715" s="20">
        <f t="shared" si="93"/>
      </c>
      <c r="O715" s="20">
        <f t="shared" si="87"/>
      </c>
      <c r="P715" s="2"/>
      <c r="R715" s="20">
        <v>0.0017</v>
      </c>
    </row>
    <row r="716" spans="1:18" ht="12">
      <c r="A716" s="21">
        <f t="shared" si="86"/>
        <v>656</v>
      </c>
      <c r="B716" s="13" t="s">
        <v>7</v>
      </c>
      <c r="C716" s="14">
        <v>38898</v>
      </c>
      <c r="D716" s="15">
        <v>10000000</v>
      </c>
      <c r="E716" s="14">
        <v>38917</v>
      </c>
      <c r="F716" s="16">
        <v>0.0553</v>
      </c>
      <c r="G716" s="11">
        <f t="shared" si="88"/>
        <v>9970813.888888888</v>
      </c>
      <c r="H716" s="17">
        <f t="shared" si="89"/>
        <v>19</v>
      </c>
      <c r="I716" s="12">
        <f t="shared" si="90"/>
        <v>29186.11111111194</v>
      </c>
      <c r="J716" s="18">
        <f t="shared" si="91"/>
        <v>0.056232175407503436</v>
      </c>
      <c r="K716" s="19">
        <v>0.0533</v>
      </c>
      <c r="L716" s="18">
        <f t="shared" si="94"/>
        <v>0.0020000000000000018</v>
      </c>
      <c r="M716" s="16"/>
      <c r="N716" s="20">
        <f t="shared" si="93"/>
      </c>
      <c r="O716" s="20">
        <f t="shared" si="87"/>
      </c>
      <c r="P716" s="2"/>
      <c r="R716" s="20">
        <v>0.0017</v>
      </c>
    </row>
    <row r="717" spans="1:18" ht="12">
      <c r="A717" s="21">
        <f t="shared" si="86"/>
        <v>657</v>
      </c>
      <c r="B717" s="13" t="s">
        <v>8</v>
      </c>
      <c r="C717" s="14">
        <v>38898</v>
      </c>
      <c r="D717" s="15">
        <v>5500000</v>
      </c>
      <c r="E717" s="14">
        <v>38901</v>
      </c>
      <c r="F717" s="16">
        <v>0.0555</v>
      </c>
      <c r="G717" s="11">
        <f t="shared" si="88"/>
        <v>5497456.25</v>
      </c>
      <c r="H717" s="17">
        <f t="shared" si="89"/>
        <v>3</v>
      </c>
      <c r="I717" s="12">
        <f t="shared" si="90"/>
        <v>2543.75</v>
      </c>
      <c r="J717" s="18">
        <f t="shared" si="91"/>
        <v>0.05629687063600249</v>
      </c>
      <c r="K717" s="19">
        <v>0.0537</v>
      </c>
      <c r="L717" s="18">
        <f t="shared" si="94"/>
        <v>0.001800000000000003</v>
      </c>
      <c r="M717" s="16"/>
      <c r="N717" s="20">
        <f t="shared" si="93"/>
      </c>
      <c r="O717" s="20">
        <f t="shared" si="87"/>
      </c>
      <c r="P717" s="2"/>
      <c r="R717" s="20">
        <v>0.0017</v>
      </c>
    </row>
    <row r="718" spans="1:18" ht="12">
      <c r="A718" s="21">
        <f t="shared" si="86"/>
        <v>658</v>
      </c>
      <c r="B718" s="13" t="s">
        <v>8</v>
      </c>
      <c r="C718" s="14">
        <v>38901</v>
      </c>
      <c r="D718" s="15">
        <v>4500000</v>
      </c>
      <c r="E718" s="14">
        <v>38905</v>
      </c>
      <c r="F718" s="16">
        <v>0.0551</v>
      </c>
      <c r="G718" s="11">
        <f t="shared" si="88"/>
        <v>4497245</v>
      </c>
      <c r="H718" s="17">
        <f t="shared" si="89"/>
        <v>4</v>
      </c>
      <c r="I718" s="12">
        <f t="shared" si="90"/>
        <v>2755</v>
      </c>
      <c r="J718" s="18">
        <f t="shared" si="91"/>
        <v>0.05589950069431396</v>
      </c>
      <c r="K718" s="19">
        <v>0.0532</v>
      </c>
      <c r="L718" s="18">
        <f t="shared" si="94"/>
        <v>0.0019000000000000059</v>
      </c>
      <c r="M718" s="16">
        <v>0.05581</v>
      </c>
      <c r="N718" s="20">
        <f t="shared" si="93"/>
        <v>-0.0007099999999999954</v>
      </c>
      <c r="O718" s="20">
        <f t="shared" si="87"/>
        <v>0.002610000000000001</v>
      </c>
      <c r="P718" s="2"/>
      <c r="R718" s="20">
        <v>0.0017</v>
      </c>
    </row>
    <row r="719" spans="1:18" ht="12">
      <c r="A719" s="21">
        <f t="shared" si="86"/>
        <v>659</v>
      </c>
      <c r="B719" s="13" t="s">
        <v>7</v>
      </c>
      <c r="C719" s="14">
        <v>38903</v>
      </c>
      <c r="D719" s="15">
        <v>15000000</v>
      </c>
      <c r="E719" s="14">
        <v>38932</v>
      </c>
      <c r="F719" s="16">
        <v>0.0553</v>
      </c>
      <c r="G719" s="11">
        <f t="shared" si="88"/>
        <v>14933179.166666666</v>
      </c>
      <c r="H719" s="17">
        <f t="shared" si="89"/>
        <v>29</v>
      </c>
      <c r="I719" s="12">
        <f t="shared" si="90"/>
        <v>66820.83333333395</v>
      </c>
      <c r="J719" s="18">
        <f t="shared" si="91"/>
        <v>0.05631894079263706</v>
      </c>
      <c r="K719" s="19">
        <v>0.053368</v>
      </c>
      <c r="L719" s="18">
        <f t="shared" si="94"/>
        <v>0.0019320000000000032</v>
      </c>
      <c r="M719" s="16">
        <v>0.05581</v>
      </c>
      <c r="N719" s="20">
        <f t="shared" si="93"/>
        <v>-0.0005099999999999966</v>
      </c>
      <c r="O719" s="20">
        <f t="shared" si="87"/>
        <v>0.0024419999999999997</v>
      </c>
      <c r="P719" s="2"/>
      <c r="R719" s="20">
        <v>0.0017</v>
      </c>
    </row>
    <row r="720" spans="1:18" ht="12">
      <c r="A720" s="21">
        <f t="shared" si="86"/>
        <v>660</v>
      </c>
      <c r="B720" s="13" t="s">
        <v>6</v>
      </c>
      <c r="C720" s="14">
        <v>38903</v>
      </c>
      <c r="D720" s="15">
        <v>15000000</v>
      </c>
      <c r="E720" s="14">
        <v>38930</v>
      </c>
      <c r="F720" s="16">
        <v>0.0551</v>
      </c>
      <c r="G720" s="11">
        <f t="shared" si="88"/>
        <v>14938012.5</v>
      </c>
      <c r="H720" s="17">
        <f t="shared" si="89"/>
        <v>27</v>
      </c>
      <c r="I720" s="12">
        <f t="shared" si="90"/>
        <v>61987.5</v>
      </c>
      <c r="J720" s="18">
        <f t="shared" si="91"/>
        <v>0.05609709903955875</v>
      </c>
      <c r="K720" s="19">
        <v>0.053368</v>
      </c>
      <c r="L720" s="18">
        <f t="shared" si="94"/>
        <v>0.0017320000000000044</v>
      </c>
      <c r="M720" s="16">
        <v>0.05581</v>
      </c>
      <c r="N720" s="20">
        <f t="shared" si="93"/>
        <v>-0.0007099999999999954</v>
      </c>
      <c r="O720" s="20">
        <f t="shared" si="87"/>
        <v>0.0024419999999999997</v>
      </c>
      <c r="P720" s="2"/>
      <c r="R720" s="20">
        <v>0.0017</v>
      </c>
    </row>
    <row r="721" spans="1:18" ht="12">
      <c r="A721" s="21">
        <f t="shared" si="86"/>
        <v>661</v>
      </c>
      <c r="B721" s="13" t="s">
        <v>8</v>
      </c>
      <c r="C721" s="14">
        <v>38903</v>
      </c>
      <c r="D721" s="15">
        <v>9940000</v>
      </c>
      <c r="E721" s="14">
        <v>38930</v>
      </c>
      <c r="F721" s="16">
        <v>0.0552</v>
      </c>
      <c r="G721" s="11">
        <f t="shared" si="88"/>
        <v>9898848.4</v>
      </c>
      <c r="H721" s="17">
        <f t="shared" si="89"/>
        <v>27</v>
      </c>
      <c r="I721" s="12">
        <f t="shared" si="90"/>
        <v>41151.59999999963</v>
      </c>
      <c r="J721" s="18">
        <f t="shared" si="91"/>
        <v>0.0561993319007352</v>
      </c>
      <c r="K721" s="19">
        <v>0.053368</v>
      </c>
      <c r="L721" s="18">
        <f t="shared" si="94"/>
        <v>0.0018320000000000003</v>
      </c>
      <c r="M721" s="16">
        <v>0.05581</v>
      </c>
      <c r="N721" s="20">
        <f t="shared" si="93"/>
        <v>-0.0006099999999999994</v>
      </c>
      <c r="O721" s="20">
        <f t="shared" si="87"/>
        <v>0.0024419999999999997</v>
      </c>
      <c r="P721" s="2"/>
      <c r="R721" s="20">
        <v>0.0017</v>
      </c>
    </row>
    <row r="722" spans="1:18" ht="12">
      <c r="A722" s="21">
        <f aca="true" t="shared" si="95" ref="A722:A785">+A721+1</f>
        <v>662</v>
      </c>
      <c r="B722" s="13" t="s">
        <v>20</v>
      </c>
      <c r="C722" s="14">
        <v>38903</v>
      </c>
      <c r="D722" s="15">
        <v>7600000</v>
      </c>
      <c r="E722" s="14">
        <v>38924</v>
      </c>
      <c r="F722" s="16">
        <v>0.0551</v>
      </c>
      <c r="G722" s="11">
        <f t="shared" si="88"/>
        <v>7575572.333333333</v>
      </c>
      <c r="H722" s="17">
        <f t="shared" si="89"/>
        <v>21</v>
      </c>
      <c r="I722" s="12">
        <f t="shared" si="90"/>
        <v>24427.666666666977</v>
      </c>
      <c r="J722" s="18">
        <f t="shared" si="91"/>
        <v>0.056045417089206045</v>
      </c>
      <c r="K722" s="19">
        <v>0.05321</v>
      </c>
      <c r="L722" s="18">
        <f t="shared" si="94"/>
        <v>0.0018900000000000028</v>
      </c>
      <c r="M722" s="16">
        <v>0.05581</v>
      </c>
      <c r="N722" s="20">
        <f t="shared" si="93"/>
        <v>-0.0007099999999999954</v>
      </c>
      <c r="O722" s="20">
        <f t="shared" si="87"/>
        <v>0.002599999999999998</v>
      </c>
      <c r="P722" s="2"/>
      <c r="R722" s="20">
        <v>0.0017</v>
      </c>
    </row>
    <row r="723" spans="1:18" ht="12">
      <c r="A723" s="21">
        <f t="shared" si="95"/>
        <v>663</v>
      </c>
      <c r="B723" s="13" t="s">
        <v>6</v>
      </c>
      <c r="C723" s="14">
        <v>38904</v>
      </c>
      <c r="D723" s="15">
        <v>1200000</v>
      </c>
      <c r="E723" s="14">
        <v>38905</v>
      </c>
      <c r="F723" s="16">
        <v>0.0545</v>
      </c>
      <c r="G723" s="11">
        <f t="shared" si="88"/>
        <v>1199818.3333333333</v>
      </c>
      <c r="H723" s="17">
        <f t="shared" si="89"/>
        <v>1</v>
      </c>
      <c r="I723" s="12">
        <f t="shared" si="90"/>
        <v>181.66666666674428</v>
      </c>
      <c r="J723" s="18">
        <f t="shared" si="91"/>
        <v>0.055265310998494216</v>
      </c>
      <c r="K723" s="19">
        <v>0.052975</v>
      </c>
      <c r="L723" s="18">
        <f t="shared" si="94"/>
        <v>0.0015249999999999986</v>
      </c>
      <c r="M723" s="16">
        <v>0.05581</v>
      </c>
      <c r="N723" s="20">
        <f t="shared" si="93"/>
        <v>-0.0013099999999999987</v>
      </c>
      <c r="O723" s="20">
        <f t="shared" si="87"/>
        <v>0.0028349999999999972</v>
      </c>
      <c r="P723" s="2"/>
      <c r="R723" s="20">
        <v>0.0017</v>
      </c>
    </row>
    <row r="724" spans="1:18" ht="12">
      <c r="A724" s="21">
        <f t="shared" si="95"/>
        <v>664</v>
      </c>
      <c r="B724" s="13" t="s">
        <v>6</v>
      </c>
      <c r="C724" s="14">
        <v>38908</v>
      </c>
      <c r="D724" s="15">
        <v>1600000</v>
      </c>
      <c r="E724" s="14">
        <v>38909</v>
      </c>
      <c r="F724" s="16">
        <v>0.0545</v>
      </c>
      <c r="G724" s="11">
        <f t="shared" si="88"/>
        <v>1599757.7777777778</v>
      </c>
      <c r="H724" s="17">
        <f t="shared" si="89"/>
        <v>1</v>
      </c>
      <c r="I724" s="12">
        <f t="shared" si="90"/>
        <v>242.2222222222481</v>
      </c>
      <c r="J724" s="18">
        <f t="shared" si="91"/>
        <v>0.05526531099847651</v>
      </c>
      <c r="K724" s="19">
        <v>0.05296</v>
      </c>
      <c r="L724" s="18">
        <f t="shared" si="94"/>
        <v>0.0015399999999999997</v>
      </c>
      <c r="M724" s="16">
        <v>0.05581</v>
      </c>
      <c r="N724" s="20">
        <f t="shared" si="93"/>
        <v>-0.0013099999999999987</v>
      </c>
      <c r="O724" s="20">
        <f t="shared" si="87"/>
        <v>0.0028499999999999984</v>
      </c>
      <c r="P724" s="2"/>
      <c r="R724" s="20">
        <v>0.0017</v>
      </c>
    </row>
    <row r="725" spans="1:18" ht="12">
      <c r="A725" s="21">
        <f t="shared" si="95"/>
        <v>665</v>
      </c>
      <c r="B725" s="13" t="s">
        <v>8</v>
      </c>
      <c r="C725" s="14">
        <v>38909</v>
      </c>
      <c r="D725" s="15">
        <v>3000000</v>
      </c>
      <c r="E725" s="14">
        <v>38910</v>
      </c>
      <c r="F725" s="16">
        <v>0.0548</v>
      </c>
      <c r="G725" s="11">
        <f t="shared" si="88"/>
        <v>2999543.3333333335</v>
      </c>
      <c r="H725" s="17">
        <f t="shared" si="89"/>
        <v>1</v>
      </c>
      <c r="I725" s="12">
        <f t="shared" si="90"/>
        <v>456.66666666651145</v>
      </c>
      <c r="J725" s="18">
        <f t="shared" si="91"/>
        <v>0.055569570034530814</v>
      </c>
      <c r="K725" s="19">
        <v>0.0529719</v>
      </c>
      <c r="L725" s="18">
        <f t="shared" si="94"/>
        <v>0.0018280999999999992</v>
      </c>
      <c r="M725" s="16">
        <v>0.05581</v>
      </c>
      <c r="N725" s="20">
        <f t="shared" si="93"/>
        <v>-0.001009999999999997</v>
      </c>
      <c r="O725" s="20">
        <f t="shared" si="87"/>
        <v>0.002838099999999996</v>
      </c>
      <c r="P725" s="2"/>
      <c r="R725" s="20">
        <v>0.0017</v>
      </c>
    </row>
    <row r="726" spans="1:18" ht="12">
      <c r="A726" s="21">
        <f t="shared" si="95"/>
        <v>666</v>
      </c>
      <c r="B726" s="13" t="s">
        <v>6</v>
      </c>
      <c r="C726" s="14">
        <v>38909</v>
      </c>
      <c r="D726" s="15">
        <v>1334000</v>
      </c>
      <c r="E726" s="14">
        <v>38936</v>
      </c>
      <c r="F726" s="16">
        <v>0.0551</v>
      </c>
      <c r="G726" s="11">
        <f t="shared" si="88"/>
        <v>1328487.245</v>
      </c>
      <c r="H726" s="17">
        <f t="shared" si="89"/>
        <v>27</v>
      </c>
      <c r="I726" s="12">
        <f t="shared" si="90"/>
        <v>5512.754999999888</v>
      </c>
      <c r="J726" s="18">
        <f t="shared" si="91"/>
        <v>0.05609709903955761</v>
      </c>
      <c r="K726" s="19">
        <v>0.0535688</v>
      </c>
      <c r="L726" s="18">
        <f t="shared" si="94"/>
        <v>0.0015312000000000034</v>
      </c>
      <c r="M726" s="16">
        <v>0.05581</v>
      </c>
      <c r="N726" s="20">
        <f t="shared" si="93"/>
        <v>-0.0007099999999999954</v>
      </c>
      <c r="O726" s="20">
        <f t="shared" si="87"/>
        <v>0.0022411999999999987</v>
      </c>
      <c r="P726" s="2"/>
      <c r="R726" s="20">
        <v>0.0017</v>
      </c>
    </row>
    <row r="727" spans="1:18" ht="12">
      <c r="A727" s="21">
        <f t="shared" si="95"/>
        <v>667</v>
      </c>
      <c r="B727" s="13" t="s">
        <v>6</v>
      </c>
      <c r="C727" s="14">
        <v>38909</v>
      </c>
      <c r="D727" s="15">
        <v>8666000</v>
      </c>
      <c r="E727" s="14">
        <v>38916</v>
      </c>
      <c r="F727" s="16">
        <v>0.0549</v>
      </c>
      <c r="G727" s="11">
        <f t="shared" si="88"/>
        <v>8656749.045</v>
      </c>
      <c r="H727" s="17">
        <f t="shared" si="89"/>
        <v>7</v>
      </c>
      <c r="I727" s="12">
        <f t="shared" si="90"/>
        <v>9250.955000000075</v>
      </c>
      <c r="J727" s="18">
        <f t="shared" si="91"/>
        <v>0.05572198321708469</v>
      </c>
      <c r="K727" s="19">
        <v>0.0531344</v>
      </c>
      <c r="L727" s="18">
        <f t="shared" si="94"/>
        <v>0.0017655999999999991</v>
      </c>
      <c r="M727" s="16">
        <v>0.05581</v>
      </c>
      <c r="N727" s="20">
        <f t="shared" si="93"/>
        <v>-0.0009100000000000011</v>
      </c>
      <c r="O727" s="20">
        <f t="shared" si="87"/>
        <v>0.0026756</v>
      </c>
      <c r="P727" s="2"/>
      <c r="R727" s="20">
        <v>0.0017</v>
      </c>
    </row>
    <row r="728" spans="1:18" ht="12">
      <c r="A728" s="21">
        <f t="shared" si="95"/>
        <v>668</v>
      </c>
      <c r="B728" s="13" t="s">
        <v>7</v>
      </c>
      <c r="C728" s="14">
        <v>38909</v>
      </c>
      <c r="D728" s="15">
        <v>5000000</v>
      </c>
      <c r="E728" s="14">
        <v>38930</v>
      </c>
      <c r="F728" s="16">
        <v>0.0553</v>
      </c>
      <c r="G728" s="11">
        <f t="shared" si="88"/>
        <v>4983870.833333333</v>
      </c>
      <c r="H728" s="17">
        <f t="shared" si="89"/>
        <v>21</v>
      </c>
      <c r="I728" s="12">
        <f t="shared" si="90"/>
        <v>16129.166666666977</v>
      </c>
      <c r="J728" s="18">
        <f t="shared" si="91"/>
        <v>0.05624950709051278</v>
      </c>
      <c r="K728" s="19">
        <v>0.0533</v>
      </c>
      <c r="L728" s="18">
        <f t="shared" si="94"/>
        <v>0.0020000000000000018</v>
      </c>
      <c r="M728" s="16">
        <v>0.05581</v>
      </c>
      <c r="N728" s="20">
        <f t="shared" si="93"/>
        <v>-0.0005099999999999966</v>
      </c>
      <c r="O728" s="20">
        <f t="shared" si="87"/>
        <v>0.0025099999999999983</v>
      </c>
      <c r="P728" s="2"/>
      <c r="R728" s="20">
        <v>0.0017</v>
      </c>
    </row>
    <row r="729" spans="1:18" ht="12">
      <c r="A729" s="21">
        <f t="shared" si="95"/>
        <v>669</v>
      </c>
      <c r="B729" s="13" t="s">
        <v>6</v>
      </c>
      <c r="C729" s="14">
        <v>38916</v>
      </c>
      <c r="D729" s="15">
        <v>8000000</v>
      </c>
      <c r="E729" s="14">
        <v>38938</v>
      </c>
      <c r="F729" s="16">
        <v>0.0554</v>
      </c>
      <c r="G729" s="11">
        <f t="shared" si="88"/>
        <v>7972915.555555556</v>
      </c>
      <c r="H729" s="17">
        <f t="shared" si="89"/>
        <v>22</v>
      </c>
      <c r="I729" s="12">
        <f t="shared" si="90"/>
        <v>27084.44444444403</v>
      </c>
      <c r="J729" s="18">
        <f t="shared" si="91"/>
        <v>0.05636025521961489</v>
      </c>
      <c r="K729" s="19">
        <v>0.0535</v>
      </c>
      <c r="L729" s="18">
        <f t="shared" si="94"/>
        <v>0.001899999999999999</v>
      </c>
      <c r="M729" s="16">
        <v>0.05581</v>
      </c>
      <c r="N729" s="20">
        <f t="shared" si="93"/>
        <v>-0.00041000000000000064</v>
      </c>
      <c r="O729" s="20">
        <f t="shared" si="87"/>
        <v>0.0023099999999999996</v>
      </c>
      <c r="P729" s="2"/>
      <c r="R729" s="20">
        <v>0.0017</v>
      </c>
    </row>
    <row r="730" spans="1:18" ht="12">
      <c r="A730" s="21">
        <f t="shared" si="95"/>
        <v>670</v>
      </c>
      <c r="B730" s="13" t="s">
        <v>7</v>
      </c>
      <c r="C730" s="14">
        <v>38916</v>
      </c>
      <c r="D730" s="15">
        <v>15000000</v>
      </c>
      <c r="E730" s="14">
        <v>38931</v>
      </c>
      <c r="F730" s="16">
        <v>0.0551</v>
      </c>
      <c r="G730" s="11">
        <f t="shared" si="88"/>
        <v>14965562.5</v>
      </c>
      <c r="H730" s="17">
        <f t="shared" si="89"/>
        <v>15</v>
      </c>
      <c r="I730" s="12">
        <f t="shared" si="90"/>
        <v>34437.5</v>
      </c>
      <c r="J730" s="18">
        <f t="shared" si="91"/>
        <v>0.05599383027979514</v>
      </c>
      <c r="K730" s="19">
        <v>0.053225</v>
      </c>
      <c r="L730" s="18">
        <f t="shared" si="94"/>
        <v>0.0018750000000000017</v>
      </c>
      <c r="M730" s="16">
        <v>0.05581</v>
      </c>
      <c r="N730" s="20">
        <f t="shared" si="93"/>
        <v>-0.0007099999999999954</v>
      </c>
      <c r="O730" s="20">
        <f t="shared" si="87"/>
        <v>0.002584999999999997</v>
      </c>
      <c r="P730" s="2"/>
      <c r="R730" s="20">
        <v>0.0017</v>
      </c>
    </row>
    <row r="731" spans="1:18" ht="12">
      <c r="A731" s="21">
        <f t="shared" si="95"/>
        <v>671</v>
      </c>
      <c r="B731" s="13" t="s">
        <v>8</v>
      </c>
      <c r="C731" s="14">
        <v>38916</v>
      </c>
      <c r="D731" s="15">
        <v>5650000</v>
      </c>
      <c r="E731" s="14">
        <v>38917</v>
      </c>
      <c r="F731" s="16">
        <v>0.0547</v>
      </c>
      <c r="G731" s="11">
        <f t="shared" si="88"/>
        <v>5649141.513888889</v>
      </c>
      <c r="H731" s="17">
        <f t="shared" si="89"/>
        <v>1</v>
      </c>
      <c r="I731" s="12">
        <f t="shared" si="90"/>
        <v>858.4861111110076</v>
      </c>
      <c r="J731" s="18">
        <f t="shared" si="91"/>
        <v>0.05546815029949715</v>
      </c>
      <c r="K731" s="19">
        <v>0.0529375</v>
      </c>
      <c r="L731" s="18">
        <f t="shared" si="94"/>
        <v>0.0017625000000000002</v>
      </c>
      <c r="M731" s="16">
        <v>0.05581</v>
      </c>
      <c r="N731" s="20">
        <f t="shared" si="93"/>
        <v>-0.0011099999999999999</v>
      </c>
      <c r="O731" s="20">
        <f t="shared" si="87"/>
        <v>0.0028725</v>
      </c>
      <c r="P731" s="2"/>
      <c r="R731" s="20">
        <v>0.0017</v>
      </c>
    </row>
    <row r="732" spans="1:18" ht="12">
      <c r="A732" s="21">
        <f t="shared" si="95"/>
        <v>672</v>
      </c>
      <c r="B732" s="13" t="s">
        <v>8</v>
      </c>
      <c r="C732" s="14">
        <v>38916</v>
      </c>
      <c r="D732" s="15">
        <v>1350000</v>
      </c>
      <c r="E732" s="14">
        <v>38945</v>
      </c>
      <c r="F732" s="16">
        <v>0.0553</v>
      </c>
      <c r="G732" s="11">
        <f t="shared" si="88"/>
        <v>1343986.125</v>
      </c>
      <c r="H732" s="17">
        <f t="shared" si="89"/>
        <v>29</v>
      </c>
      <c r="I732" s="12">
        <f t="shared" si="90"/>
        <v>6013.875</v>
      </c>
      <c r="J732" s="18">
        <f t="shared" si="91"/>
        <v>0.056318940792636524</v>
      </c>
      <c r="K732" s="19">
        <v>0.0537813</v>
      </c>
      <c r="L732" s="18">
        <f t="shared" si="94"/>
        <v>0.0015187000000000048</v>
      </c>
      <c r="M732" s="16">
        <v>0.05581</v>
      </c>
      <c r="N732" s="20">
        <f t="shared" si="93"/>
        <v>-0.0005099999999999966</v>
      </c>
      <c r="O732" s="20">
        <f t="shared" si="87"/>
        <v>0.0020287000000000013</v>
      </c>
      <c r="P732" s="2"/>
      <c r="R732" s="20">
        <v>0.0017</v>
      </c>
    </row>
    <row r="733" spans="1:18" ht="12">
      <c r="A733" s="21">
        <f t="shared" si="95"/>
        <v>673</v>
      </c>
      <c r="B733" s="13" t="s">
        <v>8</v>
      </c>
      <c r="C733" s="14">
        <v>38917</v>
      </c>
      <c r="D733" s="15">
        <v>2400000</v>
      </c>
      <c r="E733" s="14">
        <v>38918</v>
      </c>
      <c r="F733" s="16">
        <v>0.0547</v>
      </c>
      <c r="G733" s="11">
        <f t="shared" si="88"/>
        <v>2399635.3333333335</v>
      </c>
      <c r="H733" s="17">
        <f t="shared" si="89"/>
        <v>1</v>
      </c>
      <c r="I733" s="12">
        <f t="shared" si="90"/>
        <v>364.66666666651145</v>
      </c>
      <c r="J733" s="18">
        <f t="shared" si="91"/>
        <v>0.055468150299480226</v>
      </c>
      <c r="K733" s="19">
        <v>0.0529188</v>
      </c>
      <c r="L733" s="18">
        <f t="shared" si="94"/>
        <v>0.0017811999999999967</v>
      </c>
      <c r="M733" s="16">
        <v>0.05581</v>
      </c>
      <c r="N733" s="20">
        <f t="shared" si="93"/>
        <v>-0.0011099999999999999</v>
      </c>
      <c r="O733" s="20">
        <f aca="true" t="shared" si="96" ref="O733:O795">IF(M733&gt;0,M733-K733,"")</f>
        <v>0.0028911999999999966</v>
      </c>
      <c r="P733" s="2"/>
      <c r="R733" s="20">
        <v>0.0017</v>
      </c>
    </row>
    <row r="734" spans="1:18" ht="12">
      <c r="A734" s="21">
        <f t="shared" si="95"/>
        <v>674</v>
      </c>
      <c r="B734" s="13" t="s">
        <v>7</v>
      </c>
      <c r="C734" s="14">
        <v>38917</v>
      </c>
      <c r="D734" s="15">
        <v>3250000</v>
      </c>
      <c r="E734" s="14">
        <v>38930</v>
      </c>
      <c r="F734" s="16">
        <v>0.0551</v>
      </c>
      <c r="G734" s="11">
        <f aca="true" t="shared" si="97" ref="G734:G796">IF(D734&gt;0,(D734-(D734*F734/360*H734)),"")</f>
        <v>3243533.402777778</v>
      </c>
      <c r="H734" s="17">
        <f aca="true" t="shared" si="98" ref="H734:H796">IF(C734&lt;&gt;0,E734-C734,"")</f>
        <v>13</v>
      </c>
      <c r="I734" s="12">
        <f aca="true" t="shared" si="99" ref="I734:I796">IF(D734&gt;0,D734-G734,"")</f>
        <v>6466.597222222015</v>
      </c>
      <c r="J734" s="18">
        <f aca="true" t="shared" si="100" ref="J734:J796">IF(D734&gt;0,((+I734/G734)/H734*365),"")</f>
        <v>0.05597665577369459</v>
      </c>
      <c r="K734" s="19">
        <v>0.0532</v>
      </c>
      <c r="L734" s="18">
        <f aca="true" t="shared" si="101" ref="L734:L765">IF(K734&gt;0,F734-K734,"")</f>
        <v>0.0019000000000000059</v>
      </c>
      <c r="M734" s="16">
        <v>0.05581</v>
      </c>
      <c r="N734" s="20">
        <f aca="true" t="shared" si="102" ref="N734:N796">IF(M734&gt;0,F734-M734,"")</f>
        <v>-0.0007099999999999954</v>
      </c>
      <c r="O734" s="20">
        <f t="shared" si="96"/>
        <v>0.002610000000000001</v>
      </c>
      <c r="P734" s="2"/>
      <c r="R734" s="20">
        <v>0.0017</v>
      </c>
    </row>
    <row r="735" spans="1:18" ht="12">
      <c r="A735" s="21">
        <f t="shared" si="95"/>
        <v>675</v>
      </c>
      <c r="B735" s="13" t="s">
        <v>7</v>
      </c>
      <c r="C735" s="14">
        <v>38917</v>
      </c>
      <c r="D735" s="15">
        <v>1750000</v>
      </c>
      <c r="E735" s="14">
        <v>38958</v>
      </c>
      <c r="F735" s="16">
        <v>0.0556</v>
      </c>
      <c r="G735" s="11">
        <f t="shared" si="97"/>
        <v>1738918.611111111</v>
      </c>
      <c r="H735" s="17">
        <f t="shared" si="98"/>
        <v>41</v>
      </c>
      <c r="I735" s="12">
        <f t="shared" si="99"/>
        <v>11081.388888888992</v>
      </c>
      <c r="J735" s="18">
        <f t="shared" si="100"/>
        <v>0.05673145842395399</v>
      </c>
      <c r="K735" s="19">
        <v>0.054</v>
      </c>
      <c r="L735" s="18">
        <f t="shared" si="101"/>
        <v>0.0015999999999999973</v>
      </c>
      <c r="M735" s="16">
        <v>0.05581</v>
      </c>
      <c r="N735" s="20">
        <f t="shared" si="102"/>
        <v>-0.00021000000000000185</v>
      </c>
      <c r="O735" s="20">
        <f t="shared" si="96"/>
        <v>0.0018099999999999991</v>
      </c>
      <c r="P735" s="2"/>
      <c r="R735" s="20">
        <v>0.0017</v>
      </c>
    </row>
    <row r="736" spans="1:18" ht="12">
      <c r="A736" s="21">
        <f t="shared" si="95"/>
        <v>676</v>
      </c>
      <c r="B736" s="13" t="s">
        <v>6</v>
      </c>
      <c r="C736" s="14">
        <v>38918</v>
      </c>
      <c r="D736" s="15">
        <v>21322000</v>
      </c>
      <c r="E736" s="14">
        <v>38943</v>
      </c>
      <c r="F736" s="16">
        <v>0.0558</v>
      </c>
      <c r="G736" s="11">
        <f t="shared" si="97"/>
        <v>21239377.25</v>
      </c>
      <c r="H736" s="17">
        <f t="shared" si="98"/>
        <v>25</v>
      </c>
      <c r="I736" s="12">
        <f t="shared" si="99"/>
        <v>82622.75</v>
      </c>
      <c r="J736" s="18">
        <f t="shared" si="100"/>
        <v>0.05679508093863722</v>
      </c>
      <c r="K736" s="19">
        <v>0.054</v>
      </c>
      <c r="L736" s="18">
        <f t="shared" si="101"/>
        <v>0.001800000000000003</v>
      </c>
      <c r="M736" s="16">
        <v>0.05581</v>
      </c>
      <c r="N736" s="20">
        <f t="shared" si="102"/>
        <v>-9.999999999996123E-06</v>
      </c>
      <c r="O736" s="20">
        <f t="shared" si="96"/>
        <v>0.0018099999999999991</v>
      </c>
      <c r="P736" s="2"/>
      <c r="R736" s="20">
        <v>0.0017</v>
      </c>
    </row>
    <row r="737" spans="1:18" ht="12">
      <c r="A737" s="21">
        <f t="shared" si="95"/>
        <v>677</v>
      </c>
      <c r="B737" s="13" t="s">
        <v>6</v>
      </c>
      <c r="C737" s="14">
        <v>38918</v>
      </c>
      <c r="D737" s="15">
        <v>1256000</v>
      </c>
      <c r="E737" s="14">
        <v>38951</v>
      </c>
      <c r="F737" s="16">
        <v>0.0558</v>
      </c>
      <c r="G737" s="11">
        <f t="shared" si="97"/>
        <v>1249575.56</v>
      </c>
      <c r="H737" s="17">
        <f t="shared" si="98"/>
        <v>33</v>
      </c>
      <c r="I737" s="12">
        <f t="shared" si="99"/>
        <v>6424.439999999944</v>
      </c>
      <c r="J737" s="18">
        <f t="shared" si="100"/>
        <v>0.05686586891952286</v>
      </c>
      <c r="K737" s="19">
        <v>0.054</v>
      </c>
      <c r="L737" s="18">
        <f t="shared" si="101"/>
        <v>0.001800000000000003</v>
      </c>
      <c r="M737" s="16">
        <v>0.05581</v>
      </c>
      <c r="N737" s="20">
        <f t="shared" si="102"/>
        <v>-9.999999999996123E-06</v>
      </c>
      <c r="O737" s="20">
        <f t="shared" si="96"/>
        <v>0.0018099999999999991</v>
      </c>
      <c r="P737" s="2"/>
      <c r="R737" s="20">
        <v>0.0017</v>
      </c>
    </row>
    <row r="738" spans="1:18" ht="12">
      <c r="A738" s="21">
        <f t="shared" si="95"/>
        <v>678</v>
      </c>
      <c r="B738" s="13" t="s">
        <v>6</v>
      </c>
      <c r="C738" s="14">
        <v>38918</v>
      </c>
      <c r="D738" s="15">
        <v>2422000</v>
      </c>
      <c r="E738" s="14">
        <v>38953</v>
      </c>
      <c r="F738" s="16">
        <v>0.0558</v>
      </c>
      <c r="G738" s="11">
        <f t="shared" si="97"/>
        <v>2408860.65</v>
      </c>
      <c r="H738" s="17">
        <f t="shared" si="98"/>
        <v>35</v>
      </c>
      <c r="I738" s="12">
        <f t="shared" si="99"/>
        <v>13139.350000000093</v>
      </c>
      <c r="J738" s="18">
        <f t="shared" si="100"/>
        <v>0.0568835934947092</v>
      </c>
      <c r="K738" s="19">
        <v>0.05415</v>
      </c>
      <c r="L738" s="18">
        <f t="shared" si="101"/>
        <v>0.0016500000000000056</v>
      </c>
      <c r="M738" s="16">
        <v>0.05581</v>
      </c>
      <c r="N738" s="20">
        <f t="shared" si="102"/>
        <v>-9.999999999996123E-06</v>
      </c>
      <c r="O738" s="20">
        <f t="shared" si="96"/>
        <v>0.0016600000000000018</v>
      </c>
      <c r="P738" s="2"/>
      <c r="R738" s="20">
        <v>0.0017</v>
      </c>
    </row>
    <row r="739" spans="1:18" ht="12">
      <c r="A739" s="21">
        <f t="shared" si="95"/>
        <v>679</v>
      </c>
      <c r="B739" s="13" t="s">
        <v>8</v>
      </c>
      <c r="C739" s="14">
        <v>38918</v>
      </c>
      <c r="D739" s="15">
        <v>2300000</v>
      </c>
      <c r="E739" s="14">
        <v>38919</v>
      </c>
      <c r="F739" s="16">
        <v>0.0546</v>
      </c>
      <c r="G739" s="11">
        <f t="shared" si="97"/>
        <v>2299651.1666666665</v>
      </c>
      <c r="H739" s="17">
        <f t="shared" si="98"/>
        <v>1</v>
      </c>
      <c r="I739" s="12">
        <f t="shared" si="99"/>
        <v>348.83333333348855</v>
      </c>
      <c r="J739" s="18">
        <f t="shared" si="100"/>
        <v>0.05536673062083546</v>
      </c>
      <c r="K739" s="19">
        <v>0.052875</v>
      </c>
      <c r="L739" s="18">
        <f t="shared" si="101"/>
        <v>0.0017250000000000043</v>
      </c>
      <c r="M739" s="16">
        <v>0.05581</v>
      </c>
      <c r="N739" s="20">
        <f t="shared" si="102"/>
        <v>-0.0012099999999999958</v>
      </c>
      <c r="O739" s="20">
        <f t="shared" si="96"/>
        <v>0.002935</v>
      </c>
      <c r="P739" s="2"/>
      <c r="R739" s="20">
        <v>0.0017</v>
      </c>
    </row>
    <row r="740" spans="1:18" ht="12">
      <c r="A740" s="21">
        <f t="shared" si="95"/>
        <v>680</v>
      </c>
      <c r="B740" s="13" t="s">
        <v>8</v>
      </c>
      <c r="C740" s="14">
        <v>38918</v>
      </c>
      <c r="D740" s="15">
        <v>3700000</v>
      </c>
      <c r="E740" s="14">
        <v>38926</v>
      </c>
      <c r="F740" s="16">
        <v>0.0549</v>
      </c>
      <c r="G740" s="11">
        <f t="shared" si="97"/>
        <v>3695486</v>
      </c>
      <c r="H740" s="17">
        <f t="shared" si="98"/>
        <v>8</v>
      </c>
      <c r="I740" s="12">
        <f t="shared" si="99"/>
        <v>4514</v>
      </c>
      <c r="J740" s="18">
        <f t="shared" si="100"/>
        <v>0.0557304911992631</v>
      </c>
      <c r="K740" s="19">
        <v>0.0531</v>
      </c>
      <c r="L740" s="18">
        <f t="shared" si="101"/>
        <v>0.001799999999999996</v>
      </c>
      <c r="M740" s="16">
        <v>0.05581</v>
      </c>
      <c r="N740" s="20">
        <f t="shared" si="102"/>
        <v>-0.0009100000000000011</v>
      </c>
      <c r="O740" s="20">
        <f t="shared" si="96"/>
        <v>0.002709999999999997</v>
      </c>
      <c r="P740" s="2"/>
      <c r="R740" s="20">
        <v>0.0017</v>
      </c>
    </row>
    <row r="741" spans="1:18" ht="12">
      <c r="A741" s="21">
        <f t="shared" si="95"/>
        <v>681</v>
      </c>
      <c r="B741" s="13" t="s">
        <v>7</v>
      </c>
      <c r="C741" s="14">
        <v>38918</v>
      </c>
      <c r="D741" s="15">
        <v>10000000</v>
      </c>
      <c r="E741" s="14">
        <v>38930</v>
      </c>
      <c r="F741" s="16">
        <v>0.0551</v>
      </c>
      <c r="G741" s="11">
        <f t="shared" si="97"/>
        <v>9981633.333333334</v>
      </c>
      <c r="H741" s="17">
        <f t="shared" si="98"/>
        <v>12</v>
      </c>
      <c r="I741" s="12">
        <f t="shared" si="99"/>
        <v>18366.666666666046</v>
      </c>
      <c r="J741" s="18">
        <f t="shared" si="100"/>
        <v>0.05596807247088074</v>
      </c>
      <c r="K741" s="19">
        <v>0.0533</v>
      </c>
      <c r="L741" s="18">
        <f t="shared" si="101"/>
        <v>0.001800000000000003</v>
      </c>
      <c r="M741" s="16">
        <v>0.05581</v>
      </c>
      <c r="N741" s="20">
        <f t="shared" si="102"/>
        <v>-0.0007099999999999954</v>
      </c>
      <c r="O741" s="20">
        <f t="shared" si="96"/>
        <v>0.0025099999999999983</v>
      </c>
      <c r="P741" s="2"/>
      <c r="R741" s="20">
        <v>0.0017</v>
      </c>
    </row>
    <row r="742" spans="1:18" ht="12">
      <c r="A742" s="21">
        <f t="shared" si="95"/>
        <v>682</v>
      </c>
      <c r="B742" s="13" t="s">
        <v>8</v>
      </c>
      <c r="C742" s="14">
        <v>38919</v>
      </c>
      <c r="D742" s="15">
        <v>3000000</v>
      </c>
      <c r="E742" s="14">
        <v>38922</v>
      </c>
      <c r="F742" s="16">
        <v>0.0545</v>
      </c>
      <c r="G742" s="11">
        <f t="shared" si="97"/>
        <v>2998637.5</v>
      </c>
      <c r="H742" s="17">
        <f t="shared" si="98"/>
        <v>3</v>
      </c>
      <c r="I742" s="12">
        <f t="shared" si="99"/>
        <v>1362.5</v>
      </c>
      <c r="J742" s="18">
        <f t="shared" si="100"/>
        <v>0.05528205170959588</v>
      </c>
      <c r="K742" s="19">
        <v>0.0527</v>
      </c>
      <c r="L742" s="18">
        <f t="shared" si="101"/>
        <v>0.001800000000000003</v>
      </c>
      <c r="M742" s="16">
        <v>0.05581</v>
      </c>
      <c r="N742" s="20">
        <f t="shared" si="102"/>
        <v>-0.0013099999999999987</v>
      </c>
      <c r="O742" s="20">
        <f t="shared" si="96"/>
        <v>0.0031100000000000017</v>
      </c>
      <c r="P742" s="2"/>
      <c r="R742" s="20">
        <v>0.0017</v>
      </c>
    </row>
    <row r="743" spans="1:18" ht="12">
      <c r="A743" s="21">
        <f t="shared" si="95"/>
        <v>683</v>
      </c>
      <c r="B743" s="13" t="s">
        <v>7</v>
      </c>
      <c r="C743" s="14">
        <v>38919</v>
      </c>
      <c r="D743" s="15">
        <v>7000000</v>
      </c>
      <c r="E743" s="14">
        <v>38936</v>
      </c>
      <c r="F743" s="16">
        <v>0.0552</v>
      </c>
      <c r="G743" s="11">
        <f t="shared" si="97"/>
        <v>6981753.333333333</v>
      </c>
      <c r="H743" s="17">
        <f t="shared" si="98"/>
        <v>17</v>
      </c>
      <c r="I743" s="12">
        <f t="shared" si="99"/>
        <v>18246.666666666977</v>
      </c>
      <c r="J743" s="18">
        <f t="shared" si="100"/>
        <v>0.0561129343822908</v>
      </c>
      <c r="K743" s="19">
        <v>0.0533</v>
      </c>
      <c r="L743" s="18">
        <f t="shared" si="101"/>
        <v>0.001899999999999999</v>
      </c>
      <c r="M743" s="16">
        <v>0.05581</v>
      </c>
      <c r="N743" s="20">
        <f t="shared" si="102"/>
        <v>-0.0006099999999999994</v>
      </c>
      <c r="O743" s="20">
        <f t="shared" si="96"/>
        <v>0.0025099999999999983</v>
      </c>
      <c r="P743" s="2"/>
      <c r="R743" s="20">
        <v>0.0017</v>
      </c>
    </row>
    <row r="744" spans="1:18" ht="12">
      <c r="A744" s="21">
        <f t="shared" si="95"/>
        <v>684</v>
      </c>
      <c r="B744" s="13" t="s">
        <v>6</v>
      </c>
      <c r="C744" s="14">
        <v>38919</v>
      </c>
      <c r="D744" s="15">
        <v>5000000</v>
      </c>
      <c r="E744" s="14">
        <v>38922</v>
      </c>
      <c r="F744" s="16">
        <v>0.0543</v>
      </c>
      <c r="G744" s="11">
        <f t="shared" si="97"/>
        <v>4997737.5</v>
      </c>
      <c r="H744" s="17">
        <f t="shared" si="98"/>
        <v>3</v>
      </c>
      <c r="I744" s="12">
        <f t="shared" si="99"/>
        <v>2262.5</v>
      </c>
      <c r="J744" s="18">
        <f t="shared" si="100"/>
        <v>0.05507908995487125</v>
      </c>
      <c r="K744" s="19">
        <v>0.0527</v>
      </c>
      <c r="L744" s="18">
        <f t="shared" si="101"/>
        <v>0.0016000000000000042</v>
      </c>
      <c r="M744" s="16">
        <v>0.05581</v>
      </c>
      <c r="N744" s="20">
        <f t="shared" si="102"/>
        <v>-0.0015099999999999975</v>
      </c>
      <c r="O744" s="20">
        <f t="shared" si="96"/>
        <v>0.0031100000000000017</v>
      </c>
      <c r="P744" s="2"/>
      <c r="R744" s="20">
        <v>0.0017</v>
      </c>
    </row>
    <row r="745" spans="1:18" ht="12">
      <c r="A745" s="21">
        <f t="shared" si="95"/>
        <v>685</v>
      </c>
      <c r="B745" s="13" t="s">
        <v>6</v>
      </c>
      <c r="C745" s="14">
        <v>38922</v>
      </c>
      <c r="D745" s="15">
        <v>5000000</v>
      </c>
      <c r="E745" s="14">
        <v>38951</v>
      </c>
      <c r="F745" s="16">
        <v>0.0557</v>
      </c>
      <c r="G745" s="11">
        <f t="shared" si="97"/>
        <v>4977565.277777778</v>
      </c>
      <c r="H745" s="17">
        <f t="shared" si="98"/>
        <v>29</v>
      </c>
      <c r="I745" s="12">
        <f t="shared" si="99"/>
        <v>22434.722222222015</v>
      </c>
      <c r="J745" s="18">
        <f t="shared" si="100"/>
        <v>0.05672814715583509</v>
      </c>
      <c r="K745" s="19">
        <v>0.0539375</v>
      </c>
      <c r="L745" s="18">
        <f t="shared" si="101"/>
        <v>0.0017625000000000002</v>
      </c>
      <c r="M745" s="16">
        <v>0.05581</v>
      </c>
      <c r="N745" s="20">
        <f t="shared" si="102"/>
        <v>-0.00010999999999999899</v>
      </c>
      <c r="O745" s="20">
        <f t="shared" si="96"/>
        <v>0.0018724999999999992</v>
      </c>
      <c r="P745" s="2"/>
      <c r="R745" s="20">
        <v>0.0017</v>
      </c>
    </row>
    <row r="746" spans="1:18" ht="12">
      <c r="A746" s="21">
        <f t="shared" si="95"/>
        <v>686</v>
      </c>
      <c r="B746" s="13" t="s">
        <v>7</v>
      </c>
      <c r="C746" s="14">
        <v>38922</v>
      </c>
      <c r="D746" s="15">
        <v>1000000</v>
      </c>
      <c r="E746" s="14">
        <v>38945</v>
      </c>
      <c r="F746" s="16">
        <v>0.0553</v>
      </c>
      <c r="G746" s="11">
        <f t="shared" si="97"/>
        <v>996466.9444444445</v>
      </c>
      <c r="H746" s="17">
        <f t="shared" si="98"/>
        <v>23</v>
      </c>
      <c r="I746" s="12">
        <f t="shared" si="99"/>
        <v>3533.055555555504</v>
      </c>
      <c r="J746" s="18">
        <f t="shared" si="100"/>
        <v>0.05626684946063523</v>
      </c>
      <c r="K746" s="19">
        <v>0.05364065</v>
      </c>
      <c r="L746" s="18">
        <f t="shared" si="101"/>
        <v>0.0016593500000000039</v>
      </c>
      <c r="M746" s="16">
        <v>0.05581</v>
      </c>
      <c r="N746" s="20">
        <f t="shared" si="102"/>
        <v>-0.0005099999999999966</v>
      </c>
      <c r="O746" s="20">
        <f t="shared" si="96"/>
        <v>0.0021693500000000004</v>
      </c>
      <c r="P746" s="2"/>
      <c r="R746" s="20">
        <v>0.0017</v>
      </c>
    </row>
    <row r="747" spans="1:18" ht="12">
      <c r="A747" s="21">
        <f t="shared" si="95"/>
        <v>687</v>
      </c>
      <c r="B747" s="13" t="s">
        <v>7</v>
      </c>
      <c r="C747" s="14">
        <v>38923</v>
      </c>
      <c r="D747" s="15">
        <v>7500000</v>
      </c>
      <c r="E747" s="14">
        <v>38936</v>
      </c>
      <c r="F747" s="16">
        <v>0.0551</v>
      </c>
      <c r="G747" s="11">
        <f t="shared" si="97"/>
        <v>7485077.083333333</v>
      </c>
      <c r="H747" s="17">
        <f t="shared" si="98"/>
        <v>13</v>
      </c>
      <c r="I747" s="12">
        <f t="shared" si="99"/>
        <v>14922.916666666977</v>
      </c>
      <c r="J747" s="18">
        <f t="shared" si="100"/>
        <v>0.055976655773697544</v>
      </c>
      <c r="K747" s="19">
        <v>0.0533938</v>
      </c>
      <c r="L747" s="18">
        <f t="shared" si="101"/>
        <v>0.001706200000000005</v>
      </c>
      <c r="M747" s="16">
        <v>0.05581</v>
      </c>
      <c r="N747" s="20">
        <f t="shared" si="102"/>
        <v>-0.0007099999999999954</v>
      </c>
      <c r="O747" s="20">
        <f t="shared" si="96"/>
        <v>0.0024162000000000003</v>
      </c>
      <c r="P747" s="2"/>
      <c r="R747" s="20">
        <v>0.0017</v>
      </c>
    </row>
    <row r="748" spans="1:18" ht="12">
      <c r="A748" s="21">
        <f t="shared" si="95"/>
        <v>688</v>
      </c>
      <c r="B748" s="13" t="s">
        <v>8</v>
      </c>
      <c r="C748" s="14">
        <v>38923</v>
      </c>
      <c r="D748" s="15">
        <v>1775000</v>
      </c>
      <c r="E748" s="14">
        <v>38924</v>
      </c>
      <c r="F748" s="16">
        <v>0.0545</v>
      </c>
      <c r="G748" s="11">
        <f t="shared" si="97"/>
        <v>1774731.2847222222</v>
      </c>
      <c r="H748" s="17">
        <f t="shared" si="98"/>
        <v>1</v>
      </c>
      <c r="I748" s="12">
        <f t="shared" si="99"/>
        <v>268.7152777777519</v>
      </c>
      <c r="J748" s="18">
        <f t="shared" si="100"/>
        <v>0.05526531099846528</v>
      </c>
      <c r="K748" s="19">
        <v>0.05285</v>
      </c>
      <c r="L748" s="18">
        <f t="shared" si="101"/>
        <v>0.0016499999999999987</v>
      </c>
      <c r="M748" s="16">
        <v>0.05581</v>
      </c>
      <c r="N748" s="20">
        <f t="shared" si="102"/>
        <v>-0.0013099999999999987</v>
      </c>
      <c r="O748" s="20">
        <f t="shared" si="96"/>
        <v>0.0029599999999999974</v>
      </c>
      <c r="P748" s="2"/>
      <c r="R748" s="20">
        <v>0.0017</v>
      </c>
    </row>
    <row r="749" spans="1:18" ht="12">
      <c r="A749" s="21">
        <f t="shared" si="95"/>
        <v>689</v>
      </c>
      <c r="B749" s="13" t="s">
        <v>8</v>
      </c>
      <c r="C749" s="14">
        <v>38923</v>
      </c>
      <c r="D749" s="15">
        <v>500000</v>
      </c>
      <c r="E749" s="14">
        <v>38953</v>
      </c>
      <c r="F749" s="16">
        <v>0.0553</v>
      </c>
      <c r="G749" s="11">
        <f t="shared" si="97"/>
        <v>497695.8333333333</v>
      </c>
      <c r="H749" s="17">
        <f t="shared" si="98"/>
        <v>30</v>
      </c>
      <c r="I749" s="12">
        <f t="shared" si="99"/>
        <v>2304.166666666686</v>
      </c>
      <c r="J749" s="18">
        <f t="shared" si="100"/>
        <v>0.05632763205996571</v>
      </c>
      <c r="K749" s="19">
        <v>0.0539813</v>
      </c>
      <c r="L749" s="18">
        <f t="shared" si="101"/>
        <v>0.001318699999999999</v>
      </c>
      <c r="M749" s="16">
        <v>0.05581</v>
      </c>
      <c r="N749" s="20">
        <f t="shared" si="102"/>
        <v>-0.0005099999999999966</v>
      </c>
      <c r="O749" s="20">
        <f t="shared" si="96"/>
        <v>0.0018286999999999956</v>
      </c>
      <c r="P749" s="2"/>
      <c r="R749" s="20">
        <v>0.0017</v>
      </c>
    </row>
    <row r="750" spans="1:18" ht="12">
      <c r="A750" s="21">
        <f t="shared" si="95"/>
        <v>690</v>
      </c>
      <c r="B750" s="13" t="s">
        <v>8</v>
      </c>
      <c r="C750" s="14">
        <v>38923</v>
      </c>
      <c r="D750" s="15">
        <v>3000000</v>
      </c>
      <c r="E750" s="14">
        <v>38954</v>
      </c>
      <c r="F750" s="16">
        <v>0.0553</v>
      </c>
      <c r="G750" s="11">
        <f t="shared" si="97"/>
        <v>2985714.1666666665</v>
      </c>
      <c r="H750" s="17">
        <f t="shared" si="98"/>
        <v>31</v>
      </c>
      <c r="I750" s="12">
        <f t="shared" si="99"/>
        <v>14285.833333333489</v>
      </c>
      <c r="J750" s="18">
        <f t="shared" si="100"/>
        <v>0.05633632601022095</v>
      </c>
      <c r="K750" s="19">
        <v>0.0539813</v>
      </c>
      <c r="L750" s="18">
        <f t="shared" si="101"/>
        <v>0.001318699999999999</v>
      </c>
      <c r="M750" s="16">
        <v>0.05581</v>
      </c>
      <c r="N750" s="20">
        <f t="shared" si="102"/>
        <v>-0.0005099999999999966</v>
      </c>
      <c r="O750" s="20">
        <f t="shared" si="96"/>
        <v>0.0018286999999999956</v>
      </c>
      <c r="P750" s="2"/>
      <c r="R750" s="20">
        <v>0.0017</v>
      </c>
    </row>
    <row r="751" spans="1:18" ht="12">
      <c r="A751" s="21">
        <f t="shared" si="95"/>
        <v>691</v>
      </c>
      <c r="B751" s="13" t="s">
        <v>6</v>
      </c>
      <c r="C751" s="14">
        <v>38923</v>
      </c>
      <c r="D751" s="15">
        <v>7500000</v>
      </c>
      <c r="E751" s="14">
        <v>38924</v>
      </c>
      <c r="F751" s="16">
        <v>0.0545</v>
      </c>
      <c r="G751" s="11">
        <f t="shared" si="97"/>
        <v>7498864.583333333</v>
      </c>
      <c r="H751" s="17">
        <f t="shared" si="98"/>
        <v>1</v>
      </c>
      <c r="I751" s="12">
        <f t="shared" si="99"/>
        <v>1135.416666666977</v>
      </c>
      <c r="J751" s="18">
        <f t="shared" si="100"/>
        <v>0.055265310998485716</v>
      </c>
      <c r="K751" s="19">
        <v>0.05285</v>
      </c>
      <c r="L751" s="18">
        <f t="shared" si="101"/>
        <v>0.0016499999999999987</v>
      </c>
      <c r="M751" s="16">
        <v>0.05581</v>
      </c>
      <c r="N751" s="20">
        <f t="shared" si="102"/>
        <v>-0.0013099999999999987</v>
      </c>
      <c r="O751" s="20">
        <f t="shared" si="96"/>
        <v>0.0029599999999999974</v>
      </c>
      <c r="P751" s="2"/>
      <c r="R751" s="20">
        <v>0.0017</v>
      </c>
    </row>
    <row r="752" spans="1:18" ht="12">
      <c r="A752" s="21">
        <f t="shared" si="95"/>
        <v>692</v>
      </c>
      <c r="B752" s="13" t="s">
        <v>20</v>
      </c>
      <c r="C752" s="14">
        <v>38909</v>
      </c>
      <c r="D752" s="15">
        <v>5200000</v>
      </c>
      <c r="E752" s="14">
        <v>38923</v>
      </c>
      <c r="F752" s="16">
        <v>0.0551</v>
      </c>
      <c r="G752" s="11">
        <f t="shared" si="97"/>
        <v>5188857.555555556</v>
      </c>
      <c r="H752" s="17">
        <f t="shared" si="98"/>
        <v>14</v>
      </c>
      <c r="I752" s="12">
        <f t="shared" si="99"/>
        <v>11142.44444444403</v>
      </c>
      <c r="J752" s="18">
        <f t="shared" si="100"/>
        <v>0.05598524170959454</v>
      </c>
      <c r="K752" s="19">
        <v>0.0535</v>
      </c>
      <c r="L752" s="18">
        <f t="shared" si="101"/>
        <v>0.0016000000000000042</v>
      </c>
      <c r="M752" s="16">
        <v>0.05581</v>
      </c>
      <c r="N752" s="20">
        <f t="shared" si="102"/>
        <v>-0.0007099999999999954</v>
      </c>
      <c r="O752" s="20">
        <f t="shared" si="96"/>
        <v>0.0023099999999999996</v>
      </c>
      <c r="P752" s="2"/>
      <c r="R752" s="20">
        <v>0.0017</v>
      </c>
    </row>
    <row r="753" spans="1:18" ht="12">
      <c r="A753" s="21">
        <f t="shared" si="95"/>
        <v>693</v>
      </c>
      <c r="B753" s="13" t="s">
        <v>6</v>
      </c>
      <c r="C753" s="14">
        <v>38924</v>
      </c>
      <c r="D753" s="15">
        <v>7000000</v>
      </c>
      <c r="E753" s="14">
        <v>38951</v>
      </c>
      <c r="F753" s="16">
        <v>0.0558</v>
      </c>
      <c r="G753" s="11">
        <f t="shared" si="97"/>
        <v>6970705</v>
      </c>
      <c r="H753" s="17">
        <f t="shared" si="98"/>
        <v>27</v>
      </c>
      <c r="I753" s="12">
        <f t="shared" si="99"/>
        <v>29295</v>
      </c>
      <c r="J753" s="18">
        <f t="shared" si="100"/>
        <v>0.05681276140648615</v>
      </c>
      <c r="K753" s="19">
        <v>0.0538</v>
      </c>
      <c r="L753" s="18">
        <f t="shared" si="101"/>
        <v>0.0020000000000000018</v>
      </c>
      <c r="M753" s="16">
        <v>0.05581</v>
      </c>
      <c r="N753" s="20">
        <f t="shared" si="102"/>
        <v>-9.999999999996123E-06</v>
      </c>
      <c r="O753" s="20">
        <f t="shared" si="96"/>
        <v>0.002009999999999998</v>
      </c>
      <c r="P753" s="2"/>
      <c r="R753" s="20">
        <v>0.0017</v>
      </c>
    </row>
    <row r="754" spans="1:18" ht="12">
      <c r="A754" s="21">
        <f t="shared" si="95"/>
        <v>694</v>
      </c>
      <c r="B754" s="13" t="s">
        <v>7</v>
      </c>
      <c r="C754" s="14">
        <v>38924</v>
      </c>
      <c r="D754" s="15">
        <v>7000000</v>
      </c>
      <c r="E754" s="14">
        <v>38938</v>
      </c>
      <c r="F754" s="16">
        <v>0.0555</v>
      </c>
      <c r="G754" s="11">
        <f t="shared" si="97"/>
        <v>6984891.666666667</v>
      </c>
      <c r="H754" s="17">
        <f t="shared" si="98"/>
        <v>14</v>
      </c>
      <c r="I754" s="12">
        <f t="shared" si="99"/>
        <v>15108.333333333023</v>
      </c>
      <c r="J754" s="18">
        <f t="shared" si="100"/>
        <v>0.0563925472478087</v>
      </c>
      <c r="K754" s="19">
        <v>0.0535</v>
      </c>
      <c r="L754" s="18">
        <f t="shared" si="101"/>
        <v>0.0020000000000000018</v>
      </c>
      <c r="M754" s="16">
        <v>0.05581</v>
      </c>
      <c r="N754" s="20">
        <f t="shared" si="102"/>
        <v>-0.0003099999999999978</v>
      </c>
      <c r="O754" s="20">
        <f t="shared" si="96"/>
        <v>0.0023099999999999996</v>
      </c>
      <c r="P754" s="2"/>
      <c r="R754" s="20">
        <v>0.0017</v>
      </c>
    </row>
    <row r="755" spans="1:18" ht="12">
      <c r="A755" s="21">
        <f t="shared" si="95"/>
        <v>695</v>
      </c>
      <c r="B755" s="13" t="s">
        <v>8</v>
      </c>
      <c r="C755" s="14">
        <v>38924</v>
      </c>
      <c r="D755" s="15">
        <v>7029000</v>
      </c>
      <c r="E755" s="14">
        <v>38951</v>
      </c>
      <c r="F755" s="16">
        <v>0.0559</v>
      </c>
      <c r="G755" s="11">
        <f t="shared" si="97"/>
        <v>6999530.9175</v>
      </c>
      <c r="H755" s="17">
        <f t="shared" si="98"/>
        <v>27</v>
      </c>
      <c r="I755" s="12">
        <f t="shared" si="99"/>
        <v>29469.082499999553</v>
      </c>
      <c r="J755" s="18">
        <f t="shared" si="100"/>
        <v>0.05691500504754988</v>
      </c>
      <c r="K755" s="19">
        <v>0.0538</v>
      </c>
      <c r="L755" s="18">
        <f t="shared" si="101"/>
        <v>0.0020999999999999977</v>
      </c>
      <c r="M755" s="16">
        <v>0.05581</v>
      </c>
      <c r="N755" s="20">
        <f t="shared" si="102"/>
        <v>8.99999999999998E-05</v>
      </c>
      <c r="O755" s="20">
        <f t="shared" si="96"/>
        <v>0.002009999999999998</v>
      </c>
      <c r="P755" s="2"/>
      <c r="R755" s="20">
        <v>0.0017</v>
      </c>
    </row>
    <row r="756" spans="1:18" ht="12">
      <c r="A756" s="21">
        <f t="shared" si="95"/>
        <v>696</v>
      </c>
      <c r="B756" s="13" t="s">
        <v>7</v>
      </c>
      <c r="C756" s="14">
        <v>38925</v>
      </c>
      <c r="D756" s="15">
        <v>5620000</v>
      </c>
      <c r="E756" s="14">
        <v>38938</v>
      </c>
      <c r="F756" s="16">
        <v>0.0562</v>
      </c>
      <c r="G756" s="11">
        <f t="shared" si="97"/>
        <v>5608594.522222222</v>
      </c>
      <c r="H756" s="17">
        <f t="shared" si="98"/>
        <v>13</v>
      </c>
      <c r="I756" s="12">
        <f t="shared" si="99"/>
        <v>11405.477777778171</v>
      </c>
      <c r="J756" s="18">
        <f t="shared" si="100"/>
        <v>0.05709642958738125</v>
      </c>
      <c r="K756" s="19">
        <v>0.0535398</v>
      </c>
      <c r="L756" s="18">
        <f t="shared" si="101"/>
        <v>0.0026602000000000015</v>
      </c>
      <c r="M756" s="16">
        <v>0.05581</v>
      </c>
      <c r="N756" s="20">
        <f t="shared" si="102"/>
        <v>0.00039000000000000146</v>
      </c>
      <c r="O756" s="20">
        <f t="shared" si="96"/>
        <v>0.0022702</v>
      </c>
      <c r="P756" s="2"/>
      <c r="R756" s="20">
        <v>0.0017</v>
      </c>
    </row>
    <row r="757" spans="1:18" ht="12">
      <c r="A757" s="21">
        <f t="shared" si="95"/>
        <v>697</v>
      </c>
      <c r="B757" s="13" t="s">
        <v>7</v>
      </c>
      <c r="C757" s="14">
        <v>38925</v>
      </c>
      <c r="D757" s="15">
        <v>4380000</v>
      </c>
      <c r="E757" s="14">
        <v>38957</v>
      </c>
      <c r="F757" s="16">
        <v>0.0559</v>
      </c>
      <c r="G757" s="11">
        <f t="shared" si="97"/>
        <v>4358236.266666667</v>
      </c>
      <c r="H757" s="17">
        <f t="shared" si="98"/>
        <v>32</v>
      </c>
      <c r="I757" s="12">
        <f t="shared" si="99"/>
        <v>21763.733333333395</v>
      </c>
      <c r="J757" s="18">
        <f t="shared" si="100"/>
        <v>0.05695941388767313</v>
      </c>
      <c r="K757" s="19">
        <v>0.054</v>
      </c>
      <c r="L757" s="23">
        <f t="shared" si="101"/>
        <v>0.001899999999999999</v>
      </c>
      <c r="M757" s="16">
        <v>0.05581</v>
      </c>
      <c r="N757" s="20">
        <f t="shared" si="102"/>
        <v>8.99999999999998E-05</v>
      </c>
      <c r="O757" s="20">
        <f t="shared" si="96"/>
        <v>0.0018099999999999991</v>
      </c>
      <c r="P757" s="2"/>
      <c r="R757" s="20">
        <v>0.0017</v>
      </c>
    </row>
    <row r="758" spans="1:18" ht="12">
      <c r="A758" s="21">
        <f t="shared" si="95"/>
        <v>698</v>
      </c>
      <c r="B758" s="13" t="s">
        <v>8</v>
      </c>
      <c r="C758" s="14">
        <v>38925</v>
      </c>
      <c r="D758" s="15">
        <v>4500000</v>
      </c>
      <c r="E758" s="14">
        <v>38926</v>
      </c>
      <c r="F758" s="16">
        <v>0.0547</v>
      </c>
      <c r="G758" s="11">
        <f t="shared" si="97"/>
        <v>4499316.25</v>
      </c>
      <c r="H758" s="17">
        <f t="shared" si="98"/>
        <v>1</v>
      </c>
      <c r="I758" s="12">
        <f t="shared" si="99"/>
        <v>683.75</v>
      </c>
      <c r="J758" s="18">
        <f t="shared" si="100"/>
        <v>0.05546815029950384</v>
      </c>
      <c r="K758" s="19">
        <v>0.0529</v>
      </c>
      <c r="L758" s="18">
        <f t="shared" si="101"/>
        <v>0.001799999999999996</v>
      </c>
      <c r="M758" s="16">
        <v>0.05581</v>
      </c>
      <c r="N758" s="20">
        <f t="shared" si="102"/>
        <v>-0.0011099999999999999</v>
      </c>
      <c r="O758" s="20">
        <f t="shared" si="96"/>
        <v>0.002909999999999996</v>
      </c>
      <c r="P758" s="2"/>
      <c r="R758" s="20">
        <v>0.0017</v>
      </c>
    </row>
    <row r="759" spans="1:18" ht="12">
      <c r="A759" s="21">
        <f t="shared" si="95"/>
        <v>699</v>
      </c>
      <c r="B759" s="13" t="s">
        <v>8</v>
      </c>
      <c r="C759" s="14">
        <v>38925</v>
      </c>
      <c r="D759" s="15">
        <v>500000</v>
      </c>
      <c r="E759" s="14">
        <v>38975</v>
      </c>
      <c r="F759" s="16">
        <v>0.0563</v>
      </c>
      <c r="G759" s="11">
        <f t="shared" si="97"/>
        <v>496090.27777777775</v>
      </c>
      <c r="H759" s="17">
        <f t="shared" si="98"/>
        <v>50</v>
      </c>
      <c r="I759" s="12">
        <f t="shared" si="99"/>
        <v>3909.722222222248</v>
      </c>
      <c r="J759" s="18">
        <f t="shared" si="100"/>
        <v>0.05753181124627332</v>
      </c>
      <c r="K759" s="19">
        <v>0.05433</v>
      </c>
      <c r="L759" s="18">
        <f t="shared" si="101"/>
        <v>0.0019699999999999995</v>
      </c>
      <c r="M759" s="16">
        <v>0.05581</v>
      </c>
      <c r="N759" s="20">
        <f t="shared" si="102"/>
        <v>0.0004900000000000043</v>
      </c>
      <c r="O759" s="20">
        <f t="shared" si="96"/>
        <v>0.0014799999999999952</v>
      </c>
      <c r="P759" s="2"/>
      <c r="R759" s="20">
        <v>0.0017</v>
      </c>
    </row>
    <row r="760" spans="1:18" ht="12">
      <c r="A760" s="21">
        <f t="shared" si="95"/>
        <v>700</v>
      </c>
      <c r="B760" s="13" t="s">
        <v>20</v>
      </c>
      <c r="C760" s="14">
        <v>38925</v>
      </c>
      <c r="D760" s="15">
        <v>2000000</v>
      </c>
      <c r="E760" s="14">
        <v>38939</v>
      </c>
      <c r="F760" s="16">
        <v>0.0553</v>
      </c>
      <c r="G760" s="11">
        <f t="shared" si="97"/>
        <v>1995698.888888889</v>
      </c>
      <c r="H760" s="17">
        <f t="shared" si="98"/>
        <v>14</v>
      </c>
      <c r="I760" s="12">
        <f t="shared" si="99"/>
        <v>4301.111111111008</v>
      </c>
      <c r="J760" s="18">
        <f t="shared" si="100"/>
        <v>0.05618889289132215</v>
      </c>
      <c r="K760" s="19">
        <v>0.0535938</v>
      </c>
      <c r="L760" s="18">
        <f t="shared" si="101"/>
        <v>0.001706200000000005</v>
      </c>
      <c r="M760" s="16">
        <v>0.05581</v>
      </c>
      <c r="N760" s="20">
        <f t="shared" si="102"/>
        <v>-0.0005099999999999966</v>
      </c>
      <c r="O760" s="20">
        <f t="shared" si="96"/>
        <v>0.0022162000000000015</v>
      </c>
      <c r="P760" s="2"/>
      <c r="R760" s="20">
        <v>0.0017</v>
      </c>
    </row>
    <row r="761" spans="1:18" ht="12">
      <c r="A761" s="21">
        <f t="shared" si="95"/>
        <v>701</v>
      </c>
      <c r="B761" s="13" t="s">
        <v>6</v>
      </c>
      <c r="C761" s="14">
        <v>38925</v>
      </c>
      <c r="D761" s="15">
        <v>10000000</v>
      </c>
      <c r="E761" s="14">
        <v>38965</v>
      </c>
      <c r="F761" s="16">
        <v>0.0558</v>
      </c>
      <c r="G761" s="11">
        <f t="shared" si="97"/>
        <v>9938000</v>
      </c>
      <c r="H761" s="17">
        <f t="shared" si="98"/>
        <v>40</v>
      </c>
      <c r="I761" s="12">
        <f t="shared" si="99"/>
        <v>62000</v>
      </c>
      <c r="J761" s="18">
        <f t="shared" si="100"/>
        <v>0.056927953310525255</v>
      </c>
      <c r="K761" s="19">
        <v>0.0541125</v>
      </c>
      <c r="L761" s="18">
        <f t="shared" si="101"/>
        <v>0.0016875000000000015</v>
      </c>
      <c r="M761" s="16">
        <v>0.05581</v>
      </c>
      <c r="N761" s="20">
        <f t="shared" si="102"/>
        <v>-9.999999999996123E-06</v>
      </c>
      <c r="O761" s="20">
        <f t="shared" si="96"/>
        <v>0.0016974999999999976</v>
      </c>
      <c r="P761" s="2"/>
      <c r="R761" s="20">
        <v>0.0017</v>
      </c>
    </row>
    <row r="762" spans="1:18" ht="12">
      <c r="A762" s="21">
        <f t="shared" si="95"/>
        <v>702</v>
      </c>
      <c r="B762" s="13" t="s">
        <v>8</v>
      </c>
      <c r="C762" s="14">
        <v>38926</v>
      </c>
      <c r="D762" s="15">
        <v>500000</v>
      </c>
      <c r="E762" s="14">
        <v>38929</v>
      </c>
      <c r="F762" s="16">
        <v>0.0547</v>
      </c>
      <c r="G762" s="11">
        <f t="shared" si="97"/>
        <v>499772.0833333333</v>
      </c>
      <c r="H762" s="17">
        <f t="shared" si="98"/>
        <v>3</v>
      </c>
      <c r="I762" s="12">
        <f t="shared" si="99"/>
        <v>227.91666666668607</v>
      </c>
      <c r="J762" s="18">
        <f t="shared" si="100"/>
        <v>0.05548501414117297</v>
      </c>
      <c r="K762" s="19">
        <v>0.05302</v>
      </c>
      <c r="L762" s="18">
        <f t="shared" si="101"/>
        <v>0.001680000000000001</v>
      </c>
      <c r="M762" s="16">
        <v>0.05581</v>
      </c>
      <c r="N762" s="20">
        <f t="shared" si="102"/>
        <v>-0.0011099999999999999</v>
      </c>
      <c r="O762" s="20">
        <f t="shared" si="96"/>
        <v>0.002790000000000001</v>
      </c>
      <c r="P762" s="2"/>
      <c r="R762" s="20">
        <v>0.0017</v>
      </c>
    </row>
    <row r="763" spans="1:18" ht="12">
      <c r="A763" s="21">
        <f t="shared" si="95"/>
        <v>703</v>
      </c>
      <c r="B763" s="13" t="s">
        <v>8</v>
      </c>
      <c r="C763" s="14">
        <v>38926</v>
      </c>
      <c r="D763" s="15">
        <v>700000</v>
      </c>
      <c r="E763" s="14">
        <v>38929</v>
      </c>
      <c r="F763" s="16">
        <v>0.0547</v>
      </c>
      <c r="G763" s="11">
        <f t="shared" si="97"/>
        <v>699680.9166666666</v>
      </c>
      <c r="H763" s="17">
        <f t="shared" si="98"/>
        <v>3</v>
      </c>
      <c r="I763" s="12">
        <f t="shared" si="99"/>
        <v>319.08333333337214</v>
      </c>
      <c r="J763" s="18">
        <f t="shared" si="100"/>
        <v>0.05548501414117499</v>
      </c>
      <c r="K763" s="19">
        <v>0.05302</v>
      </c>
      <c r="L763" s="18">
        <f t="shared" si="101"/>
        <v>0.001680000000000001</v>
      </c>
      <c r="M763" s="16">
        <v>0.05581</v>
      </c>
      <c r="N763" s="20">
        <f t="shared" si="102"/>
        <v>-0.0011099999999999999</v>
      </c>
      <c r="O763" s="20">
        <f t="shared" si="96"/>
        <v>0.002790000000000001</v>
      </c>
      <c r="P763" s="2"/>
      <c r="R763" s="20">
        <v>0.0017</v>
      </c>
    </row>
    <row r="764" spans="1:18" ht="12">
      <c r="A764" s="21">
        <f t="shared" si="95"/>
        <v>704</v>
      </c>
      <c r="B764" s="13" t="s">
        <v>6</v>
      </c>
      <c r="C764" s="14">
        <v>38929</v>
      </c>
      <c r="D764" s="15">
        <v>6500000</v>
      </c>
      <c r="E764" s="14">
        <v>38951</v>
      </c>
      <c r="F764" s="16">
        <v>0.0557</v>
      </c>
      <c r="G764" s="11">
        <f t="shared" si="97"/>
        <v>6477874.722222222</v>
      </c>
      <c r="H764" s="17">
        <f t="shared" si="98"/>
        <v>22</v>
      </c>
      <c r="I764" s="12">
        <f t="shared" si="99"/>
        <v>22125.277777777985</v>
      </c>
      <c r="J764" s="18">
        <f t="shared" si="100"/>
        <v>0.05666649757257117</v>
      </c>
      <c r="K764" s="19">
        <v>0.0537375</v>
      </c>
      <c r="L764" s="18">
        <f t="shared" si="101"/>
        <v>0.001962499999999999</v>
      </c>
      <c r="M764" s="16">
        <v>0.05581</v>
      </c>
      <c r="N764" s="20">
        <f t="shared" si="102"/>
        <v>-0.00010999999999999899</v>
      </c>
      <c r="O764" s="20">
        <f t="shared" si="96"/>
        <v>0.002072499999999998</v>
      </c>
      <c r="P764" s="2"/>
      <c r="R764" s="20">
        <v>0.0017</v>
      </c>
    </row>
    <row r="765" spans="1:18" ht="12">
      <c r="A765" s="21">
        <f t="shared" si="95"/>
        <v>705</v>
      </c>
      <c r="B765" s="13" t="s">
        <v>6</v>
      </c>
      <c r="C765" s="14">
        <v>38930</v>
      </c>
      <c r="D765" s="15">
        <v>15000000</v>
      </c>
      <c r="E765" s="14">
        <v>38958</v>
      </c>
      <c r="F765" s="16">
        <v>0.0557</v>
      </c>
      <c r="G765" s="11">
        <f t="shared" si="97"/>
        <v>14935016.666666666</v>
      </c>
      <c r="H765" s="17">
        <f t="shared" si="98"/>
        <v>28</v>
      </c>
      <c r="I765" s="12">
        <f t="shared" si="99"/>
        <v>64983.333333333954</v>
      </c>
      <c r="J765" s="18">
        <f t="shared" si="100"/>
        <v>0.05671933186102961</v>
      </c>
      <c r="K765" s="19">
        <v>0.0539</v>
      </c>
      <c r="L765" s="18">
        <f t="shared" si="101"/>
        <v>0.001799999999999996</v>
      </c>
      <c r="M765" s="16">
        <v>0.05609</v>
      </c>
      <c r="N765" s="20">
        <f t="shared" si="102"/>
        <v>-0.00039000000000000146</v>
      </c>
      <c r="O765" s="20">
        <f t="shared" si="96"/>
        <v>0.0021899999999999975</v>
      </c>
      <c r="P765" s="2"/>
      <c r="R765" s="20">
        <v>0.0017</v>
      </c>
    </row>
    <row r="766" spans="1:18" ht="12">
      <c r="A766" s="21">
        <f t="shared" si="95"/>
        <v>706</v>
      </c>
      <c r="B766" s="13" t="s">
        <v>8</v>
      </c>
      <c r="C766" s="14">
        <v>38930</v>
      </c>
      <c r="D766" s="15">
        <v>400000</v>
      </c>
      <c r="E766" s="14">
        <v>38931</v>
      </c>
      <c r="F766" s="16">
        <v>0.0549</v>
      </c>
      <c r="G766" s="11">
        <f t="shared" si="97"/>
        <v>399939</v>
      </c>
      <c r="H766" s="17">
        <f t="shared" si="98"/>
        <v>1</v>
      </c>
      <c r="I766" s="12">
        <f t="shared" si="99"/>
        <v>61</v>
      </c>
      <c r="J766" s="18">
        <f t="shared" si="100"/>
        <v>0.05567098982594846</v>
      </c>
      <c r="K766" s="19">
        <v>0.0530938</v>
      </c>
      <c r="L766" s="18">
        <f aca="true" t="shared" si="103" ref="L766:L795">IF(K766&gt;0,F766-K766,"")</f>
        <v>0.0018062000000000009</v>
      </c>
      <c r="M766" s="16">
        <v>0.05609</v>
      </c>
      <c r="N766" s="20">
        <f t="shared" si="102"/>
        <v>-0.0011900000000000036</v>
      </c>
      <c r="O766" s="20">
        <f t="shared" si="96"/>
        <v>0.0029962000000000044</v>
      </c>
      <c r="P766" s="2"/>
      <c r="R766" s="20">
        <v>0.0017</v>
      </c>
    </row>
    <row r="767" spans="1:18" ht="12">
      <c r="A767" s="21">
        <f t="shared" si="95"/>
        <v>707</v>
      </c>
      <c r="B767" s="13" t="s">
        <v>8</v>
      </c>
      <c r="C767" s="14">
        <v>38930</v>
      </c>
      <c r="D767" s="15">
        <v>9982000</v>
      </c>
      <c r="E767" s="14">
        <v>38958</v>
      </c>
      <c r="F767" s="16">
        <v>0.0557</v>
      </c>
      <c r="G767" s="11">
        <f t="shared" si="97"/>
        <v>9938755.757777778</v>
      </c>
      <c r="H767" s="17">
        <f t="shared" si="98"/>
        <v>28</v>
      </c>
      <c r="I767" s="12">
        <f t="shared" si="99"/>
        <v>43244.24222222157</v>
      </c>
      <c r="J767" s="18">
        <f t="shared" si="100"/>
        <v>0.0567193318610282</v>
      </c>
      <c r="K767" s="19">
        <v>0.0539</v>
      </c>
      <c r="L767" s="18">
        <f t="shared" si="103"/>
        <v>0.001799999999999996</v>
      </c>
      <c r="M767" s="16">
        <v>0.05609</v>
      </c>
      <c r="N767" s="20">
        <f t="shared" si="102"/>
        <v>-0.00039000000000000146</v>
      </c>
      <c r="O767" s="20">
        <f t="shared" si="96"/>
        <v>0.0021899999999999975</v>
      </c>
      <c r="P767" s="2"/>
      <c r="R767" s="20">
        <v>0.0017</v>
      </c>
    </row>
    <row r="768" spans="1:18" ht="12">
      <c r="A768" s="21">
        <f t="shared" si="95"/>
        <v>708</v>
      </c>
      <c r="B768" s="13" t="s">
        <v>7</v>
      </c>
      <c r="C768" s="14">
        <v>38930</v>
      </c>
      <c r="D768" s="15">
        <v>16000000</v>
      </c>
      <c r="E768" s="14">
        <v>38938</v>
      </c>
      <c r="F768" s="16">
        <v>0.0552</v>
      </c>
      <c r="G768" s="11">
        <f t="shared" si="97"/>
        <v>15980373.333333334</v>
      </c>
      <c r="H768" s="17">
        <f t="shared" si="98"/>
        <v>8</v>
      </c>
      <c r="I768" s="12">
        <f t="shared" si="99"/>
        <v>19626.666666666046</v>
      </c>
      <c r="J768" s="18">
        <f t="shared" si="100"/>
        <v>0.05603540342820349</v>
      </c>
      <c r="K768" s="19">
        <v>0.0533188</v>
      </c>
      <c r="L768" s="18">
        <f t="shared" si="103"/>
        <v>0.0018811999999999995</v>
      </c>
      <c r="M768" s="16">
        <v>0.05609</v>
      </c>
      <c r="N768" s="20">
        <f t="shared" si="102"/>
        <v>-0.0008900000000000019</v>
      </c>
      <c r="O768" s="20">
        <f t="shared" si="96"/>
        <v>0.0027712000000000014</v>
      </c>
      <c r="P768" s="2"/>
      <c r="R768" s="20">
        <v>0.0017</v>
      </c>
    </row>
    <row r="769" spans="1:18" ht="12">
      <c r="A769" s="21">
        <f t="shared" si="95"/>
        <v>709</v>
      </c>
      <c r="B769" s="13" t="s">
        <v>8</v>
      </c>
      <c r="C769" s="14">
        <v>38931</v>
      </c>
      <c r="D769" s="15">
        <v>2100000</v>
      </c>
      <c r="E769" s="14">
        <v>38932</v>
      </c>
      <c r="F769" s="16">
        <v>0.0548</v>
      </c>
      <c r="G769" s="11">
        <f t="shared" si="97"/>
        <v>2099680.3333333335</v>
      </c>
      <c r="H769" s="17">
        <f t="shared" si="98"/>
        <v>1</v>
      </c>
      <c r="I769" s="12">
        <f t="shared" si="99"/>
        <v>319.66666666651145</v>
      </c>
      <c r="J769" s="18">
        <f t="shared" si="100"/>
        <v>0.05556957003452271</v>
      </c>
      <c r="K769" s="19">
        <v>0.0529875</v>
      </c>
      <c r="L769" s="18">
        <f t="shared" si="103"/>
        <v>0.0018125000000000016</v>
      </c>
      <c r="M769" s="16">
        <v>0.05609</v>
      </c>
      <c r="N769" s="20">
        <f t="shared" si="102"/>
        <v>-0.0012899999999999995</v>
      </c>
      <c r="O769" s="20">
        <f t="shared" si="96"/>
        <v>0.003102500000000001</v>
      </c>
      <c r="P769" s="2"/>
      <c r="R769" s="20">
        <v>0.0017</v>
      </c>
    </row>
    <row r="770" spans="1:18" ht="12">
      <c r="A770" s="21">
        <f t="shared" si="95"/>
        <v>710</v>
      </c>
      <c r="B770" s="13" t="s">
        <v>8</v>
      </c>
      <c r="C770" s="14">
        <v>38931</v>
      </c>
      <c r="D770" s="15">
        <v>500000</v>
      </c>
      <c r="E770" s="14">
        <v>38958</v>
      </c>
      <c r="F770" s="16">
        <v>0.0557</v>
      </c>
      <c r="G770" s="11">
        <f t="shared" si="97"/>
        <v>497911.25</v>
      </c>
      <c r="H770" s="17">
        <f t="shared" si="98"/>
        <v>27</v>
      </c>
      <c r="I770" s="12">
        <f t="shared" si="99"/>
        <v>2088.75</v>
      </c>
      <c r="J770" s="18">
        <f t="shared" si="100"/>
        <v>0.05671051930550988</v>
      </c>
      <c r="K770" s="19">
        <v>0.0539563</v>
      </c>
      <c r="L770" s="18">
        <f t="shared" si="103"/>
        <v>0.0017437000000000008</v>
      </c>
      <c r="M770" s="16">
        <v>0.05609</v>
      </c>
      <c r="N770" s="20">
        <f t="shared" si="102"/>
        <v>-0.00039000000000000146</v>
      </c>
      <c r="O770" s="20">
        <f t="shared" si="96"/>
        <v>0.0021337000000000023</v>
      </c>
      <c r="P770" s="2"/>
      <c r="R770" s="20">
        <v>0.0017</v>
      </c>
    </row>
    <row r="771" spans="1:18" ht="12">
      <c r="A771" s="21">
        <f t="shared" si="95"/>
        <v>711</v>
      </c>
      <c r="B771" s="13" t="s">
        <v>7</v>
      </c>
      <c r="C771" s="14">
        <v>38931</v>
      </c>
      <c r="D771" s="15">
        <v>5000000</v>
      </c>
      <c r="E771" s="14">
        <v>38938</v>
      </c>
      <c r="F771" s="16">
        <v>0.0553</v>
      </c>
      <c r="G771" s="11">
        <f t="shared" si="97"/>
        <v>4994623.611111111</v>
      </c>
      <c r="H771" s="17">
        <f t="shared" si="98"/>
        <v>7</v>
      </c>
      <c r="I771" s="12">
        <f t="shared" si="99"/>
        <v>5376.388888888992</v>
      </c>
      <c r="J771" s="18">
        <f t="shared" si="100"/>
        <v>0.05612840918665707</v>
      </c>
      <c r="K771" s="19">
        <v>0.0534438</v>
      </c>
      <c r="L771" s="18">
        <f t="shared" si="103"/>
        <v>0.0018562000000000023</v>
      </c>
      <c r="M771" s="16">
        <v>0.05609</v>
      </c>
      <c r="N771" s="20">
        <f t="shared" si="102"/>
        <v>-0.000789999999999999</v>
      </c>
      <c r="O771" s="20">
        <f t="shared" si="96"/>
        <v>0.0026462000000000013</v>
      </c>
      <c r="P771" s="2"/>
      <c r="R771" s="20">
        <v>0.0017</v>
      </c>
    </row>
    <row r="772" spans="1:18" ht="12">
      <c r="A772" s="21">
        <f t="shared" si="95"/>
        <v>712</v>
      </c>
      <c r="B772" s="13" t="s">
        <v>7</v>
      </c>
      <c r="C772" s="14">
        <v>38932</v>
      </c>
      <c r="D772" s="15">
        <v>10000000</v>
      </c>
      <c r="E772" s="14">
        <v>38939</v>
      </c>
      <c r="F772" s="16">
        <v>0.0553</v>
      </c>
      <c r="G772" s="11">
        <f t="shared" si="97"/>
        <v>9989247.222222222</v>
      </c>
      <c r="H772" s="17">
        <f t="shared" si="98"/>
        <v>7</v>
      </c>
      <c r="I772" s="12">
        <f t="shared" si="99"/>
        <v>10752.777777777985</v>
      </c>
      <c r="J772" s="18">
        <f t="shared" si="100"/>
        <v>0.05612840918665707</v>
      </c>
      <c r="K772" s="19">
        <v>0.053625</v>
      </c>
      <c r="L772" s="18">
        <f t="shared" si="103"/>
        <v>0.0016750000000000029</v>
      </c>
      <c r="M772" s="16">
        <v>0.05609</v>
      </c>
      <c r="N772" s="20">
        <f t="shared" si="102"/>
        <v>-0.000789999999999999</v>
      </c>
      <c r="O772" s="20">
        <f t="shared" si="96"/>
        <v>0.002465000000000002</v>
      </c>
      <c r="P772" s="2"/>
      <c r="R772" s="20">
        <v>0.0017</v>
      </c>
    </row>
    <row r="773" spans="1:18" ht="12">
      <c r="A773" s="21">
        <f t="shared" si="95"/>
        <v>713</v>
      </c>
      <c r="B773" s="13" t="s">
        <v>6</v>
      </c>
      <c r="C773" s="14">
        <v>38932</v>
      </c>
      <c r="D773" s="15">
        <v>5000000</v>
      </c>
      <c r="E773" s="14">
        <v>38965</v>
      </c>
      <c r="F773" s="16">
        <v>0.0558</v>
      </c>
      <c r="G773" s="11">
        <f t="shared" si="97"/>
        <v>4974425</v>
      </c>
      <c r="H773" s="17">
        <f t="shared" si="98"/>
        <v>33</v>
      </c>
      <c r="I773" s="12">
        <f t="shared" si="99"/>
        <v>25575</v>
      </c>
      <c r="J773" s="18">
        <f t="shared" si="100"/>
        <v>0.05686586891952337</v>
      </c>
      <c r="K773" s="19">
        <v>0.0540625</v>
      </c>
      <c r="L773" s="18">
        <f t="shared" si="103"/>
        <v>0.001737500000000003</v>
      </c>
      <c r="M773" s="16">
        <v>0.05609</v>
      </c>
      <c r="N773" s="20">
        <f t="shared" si="102"/>
        <v>-0.0002899999999999986</v>
      </c>
      <c r="O773" s="20">
        <f t="shared" si="96"/>
        <v>0.0020275000000000015</v>
      </c>
      <c r="P773" s="2"/>
      <c r="R773" s="20">
        <v>0.0017</v>
      </c>
    </row>
    <row r="774" spans="1:18" ht="12">
      <c r="A774" s="21">
        <f t="shared" si="95"/>
        <v>714</v>
      </c>
      <c r="B774" s="13" t="s">
        <v>8</v>
      </c>
      <c r="C774" s="14">
        <v>38932</v>
      </c>
      <c r="D774" s="15">
        <v>2300000</v>
      </c>
      <c r="E774" s="14">
        <v>38933</v>
      </c>
      <c r="F774" s="16">
        <v>0.0548</v>
      </c>
      <c r="G774" s="11">
        <f t="shared" si="97"/>
        <v>2299649.888888889</v>
      </c>
      <c r="H774" s="17">
        <f t="shared" si="98"/>
        <v>1</v>
      </c>
      <c r="I774" s="12">
        <f t="shared" si="99"/>
        <v>350.11111111100763</v>
      </c>
      <c r="J774" s="18">
        <f t="shared" si="100"/>
        <v>0.05556957003453328</v>
      </c>
      <c r="K774" s="19">
        <v>0.0529875</v>
      </c>
      <c r="L774" s="18">
        <f t="shared" si="103"/>
        <v>0.0018125000000000016</v>
      </c>
      <c r="M774" s="16">
        <v>0.05609</v>
      </c>
      <c r="N774" s="20">
        <f t="shared" si="102"/>
        <v>-0.0012899999999999995</v>
      </c>
      <c r="O774" s="20">
        <f t="shared" si="96"/>
        <v>0.003102500000000001</v>
      </c>
      <c r="P774" s="2"/>
      <c r="R774" s="20">
        <v>0.0017</v>
      </c>
    </row>
    <row r="775" spans="1:18" ht="12">
      <c r="A775" s="21">
        <f t="shared" si="95"/>
        <v>715</v>
      </c>
      <c r="B775" s="13" t="s">
        <v>7</v>
      </c>
      <c r="C775" s="14">
        <v>38936</v>
      </c>
      <c r="D775" s="15">
        <v>7000000</v>
      </c>
      <c r="E775" s="14">
        <v>38943</v>
      </c>
      <c r="F775" s="16">
        <v>0.0551</v>
      </c>
      <c r="G775" s="11">
        <f t="shared" si="97"/>
        <v>6992500.277777778</v>
      </c>
      <c r="H775" s="17">
        <f t="shared" si="98"/>
        <v>7</v>
      </c>
      <c r="I775" s="12">
        <f t="shared" si="99"/>
        <v>7499.722222222015</v>
      </c>
      <c r="J775" s="18">
        <f t="shared" si="100"/>
        <v>0.05592519541074825</v>
      </c>
      <c r="K775" s="19">
        <v>0.0534563</v>
      </c>
      <c r="L775" s="18">
        <f t="shared" si="103"/>
        <v>0.0016437000000000049</v>
      </c>
      <c r="M775" s="16">
        <v>0.05609</v>
      </c>
      <c r="N775" s="20">
        <f t="shared" si="102"/>
        <v>-0.0009899999999999978</v>
      </c>
      <c r="O775" s="20">
        <f t="shared" si="96"/>
        <v>0.0026337000000000027</v>
      </c>
      <c r="P775" s="2"/>
      <c r="R775" s="20">
        <v>0.0017</v>
      </c>
    </row>
    <row r="776" spans="1:18" ht="12">
      <c r="A776" s="21">
        <f t="shared" si="95"/>
        <v>716</v>
      </c>
      <c r="B776" s="13" t="s">
        <v>20</v>
      </c>
      <c r="C776" s="14">
        <v>38937</v>
      </c>
      <c r="D776" s="15">
        <v>2000000</v>
      </c>
      <c r="E776" s="14">
        <v>38938</v>
      </c>
      <c r="F776" s="16">
        <v>0.0553</v>
      </c>
      <c r="G776" s="11">
        <f t="shared" si="97"/>
        <v>1999692.7777777778</v>
      </c>
      <c r="H776" s="17">
        <f t="shared" si="98"/>
        <v>1</v>
      </c>
      <c r="I776" s="12">
        <f t="shared" si="99"/>
        <v>307.2222222222481</v>
      </c>
      <c r="J776" s="18">
        <f t="shared" si="100"/>
        <v>0.05607666955507805</v>
      </c>
      <c r="K776" s="19">
        <v>0.0530875</v>
      </c>
      <c r="L776" s="18">
        <f t="shared" si="103"/>
        <v>0.002212499999999999</v>
      </c>
      <c r="M776" s="16">
        <v>0.05609</v>
      </c>
      <c r="N776" s="20">
        <f t="shared" si="102"/>
        <v>-0.000789999999999999</v>
      </c>
      <c r="O776" s="20">
        <f t="shared" si="96"/>
        <v>0.0030024999999999982</v>
      </c>
      <c r="P776" s="2"/>
      <c r="R776" s="20">
        <v>0.0017</v>
      </c>
    </row>
    <row r="777" spans="1:18" ht="12">
      <c r="A777" s="21">
        <f t="shared" si="95"/>
        <v>717</v>
      </c>
      <c r="B777" s="13" t="s">
        <v>6</v>
      </c>
      <c r="C777" s="14">
        <v>38938</v>
      </c>
      <c r="D777" s="15">
        <v>6000000</v>
      </c>
      <c r="E777" s="14">
        <v>38975</v>
      </c>
      <c r="F777" s="16">
        <v>0.055</v>
      </c>
      <c r="G777" s="11">
        <f t="shared" si="97"/>
        <v>5966083.333333333</v>
      </c>
      <c r="H777" s="17">
        <f t="shared" si="98"/>
        <v>37</v>
      </c>
      <c r="I777" s="12">
        <f t="shared" si="99"/>
        <v>33916.66666666698</v>
      </c>
      <c r="J777" s="18">
        <f t="shared" si="100"/>
        <v>0.05608090176413946</v>
      </c>
      <c r="K777" s="19">
        <v>0.0538</v>
      </c>
      <c r="L777" s="18">
        <f t="shared" si="103"/>
        <v>0.0011999999999999997</v>
      </c>
      <c r="M777" s="16">
        <v>0.05609</v>
      </c>
      <c r="N777" s="20">
        <f t="shared" si="102"/>
        <v>-0.0010900000000000007</v>
      </c>
      <c r="O777" s="20">
        <f t="shared" si="96"/>
        <v>0.0022900000000000004</v>
      </c>
      <c r="P777" s="2"/>
      <c r="R777" s="20">
        <v>0.0017</v>
      </c>
    </row>
    <row r="778" spans="1:18" ht="12">
      <c r="A778" s="21">
        <f t="shared" si="95"/>
        <v>718</v>
      </c>
      <c r="B778" s="13" t="s">
        <v>7</v>
      </c>
      <c r="C778" s="14">
        <v>38938</v>
      </c>
      <c r="D778" s="15">
        <v>25000000</v>
      </c>
      <c r="E778" s="14">
        <v>38975</v>
      </c>
      <c r="F778" s="16">
        <v>0.0552</v>
      </c>
      <c r="G778" s="11">
        <f t="shared" si="97"/>
        <v>24858166.666666668</v>
      </c>
      <c r="H778" s="17">
        <f t="shared" si="98"/>
        <v>37</v>
      </c>
      <c r="I778" s="12">
        <f t="shared" si="99"/>
        <v>141833.3333333321</v>
      </c>
      <c r="J778" s="18">
        <f t="shared" si="100"/>
        <v>0.05628599588331082</v>
      </c>
      <c r="K778" s="19">
        <v>0.0538</v>
      </c>
      <c r="L778" s="18">
        <f t="shared" si="103"/>
        <v>0.0013999999999999985</v>
      </c>
      <c r="M778" s="16">
        <v>0.05609</v>
      </c>
      <c r="N778" s="20">
        <f t="shared" si="102"/>
        <v>-0.0008900000000000019</v>
      </c>
      <c r="O778" s="20">
        <f t="shared" si="96"/>
        <v>0.0022900000000000004</v>
      </c>
      <c r="P778" s="2"/>
      <c r="R778" s="20">
        <v>0.0017</v>
      </c>
    </row>
    <row r="779" spans="1:18" ht="12">
      <c r="A779" s="21">
        <f t="shared" si="95"/>
        <v>719</v>
      </c>
      <c r="B779" s="13" t="s">
        <v>8</v>
      </c>
      <c r="C779" s="14">
        <v>38938</v>
      </c>
      <c r="D779" s="15">
        <v>3800000</v>
      </c>
      <c r="E779" s="14">
        <v>38939</v>
      </c>
      <c r="F779" s="16">
        <v>0.0548</v>
      </c>
      <c r="G779" s="11">
        <f t="shared" si="97"/>
        <v>3799421.5555555555</v>
      </c>
      <c r="H779" s="17">
        <f t="shared" si="98"/>
        <v>1</v>
      </c>
      <c r="I779" s="12">
        <f t="shared" si="99"/>
        <v>578.4444444444962</v>
      </c>
      <c r="J779" s="18">
        <f t="shared" si="100"/>
        <v>0.05556957003455468</v>
      </c>
      <c r="K779" s="19">
        <v>0.053</v>
      </c>
      <c r="L779" s="18">
        <f t="shared" si="103"/>
        <v>0.001800000000000003</v>
      </c>
      <c r="M779" s="16">
        <v>0.05609</v>
      </c>
      <c r="N779" s="20">
        <f t="shared" si="102"/>
        <v>-0.0012899999999999995</v>
      </c>
      <c r="O779" s="20">
        <f t="shared" si="96"/>
        <v>0.0030900000000000025</v>
      </c>
      <c r="P779" s="2"/>
      <c r="R779" s="20">
        <v>0.0017</v>
      </c>
    </row>
    <row r="780" spans="1:18" ht="12">
      <c r="A780" s="21">
        <f t="shared" si="95"/>
        <v>720</v>
      </c>
      <c r="B780" s="13" t="s">
        <v>7</v>
      </c>
      <c r="C780" s="14">
        <v>38939</v>
      </c>
      <c r="D780" s="15">
        <v>10000000</v>
      </c>
      <c r="E780" s="14">
        <v>38975</v>
      </c>
      <c r="F780" s="16">
        <v>0.0552</v>
      </c>
      <c r="G780" s="11">
        <f t="shared" si="97"/>
        <v>9944800</v>
      </c>
      <c r="H780" s="17">
        <f t="shared" si="98"/>
        <v>36</v>
      </c>
      <c r="I780" s="12">
        <f t="shared" si="99"/>
        <v>55200</v>
      </c>
      <c r="J780" s="18">
        <f t="shared" si="100"/>
        <v>0.05627731745904056</v>
      </c>
      <c r="K780" s="19">
        <v>0.0538</v>
      </c>
      <c r="L780" s="18">
        <f t="shared" si="103"/>
        <v>0.0013999999999999985</v>
      </c>
      <c r="M780" s="16">
        <v>0.05609</v>
      </c>
      <c r="N780" s="20">
        <f t="shared" si="102"/>
        <v>-0.0008900000000000019</v>
      </c>
      <c r="O780" s="20">
        <f t="shared" si="96"/>
        <v>0.0022900000000000004</v>
      </c>
      <c r="P780" s="2"/>
      <c r="R780" s="20">
        <v>0.0017</v>
      </c>
    </row>
    <row r="781" spans="1:18" ht="12">
      <c r="A781" s="21">
        <f t="shared" si="95"/>
        <v>721</v>
      </c>
      <c r="B781" s="13" t="s">
        <v>8</v>
      </c>
      <c r="C781" s="14">
        <v>38939</v>
      </c>
      <c r="D781" s="15">
        <v>2000000</v>
      </c>
      <c r="E781" s="14">
        <v>38940</v>
      </c>
      <c r="F781" s="16">
        <v>0.0548</v>
      </c>
      <c r="G781" s="11">
        <f t="shared" si="97"/>
        <v>1999695.5555555555</v>
      </c>
      <c r="H781" s="17">
        <f t="shared" si="98"/>
        <v>1</v>
      </c>
      <c r="I781" s="12">
        <f t="shared" si="99"/>
        <v>304.4444444444962</v>
      </c>
      <c r="J781" s="18">
        <f t="shared" si="100"/>
        <v>0.055569570034559146</v>
      </c>
      <c r="K781" s="19">
        <v>0.0529813</v>
      </c>
      <c r="L781" s="18">
        <f t="shared" si="103"/>
        <v>0.0018186999999999995</v>
      </c>
      <c r="M781" s="16">
        <v>0.05609</v>
      </c>
      <c r="N781" s="20">
        <f t="shared" si="102"/>
        <v>-0.0012899999999999995</v>
      </c>
      <c r="O781" s="20">
        <f t="shared" si="96"/>
        <v>0.003108699999999999</v>
      </c>
      <c r="P781" s="2"/>
      <c r="R781" s="20">
        <v>0.0017</v>
      </c>
    </row>
    <row r="782" spans="1:18" ht="12">
      <c r="A782" s="21">
        <f t="shared" si="95"/>
        <v>722</v>
      </c>
      <c r="B782" s="13" t="s">
        <v>20</v>
      </c>
      <c r="C782" s="14">
        <v>38939</v>
      </c>
      <c r="D782" s="15">
        <v>2000000</v>
      </c>
      <c r="E782" s="14">
        <v>38960</v>
      </c>
      <c r="F782" s="16">
        <v>0.0551</v>
      </c>
      <c r="G782" s="11">
        <f t="shared" si="97"/>
        <v>1993571.6666666667</v>
      </c>
      <c r="H782" s="17">
        <f t="shared" si="98"/>
        <v>21</v>
      </c>
      <c r="I782" s="12">
        <f t="shared" si="99"/>
        <v>6428.333333333256</v>
      </c>
      <c r="J782" s="18">
        <f t="shared" si="100"/>
        <v>0.05604541708920466</v>
      </c>
      <c r="K782" s="19">
        <v>0.0532469</v>
      </c>
      <c r="L782" s="18">
        <f t="shared" si="103"/>
        <v>0.0018531000000000034</v>
      </c>
      <c r="M782" s="16">
        <v>0.05609</v>
      </c>
      <c r="N782" s="20">
        <f t="shared" si="102"/>
        <v>-0.0009899999999999978</v>
      </c>
      <c r="O782" s="20">
        <f t="shared" si="96"/>
        <v>0.002843100000000001</v>
      </c>
      <c r="P782" s="2"/>
      <c r="R782" s="20">
        <v>0.0017</v>
      </c>
    </row>
    <row r="783" spans="1:18" ht="12">
      <c r="A783" s="21">
        <f t="shared" si="95"/>
        <v>723</v>
      </c>
      <c r="B783" s="13" t="s">
        <v>8</v>
      </c>
      <c r="C783" s="14">
        <v>38940</v>
      </c>
      <c r="D783" s="15">
        <v>3600000</v>
      </c>
      <c r="E783" s="14">
        <v>38943</v>
      </c>
      <c r="F783" s="16">
        <v>0.0548</v>
      </c>
      <c r="G783" s="11">
        <f t="shared" si="97"/>
        <v>3598356</v>
      </c>
      <c r="H783" s="17">
        <f t="shared" si="98"/>
        <v>3</v>
      </c>
      <c r="I783" s="12">
        <f t="shared" si="99"/>
        <v>1644</v>
      </c>
      <c r="J783" s="18">
        <f t="shared" si="100"/>
        <v>0.05558649561077337</v>
      </c>
      <c r="K783" s="19">
        <v>0.053</v>
      </c>
      <c r="L783" s="18">
        <f t="shared" si="103"/>
        <v>0.001800000000000003</v>
      </c>
      <c r="M783" s="16">
        <v>0.05609</v>
      </c>
      <c r="N783" s="20">
        <f t="shared" si="102"/>
        <v>-0.0012899999999999995</v>
      </c>
      <c r="O783" s="20">
        <f t="shared" si="96"/>
        <v>0.0030900000000000025</v>
      </c>
      <c r="P783" s="2"/>
      <c r="R783" s="20">
        <v>0.0017</v>
      </c>
    </row>
    <row r="784" spans="1:18" ht="12">
      <c r="A784" s="21">
        <f t="shared" si="95"/>
        <v>724</v>
      </c>
      <c r="B784" s="13" t="s">
        <v>7</v>
      </c>
      <c r="C784" s="14">
        <v>38940</v>
      </c>
      <c r="D784" s="15">
        <v>8000000</v>
      </c>
      <c r="E784" s="14">
        <v>38972</v>
      </c>
      <c r="F784" s="16">
        <v>0.0552</v>
      </c>
      <c r="G784" s="11">
        <f t="shared" si="97"/>
        <v>7960746.666666667</v>
      </c>
      <c r="H784" s="17">
        <f t="shared" si="98"/>
        <v>32</v>
      </c>
      <c r="I784" s="12">
        <f t="shared" si="99"/>
        <v>39253.33333333302</v>
      </c>
      <c r="J784" s="18">
        <f t="shared" si="100"/>
        <v>0.05624263050702067</v>
      </c>
      <c r="K784" s="19">
        <v>0.0533</v>
      </c>
      <c r="L784" s="18">
        <f t="shared" si="103"/>
        <v>0.001899999999999999</v>
      </c>
      <c r="M784" s="16">
        <v>0.05609</v>
      </c>
      <c r="N784" s="20">
        <f t="shared" si="102"/>
        <v>-0.0008900000000000019</v>
      </c>
      <c r="O784" s="20">
        <f t="shared" si="96"/>
        <v>0.002790000000000001</v>
      </c>
      <c r="P784" s="2"/>
      <c r="R784" s="20">
        <v>0.0017</v>
      </c>
    </row>
    <row r="785" spans="1:18" ht="12">
      <c r="A785" s="21">
        <f t="shared" si="95"/>
        <v>725</v>
      </c>
      <c r="B785" s="13" t="s">
        <v>7</v>
      </c>
      <c r="C785" s="14">
        <v>38943</v>
      </c>
      <c r="D785" s="15">
        <v>7000000</v>
      </c>
      <c r="E785" s="14">
        <v>38951</v>
      </c>
      <c r="F785" s="16">
        <v>0.0549</v>
      </c>
      <c r="G785" s="11">
        <f t="shared" si="97"/>
        <v>6991460</v>
      </c>
      <c r="H785" s="17">
        <f t="shared" si="98"/>
        <v>8</v>
      </c>
      <c r="I785" s="12">
        <f t="shared" si="99"/>
        <v>8540</v>
      </c>
      <c r="J785" s="18">
        <f t="shared" si="100"/>
        <v>0.0557304911992631</v>
      </c>
      <c r="K785" s="19">
        <v>0.0531375</v>
      </c>
      <c r="L785" s="18">
        <f t="shared" si="103"/>
        <v>0.0017625000000000002</v>
      </c>
      <c r="M785" s="16">
        <v>0.05609</v>
      </c>
      <c r="N785" s="20">
        <f t="shared" si="102"/>
        <v>-0.0011900000000000036</v>
      </c>
      <c r="O785" s="20">
        <f t="shared" si="96"/>
        <v>0.0029525000000000037</v>
      </c>
      <c r="P785" s="2"/>
      <c r="R785" s="20">
        <v>0.0017</v>
      </c>
    </row>
    <row r="786" spans="1:18" ht="12">
      <c r="A786" s="21">
        <f aca="true" t="shared" si="104" ref="A786:A849">+A785+1</f>
        <v>726</v>
      </c>
      <c r="B786" s="13" t="s">
        <v>8</v>
      </c>
      <c r="C786" s="14">
        <v>38943</v>
      </c>
      <c r="D786" s="15">
        <v>7100000</v>
      </c>
      <c r="E786" s="14">
        <v>38944</v>
      </c>
      <c r="F786" s="16">
        <v>0.0548</v>
      </c>
      <c r="G786" s="11">
        <f t="shared" si="97"/>
        <v>7098919.222222222</v>
      </c>
      <c r="H786" s="17">
        <f t="shared" si="98"/>
        <v>1</v>
      </c>
      <c r="I786" s="12">
        <f t="shared" si="99"/>
        <v>1080.7777777779847</v>
      </c>
      <c r="J786" s="18">
        <f t="shared" si="100"/>
        <v>0.055569570034560346</v>
      </c>
      <c r="K786" s="19">
        <v>0.0529563</v>
      </c>
      <c r="L786" s="18">
        <f t="shared" si="103"/>
        <v>0.0018437000000000037</v>
      </c>
      <c r="M786" s="16">
        <v>0.05609</v>
      </c>
      <c r="N786" s="20">
        <f t="shared" si="102"/>
        <v>-0.0012899999999999995</v>
      </c>
      <c r="O786" s="20">
        <f t="shared" si="96"/>
        <v>0.003133700000000003</v>
      </c>
      <c r="P786" s="2"/>
      <c r="R786" s="20">
        <v>0.0017</v>
      </c>
    </row>
    <row r="787" spans="1:18" ht="12">
      <c r="A787" s="21">
        <f t="shared" si="104"/>
        <v>727</v>
      </c>
      <c r="B787" s="13" t="s">
        <v>6</v>
      </c>
      <c r="C787" s="14">
        <v>38943</v>
      </c>
      <c r="D787" s="15">
        <v>10000000</v>
      </c>
      <c r="E787" s="14">
        <v>38944</v>
      </c>
      <c r="F787" s="16">
        <v>0.0545</v>
      </c>
      <c r="G787" s="11">
        <f t="shared" si="97"/>
        <v>9998486.111111112</v>
      </c>
      <c r="H787" s="17">
        <f t="shared" si="98"/>
        <v>1</v>
      </c>
      <c r="I787" s="12">
        <f t="shared" si="99"/>
        <v>1513.888888888061</v>
      </c>
      <c r="J787" s="18">
        <f t="shared" si="100"/>
        <v>0.05526531099844038</v>
      </c>
      <c r="K787" s="19">
        <v>0.0529563</v>
      </c>
      <c r="L787" s="18">
        <f t="shared" si="103"/>
        <v>0.001543700000000002</v>
      </c>
      <c r="M787" s="16">
        <v>0.05609</v>
      </c>
      <c r="N787" s="20">
        <f t="shared" si="102"/>
        <v>-0.0015900000000000011</v>
      </c>
      <c r="O787" s="20">
        <f t="shared" si="96"/>
        <v>0.003133700000000003</v>
      </c>
      <c r="P787" s="2"/>
      <c r="R787" s="20">
        <v>0.0017</v>
      </c>
    </row>
    <row r="788" spans="1:18" ht="12">
      <c r="A788" s="21">
        <f t="shared" si="104"/>
        <v>728</v>
      </c>
      <c r="B788" s="13" t="s">
        <v>20</v>
      </c>
      <c r="C788" s="14">
        <v>38944</v>
      </c>
      <c r="D788" s="15">
        <v>6200000</v>
      </c>
      <c r="E788" s="14">
        <v>38965</v>
      </c>
      <c r="F788" s="16">
        <v>0.0551</v>
      </c>
      <c r="G788" s="11">
        <f t="shared" si="97"/>
        <v>6180072.166666667</v>
      </c>
      <c r="H788" s="17">
        <f t="shared" si="98"/>
        <v>21</v>
      </c>
      <c r="I788" s="12">
        <f t="shared" si="99"/>
        <v>19927.833333333023</v>
      </c>
      <c r="J788" s="18">
        <f t="shared" si="100"/>
        <v>0.05604541708920445</v>
      </c>
      <c r="K788" s="19">
        <v>0.05335</v>
      </c>
      <c r="L788" s="18">
        <f t="shared" si="103"/>
        <v>0.0017500000000000016</v>
      </c>
      <c r="M788" s="16">
        <v>0.05609</v>
      </c>
      <c r="N788" s="20">
        <f t="shared" si="102"/>
        <v>-0.0009899999999999978</v>
      </c>
      <c r="O788" s="20">
        <f t="shared" si="96"/>
        <v>0.0027399999999999994</v>
      </c>
      <c r="P788" s="2"/>
      <c r="R788" s="20">
        <v>0.0017</v>
      </c>
    </row>
    <row r="789" spans="1:18" ht="12">
      <c r="A789" s="21">
        <f t="shared" si="104"/>
        <v>729</v>
      </c>
      <c r="B789" s="13" t="s">
        <v>8</v>
      </c>
      <c r="C789" s="14">
        <v>38944</v>
      </c>
      <c r="D789" s="15">
        <v>4700000</v>
      </c>
      <c r="E789" s="14">
        <v>38945</v>
      </c>
      <c r="F789" s="16">
        <v>0.0552</v>
      </c>
      <c r="G789" s="11">
        <f t="shared" si="97"/>
        <v>4699279.333333333</v>
      </c>
      <c r="H789" s="17">
        <f t="shared" si="98"/>
        <v>1</v>
      </c>
      <c r="I789" s="12">
        <f t="shared" si="99"/>
        <v>720.6666666669771</v>
      </c>
      <c r="J789" s="18">
        <f t="shared" si="100"/>
        <v>0.05597524953828665</v>
      </c>
      <c r="K789" s="19">
        <v>0.05335</v>
      </c>
      <c r="L789" s="18">
        <f t="shared" si="103"/>
        <v>0.0018499999999999975</v>
      </c>
      <c r="M789" s="16">
        <v>0.05609</v>
      </c>
      <c r="N789" s="20">
        <f t="shared" si="102"/>
        <v>-0.0008900000000000019</v>
      </c>
      <c r="O789" s="20">
        <f t="shared" si="96"/>
        <v>0.0027399999999999994</v>
      </c>
      <c r="P789" s="2"/>
      <c r="R789" s="20">
        <v>0.0017</v>
      </c>
    </row>
    <row r="790" spans="1:18" ht="12">
      <c r="A790" s="21">
        <f t="shared" si="104"/>
        <v>730</v>
      </c>
      <c r="B790" s="13" t="s">
        <v>8</v>
      </c>
      <c r="C790" s="14">
        <v>38944</v>
      </c>
      <c r="D790" s="15">
        <v>2300000</v>
      </c>
      <c r="E790" s="14">
        <v>38974</v>
      </c>
      <c r="F790" s="16">
        <v>0.0551</v>
      </c>
      <c r="G790" s="11">
        <f t="shared" si="97"/>
        <v>2289439.1666666665</v>
      </c>
      <c r="H790" s="17">
        <f t="shared" si="98"/>
        <v>30</v>
      </c>
      <c r="I790" s="12">
        <f t="shared" si="99"/>
        <v>10560.833333333489</v>
      </c>
      <c r="J790" s="18">
        <f t="shared" si="100"/>
        <v>0.05612297577487825</v>
      </c>
      <c r="K790" s="19">
        <v>0.0533</v>
      </c>
      <c r="L790" s="18">
        <f t="shared" si="103"/>
        <v>0.001800000000000003</v>
      </c>
      <c r="M790" s="16">
        <v>0.05609</v>
      </c>
      <c r="N790" s="20">
        <f t="shared" si="102"/>
        <v>-0.0009899999999999978</v>
      </c>
      <c r="O790" s="20">
        <f t="shared" si="96"/>
        <v>0.002790000000000001</v>
      </c>
      <c r="P790" s="2"/>
      <c r="R790" s="20">
        <v>0.0017</v>
      </c>
    </row>
    <row r="791" spans="1:18" ht="12">
      <c r="A791" s="21">
        <f t="shared" si="104"/>
        <v>731</v>
      </c>
      <c r="B791" s="13" t="s">
        <v>8</v>
      </c>
      <c r="C791" s="14">
        <v>38944</v>
      </c>
      <c r="D791" s="15">
        <v>200000</v>
      </c>
      <c r="E791" s="14">
        <v>38975</v>
      </c>
      <c r="F791" s="16">
        <v>0.0551</v>
      </c>
      <c r="G791" s="11">
        <f t="shared" si="97"/>
        <v>199051.05555555556</v>
      </c>
      <c r="H791" s="17">
        <f t="shared" si="98"/>
        <v>31</v>
      </c>
      <c r="I791" s="12">
        <f t="shared" si="99"/>
        <v>948.944444444438</v>
      </c>
      <c r="J791" s="18">
        <f t="shared" si="100"/>
        <v>0.05613160665926263</v>
      </c>
      <c r="K791" s="19">
        <v>0.0533</v>
      </c>
      <c r="L791" s="18">
        <f t="shared" si="103"/>
        <v>0.001800000000000003</v>
      </c>
      <c r="M791" s="16">
        <v>0.05609</v>
      </c>
      <c r="N791" s="20">
        <f t="shared" si="102"/>
        <v>-0.0009899999999999978</v>
      </c>
      <c r="O791" s="20">
        <f t="shared" si="96"/>
        <v>0.002790000000000001</v>
      </c>
      <c r="P791" s="2"/>
      <c r="R791" s="20">
        <v>0.0017</v>
      </c>
    </row>
    <row r="792" spans="1:18" ht="12">
      <c r="A792" s="21">
        <f t="shared" si="104"/>
        <v>732</v>
      </c>
      <c r="B792" s="13" t="s">
        <v>7</v>
      </c>
      <c r="C792" s="14">
        <v>38944</v>
      </c>
      <c r="D792" s="15">
        <v>15000000</v>
      </c>
      <c r="E792" s="14">
        <v>38974</v>
      </c>
      <c r="F792" s="16">
        <v>0.055</v>
      </c>
      <c r="G792" s="11">
        <f t="shared" si="97"/>
        <v>14931250</v>
      </c>
      <c r="H792" s="17">
        <f t="shared" si="98"/>
        <v>30</v>
      </c>
      <c r="I792" s="12">
        <f t="shared" si="99"/>
        <v>68750</v>
      </c>
      <c r="J792" s="18">
        <f t="shared" si="100"/>
        <v>0.056020650202316176</v>
      </c>
      <c r="K792" s="19">
        <v>0.0533</v>
      </c>
      <c r="L792" s="18">
        <f t="shared" si="103"/>
        <v>0.0017000000000000001</v>
      </c>
      <c r="M792" s="16">
        <v>0.05609</v>
      </c>
      <c r="N792" s="20">
        <f t="shared" si="102"/>
        <v>-0.0010900000000000007</v>
      </c>
      <c r="O792" s="20">
        <f t="shared" si="96"/>
        <v>0.002790000000000001</v>
      </c>
      <c r="P792" s="2"/>
      <c r="R792" s="20">
        <v>0.0017</v>
      </c>
    </row>
    <row r="793" spans="1:18" ht="12">
      <c r="A793" s="21">
        <f t="shared" si="104"/>
        <v>733</v>
      </c>
      <c r="B793" s="13" t="s">
        <v>6</v>
      </c>
      <c r="C793" s="14">
        <v>38944</v>
      </c>
      <c r="D793" s="15">
        <v>15000000</v>
      </c>
      <c r="E793" s="14">
        <v>38974</v>
      </c>
      <c r="F793" s="16">
        <v>0.0551</v>
      </c>
      <c r="G793" s="11">
        <f t="shared" si="97"/>
        <v>14931125</v>
      </c>
      <c r="H793" s="17">
        <f t="shared" si="98"/>
        <v>30</v>
      </c>
      <c r="I793" s="12">
        <f t="shared" si="99"/>
        <v>68875</v>
      </c>
      <c r="J793" s="18">
        <f t="shared" si="100"/>
        <v>0.05612297577487742</v>
      </c>
      <c r="K793" s="19">
        <v>0.0533</v>
      </c>
      <c r="L793" s="18">
        <f t="shared" si="103"/>
        <v>0.001800000000000003</v>
      </c>
      <c r="M793" s="16">
        <v>0.05609</v>
      </c>
      <c r="N793" s="20">
        <f t="shared" si="102"/>
        <v>-0.0009899999999999978</v>
      </c>
      <c r="O793" s="20">
        <f t="shared" si="96"/>
        <v>0.002790000000000001</v>
      </c>
      <c r="P793" s="2"/>
      <c r="R793" s="20">
        <v>0.0017</v>
      </c>
    </row>
    <row r="794" spans="1:18" ht="12">
      <c r="A794" s="21">
        <f t="shared" si="104"/>
        <v>734</v>
      </c>
      <c r="B794" s="13" t="s">
        <v>20</v>
      </c>
      <c r="C794" s="14">
        <v>38944</v>
      </c>
      <c r="D794" s="15">
        <v>300000</v>
      </c>
      <c r="E794" s="14">
        <v>38965</v>
      </c>
      <c r="F794" s="16">
        <v>0.0551</v>
      </c>
      <c r="G794" s="11">
        <f t="shared" si="97"/>
        <v>299035.75</v>
      </c>
      <c r="H794" s="17">
        <f t="shared" si="98"/>
        <v>21</v>
      </c>
      <c r="I794" s="12">
        <f t="shared" si="99"/>
        <v>964.25</v>
      </c>
      <c r="J794" s="18">
        <f t="shared" si="100"/>
        <v>0.05604541708920533</v>
      </c>
      <c r="K794" s="19">
        <v>0.05335</v>
      </c>
      <c r="L794" s="18">
        <f t="shared" si="103"/>
        <v>0.0017500000000000016</v>
      </c>
      <c r="M794" s="16">
        <v>0.05609</v>
      </c>
      <c r="N794" s="20">
        <f t="shared" si="102"/>
        <v>-0.0009899999999999978</v>
      </c>
      <c r="O794" s="20">
        <f t="shared" si="96"/>
        <v>0.0027399999999999994</v>
      </c>
      <c r="P794" s="2"/>
      <c r="R794" s="20">
        <v>0.0017</v>
      </c>
    </row>
    <row r="795" spans="1:18" ht="12">
      <c r="A795" s="21">
        <f t="shared" si="104"/>
        <v>735</v>
      </c>
      <c r="B795" s="13" t="s">
        <v>8</v>
      </c>
      <c r="C795" s="14">
        <v>38945</v>
      </c>
      <c r="D795" s="15">
        <v>2900000</v>
      </c>
      <c r="E795" s="14">
        <v>38946</v>
      </c>
      <c r="F795" s="16">
        <v>0.0548</v>
      </c>
      <c r="G795" s="11">
        <f t="shared" si="97"/>
        <v>2899558.5555555555</v>
      </c>
      <c r="H795" s="17">
        <f t="shared" si="98"/>
        <v>1</v>
      </c>
      <c r="I795" s="12">
        <f t="shared" si="99"/>
        <v>441.4444444444962</v>
      </c>
      <c r="J795" s="18">
        <f t="shared" si="100"/>
        <v>0.05556957003455622</v>
      </c>
      <c r="K795" s="19">
        <v>0.05295</v>
      </c>
      <c r="L795" s="18">
        <f t="shared" si="103"/>
        <v>0.0018500000000000044</v>
      </c>
      <c r="M795" s="16">
        <v>0.05609</v>
      </c>
      <c r="N795" s="20">
        <f t="shared" si="102"/>
        <v>-0.0012899999999999995</v>
      </c>
      <c r="O795" s="20">
        <f t="shared" si="96"/>
        <v>0.003140000000000004</v>
      </c>
      <c r="P795" s="2"/>
      <c r="R795" s="20">
        <v>0.0017</v>
      </c>
    </row>
    <row r="796" spans="1:18" ht="12">
      <c r="A796" s="21">
        <f t="shared" si="104"/>
        <v>736</v>
      </c>
      <c r="B796" s="13" t="s">
        <v>7</v>
      </c>
      <c r="C796" s="14">
        <v>38946</v>
      </c>
      <c r="D796" s="15">
        <v>5000000</v>
      </c>
      <c r="E796" s="14">
        <v>38978</v>
      </c>
      <c r="F796" s="16">
        <v>0.055</v>
      </c>
      <c r="G796" s="11">
        <f t="shared" si="97"/>
        <v>4975555.555555556</v>
      </c>
      <c r="H796" s="17">
        <f t="shared" si="98"/>
        <v>32</v>
      </c>
      <c r="I796" s="12">
        <f t="shared" si="99"/>
        <v>24444.44444444403</v>
      </c>
      <c r="J796" s="18">
        <f t="shared" si="100"/>
        <v>0.05603785171951669</v>
      </c>
      <c r="K796" s="19">
        <v>0.0533</v>
      </c>
      <c r="L796" s="18">
        <f aca="true" t="shared" si="105" ref="L796:L859">IF(K796&gt;0,F796-K796,"")</f>
        <v>0.0017000000000000001</v>
      </c>
      <c r="M796" s="16">
        <v>0.05609</v>
      </c>
      <c r="N796" s="20">
        <f t="shared" si="102"/>
        <v>-0.0010900000000000007</v>
      </c>
      <c r="O796" s="20">
        <f aca="true" t="shared" si="106" ref="O796:O859">IF(M796&gt;0,M796-K796,"")</f>
        <v>0.002790000000000001</v>
      </c>
      <c r="P796" s="2"/>
      <c r="R796" s="20">
        <v>0.0017</v>
      </c>
    </row>
    <row r="797" spans="1:18" ht="12">
      <c r="A797" s="21">
        <f t="shared" si="104"/>
        <v>737</v>
      </c>
      <c r="B797" s="13" t="s">
        <v>6</v>
      </c>
      <c r="C797" s="14">
        <v>38947</v>
      </c>
      <c r="D797" s="15">
        <v>7000000</v>
      </c>
      <c r="E797" s="14">
        <v>38978</v>
      </c>
      <c r="F797" s="16">
        <v>0.0548</v>
      </c>
      <c r="G797" s="11">
        <f aca="true" t="shared" si="107" ref="G797:G860">IF(D797&gt;0,(D797-(D797*F797/360*H797)),"")</f>
        <v>6966967.777777778</v>
      </c>
      <c r="H797" s="17">
        <f aca="true" t="shared" si="108" ref="H797:H860">IF(C797&lt;&gt;0,E797-C797,"")</f>
        <v>31</v>
      </c>
      <c r="I797" s="12">
        <f aca="true" t="shared" si="109" ref="I797:I860">IF(D797&gt;0,D797-G797,"")</f>
        <v>33032.222222222015</v>
      </c>
      <c r="J797" s="18">
        <f aca="true" t="shared" si="110" ref="J797:J860">IF(D797&gt;0,((+I797/G797)/H797*365),"")</f>
        <v>0.05582454091697118</v>
      </c>
      <c r="K797" s="19">
        <v>0.0532563</v>
      </c>
      <c r="L797" s="18">
        <f t="shared" si="105"/>
        <v>0.001543700000000002</v>
      </c>
      <c r="M797" s="16">
        <v>0.05609</v>
      </c>
      <c r="N797" s="20">
        <f aca="true" t="shared" si="111" ref="N797:N860">IF(M797&gt;0,F797-M797,"")</f>
        <v>-0.0012899999999999995</v>
      </c>
      <c r="O797" s="20">
        <f t="shared" si="106"/>
        <v>0.0028337000000000015</v>
      </c>
      <c r="P797" s="2"/>
      <c r="R797" s="20">
        <v>0.0017</v>
      </c>
    </row>
    <row r="798" spans="1:18" ht="12">
      <c r="A798" s="21">
        <f t="shared" si="104"/>
        <v>738</v>
      </c>
      <c r="B798" s="13" t="s">
        <v>8</v>
      </c>
      <c r="C798" s="14">
        <v>38947</v>
      </c>
      <c r="D798" s="15">
        <v>4850000</v>
      </c>
      <c r="E798" s="14">
        <v>38950</v>
      </c>
      <c r="F798" s="16">
        <v>0.0548</v>
      </c>
      <c r="G798" s="11">
        <f t="shared" si="107"/>
        <v>4847785.166666667</v>
      </c>
      <c r="H798" s="17">
        <f t="shared" si="108"/>
        <v>3</v>
      </c>
      <c r="I798" s="12">
        <f t="shared" si="109"/>
        <v>2214.833333333023</v>
      </c>
      <c r="J798" s="18">
        <f t="shared" si="110"/>
        <v>0.05558649561076558</v>
      </c>
      <c r="K798" s="19">
        <v>0.05288</v>
      </c>
      <c r="L798" s="18">
        <f t="shared" si="105"/>
        <v>0.001919999999999998</v>
      </c>
      <c r="M798" s="16">
        <v>0.05609</v>
      </c>
      <c r="N798" s="20">
        <f t="shared" si="111"/>
        <v>-0.0012899999999999995</v>
      </c>
      <c r="O798" s="20">
        <f t="shared" si="106"/>
        <v>0.0032099999999999976</v>
      </c>
      <c r="P798" s="2"/>
      <c r="R798" s="20">
        <v>0.0017</v>
      </c>
    </row>
    <row r="799" spans="1:18" ht="12">
      <c r="A799" s="21">
        <f t="shared" si="104"/>
        <v>739</v>
      </c>
      <c r="B799" s="13" t="s">
        <v>8</v>
      </c>
      <c r="C799" s="14">
        <v>38947</v>
      </c>
      <c r="D799" s="15">
        <v>350000</v>
      </c>
      <c r="E799" s="14">
        <v>38974</v>
      </c>
      <c r="F799" s="16">
        <v>0.055</v>
      </c>
      <c r="G799" s="11">
        <f t="shared" si="107"/>
        <v>348556.25</v>
      </c>
      <c r="H799" s="17">
        <f t="shared" si="108"/>
        <v>27</v>
      </c>
      <c r="I799" s="12">
        <f t="shared" si="109"/>
        <v>1443.75</v>
      </c>
      <c r="J799" s="18">
        <f t="shared" si="110"/>
        <v>0.05599486771822657</v>
      </c>
      <c r="K799" s="19">
        <v>0.0532563</v>
      </c>
      <c r="L799" s="18">
        <f t="shared" si="105"/>
        <v>0.0017437000000000008</v>
      </c>
      <c r="M799" s="16">
        <v>0.05609</v>
      </c>
      <c r="N799" s="20">
        <f t="shared" si="111"/>
        <v>-0.0010900000000000007</v>
      </c>
      <c r="O799" s="20">
        <f t="shared" si="106"/>
        <v>0.0028337000000000015</v>
      </c>
      <c r="P799" s="2"/>
      <c r="R799" s="20">
        <v>0.0017</v>
      </c>
    </row>
    <row r="800" spans="1:18" ht="12">
      <c r="A800" s="21">
        <f t="shared" si="104"/>
        <v>740</v>
      </c>
      <c r="B800" s="13" t="s">
        <v>8</v>
      </c>
      <c r="C800" s="14">
        <v>38950</v>
      </c>
      <c r="D800" s="15">
        <v>4300000</v>
      </c>
      <c r="E800" s="14">
        <v>38951</v>
      </c>
      <c r="F800" s="16">
        <v>0.0547</v>
      </c>
      <c r="G800" s="11">
        <f t="shared" si="107"/>
        <v>4299346.638888889</v>
      </c>
      <c r="H800" s="17">
        <f t="shared" si="108"/>
        <v>1</v>
      </c>
      <c r="I800" s="12">
        <f t="shared" si="109"/>
        <v>653.3611111110076</v>
      </c>
      <c r="J800" s="18">
        <f t="shared" si="110"/>
        <v>0.055468150299495055</v>
      </c>
      <c r="K800" s="19">
        <v>0.0528625</v>
      </c>
      <c r="L800" s="18">
        <f t="shared" si="105"/>
        <v>0.0018374999999999989</v>
      </c>
      <c r="M800" s="16">
        <v>0.05609</v>
      </c>
      <c r="N800" s="20">
        <f t="shared" si="111"/>
        <v>-0.0013900000000000023</v>
      </c>
      <c r="O800" s="20">
        <f t="shared" si="106"/>
        <v>0.003227500000000001</v>
      </c>
      <c r="P800" s="2"/>
      <c r="R800" s="20">
        <v>0.0017</v>
      </c>
    </row>
    <row r="801" spans="1:18" ht="12">
      <c r="A801" s="21">
        <f t="shared" si="104"/>
        <v>741</v>
      </c>
      <c r="B801" s="13" t="s">
        <v>8</v>
      </c>
      <c r="C801" s="14">
        <v>38951</v>
      </c>
      <c r="D801" s="15">
        <v>604000</v>
      </c>
      <c r="E801" s="14">
        <v>38952</v>
      </c>
      <c r="F801" s="16">
        <v>0.0547</v>
      </c>
      <c r="G801" s="11">
        <f t="shared" si="107"/>
        <v>603908.2255555555</v>
      </c>
      <c r="H801" s="17">
        <f t="shared" si="108"/>
        <v>1</v>
      </c>
      <c r="I801" s="12">
        <f t="shared" si="109"/>
        <v>91.77444444445428</v>
      </c>
      <c r="J801" s="18">
        <f t="shared" si="110"/>
        <v>0.055468150299509786</v>
      </c>
      <c r="K801" s="19">
        <v>0.0528625</v>
      </c>
      <c r="L801" s="18">
        <f t="shared" si="105"/>
        <v>0.0018374999999999989</v>
      </c>
      <c r="M801" s="16">
        <v>0.05609</v>
      </c>
      <c r="N801" s="20">
        <f t="shared" si="111"/>
        <v>-0.0013900000000000023</v>
      </c>
      <c r="O801" s="20">
        <f t="shared" si="106"/>
        <v>0.003227500000000001</v>
      </c>
      <c r="P801" s="2"/>
      <c r="R801" s="20">
        <v>0.0017</v>
      </c>
    </row>
    <row r="802" spans="1:18" ht="12">
      <c r="A802" s="21">
        <f t="shared" si="104"/>
        <v>742</v>
      </c>
      <c r="B802" s="13" t="s">
        <v>8</v>
      </c>
      <c r="C802" s="14">
        <v>38951</v>
      </c>
      <c r="D802" s="15">
        <v>23096000</v>
      </c>
      <c r="E802" s="14">
        <v>38979</v>
      </c>
      <c r="F802" s="16">
        <v>0.055</v>
      </c>
      <c r="G802" s="11">
        <f t="shared" si="107"/>
        <v>22997200.444444444</v>
      </c>
      <c r="H802" s="17">
        <f t="shared" si="108"/>
        <v>28</v>
      </c>
      <c r="I802" s="12">
        <f t="shared" si="109"/>
        <v>98799.55555555597</v>
      </c>
      <c r="J802" s="18">
        <f t="shared" si="110"/>
        <v>0.05600345924231458</v>
      </c>
      <c r="K802" s="19">
        <v>0.0532563</v>
      </c>
      <c r="L802" s="18">
        <f t="shared" si="105"/>
        <v>0.0017437000000000008</v>
      </c>
      <c r="M802" s="16">
        <v>0.05609</v>
      </c>
      <c r="N802" s="20">
        <f t="shared" si="111"/>
        <v>-0.0010900000000000007</v>
      </c>
      <c r="O802" s="20">
        <f t="shared" si="106"/>
        <v>0.0028337000000000015</v>
      </c>
      <c r="P802" s="2"/>
      <c r="R802" s="20">
        <v>0.0017</v>
      </c>
    </row>
    <row r="803" spans="1:18" ht="12">
      <c r="A803" s="21">
        <f t="shared" si="104"/>
        <v>743</v>
      </c>
      <c r="B803" s="13" t="s">
        <v>6</v>
      </c>
      <c r="C803" s="14">
        <v>38951</v>
      </c>
      <c r="D803" s="15">
        <v>10000000</v>
      </c>
      <c r="E803" s="14">
        <v>38981</v>
      </c>
      <c r="F803" s="16">
        <v>0.055</v>
      </c>
      <c r="G803" s="11">
        <f t="shared" si="107"/>
        <v>9954166.666666666</v>
      </c>
      <c r="H803" s="17">
        <f t="shared" si="108"/>
        <v>30</v>
      </c>
      <c r="I803" s="12">
        <f t="shared" si="109"/>
        <v>45833.333333333954</v>
      </c>
      <c r="J803" s="18">
        <f t="shared" si="110"/>
        <v>0.05602065020231694</v>
      </c>
      <c r="K803" s="19">
        <v>0.0532563</v>
      </c>
      <c r="L803" s="18">
        <f t="shared" si="105"/>
        <v>0.0017437000000000008</v>
      </c>
      <c r="M803" s="16">
        <v>0.05609</v>
      </c>
      <c r="N803" s="20">
        <f t="shared" si="111"/>
        <v>-0.0010900000000000007</v>
      </c>
      <c r="O803" s="20">
        <f t="shared" si="106"/>
        <v>0.0028337000000000015</v>
      </c>
      <c r="P803" s="2"/>
      <c r="R803" s="20">
        <v>0.0017</v>
      </c>
    </row>
    <row r="804" spans="1:18" ht="12">
      <c r="A804" s="21">
        <f t="shared" si="104"/>
        <v>744</v>
      </c>
      <c r="B804" s="13" t="s">
        <v>7</v>
      </c>
      <c r="C804" s="14">
        <v>38951</v>
      </c>
      <c r="D804" s="15">
        <v>10000000</v>
      </c>
      <c r="E804" s="14">
        <v>38982</v>
      </c>
      <c r="F804" s="16">
        <v>0.055</v>
      </c>
      <c r="G804" s="11">
        <f t="shared" si="107"/>
        <v>9952638.888888888</v>
      </c>
      <c r="H804" s="17">
        <f t="shared" si="108"/>
        <v>31</v>
      </c>
      <c r="I804" s="12">
        <f t="shared" si="109"/>
        <v>47361.11111111194</v>
      </c>
      <c r="J804" s="18">
        <f t="shared" si="110"/>
        <v>0.056029249640660216</v>
      </c>
      <c r="K804" s="19">
        <v>0.0532563</v>
      </c>
      <c r="L804" s="18">
        <f t="shared" si="105"/>
        <v>0.0017437000000000008</v>
      </c>
      <c r="M804" s="16">
        <v>0.05609</v>
      </c>
      <c r="N804" s="20">
        <f t="shared" si="111"/>
        <v>-0.0010900000000000007</v>
      </c>
      <c r="O804" s="20">
        <f t="shared" si="106"/>
        <v>0.0028337000000000015</v>
      </c>
      <c r="P804" s="2"/>
      <c r="R804" s="20">
        <v>0.0017</v>
      </c>
    </row>
    <row r="805" spans="1:18" ht="12">
      <c r="A805" s="21">
        <f t="shared" si="104"/>
        <v>745</v>
      </c>
      <c r="B805" s="13" t="s">
        <v>7</v>
      </c>
      <c r="C805" s="14">
        <v>38954</v>
      </c>
      <c r="D805" s="15">
        <v>10000000</v>
      </c>
      <c r="E805" s="14">
        <v>38974</v>
      </c>
      <c r="F805" s="16">
        <v>0.0549</v>
      </c>
      <c r="G805" s="11">
        <f t="shared" si="107"/>
        <v>9969500</v>
      </c>
      <c r="H805" s="17">
        <f t="shared" si="108"/>
        <v>20</v>
      </c>
      <c r="I805" s="12">
        <f t="shared" si="109"/>
        <v>30500</v>
      </c>
      <c r="J805" s="18">
        <f t="shared" si="110"/>
        <v>0.055832790009529065</v>
      </c>
      <c r="K805" s="19">
        <v>0.0532344</v>
      </c>
      <c r="L805" s="18">
        <f t="shared" si="105"/>
        <v>0.0016655999999999963</v>
      </c>
      <c r="M805" s="16">
        <v>0.05609</v>
      </c>
      <c r="N805" s="20">
        <f t="shared" si="111"/>
        <v>-0.0011900000000000036</v>
      </c>
      <c r="O805" s="20">
        <f t="shared" si="106"/>
        <v>0.0028556</v>
      </c>
      <c r="P805" s="2"/>
      <c r="R805" s="20">
        <v>0.0017</v>
      </c>
    </row>
    <row r="806" spans="1:18" ht="12">
      <c r="A806" s="21">
        <f t="shared" si="104"/>
        <v>746</v>
      </c>
      <c r="B806" s="13" t="s">
        <v>8</v>
      </c>
      <c r="C806" s="14">
        <v>38954</v>
      </c>
      <c r="D806" s="15">
        <v>700000</v>
      </c>
      <c r="E806" s="14">
        <v>38957</v>
      </c>
      <c r="F806" s="16">
        <v>0.0546</v>
      </c>
      <c r="G806" s="11">
        <f t="shared" si="107"/>
        <v>699681.5</v>
      </c>
      <c r="H806" s="17">
        <f t="shared" si="108"/>
        <v>3</v>
      </c>
      <c r="I806" s="12">
        <f t="shared" si="109"/>
        <v>318.5</v>
      </c>
      <c r="J806" s="18">
        <f t="shared" si="110"/>
        <v>0.055383532840775886</v>
      </c>
      <c r="K806" s="19">
        <v>0.053</v>
      </c>
      <c r="L806" s="18">
        <f t="shared" si="105"/>
        <v>0.0016000000000000042</v>
      </c>
      <c r="M806" s="16">
        <v>0.05609</v>
      </c>
      <c r="N806" s="20">
        <f t="shared" si="111"/>
        <v>-0.0014899999999999983</v>
      </c>
      <c r="O806" s="20">
        <f t="shared" si="106"/>
        <v>0.0030900000000000025</v>
      </c>
      <c r="P806" s="2"/>
      <c r="R806" s="20">
        <v>0.0017</v>
      </c>
    </row>
    <row r="807" spans="1:18" ht="12">
      <c r="A807" s="21">
        <f t="shared" si="104"/>
        <v>747</v>
      </c>
      <c r="B807" s="13" t="s">
        <v>8</v>
      </c>
      <c r="C807" s="14">
        <v>38954</v>
      </c>
      <c r="D807" s="15">
        <v>3000000</v>
      </c>
      <c r="E807" s="14">
        <v>38978</v>
      </c>
      <c r="F807" s="16">
        <v>0.0552</v>
      </c>
      <c r="G807" s="11">
        <f t="shared" si="107"/>
        <v>2988960</v>
      </c>
      <c r="H807" s="17">
        <f t="shared" si="108"/>
        <v>24</v>
      </c>
      <c r="I807" s="12">
        <f t="shared" si="109"/>
        <v>11040</v>
      </c>
      <c r="J807" s="18">
        <f t="shared" si="110"/>
        <v>0.05617338472244526</v>
      </c>
      <c r="K807" s="19">
        <v>0.05324</v>
      </c>
      <c r="L807" s="18">
        <f t="shared" si="105"/>
        <v>0.0019599999999999965</v>
      </c>
      <c r="M807" s="16">
        <v>0.05609</v>
      </c>
      <c r="N807" s="20">
        <f t="shared" si="111"/>
        <v>-0.0008900000000000019</v>
      </c>
      <c r="O807" s="20">
        <f t="shared" si="106"/>
        <v>0.0028499999999999984</v>
      </c>
      <c r="P807" s="2"/>
      <c r="R807" s="20">
        <v>0.0017</v>
      </c>
    </row>
    <row r="808" spans="1:18" ht="12">
      <c r="A808" s="21">
        <f t="shared" si="104"/>
        <v>748</v>
      </c>
      <c r="B808" s="13" t="s">
        <v>20</v>
      </c>
      <c r="C808" s="14">
        <v>38957</v>
      </c>
      <c r="D808" s="15">
        <v>4000000</v>
      </c>
      <c r="E808" s="14">
        <v>38971</v>
      </c>
      <c r="F808" s="16">
        <v>0.0551</v>
      </c>
      <c r="G808" s="11">
        <f t="shared" si="107"/>
        <v>3991428.888888889</v>
      </c>
      <c r="H808" s="17">
        <f t="shared" si="108"/>
        <v>14</v>
      </c>
      <c r="I808" s="12">
        <f t="shared" si="109"/>
        <v>8571.111111111008</v>
      </c>
      <c r="J808" s="18">
        <f t="shared" si="110"/>
        <v>0.05598524170959594</v>
      </c>
      <c r="K808" s="19">
        <v>0.0531688</v>
      </c>
      <c r="L808" s="18">
        <f t="shared" si="105"/>
        <v>0.001931200000000001</v>
      </c>
      <c r="M808" s="16">
        <v>0.05609</v>
      </c>
      <c r="N808" s="20">
        <f t="shared" si="111"/>
        <v>-0.0009899999999999978</v>
      </c>
      <c r="O808" s="20">
        <f t="shared" si="106"/>
        <v>0.002921199999999999</v>
      </c>
      <c r="P808" s="2"/>
      <c r="R808" s="20">
        <v>0.0017</v>
      </c>
    </row>
    <row r="809" spans="1:18" ht="12">
      <c r="A809" s="21">
        <f t="shared" si="104"/>
        <v>749</v>
      </c>
      <c r="B809" s="13" t="s">
        <v>7</v>
      </c>
      <c r="C809" s="14">
        <v>38957</v>
      </c>
      <c r="D809" s="15">
        <v>20000000</v>
      </c>
      <c r="E809" s="14">
        <v>38980</v>
      </c>
      <c r="F809" s="16">
        <v>0.0549</v>
      </c>
      <c r="G809" s="11">
        <f t="shared" si="107"/>
        <v>19929850</v>
      </c>
      <c r="H809" s="17">
        <f t="shared" si="108"/>
        <v>23</v>
      </c>
      <c r="I809" s="12">
        <f t="shared" si="109"/>
        <v>70150</v>
      </c>
      <c r="J809" s="18">
        <f t="shared" si="110"/>
        <v>0.055858423420146165</v>
      </c>
      <c r="K809" s="19">
        <v>0.0532672</v>
      </c>
      <c r="L809" s="18">
        <f t="shared" si="105"/>
        <v>0.0016327999999999968</v>
      </c>
      <c r="M809" s="16">
        <v>0.05609</v>
      </c>
      <c r="N809" s="20">
        <f t="shared" si="111"/>
        <v>-0.0011900000000000036</v>
      </c>
      <c r="O809" s="20">
        <f t="shared" si="106"/>
        <v>0.0028228000000000003</v>
      </c>
      <c r="P809" s="2"/>
      <c r="R809" s="20">
        <v>0.0017</v>
      </c>
    </row>
    <row r="810" spans="1:18" ht="12">
      <c r="A810" s="21">
        <f t="shared" si="104"/>
        <v>750</v>
      </c>
      <c r="B810" s="13" t="s">
        <v>6</v>
      </c>
      <c r="C810" s="14">
        <v>38957</v>
      </c>
      <c r="D810" s="15">
        <v>15000000</v>
      </c>
      <c r="E810" s="14">
        <v>38974</v>
      </c>
      <c r="F810" s="16">
        <v>0.0551</v>
      </c>
      <c r="G810" s="11">
        <f t="shared" si="107"/>
        <v>14960970.833333334</v>
      </c>
      <c r="H810" s="17">
        <f t="shared" si="108"/>
        <v>17</v>
      </c>
      <c r="I810" s="12">
        <f t="shared" si="109"/>
        <v>39029.166666666046</v>
      </c>
      <c r="J810" s="18">
        <f t="shared" si="110"/>
        <v>0.0560110153279371</v>
      </c>
      <c r="K810" s="19">
        <v>0.0532</v>
      </c>
      <c r="L810" s="18">
        <f t="shared" si="105"/>
        <v>0.0019000000000000059</v>
      </c>
      <c r="M810" s="16">
        <v>0.05609</v>
      </c>
      <c r="N810" s="20">
        <f t="shared" si="111"/>
        <v>-0.0009899999999999978</v>
      </c>
      <c r="O810" s="20">
        <f t="shared" si="106"/>
        <v>0.0028900000000000037</v>
      </c>
      <c r="P810" s="2"/>
      <c r="R810" s="20">
        <v>0.0017</v>
      </c>
    </row>
    <row r="811" spans="1:18" ht="12">
      <c r="A811" s="21">
        <f t="shared" si="104"/>
        <v>751</v>
      </c>
      <c r="B811" s="13" t="s">
        <v>8</v>
      </c>
      <c r="C811" s="14">
        <v>38958</v>
      </c>
      <c r="D811" s="15">
        <v>10034000</v>
      </c>
      <c r="E811" s="14">
        <v>38993</v>
      </c>
      <c r="F811" s="16">
        <v>0.0552</v>
      </c>
      <c r="G811" s="11">
        <f t="shared" si="107"/>
        <v>9980150.866666667</v>
      </c>
      <c r="H811" s="17">
        <f t="shared" si="108"/>
        <v>35</v>
      </c>
      <c r="I811" s="12">
        <f t="shared" si="109"/>
        <v>53849.13333333284</v>
      </c>
      <c r="J811" s="18">
        <f t="shared" si="110"/>
        <v>0.05626864171051257</v>
      </c>
      <c r="K811" s="19">
        <v>0.0533</v>
      </c>
      <c r="L811" s="18">
        <f t="shared" si="105"/>
        <v>0.001899999999999999</v>
      </c>
      <c r="M811" s="16">
        <v>0.05609</v>
      </c>
      <c r="N811" s="20">
        <f t="shared" si="111"/>
        <v>-0.0008900000000000019</v>
      </c>
      <c r="O811" s="20">
        <f t="shared" si="106"/>
        <v>0.002790000000000001</v>
      </c>
      <c r="P811" s="2"/>
      <c r="R811" s="20">
        <v>0.0017</v>
      </c>
    </row>
    <row r="812" spans="1:18" ht="12">
      <c r="A812" s="21">
        <f t="shared" si="104"/>
        <v>752</v>
      </c>
      <c r="B812" s="13" t="s">
        <v>6</v>
      </c>
      <c r="C812" s="14">
        <v>38958</v>
      </c>
      <c r="D812" s="15">
        <v>4900000</v>
      </c>
      <c r="E812" s="14">
        <v>38980</v>
      </c>
      <c r="F812" s="16">
        <v>0.0551</v>
      </c>
      <c r="G812" s="11">
        <f t="shared" si="107"/>
        <v>4883500.611111111</v>
      </c>
      <c r="H812" s="17">
        <f t="shared" si="108"/>
        <v>22</v>
      </c>
      <c r="I812" s="12">
        <f t="shared" si="109"/>
        <v>16499.388888888992</v>
      </c>
      <c r="J812" s="18">
        <f t="shared" si="110"/>
        <v>0.05605402413348538</v>
      </c>
      <c r="K812" s="19">
        <v>0.05322815</v>
      </c>
      <c r="L812" s="18">
        <f t="shared" si="105"/>
        <v>0.0018718500000000013</v>
      </c>
      <c r="M812" s="16">
        <v>0.05609</v>
      </c>
      <c r="N812" s="20">
        <f t="shared" si="111"/>
        <v>-0.0009899999999999978</v>
      </c>
      <c r="O812" s="20">
        <f t="shared" si="106"/>
        <v>0.002861849999999999</v>
      </c>
      <c r="P812" s="2"/>
      <c r="R812" s="20">
        <v>0.0017</v>
      </c>
    </row>
    <row r="813" spans="1:18" ht="12">
      <c r="A813" s="21">
        <f t="shared" si="104"/>
        <v>753</v>
      </c>
      <c r="B813" s="13" t="s">
        <v>7</v>
      </c>
      <c r="C813" s="14">
        <v>38958</v>
      </c>
      <c r="D813" s="15">
        <v>10000000</v>
      </c>
      <c r="E813" s="14">
        <v>38981</v>
      </c>
      <c r="F813" s="16">
        <v>0.0549</v>
      </c>
      <c r="G813" s="11">
        <f t="shared" si="107"/>
        <v>9964925</v>
      </c>
      <c r="H813" s="17">
        <f t="shared" si="108"/>
        <v>23</v>
      </c>
      <c r="I813" s="12">
        <f t="shared" si="109"/>
        <v>35075</v>
      </c>
      <c r="J813" s="18">
        <f t="shared" si="110"/>
        <v>0.055858423420146165</v>
      </c>
      <c r="K813" s="19">
        <v>0.05322815</v>
      </c>
      <c r="L813" s="18">
        <f t="shared" si="105"/>
        <v>0.0016718499999999956</v>
      </c>
      <c r="M813" s="16">
        <v>0.05609</v>
      </c>
      <c r="N813" s="20">
        <f t="shared" si="111"/>
        <v>-0.0011900000000000036</v>
      </c>
      <c r="O813" s="20">
        <f t="shared" si="106"/>
        <v>0.002861849999999999</v>
      </c>
      <c r="P813" s="2"/>
      <c r="R813" s="20">
        <v>0.0017</v>
      </c>
    </row>
    <row r="814" spans="1:18" ht="12">
      <c r="A814" s="21">
        <f t="shared" si="104"/>
        <v>754</v>
      </c>
      <c r="B814" s="13" t="s">
        <v>8</v>
      </c>
      <c r="C814" s="14">
        <v>38961</v>
      </c>
      <c r="D814" s="15">
        <v>2700000</v>
      </c>
      <c r="E814" s="14">
        <v>38965</v>
      </c>
      <c r="F814" s="16">
        <v>0.0548</v>
      </c>
      <c r="G814" s="11">
        <f t="shared" si="107"/>
        <v>2698356</v>
      </c>
      <c r="H814" s="17">
        <f t="shared" si="108"/>
        <v>4</v>
      </c>
      <c r="I814" s="12">
        <f t="shared" si="109"/>
        <v>1644</v>
      </c>
      <c r="J814" s="18">
        <f t="shared" si="110"/>
        <v>0.05559496226591302</v>
      </c>
      <c r="K814" s="19">
        <v>0.053033957</v>
      </c>
      <c r="L814" s="18">
        <f t="shared" si="105"/>
        <v>0.0017660430000000019</v>
      </c>
      <c r="M814" s="16">
        <v>0.05588</v>
      </c>
      <c r="N814" s="20">
        <f t="shared" si="111"/>
        <v>-0.0010799999999999976</v>
      </c>
      <c r="O814" s="20">
        <f t="shared" si="106"/>
        <v>0.0028460429999999995</v>
      </c>
      <c r="P814" s="2"/>
      <c r="R814" s="20">
        <v>0.0017</v>
      </c>
    </row>
    <row r="815" spans="1:18" ht="12">
      <c r="A815" s="21">
        <f t="shared" si="104"/>
        <v>755</v>
      </c>
      <c r="B815" s="13" t="s">
        <v>20</v>
      </c>
      <c r="C815" s="14">
        <v>38965</v>
      </c>
      <c r="D815" s="15">
        <v>5000000</v>
      </c>
      <c r="E815" s="14">
        <v>38979</v>
      </c>
      <c r="F815" s="16">
        <v>0.0551</v>
      </c>
      <c r="G815" s="11">
        <f t="shared" si="107"/>
        <v>4989286.111111111</v>
      </c>
      <c r="H815" s="17">
        <f t="shared" si="108"/>
        <v>14</v>
      </c>
      <c r="I815" s="12">
        <f t="shared" si="109"/>
        <v>10713.888888888992</v>
      </c>
      <c r="J815" s="18">
        <f t="shared" si="110"/>
        <v>0.05598524170959716</v>
      </c>
      <c r="K815" s="19">
        <v>0.053125</v>
      </c>
      <c r="L815" s="18">
        <f t="shared" si="105"/>
        <v>0.0019750000000000045</v>
      </c>
      <c r="M815" s="16">
        <v>0.05588</v>
      </c>
      <c r="N815" s="20">
        <f t="shared" si="111"/>
        <v>-0.000779999999999996</v>
      </c>
      <c r="O815" s="20">
        <f t="shared" si="106"/>
        <v>0.0027550000000000005</v>
      </c>
      <c r="P815" s="2"/>
      <c r="R815" s="20">
        <v>0.0017</v>
      </c>
    </row>
    <row r="816" spans="1:18" ht="12">
      <c r="A816" s="21">
        <f t="shared" si="104"/>
        <v>756</v>
      </c>
      <c r="B816" s="13" t="s">
        <v>6</v>
      </c>
      <c r="C816" s="14">
        <v>38965</v>
      </c>
      <c r="D816" s="15">
        <v>15000000</v>
      </c>
      <c r="E816" s="14">
        <v>38979</v>
      </c>
      <c r="F816" s="16">
        <v>0.0549</v>
      </c>
      <c r="G816" s="11">
        <f t="shared" si="107"/>
        <v>14967975</v>
      </c>
      <c r="H816" s="17">
        <f t="shared" si="108"/>
        <v>14</v>
      </c>
      <c r="I816" s="12">
        <f t="shared" si="109"/>
        <v>32025</v>
      </c>
      <c r="J816" s="18">
        <f t="shared" si="110"/>
        <v>0.055781593702554956</v>
      </c>
      <c r="K816" s="19">
        <v>0.053125</v>
      </c>
      <c r="L816" s="18">
        <f t="shared" si="105"/>
        <v>0.0017749999999999988</v>
      </c>
      <c r="M816" s="16">
        <v>0.05588</v>
      </c>
      <c r="N816" s="20">
        <f t="shared" si="111"/>
        <v>-0.0009800000000000017</v>
      </c>
      <c r="O816" s="20">
        <f t="shared" si="106"/>
        <v>0.0027550000000000005</v>
      </c>
      <c r="P816" s="2"/>
      <c r="R816" s="20">
        <v>0.0017</v>
      </c>
    </row>
    <row r="817" spans="1:18" ht="12">
      <c r="A817" s="21">
        <f t="shared" si="104"/>
        <v>757</v>
      </c>
      <c r="B817" s="13" t="s">
        <v>8</v>
      </c>
      <c r="C817" s="14">
        <v>38965</v>
      </c>
      <c r="D817" s="15">
        <v>6500000</v>
      </c>
      <c r="E817" s="14">
        <v>38966</v>
      </c>
      <c r="F817" s="16">
        <v>0.0548</v>
      </c>
      <c r="G817" s="11">
        <f t="shared" si="107"/>
        <v>6499010.555555556</v>
      </c>
      <c r="H817" s="17">
        <f t="shared" si="108"/>
        <v>1</v>
      </c>
      <c r="I817" s="12">
        <f t="shared" si="109"/>
        <v>989.4444444440305</v>
      </c>
      <c r="J817" s="18">
        <f t="shared" si="110"/>
        <v>0.05556957003452645</v>
      </c>
      <c r="K817" s="19">
        <v>0.0529188</v>
      </c>
      <c r="L817" s="18">
        <f t="shared" si="105"/>
        <v>0.0018811999999999995</v>
      </c>
      <c r="M817" s="16">
        <v>0.05588</v>
      </c>
      <c r="N817" s="20">
        <f t="shared" si="111"/>
        <v>-0.0010799999999999976</v>
      </c>
      <c r="O817" s="20">
        <f t="shared" si="106"/>
        <v>0.002961199999999997</v>
      </c>
      <c r="P817" s="2"/>
      <c r="R817" s="20">
        <v>0.0017</v>
      </c>
    </row>
    <row r="818" spans="1:18" ht="12">
      <c r="A818" s="21">
        <f t="shared" si="104"/>
        <v>758</v>
      </c>
      <c r="B818" s="13" t="s">
        <v>8</v>
      </c>
      <c r="C818" s="14">
        <v>38965</v>
      </c>
      <c r="D818" s="15">
        <v>1000000</v>
      </c>
      <c r="E818" s="14">
        <v>38974</v>
      </c>
      <c r="F818" s="16">
        <v>0.0549</v>
      </c>
      <c r="G818" s="11">
        <f t="shared" si="107"/>
        <v>998627.5</v>
      </c>
      <c r="H818" s="17">
        <f t="shared" si="108"/>
        <v>9</v>
      </c>
      <c r="I818" s="12">
        <f t="shared" si="109"/>
        <v>1372.5</v>
      </c>
      <c r="J818" s="18">
        <f t="shared" si="110"/>
        <v>0.05573900177994297</v>
      </c>
      <c r="K818" s="19">
        <v>0.0530565</v>
      </c>
      <c r="L818" s="18">
        <f t="shared" si="105"/>
        <v>0.001843499999999998</v>
      </c>
      <c r="M818" s="16">
        <v>0.05588</v>
      </c>
      <c r="N818" s="20">
        <f t="shared" si="111"/>
        <v>-0.0009800000000000017</v>
      </c>
      <c r="O818" s="20">
        <f t="shared" si="106"/>
        <v>0.0028234999999999996</v>
      </c>
      <c r="P818" s="2"/>
      <c r="R818" s="20">
        <v>0.0017</v>
      </c>
    </row>
    <row r="819" spans="1:18" ht="12">
      <c r="A819" s="21">
        <f t="shared" si="104"/>
        <v>759</v>
      </c>
      <c r="B819" s="13" t="s">
        <v>8</v>
      </c>
      <c r="C819" s="14">
        <v>38966</v>
      </c>
      <c r="D819" s="15">
        <v>1500000</v>
      </c>
      <c r="E819" s="14">
        <v>38967</v>
      </c>
      <c r="F819" s="16">
        <v>0.0547</v>
      </c>
      <c r="G819" s="11">
        <f t="shared" si="107"/>
        <v>1499772.0833333333</v>
      </c>
      <c r="H819" s="17">
        <f t="shared" si="108"/>
        <v>1</v>
      </c>
      <c r="I819" s="12">
        <f t="shared" si="109"/>
        <v>227.91666666674428</v>
      </c>
      <c r="J819" s="18">
        <f t="shared" si="110"/>
        <v>0.055468150299522734</v>
      </c>
      <c r="K819" s="19">
        <v>0.0529438</v>
      </c>
      <c r="L819" s="18">
        <f t="shared" si="105"/>
        <v>0.0017561999999999994</v>
      </c>
      <c r="M819" s="16">
        <v>0.05588</v>
      </c>
      <c r="N819" s="20">
        <f t="shared" si="111"/>
        <v>-0.0011800000000000005</v>
      </c>
      <c r="O819" s="20">
        <f t="shared" si="106"/>
        <v>0.0029362</v>
      </c>
      <c r="P819" s="2"/>
      <c r="R819" s="20">
        <v>0.0017</v>
      </c>
    </row>
    <row r="820" spans="1:18" ht="12">
      <c r="A820" s="21">
        <f t="shared" si="104"/>
        <v>760</v>
      </c>
      <c r="B820" s="13" t="s">
        <v>7</v>
      </c>
      <c r="C820" s="14">
        <v>38972</v>
      </c>
      <c r="D820" s="15">
        <v>5000000</v>
      </c>
      <c r="E820" s="14">
        <v>38982</v>
      </c>
      <c r="F820" s="16">
        <v>0.0548</v>
      </c>
      <c r="G820" s="11">
        <f t="shared" si="107"/>
        <v>4992388.888888889</v>
      </c>
      <c r="H820" s="17">
        <f t="shared" si="108"/>
        <v>10</v>
      </c>
      <c r="I820" s="12">
        <f t="shared" si="109"/>
        <v>7611.111111111008</v>
      </c>
      <c r="J820" s="18">
        <f t="shared" si="110"/>
        <v>0.05564581640942247</v>
      </c>
      <c r="K820" s="16">
        <v>0.0531</v>
      </c>
      <c r="L820" s="23">
        <f t="shared" si="105"/>
        <v>0.0017000000000000001</v>
      </c>
      <c r="M820" s="16">
        <v>0.05588</v>
      </c>
      <c r="N820" s="20">
        <f t="shared" si="111"/>
        <v>-0.0010799999999999976</v>
      </c>
      <c r="O820" s="20">
        <f t="shared" si="106"/>
        <v>0.0027799999999999978</v>
      </c>
      <c r="P820" s="2"/>
      <c r="R820" s="20">
        <v>0.0017</v>
      </c>
    </row>
    <row r="821" spans="1:18" ht="12">
      <c r="A821" s="21">
        <f t="shared" si="104"/>
        <v>761</v>
      </c>
      <c r="B821" s="13" t="s">
        <v>6</v>
      </c>
      <c r="C821" s="14">
        <v>38974</v>
      </c>
      <c r="D821" s="15">
        <v>23000000</v>
      </c>
      <c r="E821" s="14">
        <v>38981</v>
      </c>
      <c r="F821" s="16">
        <v>0.0548</v>
      </c>
      <c r="G821" s="11">
        <f t="shared" si="107"/>
        <v>22975492.222222224</v>
      </c>
      <c r="H821" s="17">
        <f t="shared" si="108"/>
        <v>7</v>
      </c>
      <c r="I821" s="12">
        <f t="shared" si="109"/>
        <v>24507.777777776122</v>
      </c>
      <c r="J821" s="18">
        <f t="shared" si="110"/>
        <v>0.05562037771358215</v>
      </c>
      <c r="K821" s="19">
        <v>0.053075</v>
      </c>
      <c r="L821" s="18">
        <f t="shared" si="105"/>
        <v>0.0017250000000000043</v>
      </c>
      <c r="M821" s="16">
        <v>0.05588</v>
      </c>
      <c r="N821" s="20">
        <f t="shared" si="111"/>
        <v>-0.0010799999999999976</v>
      </c>
      <c r="O821" s="20">
        <f t="shared" si="106"/>
        <v>0.002805000000000002</v>
      </c>
      <c r="P821" s="2"/>
      <c r="R821" s="20">
        <v>0.0017</v>
      </c>
    </row>
    <row r="822" spans="1:18" ht="12">
      <c r="A822" s="21">
        <f t="shared" si="104"/>
        <v>762</v>
      </c>
      <c r="B822" s="13" t="s">
        <v>7</v>
      </c>
      <c r="C822" s="14">
        <v>38974</v>
      </c>
      <c r="D822" s="15">
        <v>17000000</v>
      </c>
      <c r="E822" s="14">
        <v>38981</v>
      </c>
      <c r="F822" s="16">
        <v>0.0548</v>
      </c>
      <c r="G822" s="11">
        <f t="shared" si="107"/>
        <v>16981885.555555556</v>
      </c>
      <c r="H822" s="17">
        <f t="shared" si="108"/>
        <v>7</v>
      </c>
      <c r="I822" s="12">
        <f t="shared" si="109"/>
        <v>18114.44444444403</v>
      </c>
      <c r="J822" s="18">
        <f t="shared" si="110"/>
        <v>0.05562037771358465</v>
      </c>
      <c r="K822" s="19">
        <v>0.053075</v>
      </c>
      <c r="L822" s="18">
        <f t="shared" si="105"/>
        <v>0.0017250000000000043</v>
      </c>
      <c r="M822" s="16">
        <v>0.05588</v>
      </c>
      <c r="N822" s="20">
        <f t="shared" si="111"/>
        <v>-0.0010799999999999976</v>
      </c>
      <c r="O822" s="20">
        <f t="shared" si="106"/>
        <v>0.002805000000000002</v>
      </c>
      <c r="P822" s="2"/>
      <c r="R822" s="20">
        <v>0.0017</v>
      </c>
    </row>
    <row r="823" spans="1:18" ht="12">
      <c r="A823" s="21">
        <f t="shared" si="104"/>
        <v>763</v>
      </c>
      <c r="B823" s="13" t="s">
        <v>8</v>
      </c>
      <c r="C823" s="14">
        <v>38974</v>
      </c>
      <c r="D823" s="15">
        <v>1300000</v>
      </c>
      <c r="E823" s="14">
        <v>38981</v>
      </c>
      <c r="F823" s="16">
        <v>0.0547</v>
      </c>
      <c r="G823" s="11">
        <f t="shared" si="107"/>
        <v>1298617.3055555555</v>
      </c>
      <c r="H823" s="17">
        <f t="shared" si="108"/>
        <v>7</v>
      </c>
      <c r="I823" s="12">
        <f t="shared" si="109"/>
        <v>1382.6944444444962</v>
      </c>
      <c r="J823" s="18">
        <f t="shared" si="110"/>
        <v>0.055518772605642905</v>
      </c>
      <c r="K823" s="19">
        <v>0.053075</v>
      </c>
      <c r="L823" s="18">
        <f t="shared" si="105"/>
        <v>0.0016250000000000014</v>
      </c>
      <c r="M823" s="16">
        <v>0.05588</v>
      </c>
      <c r="N823" s="20">
        <f t="shared" si="111"/>
        <v>-0.0011800000000000005</v>
      </c>
      <c r="O823" s="20">
        <f t="shared" si="106"/>
        <v>0.002805000000000002</v>
      </c>
      <c r="P823" s="2"/>
      <c r="R823" s="20">
        <v>0.0017</v>
      </c>
    </row>
    <row r="824" spans="1:18" ht="12">
      <c r="A824" s="21">
        <f t="shared" si="104"/>
        <v>764</v>
      </c>
      <c r="B824" s="13" t="s">
        <v>8</v>
      </c>
      <c r="C824" s="14">
        <v>38974</v>
      </c>
      <c r="D824" s="15">
        <v>3000000</v>
      </c>
      <c r="E824" s="14">
        <v>38981</v>
      </c>
      <c r="F824" s="16">
        <v>0.0549</v>
      </c>
      <c r="G824" s="11">
        <f t="shared" si="107"/>
        <v>2996797.5</v>
      </c>
      <c r="H824" s="17">
        <f t="shared" si="108"/>
        <v>7</v>
      </c>
      <c r="I824" s="12">
        <f t="shared" si="109"/>
        <v>3202.5</v>
      </c>
      <c r="J824" s="18">
        <f t="shared" si="110"/>
        <v>0.055721983217084235</v>
      </c>
      <c r="K824" s="19">
        <v>0.053075</v>
      </c>
      <c r="L824" s="18">
        <f t="shared" si="105"/>
        <v>0.0018250000000000002</v>
      </c>
      <c r="M824" s="16">
        <v>0.05588</v>
      </c>
      <c r="N824" s="20">
        <f t="shared" si="111"/>
        <v>-0.0009800000000000017</v>
      </c>
      <c r="O824" s="20">
        <f t="shared" si="106"/>
        <v>0.002805000000000002</v>
      </c>
      <c r="P824" s="2"/>
      <c r="R824" s="20">
        <v>0.0017</v>
      </c>
    </row>
    <row r="825" spans="1:18" ht="12">
      <c r="A825" s="21">
        <f t="shared" si="104"/>
        <v>765</v>
      </c>
      <c r="B825" s="13" t="s">
        <v>8</v>
      </c>
      <c r="C825" s="14">
        <v>38981</v>
      </c>
      <c r="D825" s="15">
        <v>4000000</v>
      </c>
      <c r="E825" s="14">
        <v>38982</v>
      </c>
      <c r="F825" s="16">
        <v>0.0546</v>
      </c>
      <c r="G825" s="11">
        <f t="shared" si="107"/>
        <v>3999393.3333333335</v>
      </c>
      <c r="H825" s="17">
        <f t="shared" si="108"/>
        <v>1</v>
      </c>
      <c r="I825" s="12">
        <f t="shared" si="109"/>
        <v>606.6666666665114</v>
      </c>
      <c r="J825" s="18">
        <f t="shared" si="110"/>
        <v>0.05536673062079666</v>
      </c>
      <c r="K825" s="19">
        <v>0.052775</v>
      </c>
      <c r="L825" s="18">
        <f t="shared" si="105"/>
        <v>0.0018250000000000002</v>
      </c>
      <c r="M825" s="16">
        <v>0.05588</v>
      </c>
      <c r="N825" s="20">
        <f t="shared" si="111"/>
        <v>-0.0012799999999999964</v>
      </c>
      <c r="O825" s="20">
        <f t="shared" si="106"/>
        <v>0.0031049999999999967</v>
      </c>
      <c r="P825" s="2"/>
      <c r="R825" s="20">
        <v>0.0017</v>
      </c>
    </row>
    <row r="826" spans="1:18" ht="12">
      <c r="A826" s="21">
        <f t="shared" si="104"/>
        <v>766</v>
      </c>
      <c r="B826" s="13" t="s">
        <v>6</v>
      </c>
      <c r="C826" s="14">
        <v>38981</v>
      </c>
      <c r="D826" s="15">
        <v>12000000</v>
      </c>
      <c r="E826" s="14">
        <v>39010</v>
      </c>
      <c r="F826" s="16">
        <v>0.0549</v>
      </c>
      <c r="G826" s="11">
        <f t="shared" si="107"/>
        <v>11946930</v>
      </c>
      <c r="H826" s="17">
        <f t="shared" si="108"/>
        <v>29</v>
      </c>
      <c r="I826" s="12">
        <f t="shared" si="109"/>
        <v>53070</v>
      </c>
      <c r="J826" s="18">
        <f t="shared" si="110"/>
        <v>0.05590976091765834</v>
      </c>
      <c r="K826" s="19">
        <v>0.0533</v>
      </c>
      <c r="L826" s="18">
        <f t="shared" si="105"/>
        <v>0.0015999999999999973</v>
      </c>
      <c r="M826" s="16">
        <v>0.05588</v>
      </c>
      <c r="N826" s="20">
        <f t="shared" si="111"/>
        <v>-0.0009800000000000017</v>
      </c>
      <c r="O826" s="20">
        <f t="shared" si="106"/>
        <v>0.002579999999999999</v>
      </c>
      <c r="P826" s="2"/>
      <c r="R826" s="20">
        <v>0.0017</v>
      </c>
    </row>
    <row r="827" spans="1:18" ht="12">
      <c r="A827" s="21">
        <f t="shared" si="104"/>
        <v>767</v>
      </c>
      <c r="B827" s="13" t="s">
        <v>7</v>
      </c>
      <c r="C827" s="14">
        <v>38981</v>
      </c>
      <c r="D827" s="15">
        <v>12000000</v>
      </c>
      <c r="E827" s="14">
        <v>39010</v>
      </c>
      <c r="F827" s="16">
        <v>0.055</v>
      </c>
      <c r="G827" s="11">
        <f t="shared" si="107"/>
        <v>11946833.333333334</v>
      </c>
      <c r="H827" s="17">
        <f t="shared" si="108"/>
        <v>29</v>
      </c>
      <c r="I827" s="12">
        <f t="shared" si="109"/>
        <v>53166.666666666046</v>
      </c>
      <c r="J827" s="18">
        <f t="shared" si="110"/>
        <v>0.05601205340327218</v>
      </c>
      <c r="K827" s="19">
        <v>0.0533</v>
      </c>
      <c r="L827" s="18">
        <f t="shared" si="105"/>
        <v>0.0017000000000000001</v>
      </c>
      <c r="M827" s="16">
        <v>0.05588</v>
      </c>
      <c r="N827" s="20">
        <f t="shared" si="111"/>
        <v>-0.0008799999999999988</v>
      </c>
      <c r="O827" s="20">
        <f t="shared" si="106"/>
        <v>0.002579999999999999</v>
      </c>
      <c r="P827" s="2"/>
      <c r="R827" s="20">
        <v>0.0017</v>
      </c>
    </row>
    <row r="828" spans="1:18" ht="12">
      <c r="A828" s="21">
        <f t="shared" si="104"/>
        <v>768</v>
      </c>
      <c r="B828" s="13" t="s">
        <v>8</v>
      </c>
      <c r="C828" s="14">
        <v>38982</v>
      </c>
      <c r="D828" s="15">
        <v>8000000</v>
      </c>
      <c r="E828" s="14">
        <v>38985</v>
      </c>
      <c r="F828" s="16">
        <v>0.0543</v>
      </c>
      <c r="G828" s="11">
        <f t="shared" si="107"/>
        <v>7996380</v>
      </c>
      <c r="H828" s="17">
        <f t="shared" si="108"/>
        <v>3</v>
      </c>
      <c r="I828" s="12">
        <f t="shared" si="109"/>
        <v>3620</v>
      </c>
      <c r="J828" s="18">
        <f t="shared" si="110"/>
        <v>0.05507908995487125</v>
      </c>
      <c r="K828" s="19">
        <v>0.05297</v>
      </c>
      <c r="L828" s="18">
        <f t="shared" si="105"/>
        <v>0.0013299999999999979</v>
      </c>
      <c r="M828" s="16">
        <v>0.05588</v>
      </c>
      <c r="N828" s="20">
        <f t="shared" si="111"/>
        <v>-0.001579999999999998</v>
      </c>
      <c r="O828" s="20">
        <f t="shared" si="106"/>
        <v>0.002909999999999996</v>
      </c>
      <c r="P828" s="2"/>
      <c r="R828" s="20">
        <v>0.0017</v>
      </c>
    </row>
    <row r="829" spans="1:18" ht="12">
      <c r="A829" s="21">
        <f t="shared" si="104"/>
        <v>769</v>
      </c>
      <c r="B829" s="13" t="s">
        <v>6</v>
      </c>
      <c r="C829" s="14">
        <v>38982</v>
      </c>
      <c r="D829" s="15">
        <v>8000000</v>
      </c>
      <c r="E829" s="14">
        <v>39017</v>
      </c>
      <c r="F829" s="16">
        <v>0.0547</v>
      </c>
      <c r="G829" s="11">
        <f t="shared" si="107"/>
        <v>7957455.555555556</v>
      </c>
      <c r="H829" s="17">
        <f t="shared" si="108"/>
        <v>35</v>
      </c>
      <c r="I829" s="12">
        <f t="shared" si="109"/>
        <v>42544.44444444403</v>
      </c>
      <c r="J829" s="18">
        <f t="shared" si="110"/>
        <v>0.05575623698809307</v>
      </c>
      <c r="K829" s="19">
        <v>0.053321875</v>
      </c>
      <c r="L829" s="18">
        <f t="shared" si="105"/>
        <v>0.0013781250000000009</v>
      </c>
      <c r="M829" s="16">
        <v>0.05588</v>
      </c>
      <c r="N829" s="20">
        <f t="shared" si="111"/>
        <v>-0.0011800000000000005</v>
      </c>
      <c r="O829" s="20">
        <f t="shared" si="106"/>
        <v>0.0025581250000000014</v>
      </c>
      <c r="P829" s="2"/>
      <c r="R829" s="20">
        <v>0.0017</v>
      </c>
    </row>
    <row r="830" spans="1:18" ht="12">
      <c r="A830" s="21">
        <f t="shared" si="104"/>
        <v>770</v>
      </c>
      <c r="B830" s="13" t="s">
        <v>7</v>
      </c>
      <c r="C830" s="14">
        <v>38982</v>
      </c>
      <c r="D830" s="15">
        <v>8000000</v>
      </c>
      <c r="E830" s="14">
        <v>39013</v>
      </c>
      <c r="F830" s="16">
        <v>0.0549</v>
      </c>
      <c r="G830" s="11">
        <f t="shared" si="107"/>
        <v>7962180</v>
      </c>
      <c r="H830" s="17">
        <f t="shared" si="108"/>
        <v>31</v>
      </c>
      <c r="I830" s="12">
        <f t="shared" si="109"/>
        <v>37820</v>
      </c>
      <c r="J830" s="18">
        <f t="shared" si="110"/>
        <v>0.05592689439324405</v>
      </c>
      <c r="K830" s="19">
        <v>0.0532625</v>
      </c>
      <c r="L830" s="18">
        <f t="shared" si="105"/>
        <v>0.0016375</v>
      </c>
      <c r="M830" s="16">
        <v>0.05588</v>
      </c>
      <c r="N830" s="20">
        <f t="shared" si="111"/>
        <v>-0.0009800000000000017</v>
      </c>
      <c r="O830" s="20">
        <f t="shared" si="106"/>
        <v>0.0026175000000000018</v>
      </c>
      <c r="P830" s="2"/>
      <c r="R830" s="20">
        <v>0.0017</v>
      </c>
    </row>
    <row r="831" spans="1:18" ht="12">
      <c r="A831" s="21">
        <f t="shared" si="104"/>
        <v>771</v>
      </c>
      <c r="B831" s="13" t="s">
        <v>8</v>
      </c>
      <c r="C831" s="14">
        <v>38985</v>
      </c>
      <c r="D831" s="15">
        <v>6000000</v>
      </c>
      <c r="E831" s="14">
        <v>38986</v>
      </c>
      <c r="F831" s="16">
        <v>0.0544</v>
      </c>
      <c r="G831" s="11">
        <f t="shared" si="107"/>
        <v>5999093.333333333</v>
      </c>
      <c r="H831" s="17">
        <f t="shared" si="108"/>
        <v>1</v>
      </c>
      <c r="I831" s="12">
        <f t="shared" si="109"/>
        <v>906.6666666669771</v>
      </c>
      <c r="J831" s="18">
        <f t="shared" si="110"/>
        <v>0.05516389143250202</v>
      </c>
      <c r="K831" s="19">
        <v>0.05275</v>
      </c>
      <c r="L831" s="18">
        <f t="shared" si="105"/>
        <v>0.0016499999999999987</v>
      </c>
      <c r="M831" s="16">
        <v>0.05588</v>
      </c>
      <c r="N831" s="20">
        <f t="shared" si="111"/>
        <v>-0.0014800000000000021</v>
      </c>
      <c r="O831" s="20">
        <f t="shared" si="106"/>
        <v>0.003130000000000001</v>
      </c>
      <c r="P831" s="2"/>
      <c r="R831" s="20">
        <v>0.0017</v>
      </c>
    </row>
    <row r="832" spans="1:18" ht="12">
      <c r="A832" s="21">
        <f t="shared" si="104"/>
        <v>772</v>
      </c>
      <c r="B832" s="13" t="s">
        <v>7</v>
      </c>
      <c r="C832" s="14">
        <v>38985</v>
      </c>
      <c r="D832" s="15">
        <v>11000000</v>
      </c>
      <c r="E832" s="14">
        <v>39016</v>
      </c>
      <c r="F832" s="16">
        <v>0.0548</v>
      </c>
      <c r="G832" s="11">
        <f t="shared" si="107"/>
        <v>10948092.222222222</v>
      </c>
      <c r="H832" s="17">
        <f t="shared" si="108"/>
        <v>31</v>
      </c>
      <c r="I832" s="12">
        <f t="shared" si="109"/>
        <v>51907.777777777985</v>
      </c>
      <c r="J832" s="18">
        <f t="shared" si="110"/>
        <v>0.05582454091697175</v>
      </c>
      <c r="K832" s="19">
        <v>0.05326</v>
      </c>
      <c r="L832" s="18">
        <f t="shared" si="105"/>
        <v>0.0015399999999999997</v>
      </c>
      <c r="M832" s="16">
        <v>0.05588</v>
      </c>
      <c r="N832" s="20">
        <f t="shared" si="111"/>
        <v>-0.0010799999999999976</v>
      </c>
      <c r="O832" s="20">
        <f t="shared" si="106"/>
        <v>0.0026199999999999973</v>
      </c>
      <c r="P832" s="2"/>
      <c r="R832" s="20">
        <v>0.0017</v>
      </c>
    </row>
    <row r="833" spans="1:18" ht="12">
      <c r="A833" s="21">
        <f t="shared" si="104"/>
        <v>773</v>
      </c>
      <c r="B833" s="13" t="s">
        <v>7</v>
      </c>
      <c r="C833" s="14">
        <v>38985</v>
      </c>
      <c r="D833" s="15">
        <v>11000000</v>
      </c>
      <c r="E833" s="14">
        <v>38986</v>
      </c>
      <c r="F833" s="16">
        <v>0.054</v>
      </c>
      <c r="G833" s="11">
        <f t="shared" si="107"/>
        <v>10998350</v>
      </c>
      <c r="H833" s="17">
        <f t="shared" si="108"/>
        <v>1</v>
      </c>
      <c r="I833" s="12">
        <f t="shared" si="109"/>
        <v>1650</v>
      </c>
      <c r="J833" s="18">
        <f t="shared" si="110"/>
        <v>0.05475821373205981</v>
      </c>
      <c r="K833" s="19">
        <v>0.05275</v>
      </c>
      <c r="L833" s="18">
        <f t="shared" si="105"/>
        <v>0.0012500000000000011</v>
      </c>
      <c r="M833" s="16">
        <v>0.05588</v>
      </c>
      <c r="N833" s="20">
        <f t="shared" si="111"/>
        <v>-0.0018799999999999997</v>
      </c>
      <c r="O833" s="20">
        <f t="shared" si="106"/>
        <v>0.003130000000000001</v>
      </c>
      <c r="P833" s="2"/>
      <c r="R833" s="20">
        <v>0.0017</v>
      </c>
    </row>
    <row r="834" spans="1:18" ht="12">
      <c r="A834" s="21">
        <f t="shared" si="104"/>
        <v>774</v>
      </c>
      <c r="B834" s="13" t="s">
        <v>6</v>
      </c>
      <c r="C834" s="14">
        <v>38985</v>
      </c>
      <c r="D834" s="15">
        <v>23000000</v>
      </c>
      <c r="E834" s="14">
        <v>39016</v>
      </c>
      <c r="F834" s="16">
        <v>0.0548</v>
      </c>
      <c r="G834" s="11">
        <f t="shared" si="107"/>
        <v>22891465.555555556</v>
      </c>
      <c r="H834" s="17">
        <f t="shared" si="108"/>
        <v>31</v>
      </c>
      <c r="I834" s="12">
        <f t="shared" si="109"/>
        <v>108534.44444444403</v>
      </c>
      <c r="J834" s="18">
        <f t="shared" si="110"/>
        <v>0.055824540916971324</v>
      </c>
      <c r="K834" s="19">
        <v>0.05326</v>
      </c>
      <c r="L834" s="18">
        <f t="shared" si="105"/>
        <v>0.0015399999999999997</v>
      </c>
      <c r="M834" s="16">
        <v>0.05588</v>
      </c>
      <c r="N834" s="20">
        <f t="shared" si="111"/>
        <v>-0.0010799999999999976</v>
      </c>
      <c r="O834" s="20">
        <f t="shared" si="106"/>
        <v>0.0026199999999999973</v>
      </c>
      <c r="P834" s="2"/>
      <c r="R834" s="20">
        <v>0.0017</v>
      </c>
    </row>
    <row r="835" spans="1:18" ht="12">
      <c r="A835" s="21">
        <f t="shared" si="104"/>
        <v>775</v>
      </c>
      <c r="B835" s="13" t="s">
        <v>8</v>
      </c>
      <c r="C835" s="14">
        <v>38986</v>
      </c>
      <c r="D835" s="15">
        <v>700000</v>
      </c>
      <c r="E835" s="14">
        <v>38987</v>
      </c>
      <c r="F835" s="16">
        <v>0.0544</v>
      </c>
      <c r="G835" s="11">
        <f t="shared" si="107"/>
        <v>699894.2222222222</v>
      </c>
      <c r="H835" s="17">
        <f t="shared" si="108"/>
        <v>1</v>
      </c>
      <c r="I835" s="12">
        <f t="shared" si="109"/>
        <v>105.77777777775191</v>
      </c>
      <c r="J835" s="18">
        <f t="shared" si="110"/>
        <v>0.05516389143246964</v>
      </c>
      <c r="K835" s="19">
        <v>0.0528063</v>
      </c>
      <c r="L835" s="18">
        <f t="shared" si="105"/>
        <v>0.0015936999999999965</v>
      </c>
      <c r="M835" s="16">
        <v>0.05588</v>
      </c>
      <c r="N835" s="20">
        <f t="shared" si="111"/>
        <v>-0.0014800000000000021</v>
      </c>
      <c r="O835" s="20">
        <f t="shared" si="106"/>
        <v>0.0030736999999999987</v>
      </c>
      <c r="P835" s="2"/>
      <c r="R835" s="20">
        <v>0.0017</v>
      </c>
    </row>
    <row r="836" spans="1:18" ht="12">
      <c r="A836" s="21">
        <f t="shared" si="104"/>
        <v>776</v>
      </c>
      <c r="B836" s="13" t="s">
        <v>7</v>
      </c>
      <c r="C836" s="14">
        <v>38986</v>
      </c>
      <c r="D836" s="15">
        <v>12000000</v>
      </c>
      <c r="E836" s="14">
        <v>38987</v>
      </c>
      <c r="F836" s="16">
        <v>0.054</v>
      </c>
      <c r="G836" s="11">
        <f t="shared" si="107"/>
        <v>11998200</v>
      </c>
      <c r="H836" s="17">
        <f t="shared" si="108"/>
        <v>1</v>
      </c>
      <c r="I836" s="12">
        <f t="shared" si="109"/>
        <v>1800</v>
      </c>
      <c r="J836" s="18">
        <f t="shared" si="110"/>
        <v>0.05475821373205981</v>
      </c>
      <c r="K836" s="19">
        <v>0.0528063</v>
      </c>
      <c r="L836" s="18">
        <f t="shared" si="105"/>
        <v>0.001193699999999999</v>
      </c>
      <c r="M836" s="16">
        <v>0.05588</v>
      </c>
      <c r="N836" s="20">
        <f t="shared" si="111"/>
        <v>-0.0018799999999999997</v>
      </c>
      <c r="O836" s="20">
        <f t="shared" si="106"/>
        <v>0.0030736999999999987</v>
      </c>
      <c r="P836" s="2"/>
      <c r="R836" s="20">
        <v>0.0017</v>
      </c>
    </row>
    <row r="837" spans="1:18" ht="12">
      <c r="A837" s="21">
        <f t="shared" si="104"/>
        <v>777</v>
      </c>
      <c r="B837" s="13" t="s">
        <v>6</v>
      </c>
      <c r="C837" s="14">
        <v>38986</v>
      </c>
      <c r="D837" s="15">
        <v>12000000</v>
      </c>
      <c r="E837" s="14">
        <v>39016</v>
      </c>
      <c r="F837" s="16">
        <v>0.0548</v>
      </c>
      <c r="G837" s="11">
        <f t="shared" si="107"/>
        <v>11945200</v>
      </c>
      <c r="H837" s="17">
        <f t="shared" si="108"/>
        <v>30</v>
      </c>
      <c r="I837" s="12">
        <f t="shared" si="109"/>
        <v>54800</v>
      </c>
      <c r="J837" s="18">
        <f t="shared" si="110"/>
        <v>0.05581600419694383</v>
      </c>
      <c r="K837" s="19">
        <v>0.0532375</v>
      </c>
      <c r="L837" s="18">
        <f t="shared" si="105"/>
        <v>0.0015625000000000014</v>
      </c>
      <c r="M837" s="16">
        <v>0.05588</v>
      </c>
      <c r="N837" s="20">
        <f t="shared" si="111"/>
        <v>-0.0010799999999999976</v>
      </c>
      <c r="O837" s="20">
        <f t="shared" si="106"/>
        <v>0.002642499999999999</v>
      </c>
      <c r="P837" s="2"/>
      <c r="R837" s="20">
        <v>0.0017</v>
      </c>
    </row>
    <row r="838" spans="1:18" ht="12">
      <c r="A838" s="21">
        <f t="shared" si="104"/>
        <v>778</v>
      </c>
      <c r="B838" s="13" t="s">
        <v>8</v>
      </c>
      <c r="C838" s="14">
        <v>38987</v>
      </c>
      <c r="D838" s="15">
        <v>2300000</v>
      </c>
      <c r="E838" s="14">
        <v>38988</v>
      </c>
      <c r="F838" s="16">
        <v>0.0545</v>
      </c>
      <c r="G838" s="11">
        <f t="shared" si="107"/>
        <v>2299651.8055555555</v>
      </c>
      <c r="H838" s="17">
        <f t="shared" si="108"/>
        <v>1</v>
      </c>
      <c r="I838" s="12">
        <f t="shared" si="109"/>
        <v>348.1944444444962</v>
      </c>
      <c r="J838" s="18">
        <f t="shared" si="110"/>
        <v>0.05526531099847881</v>
      </c>
      <c r="K838" s="19">
        <v>0.0529313</v>
      </c>
      <c r="L838" s="18">
        <f t="shared" si="105"/>
        <v>0.0015686999999999993</v>
      </c>
      <c r="M838" s="16">
        <v>0.05588</v>
      </c>
      <c r="N838" s="20">
        <f t="shared" si="111"/>
        <v>-0.0013799999999999993</v>
      </c>
      <c r="O838" s="20">
        <f t="shared" si="106"/>
        <v>0.0029486999999999985</v>
      </c>
      <c r="P838" s="2"/>
      <c r="R838" s="20">
        <v>0.0017</v>
      </c>
    </row>
    <row r="839" spans="1:18" ht="12">
      <c r="A839" s="21">
        <f t="shared" si="104"/>
        <v>779</v>
      </c>
      <c r="B839" s="13" t="s">
        <v>8</v>
      </c>
      <c r="C839" s="14">
        <v>38988</v>
      </c>
      <c r="D839" s="15">
        <v>4000000</v>
      </c>
      <c r="E839" s="14">
        <v>38989</v>
      </c>
      <c r="F839" s="16">
        <v>0.0547</v>
      </c>
      <c r="G839" s="11">
        <f t="shared" si="107"/>
        <v>3999392.222222222</v>
      </c>
      <c r="H839" s="17">
        <f t="shared" si="108"/>
        <v>1</v>
      </c>
      <c r="I839" s="12">
        <f t="shared" si="109"/>
        <v>607.7777777779847</v>
      </c>
      <c r="J839" s="18">
        <f t="shared" si="110"/>
        <v>0.055468150299522734</v>
      </c>
      <c r="K839" s="19">
        <v>0.0530063</v>
      </c>
      <c r="L839" s="18">
        <f t="shared" si="105"/>
        <v>0.0016936999999999994</v>
      </c>
      <c r="M839" s="16">
        <v>0.05588</v>
      </c>
      <c r="N839" s="20">
        <f t="shared" si="111"/>
        <v>-0.0011800000000000005</v>
      </c>
      <c r="O839" s="20">
        <f t="shared" si="106"/>
        <v>0.0028737</v>
      </c>
      <c r="P839" s="2"/>
      <c r="R839" s="20">
        <v>0.0017</v>
      </c>
    </row>
    <row r="840" spans="1:18" ht="12">
      <c r="A840" s="21">
        <f t="shared" si="104"/>
        <v>780</v>
      </c>
      <c r="B840" s="13" t="s">
        <v>7</v>
      </c>
      <c r="C840" s="14">
        <v>38989</v>
      </c>
      <c r="D840" s="15">
        <v>6000000</v>
      </c>
      <c r="E840" s="14">
        <v>38996</v>
      </c>
      <c r="F840" s="16">
        <v>0.055</v>
      </c>
      <c r="G840" s="11">
        <f t="shared" si="107"/>
        <v>5993583.333333333</v>
      </c>
      <c r="H840" s="17">
        <f t="shared" si="108"/>
        <v>7</v>
      </c>
      <c r="I840" s="12">
        <f t="shared" si="109"/>
        <v>6416.666666666977</v>
      </c>
      <c r="J840" s="18">
        <f t="shared" si="110"/>
        <v>0.05582358911614079</v>
      </c>
      <c r="K840" s="19">
        <v>0.0531063</v>
      </c>
      <c r="L840" s="18">
        <f t="shared" si="105"/>
        <v>0.0018936999999999982</v>
      </c>
      <c r="M840" s="16">
        <v>0.05588</v>
      </c>
      <c r="N840" s="20">
        <f t="shared" si="111"/>
        <v>-0.0008799999999999988</v>
      </c>
      <c r="O840" s="20">
        <f t="shared" si="106"/>
        <v>0.002773699999999997</v>
      </c>
      <c r="P840" s="2"/>
      <c r="R840" s="20">
        <v>0.0017</v>
      </c>
    </row>
    <row r="841" spans="1:18" ht="12">
      <c r="A841" s="21">
        <f t="shared" si="104"/>
        <v>781</v>
      </c>
      <c r="B841" s="13" t="s">
        <v>8</v>
      </c>
      <c r="C841" s="14">
        <v>38989</v>
      </c>
      <c r="D841" s="15">
        <v>1100000</v>
      </c>
      <c r="E841" s="14">
        <v>38992</v>
      </c>
      <c r="F841" s="16">
        <v>0.0552</v>
      </c>
      <c r="G841" s="11">
        <f t="shared" si="107"/>
        <v>1099494</v>
      </c>
      <c r="H841" s="17">
        <f t="shared" si="108"/>
        <v>3</v>
      </c>
      <c r="I841" s="12">
        <f t="shared" si="109"/>
        <v>506</v>
      </c>
      <c r="J841" s="18">
        <f t="shared" si="110"/>
        <v>0.055992423181330075</v>
      </c>
      <c r="K841" s="19">
        <v>0.05356</v>
      </c>
      <c r="L841" s="18">
        <f t="shared" si="105"/>
        <v>0.0016399999999999956</v>
      </c>
      <c r="M841" s="16">
        <v>0.05588</v>
      </c>
      <c r="N841" s="20">
        <f t="shared" si="111"/>
        <v>-0.00068</v>
      </c>
      <c r="O841" s="20">
        <f t="shared" si="106"/>
        <v>0.0023199999999999957</v>
      </c>
      <c r="P841" s="2"/>
      <c r="R841" s="20">
        <v>0.0017</v>
      </c>
    </row>
    <row r="842" spans="1:18" ht="12">
      <c r="A842" s="21">
        <f t="shared" si="104"/>
        <v>782</v>
      </c>
      <c r="B842" s="13" t="s">
        <v>8</v>
      </c>
      <c r="C842" s="14">
        <v>38992</v>
      </c>
      <c r="D842" s="15">
        <v>2000000</v>
      </c>
      <c r="E842" s="14">
        <v>38993</v>
      </c>
      <c r="F842" s="16">
        <v>0.0547</v>
      </c>
      <c r="G842" s="11">
        <f t="shared" si="107"/>
        <v>1999696.111111111</v>
      </c>
      <c r="H842" s="17">
        <f t="shared" si="108"/>
        <v>1</v>
      </c>
      <c r="I842" s="12">
        <f t="shared" si="109"/>
        <v>303.88888888899237</v>
      </c>
      <c r="J842" s="18">
        <f t="shared" si="110"/>
        <v>0.055468150299522734</v>
      </c>
      <c r="K842" s="19">
        <v>0.05375</v>
      </c>
      <c r="L842" s="23">
        <f t="shared" si="105"/>
        <v>0.0009499999999999995</v>
      </c>
      <c r="M842" s="16">
        <v>0.05559</v>
      </c>
      <c r="N842" s="20">
        <f t="shared" si="111"/>
        <v>-0.0008900000000000019</v>
      </c>
      <c r="O842" s="20">
        <f t="shared" si="106"/>
        <v>0.0018400000000000014</v>
      </c>
      <c r="P842" s="2"/>
      <c r="R842" s="20">
        <v>0.0017</v>
      </c>
    </row>
    <row r="843" spans="1:18" ht="12">
      <c r="A843" s="21">
        <f t="shared" si="104"/>
        <v>783</v>
      </c>
      <c r="B843" s="13" t="s">
        <v>8</v>
      </c>
      <c r="C843" s="14">
        <v>38993</v>
      </c>
      <c r="D843" s="15">
        <v>10097000</v>
      </c>
      <c r="E843" s="14">
        <v>39035</v>
      </c>
      <c r="F843" s="16">
        <v>0.0552</v>
      </c>
      <c r="G843" s="11">
        <f t="shared" si="107"/>
        <v>10031975.32</v>
      </c>
      <c r="H843" s="17">
        <f t="shared" si="108"/>
        <v>42</v>
      </c>
      <c r="I843" s="12">
        <f t="shared" si="109"/>
        <v>65024.6799999997</v>
      </c>
      <c r="J843" s="18">
        <f t="shared" si="110"/>
        <v>0.05632942818417248</v>
      </c>
      <c r="K843" s="19">
        <v>0.05335</v>
      </c>
      <c r="L843" s="18">
        <f t="shared" si="105"/>
        <v>0.0018499999999999975</v>
      </c>
      <c r="M843" s="16">
        <v>0.05559</v>
      </c>
      <c r="N843" s="20">
        <f t="shared" si="111"/>
        <v>-0.00039000000000000146</v>
      </c>
      <c r="O843" s="20">
        <f t="shared" si="106"/>
        <v>0.002239999999999999</v>
      </c>
      <c r="P843" s="2"/>
      <c r="R843" s="20">
        <v>0.0017</v>
      </c>
    </row>
    <row r="844" spans="1:18" ht="12">
      <c r="A844" s="21">
        <f t="shared" si="104"/>
        <v>784</v>
      </c>
      <c r="B844" s="13" t="s">
        <v>7</v>
      </c>
      <c r="C844" s="14">
        <v>39010</v>
      </c>
      <c r="D844" s="15">
        <v>27000000</v>
      </c>
      <c r="E844" s="14">
        <v>39049</v>
      </c>
      <c r="F844" s="16">
        <v>0.055</v>
      </c>
      <c r="G844" s="11">
        <f t="shared" si="107"/>
        <v>26839125</v>
      </c>
      <c r="H844" s="17">
        <f t="shared" si="108"/>
        <v>39</v>
      </c>
      <c r="I844" s="12">
        <f t="shared" si="109"/>
        <v>160875</v>
      </c>
      <c r="J844" s="18">
        <f t="shared" si="110"/>
        <v>0.056098140308225394</v>
      </c>
      <c r="K844" s="19">
        <v>0.05328</v>
      </c>
      <c r="L844" s="18">
        <f t="shared" si="105"/>
        <v>0.0017199999999999993</v>
      </c>
      <c r="M844" s="16">
        <v>0.05559</v>
      </c>
      <c r="N844" s="20">
        <f t="shared" si="111"/>
        <v>-0.0005900000000000002</v>
      </c>
      <c r="O844" s="20">
        <f t="shared" si="106"/>
        <v>0.0023099999999999996</v>
      </c>
      <c r="P844" s="2"/>
      <c r="R844" s="20">
        <v>0.0017</v>
      </c>
    </row>
    <row r="845" spans="1:18" ht="12">
      <c r="A845" s="21">
        <f t="shared" si="104"/>
        <v>785</v>
      </c>
      <c r="B845" s="13" t="s">
        <v>6</v>
      </c>
      <c r="C845" s="14">
        <v>39010</v>
      </c>
      <c r="D845" s="15">
        <v>27000000</v>
      </c>
      <c r="E845" s="14">
        <v>39051</v>
      </c>
      <c r="F845" s="16">
        <v>0.0548</v>
      </c>
      <c r="G845" s="11">
        <f t="shared" si="107"/>
        <v>26831490</v>
      </c>
      <c r="H845" s="17">
        <f t="shared" si="108"/>
        <v>41</v>
      </c>
      <c r="I845" s="12">
        <f t="shared" si="109"/>
        <v>168510</v>
      </c>
      <c r="J845" s="18">
        <f t="shared" si="110"/>
        <v>0.05591005195760653</v>
      </c>
      <c r="K845" s="19">
        <v>0.0533125</v>
      </c>
      <c r="L845" s="18">
        <f t="shared" si="105"/>
        <v>0.0014875000000000027</v>
      </c>
      <c r="M845" s="16">
        <v>0.05559</v>
      </c>
      <c r="N845" s="20">
        <f t="shared" si="111"/>
        <v>-0.000789999999999999</v>
      </c>
      <c r="O845" s="20">
        <f t="shared" si="106"/>
        <v>0.0022775000000000017</v>
      </c>
      <c r="P845" s="2"/>
      <c r="R845" s="20">
        <v>0.0017</v>
      </c>
    </row>
    <row r="846" spans="1:18" ht="12">
      <c r="A846" s="21">
        <f t="shared" si="104"/>
        <v>786</v>
      </c>
      <c r="B846" s="13" t="s">
        <v>8</v>
      </c>
      <c r="C846" s="14">
        <v>39010</v>
      </c>
      <c r="D846" s="15">
        <v>1000000</v>
      </c>
      <c r="E846" s="14">
        <v>39013</v>
      </c>
      <c r="F846" s="16">
        <v>0.0543</v>
      </c>
      <c r="G846" s="11">
        <f t="shared" si="107"/>
        <v>999547.5</v>
      </c>
      <c r="H846" s="17">
        <f t="shared" si="108"/>
        <v>3</v>
      </c>
      <c r="I846" s="12">
        <f t="shared" si="109"/>
        <v>452.5</v>
      </c>
      <c r="J846" s="18">
        <f t="shared" si="110"/>
        <v>0.05507908995487125</v>
      </c>
      <c r="K846" s="19">
        <v>0.05275</v>
      </c>
      <c r="L846" s="18">
        <f t="shared" si="105"/>
        <v>0.0015500000000000028</v>
      </c>
      <c r="M846" s="16">
        <v>0.05559</v>
      </c>
      <c r="N846" s="20">
        <f t="shared" si="111"/>
        <v>-0.0012899999999999995</v>
      </c>
      <c r="O846" s="20">
        <f t="shared" si="106"/>
        <v>0.0028400000000000022</v>
      </c>
      <c r="P846" s="2"/>
      <c r="R846" s="20">
        <v>0.0017</v>
      </c>
    </row>
    <row r="847" spans="1:18" ht="12">
      <c r="A847" s="21">
        <f t="shared" si="104"/>
        <v>787</v>
      </c>
      <c r="B847" s="13" t="s">
        <v>8</v>
      </c>
      <c r="C847" s="14">
        <v>39013</v>
      </c>
      <c r="D847" s="15">
        <v>1700000</v>
      </c>
      <c r="E847" s="14">
        <v>39014</v>
      </c>
      <c r="F847" s="16">
        <v>0.0544</v>
      </c>
      <c r="G847" s="11">
        <f t="shared" si="107"/>
        <v>1699743.111111111</v>
      </c>
      <c r="H847" s="17">
        <f t="shared" si="108"/>
        <v>1</v>
      </c>
      <c r="I847" s="12">
        <f t="shared" si="109"/>
        <v>256.88888888899237</v>
      </c>
      <c r="J847" s="18">
        <f t="shared" si="110"/>
        <v>0.05516389143250536</v>
      </c>
      <c r="K847" s="19">
        <v>0.0528563</v>
      </c>
      <c r="L847" s="18">
        <f t="shared" si="105"/>
        <v>0.001543699999999995</v>
      </c>
      <c r="M847" s="16">
        <v>0.05559</v>
      </c>
      <c r="N847" s="20">
        <f t="shared" si="111"/>
        <v>-0.0011900000000000036</v>
      </c>
      <c r="O847" s="20">
        <f t="shared" si="106"/>
        <v>0.0027336999999999986</v>
      </c>
      <c r="P847" s="2"/>
      <c r="R847" s="20">
        <v>0.0017</v>
      </c>
    </row>
    <row r="848" spans="1:18" ht="12">
      <c r="A848" s="21">
        <f t="shared" si="104"/>
        <v>788</v>
      </c>
      <c r="B848" s="13" t="s">
        <v>6</v>
      </c>
      <c r="C848" s="14">
        <v>39014</v>
      </c>
      <c r="D848" s="15">
        <v>5000000</v>
      </c>
      <c r="E848" s="14">
        <v>39051</v>
      </c>
      <c r="F848" s="16">
        <v>0.0548</v>
      </c>
      <c r="G848" s="11">
        <f t="shared" si="107"/>
        <v>4971838.888888889</v>
      </c>
      <c r="H848" s="17">
        <f t="shared" si="108"/>
        <v>37</v>
      </c>
      <c r="I848" s="12">
        <f t="shared" si="109"/>
        <v>28161.111111111008</v>
      </c>
      <c r="J848" s="18">
        <f t="shared" si="110"/>
        <v>0.05587581612437139</v>
      </c>
      <c r="K848" s="19">
        <v>0.05328</v>
      </c>
      <c r="L848" s="18">
        <f t="shared" si="105"/>
        <v>0.0015200000000000005</v>
      </c>
      <c r="M848" s="16">
        <v>0.05559</v>
      </c>
      <c r="N848" s="20">
        <f t="shared" si="111"/>
        <v>-0.000789999999999999</v>
      </c>
      <c r="O848" s="20">
        <f t="shared" si="106"/>
        <v>0.0023099999999999996</v>
      </c>
      <c r="P848" s="2"/>
      <c r="R848" s="20">
        <v>0.0017</v>
      </c>
    </row>
    <row r="849" spans="1:18" ht="12">
      <c r="A849" s="21">
        <f t="shared" si="104"/>
        <v>789</v>
      </c>
      <c r="B849" s="13" t="s">
        <v>7</v>
      </c>
      <c r="C849" s="14">
        <v>39014</v>
      </c>
      <c r="D849" s="15">
        <v>5000000</v>
      </c>
      <c r="E849" s="14">
        <v>39023</v>
      </c>
      <c r="F849" s="16">
        <v>0.055</v>
      </c>
      <c r="G849" s="11">
        <f t="shared" si="107"/>
        <v>4993125</v>
      </c>
      <c r="H849" s="17">
        <f t="shared" si="108"/>
        <v>9</v>
      </c>
      <c r="I849" s="12">
        <f t="shared" si="109"/>
        <v>6875</v>
      </c>
      <c r="J849" s="18">
        <f t="shared" si="110"/>
        <v>0.055840669809877466</v>
      </c>
      <c r="K849" s="19">
        <v>0.0529</v>
      </c>
      <c r="L849" s="18">
        <f t="shared" si="105"/>
        <v>0.0020999999999999977</v>
      </c>
      <c r="M849" s="16">
        <v>0.05559</v>
      </c>
      <c r="N849" s="20">
        <f t="shared" si="111"/>
        <v>-0.0005900000000000002</v>
      </c>
      <c r="O849" s="20">
        <f t="shared" si="106"/>
        <v>0.002689999999999998</v>
      </c>
      <c r="P849" s="2"/>
      <c r="R849" s="20">
        <v>0.0017</v>
      </c>
    </row>
    <row r="850" spans="1:18" ht="12">
      <c r="A850" s="21">
        <f aca="true" t="shared" si="112" ref="A850:A913">+A849+1</f>
        <v>790</v>
      </c>
      <c r="B850" s="13" t="s">
        <v>7</v>
      </c>
      <c r="C850" s="14">
        <v>39015</v>
      </c>
      <c r="D850" s="15">
        <v>13000000</v>
      </c>
      <c r="E850" s="14">
        <v>39042</v>
      </c>
      <c r="F850" s="16">
        <v>0.0548</v>
      </c>
      <c r="G850" s="11">
        <f t="shared" si="107"/>
        <v>12946570</v>
      </c>
      <c r="H850" s="17">
        <f t="shared" si="108"/>
        <v>27</v>
      </c>
      <c r="I850" s="12">
        <f t="shared" si="109"/>
        <v>53430</v>
      </c>
      <c r="J850" s="18">
        <f t="shared" si="110"/>
        <v>0.05579040969495739</v>
      </c>
      <c r="K850" s="19">
        <v>0.0532</v>
      </c>
      <c r="L850" s="18">
        <f t="shared" si="105"/>
        <v>0.0016000000000000042</v>
      </c>
      <c r="M850" s="16">
        <v>0.05559</v>
      </c>
      <c r="N850" s="20">
        <f t="shared" si="111"/>
        <v>-0.000789999999999999</v>
      </c>
      <c r="O850" s="20">
        <f t="shared" si="106"/>
        <v>0.0023900000000000032</v>
      </c>
      <c r="P850" s="2"/>
      <c r="R850" s="20">
        <v>0.0017</v>
      </c>
    </row>
    <row r="851" spans="1:18" ht="12">
      <c r="A851" s="21">
        <f t="shared" si="112"/>
        <v>791</v>
      </c>
      <c r="B851" s="13" t="s">
        <v>8</v>
      </c>
      <c r="C851" s="14">
        <v>39015</v>
      </c>
      <c r="D851" s="15">
        <v>2700000</v>
      </c>
      <c r="E851" s="14">
        <v>39051</v>
      </c>
      <c r="F851" s="16">
        <v>0.0548</v>
      </c>
      <c r="G851" s="11">
        <f t="shared" si="107"/>
        <v>2685204</v>
      </c>
      <c r="H851" s="17">
        <f t="shared" si="108"/>
        <v>36</v>
      </c>
      <c r="I851" s="12">
        <f t="shared" si="109"/>
        <v>14796</v>
      </c>
      <c r="J851" s="18">
        <f t="shared" si="110"/>
        <v>0.05586726371627631</v>
      </c>
      <c r="K851" s="19">
        <v>0.05328</v>
      </c>
      <c r="L851" s="18">
        <f t="shared" si="105"/>
        <v>0.0015200000000000005</v>
      </c>
      <c r="M851" s="16">
        <v>0.05559</v>
      </c>
      <c r="N851" s="20">
        <f t="shared" si="111"/>
        <v>-0.000789999999999999</v>
      </c>
      <c r="O851" s="20">
        <f t="shared" si="106"/>
        <v>0.0023099999999999996</v>
      </c>
      <c r="P851" s="2"/>
      <c r="R851" s="20">
        <v>0.0017</v>
      </c>
    </row>
    <row r="852" spans="1:18" ht="12">
      <c r="A852" s="21">
        <f t="shared" si="112"/>
        <v>792</v>
      </c>
      <c r="B852" s="13" t="s">
        <v>6</v>
      </c>
      <c r="C852" s="14">
        <v>39015</v>
      </c>
      <c r="D852" s="15">
        <v>13000000</v>
      </c>
      <c r="E852" s="14">
        <v>39042</v>
      </c>
      <c r="F852" s="16">
        <v>0.0548</v>
      </c>
      <c r="G852" s="11">
        <f t="shared" si="107"/>
        <v>12946570</v>
      </c>
      <c r="H852" s="17">
        <f t="shared" si="108"/>
        <v>27</v>
      </c>
      <c r="I852" s="12">
        <f t="shared" si="109"/>
        <v>53430</v>
      </c>
      <c r="J852" s="18">
        <f t="shared" si="110"/>
        <v>0.05579040969495739</v>
      </c>
      <c r="K852" s="19">
        <v>0.0532</v>
      </c>
      <c r="L852" s="18">
        <f t="shared" si="105"/>
        <v>0.0016000000000000042</v>
      </c>
      <c r="M852" s="16">
        <v>0.05559</v>
      </c>
      <c r="N852" s="20">
        <f t="shared" si="111"/>
        <v>-0.000789999999999999</v>
      </c>
      <c r="O852" s="20">
        <f t="shared" si="106"/>
        <v>0.0023900000000000032</v>
      </c>
      <c r="P852" s="2"/>
      <c r="R852" s="20">
        <v>0.0017</v>
      </c>
    </row>
    <row r="853" spans="1:18" ht="12">
      <c r="A853" s="21">
        <f t="shared" si="112"/>
        <v>793</v>
      </c>
      <c r="B853" s="13" t="s">
        <v>7</v>
      </c>
      <c r="C853" s="14">
        <v>39016</v>
      </c>
      <c r="D853" s="15">
        <v>19000000</v>
      </c>
      <c r="E853" s="14">
        <v>39041</v>
      </c>
      <c r="F853" s="16">
        <v>0.0548</v>
      </c>
      <c r="G853" s="11">
        <f t="shared" si="107"/>
        <v>18927694.444444444</v>
      </c>
      <c r="H853" s="17">
        <f t="shared" si="108"/>
        <v>25</v>
      </c>
      <c r="I853" s="12">
        <f t="shared" si="109"/>
        <v>72305.55555555597</v>
      </c>
      <c r="J853" s="18">
        <f t="shared" si="110"/>
        <v>0.05577335973008426</v>
      </c>
      <c r="K853" s="19">
        <v>0.0532</v>
      </c>
      <c r="L853" s="18">
        <f t="shared" si="105"/>
        <v>0.0016000000000000042</v>
      </c>
      <c r="M853" s="16">
        <v>0.05559</v>
      </c>
      <c r="N853" s="20">
        <f t="shared" si="111"/>
        <v>-0.000789999999999999</v>
      </c>
      <c r="O853" s="20">
        <f t="shared" si="106"/>
        <v>0.0023900000000000032</v>
      </c>
      <c r="P853" s="2"/>
      <c r="R853" s="20">
        <v>0.0017</v>
      </c>
    </row>
    <row r="854" spans="1:18" ht="12">
      <c r="A854" s="21">
        <f t="shared" si="112"/>
        <v>794</v>
      </c>
      <c r="B854" s="13" t="s">
        <v>6</v>
      </c>
      <c r="C854" s="14">
        <v>39016</v>
      </c>
      <c r="D854" s="15">
        <v>19000000</v>
      </c>
      <c r="E854" s="14">
        <v>39041</v>
      </c>
      <c r="F854" s="16">
        <v>0.0548</v>
      </c>
      <c r="G854" s="11">
        <f t="shared" si="107"/>
        <v>18927694.444444444</v>
      </c>
      <c r="H854" s="17">
        <f t="shared" si="108"/>
        <v>25</v>
      </c>
      <c r="I854" s="12">
        <f t="shared" si="109"/>
        <v>72305.55555555597</v>
      </c>
      <c r="J854" s="18">
        <f t="shared" si="110"/>
        <v>0.05577335973008426</v>
      </c>
      <c r="K854" s="19">
        <v>0.05319</v>
      </c>
      <c r="L854" s="18">
        <f t="shared" si="105"/>
        <v>0.0016100000000000003</v>
      </c>
      <c r="M854" s="16">
        <v>0.05559</v>
      </c>
      <c r="N854" s="20">
        <f t="shared" si="111"/>
        <v>-0.000789999999999999</v>
      </c>
      <c r="O854" s="20">
        <f t="shared" si="106"/>
        <v>0.0023999999999999994</v>
      </c>
      <c r="P854" s="2"/>
      <c r="R854" s="20">
        <v>0.0017</v>
      </c>
    </row>
    <row r="855" spans="1:18" ht="12">
      <c r="A855" s="21">
        <f t="shared" si="112"/>
        <v>795</v>
      </c>
      <c r="B855" s="13" t="s">
        <v>8</v>
      </c>
      <c r="C855" s="14">
        <v>39016</v>
      </c>
      <c r="D855" s="15">
        <v>1600000</v>
      </c>
      <c r="E855" s="14">
        <v>39017</v>
      </c>
      <c r="F855" s="16">
        <v>0.0545</v>
      </c>
      <c r="G855" s="11">
        <f t="shared" si="107"/>
        <v>1599757.7777777778</v>
      </c>
      <c r="H855" s="17">
        <f t="shared" si="108"/>
        <v>1</v>
      </c>
      <c r="I855" s="12">
        <f t="shared" si="109"/>
        <v>242.2222222222481</v>
      </c>
      <c r="J855" s="18">
        <f t="shared" si="110"/>
        <v>0.05526531099847651</v>
      </c>
      <c r="K855" s="19">
        <v>0.052875</v>
      </c>
      <c r="L855" s="18">
        <f t="shared" si="105"/>
        <v>0.0016250000000000014</v>
      </c>
      <c r="M855" s="16">
        <v>0.05559</v>
      </c>
      <c r="N855" s="20">
        <f t="shared" si="111"/>
        <v>-0.0010900000000000007</v>
      </c>
      <c r="O855" s="20">
        <f t="shared" si="106"/>
        <v>0.002715000000000002</v>
      </c>
      <c r="P855" s="2"/>
      <c r="R855" s="20">
        <v>0.0017</v>
      </c>
    </row>
    <row r="856" spans="1:18" ht="12">
      <c r="A856" s="21">
        <f t="shared" si="112"/>
        <v>796</v>
      </c>
      <c r="B856" s="13" t="s">
        <v>8</v>
      </c>
      <c r="C856" s="14">
        <v>39017</v>
      </c>
      <c r="D856" s="15">
        <v>2600000</v>
      </c>
      <c r="E856" s="14">
        <v>39020</v>
      </c>
      <c r="F856" s="16">
        <v>0.0545</v>
      </c>
      <c r="G856" s="11">
        <f t="shared" si="107"/>
        <v>2598819.1666666665</v>
      </c>
      <c r="H856" s="17">
        <f t="shared" si="108"/>
        <v>3</v>
      </c>
      <c r="I856" s="12">
        <f t="shared" si="109"/>
        <v>1180.8333333334886</v>
      </c>
      <c r="J856" s="18">
        <f t="shared" si="110"/>
        <v>0.05528205170960315</v>
      </c>
      <c r="K856" s="19">
        <v>0.0529</v>
      </c>
      <c r="L856" s="18">
        <f t="shared" si="105"/>
        <v>0.0015999999999999973</v>
      </c>
      <c r="M856" s="16">
        <v>0.05559</v>
      </c>
      <c r="N856" s="20">
        <f t="shared" si="111"/>
        <v>-0.0010900000000000007</v>
      </c>
      <c r="O856" s="20">
        <f t="shared" si="106"/>
        <v>0.002689999999999998</v>
      </c>
      <c r="P856" s="2"/>
      <c r="R856" s="20">
        <v>0.0017</v>
      </c>
    </row>
    <row r="857" spans="1:18" ht="12">
      <c r="A857" s="21">
        <f t="shared" si="112"/>
        <v>797</v>
      </c>
      <c r="B857" s="13" t="s">
        <v>7</v>
      </c>
      <c r="C857" s="14">
        <v>39017</v>
      </c>
      <c r="D857" s="15">
        <v>5000000</v>
      </c>
      <c r="E857" s="14">
        <v>39029</v>
      </c>
      <c r="F857" s="16">
        <v>0.0547</v>
      </c>
      <c r="G857" s="11">
        <f t="shared" si="107"/>
        <v>4990883.333333333</v>
      </c>
      <c r="H857" s="17">
        <f t="shared" si="108"/>
        <v>12</v>
      </c>
      <c r="I857" s="12">
        <f t="shared" si="109"/>
        <v>9116.666666666977</v>
      </c>
      <c r="J857" s="18">
        <f t="shared" si="110"/>
        <v>0.05556102849751793</v>
      </c>
      <c r="K857" s="19">
        <v>0.05311</v>
      </c>
      <c r="L857" s="18">
        <f t="shared" si="105"/>
        <v>0.0015900000000000011</v>
      </c>
      <c r="M857" s="16">
        <v>0.05559</v>
      </c>
      <c r="N857" s="20">
        <f t="shared" si="111"/>
        <v>-0.0008900000000000019</v>
      </c>
      <c r="O857" s="20">
        <f t="shared" si="106"/>
        <v>0.002480000000000003</v>
      </c>
      <c r="P857" s="2"/>
      <c r="R857" s="20">
        <v>0.0017</v>
      </c>
    </row>
    <row r="858" spans="1:18" ht="12">
      <c r="A858" s="21">
        <f t="shared" si="112"/>
        <v>798</v>
      </c>
      <c r="B858" s="13" t="s">
        <v>8</v>
      </c>
      <c r="C858" s="14">
        <v>39020</v>
      </c>
      <c r="D858" s="15">
        <v>600000</v>
      </c>
      <c r="E858" s="14">
        <v>39042</v>
      </c>
      <c r="F858" s="16">
        <v>0.0547</v>
      </c>
      <c r="G858" s="11">
        <f t="shared" si="107"/>
        <v>597994.3333333334</v>
      </c>
      <c r="H858" s="17">
        <f t="shared" si="108"/>
        <v>22</v>
      </c>
      <c r="I858" s="12">
        <f t="shared" si="109"/>
        <v>2005.6666666666279</v>
      </c>
      <c r="J858" s="18">
        <f t="shared" si="110"/>
        <v>0.055645733543739306</v>
      </c>
      <c r="K858" s="19">
        <v>0.05314375</v>
      </c>
      <c r="L858" s="18">
        <f t="shared" si="105"/>
        <v>0.001556250000000002</v>
      </c>
      <c r="M858" s="16">
        <v>0.05559</v>
      </c>
      <c r="N858" s="20">
        <f t="shared" si="111"/>
        <v>-0.0008900000000000019</v>
      </c>
      <c r="O858" s="20">
        <f t="shared" si="106"/>
        <v>0.002446250000000004</v>
      </c>
      <c r="P858" s="2"/>
      <c r="R858" s="20">
        <v>0.0017</v>
      </c>
    </row>
    <row r="859" spans="1:18" ht="12">
      <c r="A859" s="21">
        <f t="shared" si="112"/>
        <v>799</v>
      </c>
      <c r="B859" s="13" t="s">
        <v>7</v>
      </c>
      <c r="C859" s="14">
        <v>39020</v>
      </c>
      <c r="D859" s="15">
        <v>12000000</v>
      </c>
      <c r="E859" s="14">
        <v>39021</v>
      </c>
      <c r="F859" s="16">
        <v>0.0546</v>
      </c>
      <c r="G859" s="11">
        <f t="shared" si="107"/>
        <v>11998180</v>
      </c>
      <c r="H859" s="17">
        <f t="shared" si="108"/>
        <v>1</v>
      </c>
      <c r="I859" s="12">
        <f t="shared" si="109"/>
        <v>1820</v>
      </c>
      <c r="J859" s="18">
        <f t="shared" si="110"/>
        <v>0.05536673062081082</v>
      </c>
      <c r="K859" s="19">
        <v>0.0529313</v>
      </c>
      <c r="L859" s="18">
        <f t="shared" si="105"/>
        <v>0.0016687000000000021</v>
      </c>
      <c r="M859" s="16">
        <v>0.05559</v>
      </c>
      <c r="N859" s="20">
        <f t="shared" si="111"/>
        <v>-0.0009899999999999978</v>
      </c>
      <c r="O859" s="20">
        <f t="shared" si="106"/>
        <v>0.0026587</v>
      </c>
      <c r="P859" s="2"/>
      <c r="R859" s="20">
        <v>0.0017</v>
      </c>
    </row>
    <row r="860" spans="1:18" ht="12">
      <c r="A860" s="21">
        <f t="shared" si="112"/>
        <v>800</v>
      </c>
      <c r="B860" s="13" t="s">
        <v>8</v>
      </c>
      <c r="C860" s="14">
        <v>39021</v>
      </c>
      <c r="D860" s="15">
        <v>13585000</v>
      </c>
      <c r="E860" s="14">
        <v>39063</v>
      </c>
      <c r="F860" s="16">
        <v>0.0548</v>
      </c>
      <c r="G860" s="11">
        <f t="shared" si="107"/>
        <v>13498146.566666666</v>
      </c>
      <c r="H860" s="17">
        <f t="shared" si="108"/>
        <v>42</v>
      </c>
      <c r="I860" s="12">
        <f t="shared" si="109"/>
        <v>86853.43333333358</v>
      </c>
      <c r="J860" s="18">
        <f t="shared" si="110"/>
        <v>0.05591861747214988</v>
      </c>
      <c r="K860" s="19">
        <v>0.0533599</v>
      </c>
      <c r="L860" s="18">
        <f aca="true" t="shared" si="113" ref="L860:L906">IF(K860&gt;0,F860-K860,"")</f>
        <v>0.0014400999999999997</v>
      </c>
      <c r="M860" s="16">
        <v>0.05559</v>
      </c>
      <c r="N860" s="20">
        <f t="shared" si="111"/>
        <v>-0.000789999999999999</v>
      </c>
      <c r="O860" s="20">
        <f aca="true" t="shared" si="114" ref="O860:O906">IF(M860&gt;0,M860-K860,"")</f>
        <v>0.0022300999999999987</v>
      </c>
      <c r="P860" s="2"/>
      <c r="R860" s="20">
        <v>0.0017</v>
      </c>
    </row>
    <row r="861" spans="1:18" ht="12">
      <c r="A861" s="21">
        <f t="shared" si="112"/>
        <v>801</v>
      </c>
      <c r="B861" s="13" t="s">
        <v>6</v>
      </c>
      <c r="C861" s="14">
        <v>39036</v>
      </c>
      <c r="D861" s="15">
        <v>6000000</v>
      </c>
      <c r="E861" s="14">
        <v>39058</v>
      </c>
      <c r="F861" s="16">
        <v>0.0548</v>
      </c>
      <c r="G861" s="11">
        <f aca="true" t="shared" si="115" ref="G861:G906">IF(D861&gt;0,(D861-(D861*F861/360*H861)),"")</f>
        <v>5979906.666666667</v>
      </c>
      <c r="H861" s="17">
        <f aca="true" t="shared" si="116" ref="H861:H906">IF(C861&lt;&gt;0,E861-C861,"")</f>
        <v>22</v>
      </c>
      <c r="I861" s="12">
        <f aca="true" t="shared" si="117" ref="I861:I906">IF(D861&gt;0,D861-G861,"")</f>
        <v>20093.333333333023</v>
      </c>
      <c r="J861" s="18">
        <f aca="true" t="shared" si="118" ref="J861:J906">IF(D861&gt;0,((+I861/G861)/H861*365),"")</f>
        <v>0.055747804313555874</v>
      </c>
      <c r="K861" s="19">
        <v>0.05314065</v>
      </c>
      <c r="L861" s="18">
        <f t="shared" si="113"/>
        <v>0.0016593500000000039</v>
      </c>
      <c r="M861" s="16">
        <v>0.05555</v>
      </c>
      <c r="N861" s="20">
        <f aca="true" t="shared" si="119" ref="N861:N906">IF(M861&gt;0,F861-M861,"")</f>
        <v>-0.0007500000000000007</v>
      </c>
      <c r="O861" s="20">
        <f t="shared" si="114"/>
        <v>0.0024093500000000045</v>
      </c>
      <c r="P861" s="2"/>
      <c r="R861" s="20">
        <v>0.0017</v>
      </c>
    </row>
    <row r="862" spans="1:18" ht="12">
      <c r="A862" s="21">
        <f t="shared" si="112"/>
        <v>802</v>
      </c>
      <c r="B862" s="13" t="s">
        <v>8</v>
      </c>
      <c r="C862" s="14">
        <v>39036</v>
      </c>
      <c r="D862" s="15">
        <v>700000</v>
      </c>
      <c r="E862" s="14">
        <v>39051</v>
      </c>
      <c r="F862" s="16">
        <v>0.0547</v>
      </c>
      <c r="G862" s="11">
        <f t="shared" si="115"/>
        <v>698404.5833333334</v>
      </c>
      <c r="H862" s="17">
        <f t="shared" si="116"/>
        <v>15</v>
      </c>
      <c r="I862" s="12">
        <f t="shared" si="117"/>
        <v>1595.4166666666279</v>
      </c>
      <c r="J862" s="18">
        <f t="shared" si="118"/>
        <v>0.05558641292167151</v>
      </c>
      <c r="K862" s="19">
        <v>0.0530813</v>
      </c>
      <c r="L862" s="18">
        <f t="shared" si="113"/>
        <v>0.0016187000000000007</v>
      </c>
      <c r="M862" s="16">
        <v>0.05555</v>
      </c>
      <c r="N862" s="20">
        <f t="shared" si="119"/>
        <v>-0.0008500000000000035</v>
      </c>
      <c r="O862" s="20">
        <f t="shared" si="114"/>
        <v>0.0024687000000000042</v>
      </c>
      <c r="P862" s="2"/>
      <c r="R862" s="20">
        <v>0.0017</v>
      </c>
    </row>
    <row r="863" spans="1:18" ht="12">
      <c r="A863" s="21">
        <f t="shared" si="112"/>
        <v>803</v>
      </c>
      <c r="B863" s="13" t="s">
        <v>8</v>
      </c>
      <c r="C863" s="14">
        <v>39036</v>
      </c>
      <c r="D863" s="15">
        <v>13542000</v>
      </c>
      <c r="E863" s="14">
        <v>39078</v>
      </c>
      <c r="F863" s="16">
        <v>0.0549</v>
      </c>
      <c r="G863" s="11">
        <f t="shared" si="115"/>
        <v>13455263.49</v>
      </c>
      <c r="H863" s="17">
        <f t="shared" si="116"/>
        <v>42</v>
      </c>
      <c r="I863" s="12">
        <f t="shared" si="117"/>
        <v>86736.50999999978</v>
      </c>
      <c r="J863" s="18">
        <f t="shared" si="118"/>
        <v>0.05602131653238981</v>
      </c>
      <c r="K863" s="19">
        <v>0.05335</v>
      </c>
      <c r="L863" s="18">
        <f t="shared" si="113"/>
        <v>0.0015499999999999958</v>
      </c>
      <c r="M863" s="16">
        <v>0.05555</v>
      </c>
      <c r="N863" s="20">
        <f t="shared" si="119"/>
        <v>-0.0006500000000000047</v>
      </c>
      <c r="O863" s="20">
        <f t="shared" si="114"/>
        <v>0.0022000000000000006</v>
      </c>
      <c r="P863" s="2"/>
      <c r="R863" s="20">
        <v>0.0017</v>
      </c>
    </row>
    <row r="864" spans="1:18" ht="12">
      <c r="A864" s="21">
        <f t="shared" si="112"/>
        <v>804</v>
      </c>
      <c r="B864" s="13" t="s">
        <v>7</v>
      </c>
      <c r="C864" s="14">
        <v>39037</v>
      </c>
      <c r="D864" s="15">
        <v>1800000</v>
      </c>
      <c r="E864" s="14">
        <v>39038</v>
      </c>
      <c r="F864" s="16">
        <v>0.0542</v>
      </c>
      <c r="G864" s="11">
        <f t="shared" si="115"/>
        <v>1799729</v>
      </c>
      <c r="H864" s="17">
        <f t="shared" si="116"/>
        <v>1</v>
      </c>
      <c r="I864" s="12">
        <f t="shared" si="117"/>
        <v>271</v>
      </c>
      <c r="J864" s="18">
        <f t="shared" si="118"/>
        <v>0.05496105246956626</v>
      </c>
      <c r="K864" s="19">
        <v>0.0528313</v>
      </c>
      <c r="L864" s="18">
        <f t="shared" si="113"/>
        <v>0.0013687000000000005</v>
      </c>
      <c r="M864" s="16">
        <v>0.05555</v>
      </c>
      <c r="N864" s="20">
        <f t="shared" si="119"/>
        <v>-0.001350000000000004</v>
      </c>
      <c r="O864" s="20">
        <f t="shared" si="114"/>
        <v>0.0027187000000000044</v>
      </c>
      <c r="P864" s="2"/>
      <c r="R864" s="20">
        <v>0.0017</v>
      </c>
    </row>
    <row r="865" spans="1:18" ht="12">
      <c r="A865" s="21">
        <f t="shared" si="112"/>
        <v>805</v>
      </c>
      <c r="B865" s="13" t="s">
        <v>6</v>
      </c>
      <c r="C865" s="14">
        <v>39041</v>
      </c>
      <c r="D865" s="15">
        <v>8000000</v>
      </c>
      <c r="E865" s="14">
        <v>39069</v>
      </c>
      <c r="F865" s="16">
        <v>0.0548</v>
      </c>
      <c r="G865" s="11">
        <f t="shared" si="115"/>
        <v>7965902.222222222</v>
      </c>
      <c r="H865" s="17">
        <f t="shared" si="116"/>
        <v>28</v>
      </c>
      <c r="I865" s="12">
        <f t="shared" si="117"/>
        <v>34097.777777777985</v>
      </c>
      <c r="J865" s="18">
        <f t="shared" si="118"/>
        <v>0.055798938587133945</v>
      </c>
      <c r="K865" s="19">
        <v>0.0532</v>
      </c>
      <c r="L865" s="18">
        <f t="shared" si="113"/>
        <v>0.0016000000000000042</v>
      </c>
      <c r="M865" s="16">
        <v>0.05555</v>
      </c>
      <c r="N865" s="20">
        <f t="shared" si="119"/>
        <v>-0.0007500000000000007</v>
      </c>
      <c r="O865" s="20">
        <f t="shared" si="114"/>
        <v>0.002350000000000005</v>
      </c>
      <c r="P865" s="2"/>
      <c r="R865" s="20">
        <v>0.0017</v>
      </c>
    </row>
    <row r="866" spans="1:18" ht="12">
      <c r="A866" s="21">
        <f t="shared" si="112"/>
        <v>806</v>
      </c>
      <c r="B866" s="13" t="s">
        <v>6</v>
      </c>
      <c r="C866" s="14">
        <v>39041</v>
      </c>
      <c r="D866" s="15">
        <v>10000000</v>
      </c>
      <c r="E866" s="14">
        <v>39113</v>
      </c>
      <c r="F866" s="16">
        <v>0.0551</v>
      </c>
      <c r="G866" s="11">
        <f t="shared" si="115"/>
        <v>9889800</v>
      </c>
      <c r="H866" s="17">
        <f t="shared" si="116"/>
        <v>72</v>
      </c>
      <c r="I866" s="12">
        <f t="shared" si="117"/>
        <v>110200</v>
      </c>
      <c r="J866" s="18">
        <f t="shared" si="118"/>
        <v>0.05648777303664157</v>
      </c>
      <c r="K866" s="19">
        <v>0.05365314</v>
      </c>
      <c r="L866" s="18">
        <f t="shared" si="113"/>
        <v>0.0014468600000000012</v>
      </c>
      <c r="M866" s="16">
        <v>0.05555</v>
      </c>
      <c r="N866" s="20">
        <f t="shared" si="119"/>
        <v>-0.000449999999999999</v>
      </c>
      <c r="O866" s="20">
        <f t="shared" si="114"/>
        <v>0.0018968600000000002</v>
      </c>
      <c r="P866" s="2"/>
      <c r="R866" s="20">
        <v>0.0017</v>
      </c>
    </row>
    <row r="867" spans="1:18" ht="12">
      <c r="A867" s="21">
        <f t="shared" si="112"/>
        <v>807</v>
      </c>
      <c r="B867" s="13" t="s">
        <v>7</v>
      </c>
      <c r="C867" s="14">
        <v>39041</v>
      </c>
      <c r="D867" s="15">
        <v>8000000</v>
      </c>
      <c r="E867" s="14">
        <v>39066</v>
      </c>
      <c r="F867" s="16">
        <v>0.0552</v>
      </c>
      <c r="G867" s="11">
        <f t="shared" si="115"/>
        <v>7969333.333333333</v>
      </c>
      <c r="H867" s="17">
        <f t="shared" si="116"/>
        <v>25</v>
      </c>
      <c r="I867" s="12">
        <f t="shared" si="117"/>
        <v>30666.666666666977</v>
      </c>
      <c r="J867" s="18">
        <f t="shared" si="118"/>
        <v>0.05618203111929119</v>
      </c>
      <c r="K867" s="19">
        <v>0.053134</v>
      </c>
      <c r="L867" s="18">
        <f t="shared" si="113"/>
        <v>0.0020659999999999984</v>
      </c>
      <c r="M867" s="16">
        <v>0.05555</v>
      </c>
      <c r="N867" s="20">
        <f t="shared" si="119"/>
        <v>-0.0003500000000000031</v>
      </c>
      <c r="O867" s="20">
        <f t="shared" si="114"/>
        <v>0.0024160000000000015</v>
      </c>
      <c r="P867" s="2"/>
      <c r="R867" s="20">
        <v>0.0017</v>
      </c>
    </row>
    <row r="868" spans="1:18" ht="12">
      <c r="A868" s="21">
        <f t="shared" si="112"/>
        <v>808</v>
      </c>
      <c r="B868" s="13" t="s">
        <v>7</v>
      </c>
      <c r="C868" s="14">
        <v>39041</v>
      </c>
      <c r="D868" s="15">
        <v>10000000</v>
      </c>
      <c r="E868" s="14">
        <v>39106</v>
      </c>
      <c r="F868" s="16">
        <v>0.0554</v>
      </c>
      <c r="G868" s="11">
        <f t="shared" si="115"/>
        <v>9899972.222222222</v>
      </c>
      <c r="H868" s="17">
        <f t="shared" si="116"/>
        <v>65</v>
      </c>
      <c r="I868" s="12">
        <f t="shared" si="117"/>
        <v>100027.77777777798</v>
      </c>
      <c r="J868" s="18">
        <f t="shared" si="118"/>
        <v>0.05673697176479183</v>
      </c>
      <c r="K868" s="19">
        <v>0.05362657</v>
      </c>
      <c r="L868" s="18">
        <f t="shared" si="113"/>
        <v>0.0017734299999999995</v>
      </c>
      <c r="M868" s="16">
        <v>0.05555</v>
      </c>
      <c r="N868" s="20">
        <f t="shared" si="119"/>
        <v>-0.0001500000000000043</v>
      </c>
      <c r="O868" s="20">
        <f t="shared" si="114"/>
        <v>0.0019234300000000037</v>
      </c>
      <c r="P868" s="2"/>
      <c r="R868" s="20">
        <v>0.0017</v>
      </c>
    </row>
    <row r="869" spans="1:18" ht="12">
      <c r="A869" s="21">
        <f t="shared" si="112"/>
        <v>809</v>
      </c>
      <c r="B869" s="13" t="s">
        <v>8</v>
      </c>
      <c r="C869" s="14">
        <v>39041</v>
      </c>
      <c r="D869" s="15">
        <v>1500000</v>
      </c>
      <c r="E869" s="14">
        <v>39042</v>
      </c>
      <c r="F869" s="16">
        <v>0.0547</v>
      </c>
      <c r="G869" s="11">
        <f t="shared" si="115"/>
        <v>1499772.0833333333</v>
      </c>
      <c r="H869" s="17">
        <f t="shared" si="116"/>
        <v>1</v>
      </c>
      <c r="I869" s="12">
        <f t="shared" si="117"/>
        <v>227.91666666674428</v>
      </c>
      <c r="J869" s="18">
        <f t="shared" si="118"/>
        <v>0.055468150299522734</v>
      </c>
      <c r="K869" s="19">
        <v>0.0528125</v>
      </c>
      <c r="L869" s="18">
        <f t="shared" si="113"/>
        <v>0.0018875000000000003</v>
      </c>
      <c r="M869" s="16">
        <v>0.05555</v>
      </c>
      <c r="N869" s="20">
        <f t="shared" si="119"/>
        <v>-0.0008500000000000035</v>
      </c>
      <c r="O869" s="20">
        <f t="shared" si="114"/>
        <v>0.002737500000000004</v>
      </c>
      <c r="P869" s="2"/>
      <c r="R869" s="20">
        <v>0.0017</v>
      </c>
    </row>
    <row r="870" spans="1:18" ht="12">
      <c r="A870" s="21">
        <f t="shared" si="112"/>
        <v>810</v>
      </c>
      <c r="B870" s="13" t="s">
        <v>6</v>
      </c>
      <c r="C870" s="14">
        <v>39042</v>
      </c>
      <c r="D870" s="15">
        <v>10000000</v>
      </c>
      <c r="E870" s="14">
        <v>39113</v>
      </c>
      <c r="F870" s="16">
        <v>0.0551</v>
      </c>
      <c r="G870" s="11">
        <f t="shared" si="115"/>
        <v>9891330.555555556</v>
      </c>
      <c r="H870" s="17">
        <f t="shared" si="116"/>
        <v>71</v>
      </c>
      <c r="I870" s="12">
        <f t="shared" si="117"/>
        <v>108669.44444444403</v>
      </c>
      <c r="J870" s="18">
        <f t="shared" si="118"/>
        <v>0.056479032283882506</v>
      </c>
      <c r="K870" s="19">
        <v>0.053636</v>
      </c>
      <c r="L870" s="18">
        <f t="shared" si="113"/>
        <v>0.001464</v>
      </c>
      <c r="M870" s="16">
        <v>0.05555</v>
      </c>
      <c r="N870" s="20">
        <f t="shared" si="119"/>
        <v>-0.000449999999999999</v>
      </c>
      <c r="O870" s="20">
        <f t="shared" si="114"/>
        <v>0.001913999999999999</v>
      </c>
      <c r="P870" s="2"/>
      <c r="R870" s="20">
        <v>0.0017</v>
      </c>
    </row>
    <row r="871" spans="1:18" ht="12">
      <c r="A871" s="21">
        <f t="shared" si="112"/>
        <v>811</v>
      </c>
      <c r="B871" s="13" t="s">
        <v>8</v>
      </c>
      <c r="C871" s="14">
        <v>39042</v>
      </c>
      <c r="D871" s="15">
        <v>6400000</v>
      </c>
      <c r="E871" s="14">
        <v>39043</v>
      </c>
      <c r="F871" s="16">
        <v>0.0547</v>
      </c>
      <c r="G871" s="11">
        <f t="shared" si="115"/>
        <v>6399027.555555556</v>
      </c>
      <c r="H871" s="17">
        <f t="shared" si="116"/>
        <v>1</v>
      </c>
      <c r="I871" s="12">
        <f t="shared" si="117"/>
        <v>972.4444444440305</v>
      </c>
      <c r="J871" s="18">
        <f t="shared" si="118"/>
        <v>0.055468150299480226</v>
      </c>
      <c r="K871" s="19">
        <v>0.0528063</v>
      </c>
      <c r="L871" s="18">
        <f t="shared" si="113"/>
        <v>0.0018936999999999982</v>
      </c>
      <c r="M871" s="16">
        <v>0.05555</v>
      </c>
      <c r="N871" s="20">
        <f t="shared" si="119"/>
        <v>-0.0008500000000000035</v>
      </c>
      <c r="O871" s="20">
        <f t="shared" si="114"/>
        <v>0.0027437000000000017</v>
      </c>
      <c r="P871" s="2"/>
      <c r="R871" s="20">
        <v>0.0017</v>
      </c>
    </row>
    <row r="872" spans="1:18" ht="12">
      <c r="A872" s="21">
        <f t="shared" si="112"/>
        <v>812</v>
      </c>
      <c r="B872" s="13" t="s">
        <v>8</v>
      </c>
      <c r="C872" s="14">
        <v>39042</v>
      </c>
      <c r="D872" s="15">
        <v>7977000</v>
      </c>
      <c r="E872" s="14">
        <v>39085</v>
      </c>
      <c r="F872" s="16">
        <v>0.0549</v>
      </c>
      <c r="G872" s="11">
        <f t="shared" si="115"/>
        <v>7924690.8225</v>
      </c>
      <c r="H872" s="17">
        <f t="shared" si="116"/>
        <v>43</v>
      </c>
      <c r="I872" s="12">
        <f t="shared" si="117"/>
        <v>52309.17750000022</v>
      </c>
      <c r="J872" s="18">
        <f t="shared" si="118"/>
        <v>0.056029916175319903</v>
      </c>
      <c r="K872" s="19">
        <v>0.053373</v>
      </c>
      <c r="L872" s="18">
        <f t="shared" si="113"/>
        <v>0.0015270000000000006</v>
      </c>
      <c r="M872" s="16">
        <v>0.05555</v>
      </c>
      <c r="N872" s="20">
        <f t="shared" si="119"/>
        <v>-0.0006500000000000047</v>
      </c>
      <c r="O872" s="20">
        <f t="shared" si="114"/>
        <v>0.0021770000000000053</v>
      </c>
      <c r="P872" s="2"/>
      <c r="R872" s="20">
        <v>0.0017</v>
      </c>
    </row>
    <row r="873" spans="1:18" ht="12">
      <c r="A873" s="21">
        <f t="shared" si="112"/>
        <v>813</v>
      </c>
      <c r="B873" s="13" t="s">
        <v>7</v>
      </c>
      <c r="C873" s="14">
        <v>39042</v>
      </c>
      <c r="D873" s="15">
        <v>10000000</v>
      </c>
      <c r="E873" s="14">
        <v>39066</v>
      </c>
      <c r="F873" s="16">
        <v>0.0549</v>
      </c>
      <c r="G873" s="11">
        <f t="shared" si="115"/>
        <v>9963400</v>
      </c>
      <c r="H873" s="17">
        <f t="shared" si="116"/>
        <v>24</v>
      </c>
      <c r="I873" s="12">
        <f t="shared" si="117"/>
        <v>36600</v>
      </c>
      <c r="J873" s="18">
        <f t="shared" si="118"/>
        <v>0.05586697312162515</v>
      </c>
      <c r="K873" s="19">
        <v>0.053164</v>
      </c>
      <c r="L873" s="18">
        <f t="shared" si="113"/>
        <v>0.0017359999999999945</v>
      </c>
      <c r="M873" s="16">
        <v>0.05555</v>
      </c>
      <c r="N873" s="20">
        <f t="shared" si="119"/>
        <v>-0.0006500000000000047</v>
      </c>
      <c r="O873" s="20">
        <f t="shared" si="114"/>
        <v>0.0023859999999999992</v>
      </c>
      <c r="P873" s="2"/>
      <c r="R873" s="20">
        <v>0.0017</v>
      </c>
    </row>
    <row r="874" spans="1:18" ht="12">
      <c r="A874" s="21">
        <f t="shared" si="112"/>
        <v>814</v>
      </c>
      <c r="B874" s="13" t="s">
        <v>6</v>
      </c>
      <c r="C874" s="14">
        <v>39043</v>
      </c>
      <c r="D874" s="15">
        <v>10000000</v>
      </c>
      <c r="E874" s="14">
        <v>39086</v>
      </c>
      <c r="F874" s="16">
        <v>0.0548</v>
      </c>
      <c r="G874" s="11">
        <f t="shared" si="115"/>
        <v>9934544.444444444</v>
      </c>
      <c r="H874" s="17">
        <f t="shared" si="116"/>
        <v>43</v>
      </c>
      <c r="I874" s="12">
        <f t="shared" si="117"/>
        <v>65455.55555555597</v>
      </c>
      <c r="J874" s="18">
        <f t="shared" si="118"/>
        <v>0.05592718561159805</v>
      </c>
      <c r="K874" s="19">
        <v>0.053373</v>
      </c>
      <c r="L874" s="18">
        <f t="shared" si="113"/>
        <v>0.0014270000000000047</v>
      </c>
      <c r="M874" s="16">
        <v>0.05555</v>
      </c>
      <c r="N874" s="20">
        <f t="shared" si="119"/>
        <v>-0.0007500000000000007</v>
      </c>
      <c r="O874" s="20">
        <f t="shared" si="114"/>
        <v>0.0021770000000000053</v>
      </c>
      <c r="P874" s="2"/>
      <c r="R874" s="20">
        <v>0.0017</v>
      </c>
    </row>
    <row r="875" spans="1:18" ht="12">
      <c r="A875" s="21">
        <f t="shared" si="112"/>
        <v>815</v>
      </c>
      <c r="B875" s="13" t="s">
        <v>7</v>
      </c>
      <c r="C875" s="14">
        <v>39043</v>
      </c>
      <c r="D875" s="15">
        <v>10000000</v>
      </c>
      <c r="E875" s="14">
        <v>39101</v>
      </c>
      <c r="F875" s="16">
        <v>0.0551</v>
      </c>
      <c r="G875" s="11">
        <f t="shared" si="115"/>
        <v>9911227.777777778</v>
      </c>
      <c r="H875" s="17">
        <f t="shared" si="116"/>
        <v>58</v>
      </c>
      <c r="I875" s="12">
        <f t="shared" si="117"/>
        <v>88772.22222222202</v>
      </c>
      <c r="J875" s="18">
        <f t="shared" si="118"/>
        <v>0.05636564816221321</v>
      </c>
      <c r="K875" s="19">
        <v>0.0536</v>
      </c>
      <c r="L875" s="18">
        <f t="shared" si="113"/>
        <v>0.0015000000000000013</v>
      </c>
      <c r="M875" s="16">
        <v>0.05555</v>
      </c>
      <c r="N875" s="20">
        <f t="shared" si="119"/>
        <v>-0.000449999999999999</v>
      </c>
      <c r="O875" s="20">
        <f t="shared" si="114"/>
        <v>0.0019500000000000003</v>
      </c>
      <c r="P875" s="2"/>
      <c r="R875" s="20">
        <v>0.0017</v>
      </c>
    </row>
    <row r="876" spans="1:18" ht="12">
      <c r="A876" s="21">
        <f t="shared" si="112"/>
        <v>816</v>
      </c>
      <c r="B876" s="13" t="s">
        <v>7</v>
      </c>
      <c r="C876" s="14">
        <v>39048</v>
      </c>
      <c r="D876" s="15">
        <v>11000000</v>
      </c>
      <c r="E876" s="14">
        <v>39066</v>
      </c>
      <c r="F876" s="16">
        <v>0.0548</v>
      </c>
      <c r="G876" s="11">
        <f t="shared" si="115"/>
        <v>10969860</v>
      </c>
      <c r="H876" s="17">
        <f t="shared" si="116"/>
        <v>18</v>
      </c>
      <c r="I876" s="12">
        <f t="shared" si="117"/>
        <v>30140</v>
      </c>
      <c r="J876" s="18">
        <f t="shared" si="118"/>
        <v>0.05571376683223143</v>
      </c>
      <c r="K876" s="19">
        <v>0.053128</v>
      </c>
      <c r="L876" s="18">
        <f t="shared" si="113"/>
        <v>0.0016719999999999999</v>
      </c>
      <c r="M876" s="16">
        <v>0.05555</v>
      </c>
      <c r="N876" s="20">
        <f t="shared" si="119"/>
        <v>-0.0007500000000000007</v>
      </c>
      <c r="O876" s="20">
        <f t="shared" si="114"/>
        <v>0.0024220000000000005</v>
      </c>
      <c r="P876" s="2"/>
      <c r="R876" s="20">
        <v>0.0017</v>
      </c>
    </row>
    <row r="877" spans="1:18" ht="12">
      <c r="A877" s="21">
        <f t="shared" si="112"/>
        <v>817</v>
      </c>
      <c r="B877" s="13" t="s">
        <v>6</v>
      </c>
      <c r="C877" s="14">
        <v>39048</v>
      </c>
      <c r="D877" s="15">
        <v>11000000</v>
      </c>
      <c r="E877" s="14">
        <v>39112</v>
      </c>
      <c r="F877" s="16">
        <v>0.0549</v>
      </c>
      <c r="G877" s="11">
        <f t="shared" si="115"/>
        <v>10892640</v>
      </c>
      <c r="H877" s="17">
        <f t="shared" si="116"/>
        <v>64</v>
      </c>
      <c r="I877" s="12">
        <f t="shared" si="117"/>
        <v>107360</v>
      </c>
      <c r="J877" s="18">
        <f t="shared" si="118"/>
        <v>0.056211120536435615</v>
      </c>
      <c r="K877" s="19">
        <v>0.0536133</v>
      </c>
      <c r="L877" s="18">
        <f t="shared" si="113"/>
        <v>0.0012866999999999948</v>
      </c>
      <c r="M877" s="16">
        <v>0.05555</v>
      </c>
      <c r="N877" s="20">
        <f t="shared" si="119"/>
        <v>-0.0006500000000000047</v>
      </c>
      <c r="O877" s="20">
        <f t="shared" si="114"/>
        <v>0.0019366999999999995</v>
      </c>
      <c r="P877" s="2"/>
      <c r="R877" s="20">
        <v>0.0017</v>
      </c>
    </row>
    <row r="878" spans="1:18" ht="12">
      <c r="A878" s="21">
        <f t="shared" si="112"/>
        <v>818</v>
      </c>
      <c r="B878" s="13" t="s">
        <v>7</v>
      </c>
      <c r="C878" s="14">
        <v>39049</v>
      </c>
      <c r="D878" s="15">
        <v>17000000</v>
      </c>
      <c r="E878" s="14">
        <v>39101</v>
      </c>
      <c r="F878" s="16">
        <v>0.055</v>
      </c>
      <c r="G878" s="11">
        <f t="shared" si="115"/>
        <v>16864944.444444444</v>
      </c>
      <c r="H878" s="17">
        <f t="shared" si="116"/>
        <v>52</v>
      </c>
      <c r="I878" s="12">
        <f t="shared" si="117"/>
        <v>135055.55555555597</v>
      </c>
      <c r="J878" s="18">
        <f t="shared" si="118"/>
        <v>0.05621044968359765</v>
      </c>
      <c r="K878" s="19">
        <v>0.053493</v>
      </c>
      <c r="L878" s="18">
        <f t="shared" si="113"/>
        <v>0.0015070000000000014</v>
      </c>
      <c r="M878" s="16">
        <v>0.05555</v>
      </c>
      <c r="N878" s="20">
        <f t="shared" si="119"/>
        <v>-0.0005500000000000019</v>
      </c>
      <c r="O878" s="20">
        <f t="shared" si="114"/>
        <v>0.0020570000000000033</v>
      </c>
      <c r="P878" s="2"/>
      <c r="R878" s="20">
        <v>0.0017</v>
      </c>
    </row>
    <row r="879" spans="1:18" ht="12">
      <c r="A879" s="21">
        <f t="shared" si="112"/>
        <v>819</v>
      </c>
      <c r="B879" s="13" t="s">
        <v>8</v>
      </c>
      <c r="C879" s="14">
        <v>39049</v>
      </c>
      <c r="D879" s="15">
        <v>15000000</v>
      </c>
      <c r="E879" s="14">
        <v>39091</v>
      </c>
      <c r="F879" s="16">
        <v>0.0551</v>
      </c>
      <c r="G879" s="11">
        <f t="shared" si="115"/>
        <v>14903575</v>
      </c>
      <c r="H879" s="17">
        <f t="shared" si="116"/>
        <v>42</v>
      </c>
      <c r="I879" s="12">
        <f t="shared" si="117"/>
        <v>96425</v>
      </c>
      <c r="J879" s="18">
        <f t="shared" si="118"/>
        <v>0.056226721888316504</v>
      </c>
      <c r="K879" s="19">
        <v>0.053359</v>
      </c>
      <c r="L879" s="18">
        <f t="shared" si="113"/>
        <v>0.0017410000000000064</v>
      </c>
      <c r="M879" s="16">
        <v>0.05555</v>
      </c>
      <c r="N879" s="20">
        <f t="shared" si="119"/>
        <v>-0.000449999999999999</v>
      </c>
      <c r="O879" s="20">
        <f t="shared" si="114"/>
        <v>0.0021910000000000054</v>
      </c>
      <c r="P879" s="2"/>
      <c r="R879" s="20">
        <v>0.0017</v>
      </c>
    </row>
    <row r="880" spans="1:18" ht="12">
      <c r="A880" s="21">
        <f t="shared" si="112"/>
        <v>820</v>
      </c>
      <c r="B880" s="13" t="s">
        <v>8</v>
      </c>
      <c r="C880" s="14">
        <v>39051</v>
      </c>
      <c r="D880" s="15">
        <v>1487000</v>
      </c>
      <c r="E880" s="14">
        <v>39069</v>
      </c>
      <c r="F880" s="16">
        <v>0.0548</v>
      </c>
      <c r="G880" s="11">
        <f t="shared" si="115"/>
        <v>1482925.62</v>
      </c>
      <c r="H880" s="17">
        <f t="shared" si="116"/>
        <v>18</v>
      </c>
      <c r="I880" s="12">
        <f t="shared" si="117"/>
        <v>4074.3799999998882</v>
      </c>
      <c r="J880" s="18">
        <f t="shared" si="118"/>
        <v>0.055713766832229894</v>
      </c>
      <c r="K880" s="19">
        <v>0.053199</v>
      </c>
      <c r="L880" s="18">
        <f t="shared" si="113"/>
        <v>0.0016009999999999983</v>
      </c>
      <c r="M880" s="16">
        <v>0.05555</v>
      </c>
      <c r="N880" s="20">
        <f t="shared" si="119"/>
        <v>-0.0007500000000000007</v>
      </c>
      <c r="O880" s="20">
        <f t="shared" si="114"/>
        <v>0.002350999999999999</v>
      </c>
      <c r="P880" s="2"/>
      <c r="R880" s="20">
        <v>0.0017</v>
      </c>
    </row>
    <row r="881" spans="1:18" ht="12">
      <c r="A881" s="21">
        <f t="shared" si="112"/>
        <v>821</v>
      </c>
      <c r="B881" s="13" t="s">
        <v>8</v>
      </c>
      <c r="C881" s="14">
        <v>39051</v>
      </c>
      <c r="D881" s="15">
        <v>2013000</v>
      </c>
      <c r="E881" s="14">
        <v>39093</v>
      </c>
      <c r="F881" s="16">
        <v>0.055</v>
      </c>
      <c r="G881" s="11">
        <f t="shared" si="115"/>
        <v>2000083.25</v>
      </c>
      <c r="H881" s="17">
        <f t="shared" si="116"/>
        <v>42</v>
      </c>
      <c r="I881" s="12">
        <f t="shared" si="117"/>
        <v>12916.75</v>
      </c>
      <c r="J881" s="18">
        <f t="shared" si="118"/>
        <v>0.056124018004417235</v>
      </c>
      <c r="K881" s="19">
        <v>0.053536</v>
      </c>
      <c r="L881" s="18">
        <f t="shared" si="113"/>
        <v>0.001464</v>
      </c>
      <c r="M881" s="16">
        <v>0.05555</v>
      </c>
      <c r="N881" s="20">
        <f t="shared" si="119"/>
        <v>-0.0005500000000000019</v>
      </c>
      <c r="O881" s="20">
        <f t="shared" si="114"/>
        <v>0.002014000000000002</v>
      </c>
      <c r="P881" s="2"/>
      <c r="R881" s="20">
        <v>0.0017</v>
      </c>
    </row>
    <row r="882" spans="1:18" ht="12">
      <c r="A882" s="21">
        <f t="shared" si="112"/>
        <v>822</v>
      </c>
      <c r="B882" s="13" t="s">
        <v>8</v>
      </c>
      <c r="C882" s="14">
        <v>39051</v>
      </c>
      <c r="D882" s="15">
        <v>1000000</v>
      </c>
      <c r="E882" s="14">
        <v>39099</v>
      </c>
      <c r="F882" s="16">
        <v>0.055</v>
      </c>
      <c r="G882" s="11">
        <f t="shared" si="115"/>
        <v>992666.6666666666</v>
      </c>
      <c r="H882" s="17">
        <f t="shared" si="116"/>
        <v>48</v>
      </c>
      <c r="I882" s="12">
        <f t="shared" si="117"/>
        <v>7333.333333333372</v>
      </c>
      <c r="J882" s="18">
        <f t="shared" si="118"/>
        <v>0.05617584508618789</v>
      </c>
      <c r="K882" s="19">
        <v>0.053557</v>
      </c>
      <c r="L882" s="18">
        <f t="shared" si="113"/>
        <v>0.0014429999999999998</v>
      </c>
      <c r="M882" s="16">
        <v>0.05555</v>
      </c>
      <c r="N882" s="20">
        <f t="shared" si="119"/>
        <v>-0.0005500000000000019</v>
      </c>
      <c r="O882" s="20">
        <f t="shared" si="114"/>
        <v>0.0019930000000000017</v>
      </c>
      <c r="P882" s="2"/>
      <c r="R882" s="20">
        <v>0.0017</v>
      </c>
    </row>
    <row r="883" spans="1:18" ht="12">
      <c r="A883" s="21">
        <f t="shared" si="112"/>
        <v>823</v>
      </c>
      <c r="B883" s="13" t="s">
        <v>7</v>
      </c>
      <c r="C883" s="14">
        <v>39051</v>
      </c>
      <c r="D883" s="15">
        <v>11000000</v>
      </c>
      <c r="E883" s="14">
        <v>39111</v>
      </c>
      <c r="F883" s="16">
        <v>0.055</v>
      </c>
      <c r="G883" s="11">
        <f t="shared" si="115"/>
        <v>10899166.666666666</v>
      </c>
      <c r="H883" s="17">
        <f t="shared" si="116"/>
        <v>60</v>
      </c>
      <c r="I883" s="12">
        <f t="shared" si="117"/>
        <v>100833.33333333395</v>
      </c>
      <c r="J883" s="18">
        <f t="shared" si="118"/>
        <v>0.05627978693580074</v>
      </c>
      <c r="K883" s="19">
        <v>0.0536</v>
      </c>
      <c r="L883" s="18">
        <f t="shared" si="113"/>
        <v>0.0013999999999999985</v>
      </c>
      <c r="M883" s="16">
        <v>0.05555</v>
      </c>
      <c r="N883" s="20">
        <f t="shared" si="119"/>
        <v>-0.0005500000000000019</v>
      </c>
      <c r="O883" s="20">
        <f t="shared" si="114"/>
        <v>0.0019500000000000003</v>
      </c>
      <c r="P883" s="2"/>
      <c r="R883" s="20">
        <v>0.0017</v>
      </c>
    </row>
    <row r="884" spans="1:18" ht="12">
      <c r="A884" s="21">
        <f t="shared" si="112"/>
        <v>824</v>
      </c>
      <c r="B884" s="13" t="s">
        <v>6</v>
      </c>
      <c r="C884" s="14">
        <v>39051</v>
      </c>
      <c r="D884" s="15">
        <v>11000000</v>
      </c>
      <c r="E884" s="14">
        <v>39108</v>
      </c>
      <c r="F884" s="16">
        <v>0.0551</v>
      </c>
      <c r="G884" s="11">
        <f t="shared" si="115"/>
        <v>10904034.166666666</v>
      </c>
      <c r="H884" s="17">
        <f t="shared" si="116"/>
        <v>57</v>
      </c>
      <c r="I884" s="12">
        <f t="shared" si="117"/>
        <v>95965.83333333395</v>
      </c>
      <c r="J884" s="18">
        <f t="shared" si="118"/>
        <v>0.05635694516017974</v>
      </c>
      <c r="K884" s="19">
        <v>0.053589</v>
      </c>
      <c r="L884" s="18">
        <f t="shared" si="113"/>
        <v>0.0015110000000000054</v>
      </c>
      <c r="M884" s="16">
        <v>0.05555</v>
      </c>
      <c r="N884" s="20">
        <f t="shared" si="119"/>
        <v>-0.000449999999999999</v>
      </c>
      <c r="O884" s="20">
        <f t="shared" si="114"/>
        <v>0.0019610000000000044</v>
      </c>
      <c r="P884" s="2"/>
      <c r="R884" s="20">
        <v>0.0017</v>
      </c>
    </row>
    <row r="885" spans="1:18" ht="12">
      <c r="A885" s="21">
        <f t="shared" si="112"/>
        <v>825</v>
      </c>
      <c r="B885" s="13" t="s">
        <v>8</v>
      </c>
      <c r="C885" s="14">
        <v>39052</v>
      </c>
      <c r="D885" s="15">
        <v>8000000</v>
      </c>
      <c r="E885" s="14">
        <v>39055</v>
      </c>
      <c r="F885" s="16">
        <v>0.0548</v>
      </c>
      <c r="G885" s="11">
        <f t="shared" si="115"/>
        <v>7996346.666666667</v>
      </c>
      <c r="H885" s="17">
        <f t="shared" si="116"/>
        <v>3</v>
      </c>
      <c r="I885" s="12">
        <f t="shared" si="117"/>
        <v>3653.333333333023</v>
      </c>
      <c r="J885" s="18">
        <f t="shared" si="118"/>
        <v>0.055586495610768644</v>
      </c>
      <c r="K885" s="19">
        <v>0.052975</v>
      </c>
      <c r="L885" s="18">
        <f t="shared" si="113"/>
        <v>0.0018250000000000002</v>
      </c>
      <c r="M885" s="16">
        <v>0.05558</v>
      </c>
      <c r="N885" s="20">
        <f t="shared" si="119"/>
        <v>-0.000779999999999996</v>
      </c>
      <c r="O885" s="20">
        <f t="shared" si="114"/>
        <v>0.002604999999999996</v>
      </c>
      <c r="P885" s="2"/>
      <c r="R885" s="20">
        <v>0.0017</v>
      </c>
    </row>
    <row r="886" spans="1:18" ht="12">
      <c r="A886" s="21">
        <f t="shared" si="112"/>
        <v>826</v>
      </c>
      <c r="B886" s="13" t="s">
        <v>7</v>
      </c>
      <c r="C886" s="14">
        <v>39052</v>
      </c>
      <c r="D886" s="15">
        <v>7000000</v>
      </c>
      <c r="E886" s="14">
        <v>39071</v>
      </c>
      <c r="F886" s="16">
        <v>0.0549</v>
      </c>
      <c r="G886" s="11">
        <f t="shared" si="115"/>
        <v>6979717.5</v>
      </c>
      <c r="H886" s="17">
        <f t="shared" si="116"/>
        <v>19</v>
      </c>
      <c r="I886" s="12">
        <f t="shared" si="117"/>
        <v>20282.5</v>
      </c>
      <c r="J886" s="18">
        <f t="shared" si="118"/>
        <v>0.055824250766596216</v>
      </c>
      <c r="K886" s="19">
        <v>0.053242</v>
      </c>
      <c r="L886" s="18">
        <f t="shared" si="113"/>
        <v>0.0016579999999999998</v>
      </c>
      <c r="M886" s="16">
        <v>0.05558</v>
      </c>
      <c r="N886" s="20">
        <f t="shared" si="119"/>
        <v>-0.00068</v>
      </c>
      <c r="O886" s="20">
        <f t="shared" si="114"/>
        <v>0.002338</v>
      </c>
      <c r="P886" s="2"/>
      <c r="R886" s="20">
        <v>0.0017</v>
      </c>
    </row>
    <row r="887" spans="1:18" ht="12">
      <c r="A887" s="21">
        <f t="shared" si="112"/>
        <v>827</v>
      </c>
      <c r="B887" s="13" t="s">
        <v>8</v>
      </c>
      <c r="C887" s="14">
        <v>39056</v>
      </c>
      <c r="D887" s="15">
        <v>700000</v>
      </c>
      <c r="E887" s="14">
        <v>39057</v>
      </c>
      <c r="F887" s="16">
        <v>0.0547</v>
      </c>
      <c r="G887" s="11">
        <f t="shared" si="115"/>
        <v>699893.6388888889</v>
      </c>
      <c r="H887" s="17">
        <f t="shared" si="116"/>
        <v>1</v>
      </c>
      <c r="I887" s="12">
        <f t="shared" si="117"/>
        <v>106.36111111112405</v>
      </c>
      <c r="J887" s="18">
        <f t="shared" si="118"/>
        <v>0.055468150299510584</v>
      </c>
      <c r="K887" s="19">
        <v>0.052925</v>
      </c>
      <c r="L887" s="18">
        <f t="shared" si="113"/>
        <v>0.0017749999999999988</v>
      </c>
      <c r="M887" s="16">
        <v>0.05558</v>
      </c>
      <c r="N887" s="20">
        <f t="shared" si="119"/>
        <v>-0.0008799999999999988</v>
      </c>
      <c r="O887" s="20">
        <f t="shared" si="114"/>
        <v>0.0026549999999999976</v>
      </c>
      <c r="P887" s="2"/>
      <c r="R887" s="20">
        <v>0.0017</v>
      </c>
    </row>
    <row r="888" spans="1:18" ht="12">
      <c r="A888" s="21">
        <f t="shared" si="112"/>
        <v>828</v>
      </c>
      <c r="B888" s="13" t="s">
        <v>8</v>
      </c>
      <c r="C888" s="14">
        <v>39063</v>
      </c>
      <c r="D888" s="15">
        <v>6000000</v>
      </c>
      <c r="E888" s="14">
        <v>39105</v>
      </c>
      <c r="F888" s="16">
        <v>0.0548</v>
      </c>
      <c r="G888" s="11">
        <f t="shared" si="115"/>
        <v>5961640</v>
      </c>
      <c r="H888" s="17">
        <f t="shared" si="116"/>
        <v>42</v>
      </c>
      <c r="I888" s="12">
        <f t="shared" si="117"/>
        <v>38360</v>
      </c>
      <c r="J888" s="18">
        <f t="shared" si="118"/>
        <v>0.05591861747214972</v>
      </c>
      <c r="K888" s="19">
        <v>0.0535</v>
      </c>
      <c r="L888" s="18">
        <f t="shared" si="113"/>
        <v>0.0013000000000000025</v>
      </c>
      <c r="M888" s="16">
        <v>0.05558</v>
      </c>
      <c r="N888" s="20">
        <f t="shared" si="119"/>
        <v>-0.000779999999999996</v>
      </c>
      <c r="O888" s="20">
        <f t="shared" si="114"/>
        <v>0.0020799999999999985</v>
      </c>
      <c r="P888" s="2"/>
      <c r="R888" s="20">
        <v>0.0017</v>
      </c>
    </row>
    <row r="889" spans="1:18" ht="12">
      <c r="A889" s="21">
        <f t="shared" si="112"/>
        <v>829</v>
      </c>
      <c r="B889" s="13" t="s">
        <v>6</v>
      </c>
      <c r="C889" s="14">
        <v>39066</v>
      </c>
      <c r="D889" s="15">
        <v>5000000</v>
      </c>
      <c r="E889" s="14">
        <v>39118</v>
      </c>
      <c r="F889" s="16">
        <v>0.0549</v>
      </c>
      <c r="G889" s="11">
        <f t="shared" si="115"/>
        <v>4960350</v>
      </c>
      <c r="H889" s="17">
        <f t="shared" si="116"/>
        <v>52</v>
      </c>
      <c r="I889" s="12">
        <f t="shared" si="117"/>
        <v>39650</v>
      </c>
      <c r="J889" s="18">
        <f t="shared" si="118"/>
        <v>0.0561074319352465</v>
      </c>
      <c r="K889" s="19">
        <v>0.0535</v>
      </c>
      <c r="L889" s="18">
        <f t="shared" si="113"/>
        <v>0.0013999999999999985</v>
      </c>
      <c r="M889" s="16">
        <v>0.05558</v>
      </c>
      <c r="N889" s="20">
        <f t="shared" si="119"/>
        <v>-0.00068</v>
      </c>
      <c r="O889" s="20">
        <f t="shared" si="114"/>
        <v>0.0020799999999999985</v>
      </c>
      <c r="P889" s="2"/>
      <c r="R889" s="20">
        <v>0.0017</v>
      </c>
    </row>
    <row r="890" spans="1:18" ht="12">
      <c r="A890" s="21">
        <f t="shared" si="112"/>
        <v>830</v>
      </c>
      <c r="B890" s="13" t="s">
        <v>7</v>
      </c>
      <c r="C890" s="14">
        <v>39066</v>
      </c>
      <c r="D890" s="15">
        <v>20000000</v>
      </c>
      <c r="E890" s="14">
        <v>39118</v>
      </c>
      <c r="F890" s="16">
        <v>0.055</v>
      </c>
      <c r="G890" s="11">
        <f t="shared" si="115"/>
        <v>19841111.111111112</v>
      </c>
      <c r="H890" s="17">
        <f t="shared" si="116"/>
        <v>52</v>
      </c>
      <c r="I890" s="12">
        <f t="shared" si="117"/>
        <v>158888.88888888806</v>
      </c>
      <c r="J890" s="18">
        <f t="shared" si="118"/>
        <v>0.056210449683597175</v>
      </c>
      <c r="K890" s="19">
        <v>0.0535</v>
      </c>
      <c r="L890" s="18">
        <f t="shared" si="113"/>
        <v>0.0015000000000000013</v>
      </c>
      <c r="M890" s="16">
        <v>0.05558</v>
      </c>
      <c r="N890" s="20">
        <f t="shared" si="119"/>
        <v>-0.0005799999999999972</v>
      </c>
      <c r="O890" s="20">
        <f t="shared" si="114"/>
        <v>0.0020799999999999985</v>
      </c>
      <c r="P890" s="2"/>
      <c r="R890" s="20">
        <v>0.0017</v>
      </c>
    </row>
    <row r="891" spans="1:18" ht="12">
      <c r="A891" s="21">
        <f t="shared" si="112"/>
        <v>831</v>
      </c>
      <c r="B891" s="13" t="s">
        <v>8</v>
      </c>
      <c r="C891" s="14">
        <v>39066</v>
      </c>
      <c r="D891" s="15">
        <v>1000000</v>
      </c>
      <c r="E891" s="14">
        <v>39069</v>
      </c>
      <c r="F891" s="16">
        <v>0.0549</v>
      </c>
      <c r="G891" s="11">
        <f t="shared" si="115"/>
        <v>999542.5</v>
      </c>
      <c r="H891" s="17">
        <f t="shared" si="116"/>
        <v>3</v>
      </c>
      <c r="I891" s="12">
        <f t="shared" si="117"/>
        <v>457.5</v>
      </c>
      <c r="J891" s="18">
        <f t="shared" si="118"/>
        <v>0.05568797724959169</v>
      </c>
      <c r="K891" s="19">
        <v>0.05314375</v>
      </c>
      <c r="L891" s="18">
        <f t="shared" si="113"/>
        <v>0.0017562500000000009</v>
      </c>
      <c r="M891" s="16">
        <v>0.05558</v>
      </c>
      <c r="N891" s="20">
        <f t="shared" si="119"/>
        <v>-0.00068</v>
      </c>
      <c r="O891" s="20">
        <f t="shared" si="114"/>
        <v>0.002436250000000001</v>
      </c>
      <c r="P891" s="2"/>
      <c r="R891" s="20">
        <v>0.0017</v>
      </c>
    </row>
    <row r="892" spans="1:18" ht="12">
      <c r="A892" s="21">
        <f t="shared" si="112"/>
        <v>832</v>
      </c>
      <c r="B892" s="13" t="s">
        <v>6</v>
      </c>
      <c r="C892" s="14">
        <v>39071</v>
      </c>
      <c r="D892" s="15">
        <v>7000000</v>
      </c>
      <c r="E892" s="14">
        <v>39118</v>
      </c>
      <c r="F892" s="16">
        <v>0.055</v>
      </c>
      <c r="G892" s="11">
        <f t="shared" si="115"/>
        <v>6949736.111111111</v>
      </c>
      <c r="H892" s="17">
        <f t="shared" si="116"/>
        <v>47</v>
      </c>
      <c r="I892" s="12">
        <f t="shared" si="117"/>
        <v>50263.88888888899</v>
      </c>
      <c r="J892" s="18">
        <f t="shared" si="118"/>
        <v>0.056167200593148135</v>
      </c>
      <c r="K892" s="19">
        <v>0.0535</v>
      </c>
      <c r="L892" s="18">
        <f t="shared" si="113"/>
        <v>0.0015000000000000013</v>
      </c>
      <c r="M892" s="16">
        <v>0.05558</v>
      </c>
      <c r="N892" s="20">
        <f t="shared" si="119"/>
        <v>-0.0005799999999999972</v>
      </c>
      <c r="O892" s="20">
        <f t="shared" si="114"/>
        <v>0.0020799999999999985</v>
      </c>
      <c r="P892" s="2"/>
      <c r="R892" s="20">
        <v>0.0017</v>
      </c>
    </row>
    <row r="893" spans="1:18" ht="12">
      <c r="A893" s="21">
        <f t="shared" si="112"/>
        <v>833</v>
      </c>
      <c r="B893" s="13" t="s">
        <v>8</v>
      </c>
      <c r="C893" s="14">
        <v>39071</v>
      </c>
      <c r="D893" s="15">
        <v>3500000</v>
      </c>
      <c r="E893" s="14">
        <v>39100</v>
      </c>
      <c r="F893" s="16">
        <v>0.0549</v>
      </c>
      <c r="G893" s="11">
        <f t="shared" si="115"/>
        <v>3484521.25</v>
      </c>
      <c r="H893" s="17">
        <f t="shared" si="116"/>
        <v>29</v>
      </c>
      <c r="I893" s="12">
        <f t="shared" si="117"/>
        <v>15478.75</v>
      </c>
      <c r="J893" s="18">
        <f t="shared" si="118"/>
        <v>0.05590976091765834</v>
      </c>
      <c r="K893" s="19">
        <v>0.0535</v>
      </c>
      <c r="L893" s="18">
        <f t="shared" si="113"/>
        <v>0.0013999999999999985</v>
      </c>
      <c r="M893" s="16">
        <v>0.05558</v>
      </c>
      <c r="N893" s="20">
        <f t="shared" si="119"/>
        <v>-0.00068</v>
      </c>
      <c r="O893" s="20">
        <f t="shared" si="114"/>
        <v>0.0020799999999999985</v>
      </c>
      <c r="P893" s="2"/>
      <c r="R893" s="20">
        <v>0.0017</v>
      </c>
    </row>
    <row r="894" spans="1:18" ht="12">
      <c r="A894" s="21">
        <f t="shared" si="112"/>
        <v>834</v>
      </c>
      <c r="B894" s="13" t="s">
        <v>7</v>
      </c>
      <c r="C894" s="14">
        <v>39071</v>
      </c>
      <c r="D894" s="15">
        <v>7000000</v>
      </c>
      <c r="E894" s="14">
        <v>39118</v>
      </c>
      <c r="F894" s="16">
        <v>0.055</v>
      </c>
      <c r="G894" s="11">
        <f t="shared" si="115"/>
        <v>6949736.111111111</v>
      </c>
      <c r="H894" s="17">
        <f t="shared" si="116"/>
        <v>47</v>
      </c>
      <c r="I894" s="12">
        <f t="shared" si="117"/>
        <v>50263.88888888899</v>
      </c>
      <c r="J894" s="18">
        <f t="shared" si="118"/>
        <v>0.056167200593148135</v>
      </c>
      <c r="K894" s="19">
        <v>0.0535</v>
      </c>
      <c r="L894" s="18">
        <f t="shared" si="113"/>
        <v>0.0015000000000000013</v>
      </c>
      <c r="M894" s="16">
        <v>0.05558</v>
      </c>
      <c r="N894" s="20">
        <f t="shared" si="119"/>
        <v>-0.0005799999999999972</v>
      </c>
      <c r="O894" s="20">
        <f t="shared" si="114"/>
        <v>0.0020799999999999985</v>
      </c>
      <c r="P894" s="2"/>
      <c r="R894" s="20">
        <v>0.0017</v>
      </c>
    </row>
    <row r="895" spans="1:18" ht="12">
      <c r="A895" s="21">
        <f t="shared" si="112"/>
        <v>835</v>
      </c>
      <c r="B895" s="13" t="s">
        <v>8</v>
      </c>
      <c r="C895" s="14">
        <v>39072</v>
      </c>
      <c r="D895" s="15">
        <v>1600000</v>
      </c>
      <c r="E895" s="14">
        <v>39084</v>
      </c>
      <c r="F895" s="16">
        <v>0.0549</v>
      </c>
      <c r="G895" s="11">
        <f t="shared" si="115"/>
        <v>1597072</v>
      </c>
      <c r="H895" s="17">
        <f t="shared" si="116"/>
        <v>12</v>
      </c>
      <c r="I895" s="12">
        <f t="shared" si="117"/>
        <v>2928</v>
      </c>
      <c r="J895" s="18">
        <f t="shared" si="118"/>
        <v>0.05576454912489856</v>
      </c>
      <c r="K895" s="19">
        <v>0.0535</v>
      </c>
      <c r="L895" s="18">
        <f t="shared" si="113"/>
        <v>0.0013999999999999985</v>
      </c>
      <c r="M895" s="16">
        <v>0.05558</v>
      </c>
      <c r="N895" s="20">
        <f t="shared" si="119"/>
        <v>-0.00068</v>
      </c>
      <c r="O895" s="20">
        <f t="shared" si="114"/>
        <v>0.0020799999999999985</v>
      </c>
      <c r="P895" s="2"/>
      <c r="R895" s="20">
        <v>0.0017</v>
      </c>
    </row>
    <row r="896" spans="1:18" ht="12">
      <c r="A896" s="21">
        <f t="shared" si="112"/>
        <v>836</v>
      </c>
      <c r="B896" s="13" t="s">
        <v>6</v>
      </c>
      <c r="C896" s="14">
        <v>39073</v>
      </c>
      <c r="D896" s="15">
        <v>10000000</v>
      </c>
      <c r="E896" s="14">
        <v>39136</v>
      </c>
      <c r="F896" s="16">
        <v>0.0549</v>
      </c>
      <c r="G896" s="11">
        <f t="shared" si="115"/>
        <v>9903925</v>
      </c>
      <c r="H896" s="17">
        <f t="shared" si="116"/>
        <v>63</v>
      </c>
      <c r="I896" s="12">
        <f t="shared" si="117"/>
        <v>96075</v>
      </c>
      <c r="J896" s="18">
        <f t="shared" si="118"/>
        <v>0.056202465184257755</v>
      </c>
      <c r="K896" s="19">
        <v>0.0535</v>
      </c>
      <c r="L896" s="18">
        <f t="shared" si="113"/>
        <v>0.0013999999999999985</v>
      </c>
      <c r="M896" s="16">
        <v>0.05558</v>
      </c>
      <c r="N896" s="20">
        <f t="shared" si="119"/>
        <v>-0.00068</v>
      </c>
      <c r="O896" s="20">
        <f t="shared" si="114"/>
        <v>0.0020799999999999985</v>
      </c>
      <c r="P896" s="2"/>
      <c r="R896" s="20">
        <v>0.0017</v>
      </c>
    </row>
    <row r="897" spans="1:18" ht="12">
      <c r="A897" s="21">
        <f t="shared" si="112"/>
        <v>837</v>
      </c>
      <c r="B897" s="13" t="s">
        <v>7</v>
      </c>
      <c r="C897" s="14">
        <v>39073</v>
      </c>
      <c r="D897" s="15">
        <v>5000000</v>
      </c>
      <c r="E897" s="14">
        <v>39136</v>
      </c>
      <c r="F897" s="16">
        <v>0.0551</v>
      </c>
      <c r="G897" s="11">
        <f t="shared" si="115"/>
        <v>4951787.5</v>
      </c>
      <c r="H897" s="17">
        <f t="shared" si="116"/>
        <v>63</v>
      </c>
      <c r="I897" s="12">
        <f t="shared" si="117"/>
        <v>48212.5</v>
      </c>
      <c r="J897" s="18">
        <f t="shared" si="118"/>
        <v>0.05640920352274586</v>
      </c>
      <c r="K897" s="19">
        <v>0.0535</v>
      </c>
      <c r="L897" s="18">
        <f t="shared" si="113"/>
        <v>0.0016000000000000042</v>
      </c>
      <c r="M897" s="16">
        <v>0.05558</v>
      </c>
      <c r="N897" s="20">
        <f t="shared" si="119"/>
        <v>-0.0004799999999999943</v>
      </c>
      <c r="O897" s="20">
        <f t="shared" si="114"/>
        <v>0.0020799999999999985</v>
      </c>
      <c r="P897" s="2"/>
      <c r="R897" s="20">
        <v>0.0017</v>
      </c>
    </row>
    <row r="898" spans="1:18" ht="12">
      <c r="A898" s="21">
        <f t="shared" si="112"/>
        <v>838</v>
      </c>
      <c r="B898" s="13" t="s">
        <v>8</v>
      </c>
      <c r="C898" s="14">
        <v>39077</v>
      </c>
      <c r="D898" s="15">
        <v>1000000</v>
      </c>
      <c r="E898" s="14">
        <v>39084</v>
      </c>
      <c r="F898" s="16">
        <v>0.055</v>
      </c>
      <c r="G898" s="11">
        <f t="shared" si="115"/>
        <v>998930.5555555555</v>
      </c>
      <c r="H898" s="17">
        <f t="shared" si="116"/>
        <v>7</v>
      </c>
      <c r="I898" s="12">
        <f t="shared" si="117"/>
        <v>1069.4444444444962</v>
      </c>
      <c r="J898" s="18">
        <f t="shared" si="118"/>
        <v>0.05582358911614079</v>
      </c>
      <c r="K898" s="19">
        <v>0.0536875</v>
      </c>
      <c r="L898" s="18">
        <f t="shared" si="113"/>
        <v>0.0013125000000000012</v>
      </c>
      <c r="M898" s="16">
        <v>0.05558</v>
      </c>
      <c r="N898" s="20">
        <f t="shared" si="119"/>
        <v>-0.0005799999999999972</v>
      </c>
      <c r="O898" s="20">
        <f t="shared" si="114"/>
        <v>0.0018924999999999984</v>
      </c>
      <c r="P898" s="2"/>
      <c r="R898" s="20">
        <v>0.0017</v>
      </c>
    </row>
    <row r="899" spans="1:18" ht="12">
      <c r="A899" s="21">
        <f t="shared" si="112"/>
        <v>839</v>
      </c>
      <c r="B899" s="13" t="s">
        <v>8</v>
      </c>
      <c r="C899" s="14">
        <v>39077</v>
      </c>
      <c r="D899" s="15">
        <v>1200000</v>
      </c>
      <c r="E899" s="14">
        <v>39084</v>
      </c>
      <c r="F899" s="16">
        <v>0.055</v>
      </c>
      <c r="G899" s="11">
        <f t="shared" si="115"/>
        <v>1198716.6666666667</v>
      </c>
      <c r="H899" s="17">
        <f t="shared" si="116"/>
        <v>7</v>
      </c>
      <c r="I899" s="12">
        <f t="shared" si="117"/>
        <v>1283.3333333332557</v>
      </c>
      <c r="J899" s="18">
        <f t="shared" si="118"/>
        <v>0.05582358911613472</v>
      </c>
      <c r="K899" s="19">
        <v>0.0536875</v>
      </c>
      <c r="L899" s="18">
        <f t="shared" si="113"/>
        <v>0.0013125000000000012</v>
      </c>
      <c r="M899" s="16">
        <v>0.05558</v>
      </c>
      <c r="N899" s="20">
        <f t="shared" si="119"/>
        <v>-0.0005799999999999972</v>
      </c>
      <c r="O899" s="20">
        <f t="shared" si="114"/>
        <v>0.0018924999999999984</v>
      </c>
      <c r="P899" s="2"/>
      <c r="R899" s="20">
        <v>0.0017</v>
      </c>
    </row>
    <row r="900" spans="1:18" ht="12">
      <c r="A900" s="21">
        <f t="shared" si="112"/>
        <v>840</v>
      </c>
      <c r="B900" s="13" t="s">
        <v>7</v>
      </c>
      <c r="C900" s="14">
        <v>39077</v>
      </c>
      <c r="D900" s="15">
        <v>6500000</v>
      </c>
      <c r="E900" s="14">
        <v>39136</v>
      </c>
      <c r="F900" s="16">
        <v>0.055</v>
      </c>
      <c r="G900" s="11">
        <f t="shared" si="115"/>
        <v>6441409.722222222</v>
      </c>
      <c r="H900" s="17">
        <f t="shared" si="116"/>
        <v>59</v>
      </c>
      <c r="I900" s="12">
        <f t="shared" si="117"/>
        <v>58590.277777777985</v>
      </c>
      <c r="J900" s="18">
        <f t="shared" si="118"/>
        <v>0.056271110425922755</v>
      </c>
      <c r="K900" s="19">
        <v>0.0535</v>
      </c>
      <c r="L900" s="18">
        <f t="shared" si="113"/>
        <v>0.0015000000000000013</v>
      </c>
      <c r="M900" s="16">
        <v>0.05558</v>
      </c>
      <c r="N900" s="20">
        <f t="shared" si="119"/>
        <v>-0.0005799999999999972</v>
      </c>
      <c r="O900" s="20">
        <f t="shared" si="114"/>
        <v>0.0020799999999999985</v>
      </c>
      <c r="P900" s="2"/>
      <c r="R900" s="20">
        <v>0.0017</v>
      </c>
    </row>
    <row r="901" spans="1:18" ht="12">
      <c r="A901" s="21">
        <f t="shared" si="112"/>
        <v>841</v>
      </c>
      <c r="B901" s="13" t="s">
        <v>6</v>
      </c>
      <c r="C901" s="14">
        <v>39077</v>
      </c>
      <c r="D901" s="15">
        <v>6500000</v>
      </c>
      <c r="E901" s="14">
        <v>39136</v>
      </c>
      <c r="F901" s="16">
        <v>0.055</v>
      </c>
      <c r="G901" s="11">
        <f t="shared" si="115"/>
        <v>6441409.722222222</v>
      </c>
      <c r="H901" s="17">
        <f t="shared" si="116"/>
        <v>59</v>
      </c>
      <c r="I901" s="12">
        <f t="shared" si="117"/>
        <v>58590.277777777985</v>
      </c>
      <c r="J901" s="18">
        <f t="shared" si="118"/>
        <v>0.056271110425922755</v>
      </c>
      <c r="K901" s="19">
        <v>0.0535</v>
      </c>
      <c r="L901" s="18">
        <f t="shared" si="113"/>
        <v>0.0015000000000000013</v>
      </c>
      <c r="M901" s="16">
        <v>0.05558</v>
      </c>
      <c r="N901" s="20">
        <f t="shared" si="119"/>
        <v>-0.0005799999999999972</v>
      </c>
      <c r="O901" s="20">
        <f t="shared" si="114"/>
        <v>0.0020799999999999985</v>
      </c>
      <c r="P901" s="2"/>
      <c r="R901" s="20">
        <v>0.0017</v>
      </c>
    </row>
    <row r="902" spans="1:18" ht="12">
      <c r="A902" s="21">
        <f t="shared" si="112"/>
        <v>842</v>
      </c>
      <c r="B902" s="13" t="s">
        <v>7</v>
      </c>
      <c r="C902" s="14">
        <v>39078</v>
      </c>
      <c r="D902" s="15">
        <v>3000000</v>
      </c>
      <c r="E902" s="14">
        <v>39136</v>
      </c>
      <c r="F902" s="16">
        <v>0.055</v>
      </c>
      <c r="G902" s="11">
        <f t="shared" si="115"/>
        <v>2973416.6666666665</v>
      </c>
      <c r="H902" s="17">
        <f t="shared" si="116"/>
        <v>58</v>
      </c>
      <c r="I902" s="12">
        <f t="shared" si="117"/>
        <v>26583.33333333349</v>
      </c>
      <c r="J902" s="18">
        <f t="shared" si="118"/>
        <v>0.05626243659090306</v>
      </c>
      <c r="K902" s="19">
        <v>0.0535</v>
      </c>
      <c r="L902" s="18">
        <f t="shared" si="113"/>
        <v>0.0015000000000000013</v>
      </c>
      <c r="M902" s="16">
        <v>0.05558</v>
      </c>
      <c r="N902" s="20">
        <f t="shared" si="119"/>
        <v>-0.0005799999999999972</v>
      </c>
      <c r="O902" s="20">
        <f t="shared" si="114"/>
        <v>0.0020799999999999985</v>
      </c>
      <c r="P902" s="2"/>
      <c r="R902" s="20">
        <v>0.0017</v>
      </c>
    </row>
    <row r="903" spans="1:18" ht="12">
      <c r="A903" s="21">
        <f t="shared" si="112"/>
        <v>843</v>
      </c>
      <c r="B903" s="13" t="s">
        <v>8</v>
      </c>
      <c r="C903" s="14">
        <v>39078</v>
      </c>
      <c r="D903" s="15">
        <v>2645000</v>
      </c>
      <c r="E903" s="14">
        <v>39122</v>
      </c>
      <c r="F903" s="16">
        <v>0.0551</v>
      </c>
      <c r="G903" s="11">
        <f t="shared" si="115"/>
        <v>2627187.394444444</v>
      </c>
      <c r="H903" s="17">
        <f t="shared" si="116"/>
        <v>44</v>
      </c>
      <c r="I903" s="12">
        <f t="shared" si="117"/>
        <v>17812.605555555783</v>
      </c>
      <c r="J903" s="18">
        <f t="shared" si="118"/>
        <v>0.05624405020924319</v>
      </c>
      <c r="K903" s="19">
        <v>0.0535</v>
      </c>
      <c r="L903" s="18">
        <f t="shared" si="113"/>
        <v>0.0016000000000000042</v>
      </c>
      <c r="M903" s="16">
        <v>0.05558</v>
      </c>
      <c r="N903" s="20">
        <f t="shared" si="119"/>
        <v>-0.0004799999999999943</v>
      </c>
      <c r="O903" s="20">
        <f t="shared" si="114"/>
        <v>0.0020799999999999985</v>
      </c>
      <c r="P903" s="2"/>
      <c r="R903" s="20">
        <v>0.0017</v>
      </c>
    </row>
    <row r="904" spans="1:18" ht="12">
      <c r="A904" s="21">
        <f t="shared" si="112"/>
        <v>844</v>
      </c>
      <c r="B904" s="13" t="s">
        <v>6</v>
      </c>
      <c r="C904" s="14">
        <v>39078</v>
      </c>
      <c r="D904" s="15">
        <v>3000000</v>
      </c>
      <c r="E904" s="14">
        <v>39135</v>
      </c>
      <c r="F904" s="16">
        <v>0.055</v>
      </c>
      <c r="G904" s="11">
        <f t="shared" si="115"/>
        <v>2973875</v>
      </c>
      <c r="H904" s="17">
        <f t="shared" si="116"/>
        <v>57</v>
      </c>
      <c r="I904" s="12">
        <f t="shared" si="117"/>
        <v>26125</v>
      </c>
      <c r="J904" s="18">
        <f t="shared" si="118"/>
        <v>0.05625376542950416</v>
      </c>
      <c r="K904" s="19">
        <v>0.0535</v>
      </c>
      <c r="L904" s="18">
        <f t="shared" si="113"/>
        <v>0.0015000000000000013</v>
      </c>
      <c r="M904" s="16">
        <v>0.05558</v>
      </c>
      <c r="N904" s="20">
        <f t="shared" si="119"/>
        <v>-0.0005799999999999972</v>
      </c>
      <c r="O904" s="20">
        <f t="shared" si="114"/>
        <v>0.0020799999999999985</v>
      </c>
      <c r="P904" s="2"/>
      <c r="R904" s="20">
        <v>0.0017</v>
      </c>
    </row>
    <row r="905" spans="1:18" ht="12">
      <c r="A905" s="21">
        <f t="shared" si="112"/>
        <v>845</v>
      </c>
      <c r="B905" s="13" t="s">
        <v>8</v>
      </c>
      <c r="C905" s="14">
        <v>39079</v>
      </c>
      <c r="D905" s="15">
        <v>2700000</v>
      </c>
      <c r="E905" s="14">
        <v>39084</v>
      </c>
      <c r="F905" s="16">
        <v>0.0547</v>
      </c>
      <c r="G905" s="11">
        <f t="shared" si="115"/>
        <v>2697948.75</v>
      </c>
      <c r="H905" s="17">
        <f t="shared" si="116"/>
        <v>5</v>
      </c>
      <c r="I905" s="12">
        <f t="shared" si="117"/>
        <v>2051.25</v>
      </c>
      <c r="J905" s="18">
        <f t="shared" si="118"/>
        <v>0.05550188824009352</v>
      </c>
      <c r="K905" s="19">
        <v>0.05313</v>
      </c>
      <c r="L905" s="18">
        <f t="shared" si="113"/>
        <v>0.001570000000000002</v>
      </c>
      <c r="M905" s="16">
        <v>0.05558</v>
      </c>
      <c r="N905" s="20">
        <f t="shared" si="119"/>
        <v>-0.0008799999999999988</v>
      </c>
      <c r="O905" s="20">
        <f t="shared" si="114"/>
        <v>0.002450000000000001</v>
      </c>
      <c r="P905" s="2"/>
      <c r="R905" s="20">
        <v>0.0017</v>
      </c>
    </row>
    <row r="906" spans="1:18" ht="12">
      <c r="A906" s="21">
        <f t="shared" si="112"/>
        <v>846</v>
      </c>
      <c r="B906" s="13" t="s">
        <v>8</v>
      </c>
      <c r="C906" s="14">
        <v>39079</v>
      </c>
      <c r="D906" s="15">
        <v>400000</v>
      </c>
      <c r="E906" s="14">
        <v>39111</v>
      </c>
      <c r="F906" s="16">
        <v>0.055</v>
      </c>
      <c r="G906" s="11">
        <f t="shared" si="115"/>
        <v>398044.44444444444</v>
      </c>
      <c r="H906" s="17">
        <f t="shared" si="116"/>
        <v>32</v>
      </c>
      <c r="I906" s="12">
        <f t="shared" si="117"/>
        <v>1955.555555555562</v>
      </c>
      <c r="J906" s="18">
        <f t="shared" si="118"/>
        <v>0.05603785171951783</v>
      </c>
      <c r="K906" s="19">
        <v>0.0532563</v>
      </c>
      <c r="L906" s="18">
        <f t="shared" si="113"/>
        <v>0.0017437000000000008</v>
      </c>
      <c r="M906" s="16">
        <v>0.05558</v>
      </c>
      <c r="N906" s="20">
        <f t="shared" si="119"/>
        <v>-0.0005799999999999972</v>
      </c>
      <c r="O906" s="20">
        <f t="shared" si="114"/>
        <v>0.002323699999999998</v>
      </c>
      <c r="P906" s="2"/>
      <c r="R906" s="20">
        <v>0.0017</v>
      </c>
    </row>
    <row r="907" spans="1:18" ht="12">
      <c r="A907" s="21">
        <f t="shared" si="112"/>
        <v>847</v>
      </c>
      <c r="B907" s="13" t="s">
        <v>6</v>
      </c>
      <c r="C907" s="14">
        <v>39100</v>
      </c>
      <c r="D907" s="15">
        <v>5000000</v>
      </c>
      <c r="E907" s="14">
        <v>39163</v>
      </c>
      <c r="F907" s="16">
        <v>0.0548</v>
      </c>
      <c r="G907" s="11">
        <f aca="true" t="shared" si="120" ref="G907:G938">IF(D907&gt;0,(D907-(D907*F907/360*H907)),"")</f>
        <v>4952050</v>
      </c>
      <c r="H907" s="17">
        <f aca="true" t="shared" si="121" ref="H907:H938">IF(C907&lt;&gt;0,E907-C907,"")</f>
        <v>63</v>
      </c>
      <c r="I907" s="12">
        <f aca="true" t="shared" si="122" ref="I907:I938">IF(D907&gt;0,D907-G907,"")</f>
        <v>47950</v>
      </c>
      <c r="J907" s="18">
        <f aca="true" t="shared" si="123" ref="J907:J938">IF(D907&gt;0,((+I907/G907)/H907*365),"")</f>
        <v>0.05609910149444282</v>
      </c>
      <c r="K907" s="19">
        <v>0.05345</v>
      </c>
      <c r="L907" s="18">
        <f aca="true" t="shared" si="124" ref="L907:L1156">IF(K907&gt;0,F907-K907,"")</f>
        <v>0.001350000000000004</v>
      </c>
      <c r="M907" s="16">
        <v>0.0555</v>
      </c>
      <c r="N907" s="20">
        <f aca="true" t="shared" si="125" ref="N907:N938">IF(M907&gt;0,F907-M907,"")</f>
        <v>-0.0006999999999999992</v>
      </c>
      <c r="O907" s="20">
        <f aca="true" t="shared" si="126" ref="O907:O938">IF(M907&gt;0,M907-K907,"")</f>
        <v>0.002050000000000003</v>
      </c>
      <c r="P907" s="2"/>
      <c r="R907" s="20">
        <v>0.0017</v>
      </c>
    </row>
    <row r="908" spans="1:18" ht="12">
      <c r="A908" s="21">
        <f t="shared" si="112"/>
        <v>848</v>
      </c>
      <c r="B908" s="13" t="s">
        <v>7</v>
      </c>
      <c r="C908" s="14">
        <v>39101</v>
      </c>
      <c r="D908" s="15">
        <v>11400000</v>
      </c>
      <c r="E908" s="14">
        <v>39136</v>
      </c>
      <c r="F908" s="16">
        <v>0.0549</v>
      </c>
      <c r="G908" s="11">
        <f t="shared" si="120"/>
        <v>11339152.5</v>
      </c>
      <c r="H908" s="17">
        <f t="shared" si="121"/>
        <v>35</v>
      </c>
      <c r="I908" s="12">
        <f t="shared" si="122"/>
        <v>60847.5</v>
      </c>
      <c r="J908" s="18">
        <f t="shared" si="123"/>
        <v>0.055961192866927224</v>
      </c>
      <c r="K908" s="19">
        <v>0.05324</v>
      </c>
      <c r="L908" s="18">
        <f t="shared" si="124"/>
        <v>0.0016599999999999948</v>
      </c>
      <c r="M908" s="16">
        <v>0.0555</v>
      </c>
      <c r="N908" s="20">
        <f t="shared" si="125"/>
        <v>-0.0006000000000000033</v>
      </c>
      <c r="O908" s="20">
        <f t="shared" si="126"/>
        <v>0.002259999999999998</v>
      </c>
      <c r="P908" s="2"/>
      <c r="R908" s="20">
        <v>0.0017</v>
      </c>
    </row>
    <row r="909" spans="1:18" ht="12">
      <c r="A909" s="21">
        <f t="shared" si="112"/>
        <v>849</v>
      </c>
      <c r="B909" s="13" t="s">
        <v>7</v>
      </c>
      <c r="C909" s="14">
        <v>39101</v>
      </c>
      <c r="D909" s="15">
        <v>14000000</v>
      </c>
      <c r="E909" s="14">
        <v>39141</v>
      </c>
      <c r="F909" s="16">
        <v>0.0549</v>
      </c>
      <c r="G909" s="11">
        <f t="shared" si="120"/>
        <v>13914600</v>
      </c>
      <c r="H909" s="17">
        <f t="shared" si="121"/>
        <v>40</v>
      </c>
      <c r="I909" s="12">
        <f t="shared" si="122"/>
        <v>85400</v>
      </c>
      <c r="J909" s="18">
        <f t="shared" si="123"/>
        <v>0.05600412516349733</v>
      </c>
      <c r="K909" s="19">
        <v>0.053281</v>
      </c>
      <c r="L909" s="18">
        <f t="shared" si="124"/>
        <v>0.0016189999999999954</v>
      </c>
      <c r="M909" s="16">
        <v>0.0555</v>
      </c>
      <c r="N909" s="20">
        <f t="shared" si="125"/>
        <v>-0.0006000000000000033</v>
      </c>
      <c r="O909" s="20">
        <f t="shared" si="126"/>
        <v>0.0022189999999999988</v>
      </c>
      <c r="P909" s="2"/>
      <c r="R909" s="20">
        <v>0.0017</v>
      </c>
    </row>
    <row r="910" spans="1:18" ht="12">
      <c r="A910" s="21">
        <f t="shared" si="112"/>
        <v>850</v>
      </c>
      <c r="B910" s="13" t="s">
        <v>7</v>
      </c>
      <c r="C910" s="14">
        <v>39101</v>
      </c>
      <c r="D910" s="15">
        <v>1600000</v>
      </c>
      <c r="E910" s="14">
        <v>39164</v>
      </c>
      <c r="F910" s="16">
        <v>0.0548</v>
      </c>
      <c r="G910" s="11">
        <f t="shared" si="120"/>
        <v>1584656</v>
      </c>
      <c r="H910" s="17">
        <f t="shared" si="121"/>
        <v>63</v>
      </c>
      <c r="I910" s="12">
        <f t="shared" si="122"/>
        <v>15344</v>
      </c>
      <c r="J910" s="18">
        <f t="shared" si="123"/>
        <v>0.05609910149444282</v>
      </c>
      <c r="K910" s="19">
        <v>0.0534438</v>
      </c>
      <c r="L910" s="18">
        <f t="shared" si="124"/>
        <v>0.0013562000000000018</v>
      </c>
      <c r="M910" s="16">
        <v>0.0555</v>
      </c>
      <c r="N910" s="20">
        <f t="shared" si="125"/>
        <v>-0.0006999999999999992</v>
      </c>
      <c r="O910" s="20">
        <f t="shared" si="126"/>
        <v>0.002056200000000001</v>
      </c>
      <c r="P910" s="2"/>
      <c r="R910" s="20">
        <v>0.0017</v>
      </c>
    </row>
    <row r="911" spans="1:18" ht="12">
      <c r="A911" s="21">
        <f t="shared" si="112"/>
        <v>851</v>
      </c>
      <c r="B911" s="13" t="s">
        <v>6</v>
      </c>
      <c r="C911" s="14">
        <v>39105</v>
      </c>
      <c r="D911" s="15">
        <v>10000000</v>
      </c>
      <c r="E911" s="14">
        <v>39143</v>
      </c>
      <c r="F911" s="16">
        <v>0.0546</v>
      </c>
      <c r="G911" s="11">
        <f t="shared" si="120"/>
        <v>9942366.666666666</v>
      </c>
      <c r="H911" s="17">
        <f t="shared" si="121"/>
        <v>38</v>
      </c>
      <c r="I911" s="12">
        <f t="shared" si="122"/>
        <v>57633.333333333954</v>
      </c>
      <c r="J911" s="18">
        <f t="shared" si="123"/>
        <v>0.05567923130307734</v>
      </c>
      <c r="K911" s="19">
        <v>0.053263</v>
      </c>
      <c r="L911" s="18">
        <f t="shared" si="124"/>
        <v>0.0013370000000000049</v>
      </c>
      <c r="M911" s="16">
        <v>0.0555</v>
      </c>
      <c r="N911" s="20">
        <f t="shared" si="125"/>
        <v>-0.000899999999999998</v>
      </c>
      <c r="O911" s="20">
        <f t="shared" si="126"/>
        <v>0.002237000000000003</v>
      </c>
      <c r="P911" s="2"/>
      <c r="R911" s="20">
        <v>0.0017</v>
      </c>
    </row>
    <row r="912" spans="1:18" ht="12">
      <c r="A912" s="21">
        <f t="shared" si="112"/>
        <v>852</v>
      </c>
      <c r="B912" s="13" t="s">
        <v>7</v>
      </c>
      <c r="C912" s="14">
        <v>39105</v>
      </c>
      <c r="D912" s="15">
        <v>1400000</v>
      </c>
      <c r="E912" s="14">
        <v>39134</v>
      </c>
      <c r="F912" s="16">
        <v>0.0549</v>
      </c>
      <c r="G912" s="11">
        <f t="shared" si="120"/>
        <v>1393808.5</v>
      </c>
      <c r="H912" s="17">
        <f t="shared" si="121"/>
        <v>29</v>
      </c>
      <c r="I912" s="12">
        <f t="shared" si="122"/>
        <v>6191.5</v>
      </c>
      <c r="J912" s="18">
        <f t="shared" si="123"/>
        <v>0.05590976091765834</v>
      </c>
      <c r="K912" s="19">
        <v>0.0532</v>
      </c>
      <c r="L912" s="18">
        <f t="shared" si="124"/>
        <v>0.0017000000000000001</v>
      </c>
      <c r="M912" s="16">
        <v>0.0555</v>
      </c>
      <c r="N912" s="20">
        <f t="shared" si="125"/>
        <v>-0.0006000000000000033</v>
      </c>
      <c r="O912" s="20">
        <f t="shared" si="126"/>
        <v>0.0023000000000000034</v>
      </c>
      <c r="P912" s="2"/>
      <c r="R912" s="20">
        <v>0.0017</v>
      </c>
    </row>
    <row r="913" spans="1:18" ht="12">
      <c r="A913" s="21">
        <f t="shared" si="112"/>
        <v>853</v>
      </c>
      <c r="B913" s="13" t="s">
        <v>7</v>
      </c>
      <c r="C913" s="14">
        <v>39105</v>
      </c>
      <c r="D913" s="15">
        <v>8600000</v>
      </c>
      <c r="E913" s="14">
        <v>39135</v>
      </c>
      <c r="F913" s="16">
        <v>0.0549</v>
      </c>
      <c r="G913" s="11">
        <f t="shared" si="120"/>
        <v>8560655</v>
      </c>
      <c r="H913" s="17">
        <f t="shared" si="121"/>
        <v>30</v>
      </c>
      <c r="I913" s="12">
        <f t="shared" si="122"/>
        <v>39345</v>
      </c>
      <c r="J913" s="18">
        <f t="shared" si="123"/>
        <v>0.05591832634301932</v>
      </c>
      <c r="K913" s="19">
        <v>0.0532</v>
      </c>
      <c r="L913" s="18">
        <f t="shared" si="124"/>
        <v>0.0017000000000000001</v>
      </c>
      <c r="M913" s="16">
        <v>0.0555</v>
      </c>
      <c r="N913" s="20">
        <f t="shared" si="125"/>
        <v>-0.0006000000000000033</v>
      </c>
      <c r="O913" s="20">
        <f t="shared" si="126"/>
        <v>0.0023000000000000034</v>
      </c>
      <c r="P913" s="2"/>
      <c r="R913" s="20">
        <v>0.0017</v>
      </c>
    </row>
    <row r="914" spans="1:18" ht="12">
      <c r="A914" s="21">
        <f aca="true" t="shared" si="127" ref="A914:A977">+A913+1</f>
        <v>854</v>
      </c>
      <c r="B914" s="13" t="s">
        <v>8</v>
      </c>
      <c r="C914" s="14">
        <v>39105</v>
      </c>
      <c r="D914" s="15">
        <v>1446000</v>
      </c>
      <c r="E914" s="14">
        <v>39115</v>
      </c>
      <c r="F914" s="16">
        <v>0.0547</v>
      </c>
      <c r="G914" s="11">
        <f t="shared" si="120"/>
        <v>1443802.8833333333</v>
      </c>
      <c r="H914" s="17">
        <f t="shared" si="121"/>
        <v>10</v>
      </c>
      <c r="I914" s="12">
        <f t="shared" si="122"/>
        <v>2197.1166666666977</v>
      </c>
      <c r="J914" s="18">
        <f t="shared" si="123"/>
        <v>0.0555441184243845</v>
      </c>
      <c r="K914" s="19">
        <v>0.0530678</v>
      </c>
      <c r="L914" s="18">
        <f t="shared" si="124"/>
        <v>0.0016322000000000003</v>
      </c>
      <c r="M914" s="16">
        <v>0.0555</v>
      </c>
      <c r="N914" s="20">
        <f t="shared" si="125"/>
        <v>-0.0008000000000000021</v>
      </c>
      <c r="O914" s="20">
        <f t="shared" si="126"/>
        <v>0.0024322000000000024</v>
      </c>
      <c r="P914" s="2"/>
      <c r="R914" s="20">
        <v>0.0017</v>
      </c>
    </row>
    <row r="915" spans="1:18" ht="12">
      <c r="A915" s="21">
        <f t="shared" si="127"/>
        <v>855</v>
      </c>
      <c r="B915" s="13" t="s">
        <v>8</v>
      </c>
      <c r="C915" s="14">
        <v>39105</v>
      </c>
      <c r="D915" s="15">
        <v>4554000</v>
      </c>
      <c r="E915" s="14">
        <v>39147</v>
      </c>
      <c r="F915" s="16">
        <v>0.0551</v>
      </c>
      <c r="G915" s="11">
        <f t="shared" si="120"/>
        <v>4524725.37</v>
      </c>
      <c r="H915" s="17">
        <f t="shared" si="121"/>
        <v>42</v>
      </c>
      <c r="I915" s="12">
        <f t="shared" si="122"/>
        <v>29274.62999999989</v>
      </c>
      <c r="J915" s="18">
        <f t="shared" si="123"/>
        <v>0.05622672188831628</v>
      </c>
      <c r="K915" s="19">
        <v>0.053295</v>
      </c>
      <c r="L915" s="18">
        <f t="shared" si="124"/>
        <v>0.001805000000000001</v>
      </c>
      <c r="M915" s="16">
        <v>0.0555</v>
      </c>
      <c r="N915" s="20">
        <f t="shared" si="125"/>
        <v>-0.0003999999999999976</v>
      </c>
      <c r="O915" s="20">
        <f t="shared" si="126"/>
        <v>0.0022049999999999986</v>
      </c>
      <c r="P915" s="2"/>
      <c r="R915" s="20">
        <v>0.0017</v>
      </c>
    </row>
    <row r="916" spans="1:18" ht="12">
      <c r="A916" s="21">
        <f t="shared" si="127"/>
        <v>856</v>
      </c>
      <c r="B916" s="13" t="s">
        <v>6</v>
      </c>
      <c r="C916" s="14">
        <v>39106</v>
      </c>
      <c r="D916" s="15">
        <v>15000000</v>
      </c>
      <c r="E916" s="14">
        <v>39147</v>
      </c>
      <c r="F916" s="16">
        <v>0.0547</v>
      </c>
      <c r="G916" s="11">
        <f t="shared" si="120"/>
        <v>14906554.166666666</v>
      </c>
      <c r="H916" s="17">
        <f t="shared" si="121"/>
        <v>41</v>
      </c>
      <c r="I916" s="12">
        <f t="shared" si="122"/>
        <v>93445.83333333395</v>
      </c>
      <c r="J916" s="18">
        <f t="shared" si="123"/>
        <v>0.055807386739558165</v>
      </c>
      <c r="K916" s="19">
        <v>0.0532916</v>
      </c>
      <c r="L916" s="18">
        <f t="shared" si="124"/>
        <v>0.0014083999999999972</v>
      </c>
      <c r="M916" s="16">
        <v>0.0555</v>
      </c>
      <c r="N916" s="20">
        <f t="shared" si="125"/>
        <v>-0.0008000000000000021</v>
      </c>
      <c r="O916" s="20">
        <f t="shared" si="126"/>
        <v>0.0022083999999999993</v>
      </c>
      <c r="P916" s="2"/>
      <c r="R916" s="20">
        <v>0.0017</v>
      </c>
    </row>
    <row r="917" spans="1:18" ht="12">
      <c r="A917" s="21">
        <f t="shared" si="127"/>
        <v>857</v>
      </c>
      <c r="B917" s="13" t="s">
        <v>8</v>
      </c>
      <c r="C917" s="14">
        <v>39106</v>
      </c>
      <c r="D917" s="15">
        <v>5000000</v>
      </c>
      <c r="E917" s="14">
        <v>39134</v>
      </c>
      <c r="F917" s="16">
        <v>0.0547</v>
      </c>
      <c r="G917" s="11">
        <f t="shared" si="120"/>
        <v>4978727.777777778</v>
      </c>
      <c r="H917" s="17">
        <f t="shared" si="121"/>
        <v>28</v>
      </c>
      <c r="I917" s="12">
        <f t="shared" si="122"/>
        <v>21272.222222222015</v>
      </c>
      <c r="J917" s="18">
        <f t="shared" si="123"/>
        <v>0.05569668065581179</v>
      </c>
      <c r="K917" s="19">
        <v>0.0532</v>
      </c>
      <c r="L917" s="18">
        <f t="shared" si="124"/>
        <v>0.0015000000000000013</v>
      </c>
      <c r="M917" s="16">
        <v>0.0555</v>
      </c>
      <c r="N917" s="20">
        <f t="shared" si="125"/>
        <v>-0.0008000000000000021</v>
      </c>
      <c r="O917" s="20">
        <f t="shared" si="126"/>
        <v>0.0023000000000000034</v>
      </c>
      <c r="P917" s="2"/>
      <c r="R917" s="20">
        <v>0.0017</v>
      </c>
    </row>
    <row r="918" spans="1:18" ht="12">
      <c r="A918" s="21">
        <f t="shared" si="127"/>
        <v>858</v>
      </c>
      <c r="B918" s="13" t="s">
        <v>7</v>
      </c>
      <c r="C918" s="14">
        <v>39106</v>
      </c>
      <c r="D918" s="15">
        <v>15000000</v>
      </c>
      <c r="E918" s="14">
        <v>39128</v>
      </c>
      <c r="F918" s="16">
        <v>0.0549</v>
      </c>
      <c r="G918" s="11">
        <f t="shared" si="120"/>
        <v>14949675</v>
      </c>
      <c r="H918" s="17">
        <f t="shared" si="121"/>
        <v>22</v>
      </c>
      <c r="I918" s="12">
        <f t="shared" si="122"/>
        <v>50325</v>
      </c>
      <c r="J918" s="18">
        <f t="shared" si="123"/>
        <v>0.05584987633510428</v>
      </c>
      <c r="K918" s="19">
        <v>0.0531544</v>
      </c>
      <c r="L918" s="18">
        <f t="shared" si="124"/>
        <v>0.0017456</v>
      </c>
      <c r="M918" s="16">
        <v>0.0555</v>
      </c>
      <c r="N918" s="20">
        <f t="shared" si="125"/>
        <v>-0.0006000000000000033</v>
      </c>
      <c r="O918" s="20">
        <f t="shared" si="126"/>
        <v>0.0023456000000000032</v>
      </c>
      <c r="P918" s="2"/>
      <c r="R918" s="20">
        <v>0.0017</v>
      </c>
    </row>
    <row r="919" spans="1:18" ht="12">
      <c r="A919" s="21">
        <f t="shared" si="127"/>
        <v>859</v>
      </c>
      <c r="B919" s="13" t="s">
        <v>6</v>
      </c>
      <c r="C919" s="14">
        <v>39107</v>
      </c>
      <c r="D919" s="15">
        <v>8500000</v>
      </c>
      <c r="E919" s="14">
        <v>39160</v>
      </c>
      <c r="F919" s="16">
        <v>0.0547</v>
      </c>
      <c r="G919" s="11">
        <f t="shared" si="120"/>
        <v>8431549.027777778</v>
      </c>
      <c r="H919" s="17">
        <f t="shared" si="121"/>
        <v>53</v>
      </c>
      <c r="I919" s="12">
        <f t="shared" si="122"/>
        <v>68450.97222222202</v>
      </c>
      <c r="J919" s="18">
        <f t="shared" si="123"/>
        <v>0.05590996830307607</v>
      </c>
      <c r="K919" s="19">
        <v>0.0533869</v>
      </c>
      <c r="L919" s="18">
        <f t="shared" si="124"/>
        <v>0.0013130999999999976</v>
      </c>
      <c r="M919" s="16">
        <v>0.0555</v>
      </c>
      <c r="N919" s="20">
        <f t="shared" si="125"/>
        <v>-0.0008000000000000021</v>
      </c>
      <c r="O919" s="20">
        <f t="shared" si="126"/>
        <v>0.0021130999999999997</v>
      </c>
      <c r="P919" s="2"/>
      <c r="R919" s="20">
        <v>0.0017</v>
      </c>
    </row>
    <row r="920" spans="1:18" ht="12">
      <c r="A920" s="21">
        <f t="shared" si="127"/>
        <v>860</v>
      </c>
      <c r="B920" s="13" t="s">
        <v>8</v>
      </c>
      <c r="C920" s="14">
        <v>39107</v>
      </c>
      <c r="D920" s="15">
        <v>1800000</v>
      </c>
      <c r="E920" s="14">
        <v>39122</v>
      </c>
      <c r="F920" s="16">
        <v>0.0545</v>
      </c>
      <c r="G920" s="11">
        <f t="shared" si="120"/>
        <v>1795912.5</v>
      </c>
      <c r="H920" s="17">
        <f t="shared" si="121"/>
        <v>15</v>
      </c>
      <c r="I920" s="12">
        <f t="shared" si="122"/>
        <v>4087.5</v>
      </c>
      <c r="J920" s="18">
        <f t="shared" si="123"/>
        <v>0.05538270934691974</v>
      </c>
      <c r="K920" s="19">
        <v>0.0531125</v>
      </c>
      <c r="L920" s="18">
        <f t="shared" si="124"/>
        <v>0.0013874999999999998</v>
      </c>
      <c r="M920" s="16">
        <v>0.0555</v>
      </c>
      <c r="N920" s="20">
        <f t="shared" si="125"/>
        <v>-0.0010000000000000009</v>
      </c>
      <c r="O920" s="20">
        <f t="shared" si="126"/>
        <v>0.0023875000000000007</v>
      </c>
      <c r="P920" s="2"/>
      <c r="R920" s="20">
        <v>0.0017</v>
      </c>
    </row>
    <row r="921" spans="1:18" ht="12">
      <c r="A921" s="21">
        <f t="shared" si="127"/>
        <v>861</v>
      </c>
      <c r="B921" s="13" t="s">
        <v>8</v>
      </c>
      <c r="C921" s="14">
        <v>39107</v>
      </c>
      <c r="D921" s="15">
        <v>250000</v>
      </c>
      <c r="E921" s="14">
        <v>39143</v>
      </c>
      <c r="F921" s="16">
        <v>0.0547</v>
      </c>
      <c r="G921" s="11">
        <f t="shared" si="120"/>
        <v>248632.5</v>
      </c>
      <c r="H921" s="17">
        <f t="shared" si="121"/>
        <v>36</v>
      </c>
      <c r="I921" s="12">
        <f t="shared" si="122"/>
        <v>1367.5</v>
      </c>
      <c r="J921" s="18">
        <f t="shared" si="123"/>
        <v>0.05576475543444866</v>
      </c>
      <c r="K921" s="19">
        <v>0.0532487</v>
      </c>
      <c r="L921" s="18">
        <f t="shared" si="124"/>
        <v>0.0014512999999999956</v>
      </c>
      <c r="M921" s="16">
        <v>0.0555</v>
      </c>
      <c r="N921" s="20">
        <f t="shared" si="125"/>
        <v>-0.0008000000000000021</v>
      </c>
      <c r="O921" s="20">
        <f t="shared" si="126"/>
        <v>0.0022512999999999977</v>
      </c>
      <c r="P921" s="2"/>
      <c r="R921" s="20">
        <v>0.0017</v>
      </c>
    </row>
    <row r="922" spans="1:18" ht="12">
      <c r="A922" s="21">
        <f t="shared" si="127"/>
        <v>862</v>
      </c>
      <c r="B922" s="13" t="s">
        <v>7</v>
      </c>
      <c r="C922" s="14">
        <v>39107</v>
      </c>
      <c r="D922" s="15">
        <v>8500000</v>
      </c>
      <c r="E922" s="14">
        <v>39135</v>
      </c>
      <c r="F922" s="16">
        <v>0.0548</v>
      </c>
      <c r="G922" s="11">
        <f t="shared" si="120"/>
        <v>8463771.111111112</v>
      </c>
      <c r="H922" s="17">
        <f t="shared" si="121"/>
        <v>28</v>
      </c>
      <c r="I922" s="12">
        <f t="shared" si="122"/>
        <v>36228.88888888806</v>
      </c>
      <c r="J922" s="18">
        <f t="shared" si="123"/>
        <v>0.05579893858713233</v>
      </c>
      <c r="K922" s="19">
        <v>0.0532</v>
      </c>
      <c r="L922" s="18">
        <f t="shared" si="124"/>
        <v>0.0016000000000000042</v>
      </c>
      <c r="M922" s="16">
        <v>0.0555</v>
      </c>
      <c r="N922" s="20">
        <f t="shared" si="125"/>
        <v>-0.0006999999999999992</v>
      </c>
      <c r="O922" s="20">
        <f t="shared" si="126"/>
        <v>0.0023000000000000034</v>
      </c>
      <c r="P922" s="2"/>
      <c r="R922" s="20">
        <v>0.0017</v>
      </c>
    </row>
    <row r="923" spans="1:18" ht="12">
      <c r="A923" s="21">
        <f t="shared" si="127"/>
        <v>863</v>
      </c>
      <c r="B923" s="13" t="s">
        <v>8</v>
      </c>
      <c r="C923" s="14">
        <v>39108</v>
      </c>
      <c r="D923" s="15">
        <v>2600000</v>
      </c>
      <c r="E923" s="14">
        <v>39111</v>
      </c>
      <c r="F923" s="16">
        <v>0.0543</v>
      </c>
      <c r="G923" s="11">
        <f t="shared" si="120"/>
        <v>2598823.5</v>
      </c>
      <c r="H923" s="17">
        <f t="shared" si="121"/>
        <v>3</v>
      </c>
      <c r="I923" s="12">
        <f t="shared" si="122"/>
        <v>1176.5</v>
      </c>
      <c r="J923" s="18">
        <f t="shared" si="123"/>
        <v>0.05507908995487125</v>
      </c>
      <c r="K923" s="19">
        <v>0.0529166</v>
      </c>
      <c r="L923" s="18">
        <f t="shared" si="124"/>
        <v>0.0013834</v>
      </c>
      <c r="M923" s="16">
        <v>0.0555</v>
      </c>
      <c r="N923" s="20">
        <f t="shared" si="125"/>
        <v>-0.0011999999999999997</v>
      </c>
      <c r="O923" s="20">
        <f t="shared" si="126"/>
        <v>0.0025833999999999996</v>
      </c>
      <c r="P923" s="2"/>
      <c r="R923" s="20">
        <v>0.0017</v>
      </c>
    </row>
    <row r="924" spans="1:18" ht="12">
      <c r="A924" s="21">
        <f t="shared" si="127"/>
        <v>864</v>
      </c>
      <c r="B924" s="13" t="s">
        <v>8</v>
      </c>
      <c r="C924" s="14">
        <v>39108</v>
      </c>
      <c r="D924" s="15">
        <v>2000000</v>
      </c>
      <c r="E924" s="14">
        <v>39129</v>
      </c>
      <c r="F924" s="16">
        <v>0.0547</v>
      </c>
      <c r="G924" s="11">
        <f t="shared" si="120"/>
        <v>1993618.3333333333</v>
      </c>
      <c r="H924" s="17">
        <f t="shared" si="121"/>
        <v>21</v>
      </c>
      <c r="I924" s="12">
        <f t="shared" si="122"/>
        <v>6381.666666666744</v>
      </c>
      <c r="J924" s="18">
        <f t="shared" si="123"/>
        <v>0.05563725141862449</v>
      </c>
      <c r="K924" s="19">
        <v>0.0531562</v>
      </c>
      <c r="L924" s="18">
        <f t="shared" si="124"/>
        <v>0.001543799999999998</v>
      </c>
      <c r="M924" s="16">
        <v>0.0555</v>
      </c>
      <c r="N924" s="20">
        <f t="shared" si="125"/>
        <v>-0.0008000000000000021</v>
      </c>
      <c r="O924" s="20">
        <f t="shared" si="126"/>
        <v>0.0023438</v>
      </c>
      <c r="P924" s="2"/>
      <c r="R924" s="20">
        <v>0.0017</v>
      </c>
    </row>
    <row r="925" spans="1:18" ht="12">
      <c r="A925" s="21">
        <f t="shared" si="127"/>
        <v>865</v>
      </c>
      <c r="B925" s="13" t="s">
        <v>8</v>
      </c>
      <c r="C925" s="14">
        <v>39108</v>
      </c>
      <c r="D925" s="15">
        <v>2000000</v>
      </c>
      <c r="E925" s="14">
        <v>39150</v>
      </c>
      <c r="F925" s="16">
        <v>0.0548</v>
      </c>
      <c r="G925" s="11">
        <f t="shared" si="120"/>
        <v>1987213.3333333333</v>
      </c>
      <c r="H925" s="17">
        <f t="shared" si="121"/>
        <v>42</v>
      </c>
      <c r="I925" s="12">
        <f t="shared" si="122"/>
        <v>12786.666666666744</v>
      </c>
      <c r="J925" s="18">
        <f t="shared" si="123"/>
        <v>0.055918617472150066</v>
      </c>
      <c r="K925" s="19">
        <v>0.0532975</v>
      </c>
      <c r="L925" s="18">
        <f t="shared" si="124"/>
        <v>0.0015025000000000038</v>
      </c>
      <c r="M925" s="16">
        <v>0.0555</v>
      </c>
      <c r="N925" s="20">
        <f t="shared" si="125"/>
        <v>-0.0006999999999999992</v>
      </c>
      <c r="O925" s="20">
        <f t="shared" si="126"/>
        <v>0.002202500000000003</v>
      </c>
      <c r="P925" s="2"/>
      <c r="R925" s="20">
        <v>0.0017</v>
      </c>
    </row>
    <row r="926" spans="1:18" ht="12">
      <c r="A926" s="21">
        <f t="shared" si="127"/>
        <v>866</v>
      </c>
      <c r="B926" s="13" t="s">
        <v>6</v>
      </c>
      <c r="C926" s="14">
        <v>39108</v>
      </c>
      <c r="D926" s="15">
        <v>2500000</v>
      </c>
      <c r="E926" s="14">
        <v>39142</v>
      </c>
      <c r="F926" s="16">
        <v>0.0547</v>
      </c>
      <c r="G926" s="11">
        <f t="shared" si="120"/>
        <v>2487084.722222222</v>
      </c>
      <c r="H926" s="17">
        <f t="shared" si="121"/>
        <v>34</v>
      </c>
      <c r="I926" s="12">
        <f t="shared" si="122"/>
        <v>12915.277777777985</v>
      </c>
      <c r="J926" s="18">
        <f t="shared" si="123"/>
        <v>0.05574772114384345</v>
      </c>
      <c r="K926" s="19">
        <v>0.0532325</v>
      </c>
      <c r="L926" s="18">
        <f t="shared" si="124"/>
        <v>0.0014674999999999966</v>
      </c>
      <c r="M926" s="16">
        <v>0.0555</v>
      </c>
      <c r="N926" s="20">
        <f t="shared" si="125"/>
        <v>-0.0008000000000000021</v>
      </c>
      <c r="O926" s="20">
        <f t="shared" si="126"/>
        <v>0.0022674999999999987</v>
      </c>
      <c r="P926" s="2"/>
      <c r="R926" s="20">
        <v>0.0017</v>
      </c>
    </row>
    <row r="927" spans="1:18" ht="12">
      <c r="A927" s="21">
        <f t="shared" si="127"/>
        <v>867</v>
      </c>
      <c r="B927" s="13" t="s">
        <v>8</v>
      </c>
      <c r="C927" s="14">
        <v>39111</v>
      </c>
      <c r="D927" s="15">
        <v>3683000</v>
      </c>
      <c r="E927" s="14">
        <v>39140</v>
      </c>
      <c r="F927" s="16">
        <v>0.0546</v>
      </c>
      <c r="G927" s="11">
        <f t="shared" si="120"/>
        <v>3666800.9383333335</v>
      </c>
      <c r="H927" s="17">
        <f t="shared" si="121"/>
        <v>29</v>
      </c>
      <c r="I927" s="12">
        <f t="shared" si="122"/>
        <v>16199.06166666653</v>
      </c>
      <c r="J927" s="18">
        <f t="shared" si="123"/>
        <v>0.055602893392772065</v>
      </c>
      <c r="K927" s="19">
        <v>0.0532</v>
      </c>
      <c r="L927" s="18">
        <f t="shared" si="124"/>
        <v>0.0014000000000000054</v>
      </c>
      <c r="M927" s="16">
        <v>0.0555</v>
      </c>
      <c r="N927" s="20">
        <f t="shared" si="125"/>
        <v>-0.000899999999999998</v>
      </c>
      <c r="O927" s="20">
        <f t="shared" si="126"/>
        <v>0.0023000000000000034</v>
      </c>
      <c r="P927" s="2"/>
      <c r="R927" s="20">
        <v>0.0017</v>
      </c>
    </row>
    <row r="928" spans="1:18" ht="12">
      <c r="A928" s="21">
        <f t="shared" si="127"/>
        <v>868</v>
      </c>
      <c r="B928" s="13" t="s">
        <v>8</v>
      </c>
      <c r="C928" s="14">
        <v>39111</v>
      </c>
      <c r="D928" s="15">
        <v>5000000</v>
      </c>
      <c r="E928" s="14">
        <v>39154</v>
      </c>
      <c r="F928" s="16">
        <v>0.0546</v>
      </c>
      <c r="G928" s="11">
        <f t="shared" si="120"/>
        <v>4967391.666666667</v>
      </c>
      <c r="H928" s="17">
        <f t="shared" si="121"/>
        <v>43</v>
      </c>
      <c r="I928" s="12">
        <f t="shared" si="122"/>
        <v>32608.333333333023</v>
      </c>
      <c r="J928" s="18">
        <f t="shared" si="123"/>
        <v>0.055721731894840316</v>
      </c>
      <c r="K928" s="19">
        <v>0.0533083</v>
      </c>
      <c r="L928" s="18">
        <f t="shared" si="124"/>
        <v>0.0012916999999999998</v>
      </c>
      <c r="M928" s="16">
        <v>0.0555</v>
      </c>
      <c r="N928" s="20">
        <f t="shared" si="125"/>
        <v>-0.000899999999999998</v>
      </c>
      <c r="O928" s="20">
        <f t="shared" si="126"/>
        <v>0.002191699999999998</v>
      </c>
      <c r="P928" s="2"/>
      <c r="R928" s="20">
        <v>0.0017</v>
      </c>
    </row>
    <row r="929" spans="1:18" ht="12">
      <c r="A929" s="21">
        <f t="shared" si="127"/>
        <v>869</v>
      </c>
      <c r="B929" s="13" t="s">
        <v>6</v>
      </c>
      <c r="C929" s="14">
        <v>39112</v>
      </c>
      <c r="D929" s="15">
        <v>5269000</v>
      </c>
      <c r="E929" s="14">
        <v>39142</v>
      </c>
      <c r="F929" s="16">
        <v>0.0548</v>
      </c>
      <c r="G929" s="11">
        <f t="shared" si="120"/>
        <v>5244938.233333333</v>
      </c>
      <c r="H929" s="17">
        <f t="shared" si="121"/>
        <v>30</v>
      </c>
      <c r="I929" s="12">
        <f t="shared" si="122"/>
        <v>24061.766666666605</v>
      </c>
      <c r="J929" s="18">
        <f t="shared" si="123"/>
        <v>0.05581600419694368</v>
      </c>
      <c r="K929" s="19">
        <v>0.0532</v>
      </c>
      <c r="L929" s="18">
        <f t="shared" si="124"/>
        <v>0.0016000000000000042</v>
      </c>
      <c r="M929" s="16">
        <v>0.0555</v>
      </c>
      <c r="N929" s="20">
        <f t="shared" si="125"/>
        <v>-0.0006999999999999992</v>
      </c>
      <c r="O929" s="20">
        <f t="shared" si="126"/>
        <v>0.0023000000000000034</v>
      </c>
      <c r="P929" s="2"/>
      <c r="R929" s="20">
        <v>0.0017</v>
      </c>
    </row>
    <row r="930" spans="1:18" ht="12">
      <c r="A930" s="21">
        <f t="shared" si="127"/>
        <v>870</v>
      </c>
      <c r="B930" s="13" t="s">
        <v>6</v>
      </c>
      <c r="C930" s="14">
        <v>39112</v>
      </c>
      <c r="D930" s="15">
        <v>1231000</v>
      </c>
      <c r="E930" s="14">
        <v>39163</v>
      </c>
      <c r="F930" s="16">
        <v>0.0548</v>
      </c>
      <c r="G930" s="11">
        <f t="shared" si="120"/>
        <v>1221443.3366666667</v>
      </c>
      <c r="H930" s="17">
        <f t="shared" si="121"/>
        <v>51</v>
      </c>
      <c r="I930" s="12">
        <f t="shared" si="122"/>
        <v>9556.66333333333</v>
      </c>
      <c r="J930" s="18">
        <f t="shared" si="123"/>
        <v>0.05599582536872361</v>
      </c>
      <c r="K930" s="19">
        <v>0.0533749</v>
      </c>
      <c r="L930" s="18">
        <f t="shared" si="124"/>
        <v>0.0014250999999999986</v>
      </c>
      <c r="M930" s="16">
        <v>0.0555</v>
      </c>
      <c r="N930" s="20">
        <f t="shared" si="125"/>
        <v>-0.0006999999999999992</v>
      </c>
      <c r="O930" s="20">
        <f t="shared" si="126"/>
        <v>0.002125099999999998</v>
      </c>
      <c r="P930" s="2"/>
      <c r="R930" s="20">
        <v>0.0017</v>
      </c>
    </row>
    <row r="931" spans="1:18" ht="12">
      <c r="A931" s="21">
        <f t="shared" si="127"/>
        <v>871</v>
      </c>
      <c r="B931" s="13" t="s">
        <v>6</v>
      </c>
      <c r="C931" s="14">
        <v>39113</v>
      </c>
      <c r="D931" s="15">
        <v>5000000</v>
      </c>
      <c r="E931" s="14">
        <v>39142</v>
      </c>
      <c r="F931" s="16">
        <v>0.0548</v>
      </c>
      <c r="G931" s="11">
        <f t="shared" si="120"/>
        <v>4977927.777777778</v>
      </c>
      <c r="H931" s="17">
        <f t="shared" si="121"/>
        <v>29</v>
      </c>
      <c r="I931" s="12">
        <f t="shared" si="122"/>
        <v>22072.222222222015</v>
      </c>
      <c r="J931" s="18">
        <f t="shared" si="123"/>
        <v>0.0558074700873964</v>
      </c>
      <c r="K931" s="19">
        <v>0.0532</v>
      </c>
      <c r="L931" s="18">
        <f t="shared" si="124"/>
        <v>0.0016000000000000042</v>
      </c>
      <c r="M931" s="16">
        <v>0.0555</v>
      </c>
      <c r="N931" s="20">
        <f t="shared" si="125"/>
        <v>-0.0006999999999999992</v>
      </c>
      <c r="O931" s="20">
        <f t="shared" si="126"/>
        <v>0.0023000000000000034</v>
      </c>
      <c r="P931" s="2"/>
      <c r="R931" s="20">
        <v>0.0017</v>
      </c>
    </row>
    <row r="932" spans="1:18" ht="12">
      <c r="A932" s="21">
        <f t="shared" si="127"/>
        <v>872</v>
      </c>
      <c r="B932" s="13" t="s">
        <v>8</v>
      </c>
      <c r="C932" s="14">
        <v>39114</v>
      </c>
      <c r="D932" s="15">
        <v>3300000</v>
      </c>
      <c r="E932" s="14">
        <v>39118</v>
      </c>
      <c r="F932" s="16">
        <v>0.0545</v>
      </c>
      <c r="G932" s="11">
        <f t="shared" si="120"/>
        <v>3298001.6666666665</v>
      </c>
      <c r="H932" s="17">
        <f t="shared" si="121"/>
        <v>4</v>
      </c>
      <c r="I932" s="12">
        <f t="shared" si="122"/>
        <v>1998.3333333334886</v>
      </c>
      <c r="J932" s="18">
        <f t="shared" si="123"/>
        <v>0.05529042586900274</v>
      </c>
      <c r="K932" s="19">
        <v>0.0529968</v>
      </c>
      <c r="L932" s="18">
        <f t="shared" si="124"/>
        <v>0.0015032000000000031</v>
      </c>
      <c r="M932" s="16">
        <v>0.0555</v>
      </c>
      <c r="N932" s="20">
        <f t="shared" si="125"/>
        <v>-0.0010000000000000009</v>
      </c>
      <c r="O932" s="20">
        <f t="shared" si="126"/>
        <v>0.002503200000000004</v>
      </c>
      <c r="P932" s="2"/>
      <c r="R932" s="20">
        <v>0.0017</v>
      </c>
    </row>
    <row r="933" spans="1:18" ht="12">
      <c r="A933" s="21">
        <f t="shared" si="127"/>
        <v>873</v>
      </c>
      <c r="B933" s="13" t="s">
        <v>8</v>
      </c>
      <c r="C933" s="14">
        <v>39115</v>
      </c>
      <c r="D933" s="15">
        <v>900000</v>
      </c>
      <c r="E933" s="14">
        <v>39118</v>
      </c>
      <c r="F933" s="16">
        <v>0.0543</v>
      </c>
      <c r="G933" s="11">
        <f t="shared" si="120"/>
        <v>899592.75</v>
      </c>
      <c r="H933" s="17">
        <f t="shared" si="121"/>
        <v>3</v>
      </c>
      <c r="I933" s="12">
        <f t="shared" si="122"/>
        <v>407.25</v>
      </c>
      <c r="J933" s="18">
        <f t="shared" si="123"/>
        <v>0.05507908995487125</v>
      </c>
      <c r="K933" s="19">
        <v>0.052925</v>
      </c>
      <c r="L933" s="18">
        <f t="shared" si="124"/>
        <v>0.0013750000000000012</v>
      </c>
      <c r="M933" s="16">
        <v>0.0555</v>
      </c>
      <c r="N933" s="20">
        <f t="shared" si="125"/>
        <v>-0.0011999999999999997</v>
      </c>
      <c r="O933" s="20">
        <f t="shared" si="126"/>
        <v>0.002575000000000001</v>
      </c>
      <c r="P933" s="2"/>
      <c r="R933" s="20">
        <v>0.0017</v>
      </c>
    </row>
    <row r="934" spans="1:18" ht="12">
      <c r="A934" s="21">
        <f t="shared" si="127"/>
        <v>874</v>
      </c>
      <c r="B934" s="13" t="s">
        <v>8</v>
      </c>
      <c r="C934" s="14">
        <v>39118</v>
      </c>
      <c r="D934" s="15">
        <v>4240000</v>
      </c>
      <c r="E934" s="14">
        <v>39119</v>
      </c>
      <c r="F934" s="16">
        <v>0.0543</v>
      </c>
      <c r="G934" s="11">
        <f t="shared" si="120"/>
        <v>4239360.466666667</v>
      </c>
      <c r="H934" s="17">
        <f t="shared" si="121"/>
        <v>1</v>
      </c>
      <c r="I934" s="12">
        <f t="shared" si="122"/>
        <v>639.5333333332092</v>
      </c>
      <c r="J934" s="18">
        <f t="shared" si="123"/>
        <v>0.05506247192283767</v>
      </c>
      <c r="K934" s="19">
        <v>0.0529375</v>
      </c>
      <c r="L934" s="18">
        <f t="shared" si="124"/>
        <v>0.0013625000000000026</v>
      </c>
      <c r="M934" s="16">
        <v>0.0555</v>
      </c>
      <c r="N934" s="20">
        <f t="shared" si="125"/>
        <v>-0.0011999999999999997</v>
      </c>
      <c r="O934" s="20">
        <f t="shared" si="126"/>
        <v>0.0025625000000000023</v>
      </c>
      <c r="P934" s="2"/>
      <c r="R934" s="20">
        <v>0.0017</v>
      </c>
    </row>
    <row r="935" spans="1:18" ht="12">
      <c r="A935" s="21">
        <f t="shared" si="127"/>
        <v>875</v>
      </c>
      <c r="B935" s="13" t="s">
        <v>8</v>
      </c>
      <c r="C935" s="14">
        <v>39118</v>
      </c>
      <c r="D935" s="15">
        <v>760000</v>
      </c>
      <c r="E935" s="14">
        <v>39153</v>
      </c>
      <c r="F935" s="16">
        <v>0.0547</v>
      </c>
      <c r="G935" s="11">
        <f t="shared" si="120"/>
        <v>755958.2777777778</v>
      </c>
      <c r="H935" s="17">
        <f t="shared" si="121"/>
        <v>35</v>
      </c>
      <c r="I935" s="12">
        <f t="shared" si="122"/>
        <v>4041.722222222248</v>
      </c>
      <c r="J935" s="18">
        <f t="shared" si="123"/>
        <v>0.05575623698809398</v>
      </c>
      <c r="K935" s="19">
        <v>0.0532416</v>
      </c>
      <c r="L935" s="18">
        <f t="shared" si="124"/>
        <v>0.0014583999999999986</v>
      </c>
      <c r="M935" s="16">
        <v>0.0555</v>
      </c>
      <c r="N935" s="20">
        <f t="shared" si="125"/>
        <v>-0.0008000000000000021</v>
      </c>
      <c r="O935" s="20">
        <f t="shared" si="126"/>
        <v>0.0022584000000000007</v>
      </c>
      <c r="P935" s="2"/>
      <c r="R935" s="20">
        <v>0.0017</v>
      </c>
    </row>
    <row r="936" spans="1:18" ht="12">
      <c r="A936" s="21">
        <f t="shared" si="127"/>
        <v>876</v>
      </c>
      <c r="B936" s="13" t="s">
        <v>7</v>
      </c>
      <c r="C936" s="14">
        <v>39118</v>
      </c>
      <c r="D936" s="15">
        <v>15000000</v>
      </c>
      <c r="E936" s="14">
        <v>39160</v>
      </c>
      <c r="F936" s="16">
        <v>0.0548</v>
      </c>
      <c r="G936" s="11">
        <f t="shared" si="120"/>
        <v>14904100</v>
      </c>
      <c r="H936" s="17">
        <f t="shared" si="121"/>
        <v>42</v>
      </c>
      <c r="I936" s="12">
        <f t="shared" si="122"/>
        <v>95900</v>
      </c>
      <c r="J936" s="18">
        <f t="shared" si="123"/>
        <v>0.05591861747214972</v>
      </c>
      <c r="K936" s="19">
        <v>0.0532999</v>
      </c>
      <c r="L936" s="18">
        <f t="shared" si="124"/>
        <v>0.0015001000000000042</v>
      </c>
      <c r="M936" s="16">
        <v>0.0555</v>
      </c>
      <c r="N936" s="20">
        <f t="shared" si="125"/>
        <v>-0.0006999999999999992</v>
      </c>
      <c r="O936" s="20">
        <f t="shared" si="126"/>
        <v>0.0022001000000000034</v>
      </c>
      <c r="P936" s="2"/>
      <c r="R936" s="20">
        <v>0.0017</v>
      </c>
    </row>
    <row r="937" spans="1:18" ht="12">
      <c r="A937" s="21">
        <f t="shared" si="127"/>
        <v>877</v>
      </c>
      <c r="B937" s="13" t="s">
        <v>6</v>
      </c>
      <c r="C937" s="14">
        <v>39118</v>
      </c>
      <c r="D937" s="15">
        <v>3000000</v>
      </c>
      <c r="E937" s="14">
        <v>39119</v>
      </c>
      <c r="F937" s="16">
        <v>0.0543</v>
      </c>
      <c r="G937" s="11">
        <f t="shared" si="120"/>
        <v>2999547.5</v>
      </c>
      <c r="H937" s="17">
        <f t="shared" si="121"/>
        <v>1</v>
      </c>
      <c r="I937" s="12">
        <f t="shared" si="122"/>
        <v>452.5</v>
      </c>
      <c r="J937" s="18">
        <f t="shared" si="123"/>
        <v>0.05506247192284836</v>
      </c>
      <c r="K937" s="19">
        <v>0.0529375</v>
      </c>
      <c r="L937" s="18">
        <f t="shared" si="124"/>
        <v>0.0013625000000000026</v>
      </c>
      <c r="M937" s="16">
        <v>0.0555</v>
      </c>
      <c r="N937" s="20">
        <f t="shared" si="125"/>
        <v>-0.0011999999999999997</v>
      </c>
      <c r="O937" s="20">
        <f t="shared" si="126"/>
        <v>0.0025625000000000023</v>
      </c>
      <c r="P937" s="2"/>
      <c r="R937" s="20">
        <v>0.0017</v>
      </c>
    </row>
    <row r="938" spans="1:18" ht="12">
      <c r="A938" s="21">
        <f t="shared" si="127"/>
        <v>878</v>
      </c>
      <c r="B938" s="13" t="s">
        <v>6</v>
      </c>
      <c r="C938" s="14">
        <v>39118</v>
      </c>
      <c r="D938" s="15">
        <v>12000000</v>
      </c>
      <c r="E938" s="14">
        <v>39157</v>
      </c>
      <c r="F938" s="16">
        <v>0.0546</v>
      </c>
      <c r="G938" s="11">
        <f t="shared" si="120"/>
        <v>11929020</v>
      </c>
      <c r="H938" s="17">
        <f t="shared" si="121"/>
        <v>39</v>
      </c>
      <c r="I938" s="12">
        <f t="shared" si="122"/>
        <v>70980</v>
      </c>
      <c r="J938" s="18">
        <f t="shared" si="123"/>
        <v>0.05568772623400749</v>
      </c>
      <c r="K938" s="19">
        <v>0.0532749</v>
      </c>
      <c r="L938" s="18">
        <f t="shared" si="124"/>
        <v>0.0013251000000000027</v>
      </c>
      <c r="M938" s="16">
        <v>0.0555</v>
      </c>
      <c r="N938" s="20">
        <f t="shared" si="125"/>
        <v>-0.000899999999999998</v>
      </c>
      <c r="O938" s="20">
        <f t="shared" si="126"/>
        <v>0.0022251000000000007</v>
      </c>
      <c r="P938" s="2"/>
      <c r="R938" s="20">
        <v>0.0017</v>
      </c>
    </row>
    <row r="939" spans="1:18" ht="12">
      <c r="A939" s="21">
        <f t="shared" si="127"/>
        <v>879</v>
      </c>
      <c r="B939" s="13" t="s">
        <v>7</v>
      </c>
      <c r="C939" s="14">
        <v>39125</v>
      </c>
      <c r="D939" s="15">
        <v>10000000</v>
      </c>
      <c r="E939" s="14">
        <v>39160</v>
      </c>
      <c r="F939" s="16">
        <v>0.0549</v>
      </c>
      <c r="G939" s="11">
        <f aca="true" t="shared" si="128" ref="G939:G956">IF(D939&gt;0,(D939-(D939*F939/360*H939)),"")</f>
        <v>9946625</v>
      </c>
      <c r="H939" s="17">
        <f aca="true" t="shared" si="129" ref="H939:H956">IF(C939&lt;&gt;0,E939-C939,"")</f>
        <v>35</v>
      </c>
      <c r="I939" s="12">
        <f aca="true" t="shared" si="130" ref="I939:I956">IF(D939&gt;0,D939-G939,"")</f>
        <v>53375</v>
      </c>
      <c r="J939" s="18">
        <f aca="true" t="shared" si="131" ref="J939:J956">IF(D939&gt;0,((+I939/G939)/H939*365),"")</f>
        <v>0.055961192866927224</v>
      </c>
      <c r="K939" s="19">
        <v>0.0532416</v>
      </c>
      <c r="L939" s="18">
        <f t="shared" si="124"/>
        <v>0.0016583999999999974</v>
      </c>
      <c r="M939" s="16">
        <v>0.0555</v>
      </c>
      <c r="N939" s="20">
        <f aca="true" t="shared" si="132" ref="N939:N957">IF(M939&gt;0,F939-M939,"")</f>
        <v>-0.0006000000000000033</v>
      </c>
      <c r="O939" s="20">
        <f aca="true" t="shared" si="133" ref="O939:O957">IF(M939&gt;0,M939-K939,"")</f>
        <v>0.0022584000000000007</v>
      </c>
      <c r="P939" s="2"/>
      <c r="R939" s="20">
        <v>0.0017</v>
      </c>
    </row>
    <row r="940" spans="1:18" ht="12">
      <c r="A940" s="21">
        <f t="shared" si="127"/>
        <v>880</v>
      </c>
      <c r="B940" s="13" t="s">
        <v>6</v>
      </c>
      <c r="C940" s="14">
        <v>39125</v>
      </c>
      <c r="D940" s="15">
        <v>10000000</v>
      </c>
      <c r="E940" s="14">
        <v>39155</v>
      </c>
      <c r="F940" s="16">
        <v>0.0546</v>
      </c>
      <c r="G940" s="11">
        <f t="shared" si="128"/>
        <v>9954500</v>
      </c>
      <c r="H940" s="17">
        <f t="shared" si="129"/>
        <v>30</v>
      </c>
      <c r="I940" s="12">
        <f t="shared" si="130"/>
        <v>45500</v>
      </c>
      <c r="J940" s="18">
        <f t="shared" si="131"/>
        <v>0.055611365044284836</v>
      </c>
      <c r="K940" s="19">
        <v>0.0532</v>
      </c>
      <c r="L940" s="18">
        <f t="shared" si="124"/>
        <v>0.0014000000000000054</v>
      </c>
      <c r="M940" s="16">
        <v>0.0555</v>
      </c>
      <c r="N940" s="20">
        <f t="shared" si="132"/>
        <v>-0.000899999999999998</v>
      </c>
      <c r="O940" s="20">
        <f t="shared" si="133"/>
        <v>0.0023000000000000034</v>
      </c>
      <c r="P940" s="2"/>
      <c r="R940" s="20">
        <v>0.0017</v>
      </c>
    </row>
    <row r="941" spans="1:18" ht="12">
      <c r="A941" s="21">
        <f t="shared" si="127"/>
        <v>881</v>
      </c>
      <c r="B941" s="13" t="s">
        <v>8</v>
      </c>
      <c r="C941" s="14">
        <v>39125</v>
      </c>
      <c r="D941" s="15">
        <v>2250000</v>
      </c>
      <c r="E941" s="14">
        <v>39126</v>
      </c>
      <c r="F941" s="16">
        <v>0.0543</v>
      </c>
      <c r="G941" s="11">
        <f t="shared" si="128"/>
        <v>2249660.625</v>
      </c>
      <c r="H941" s="17">
        <f t="shared" si="129"/>
        <v>1</v>
      </c>
      <c r="I941" s="12">
        <f t="shared" si="130"/>
        <v>339.375</v>
      </c>
      <c r="J941" s="18">
        <f t="shared" si="131"/>
        <v>0.05506247192284836</v>
      </c>
      <c r="K941" s="19">
        <v>0.052925</v>
      </c>
      <c r="L941" s="18">
        <f t="shared" si="124"/>
        <v>0.0013750000000000012</v>
      </c>
      <c r="M941" s="16">
        <v>0.0555</v>
      </c>
      <c r="N941" s="20">
        <f t="shared" si="132"/>
        <v>-0.0011999999999999997</v>
      </c>
      <c r="O941" s="20">
        <f t="shared" si="133"/>
        <v>0.002575000000000001</v>
      </c>
      <c r="P941" s="2"/>
      <c r="R941" s="20">
        <v>0.0017</v>
      </c>
    </row>
    <row r="942" spans="1:18" ht="12">
      <c r="A942" s="21">
        <f t="shared" si="127"/>
        <v>882</v>
      </c>
      <c r="B942" s="13" t="s">
        <v>8</v>
      </c>
      <c r="C942" s="14">
        <v>39125</v>
      </c>
      <c r="D942" s="15">
        <v>750000</v>
      </c>
      <c r="E942" s="14">
        <v>39143</v>
      </c>
      <c r="F942" s="16">
        <v>0.0545</v>
      </c>
      <c r="G942" s="11">
        <f t="shared" si="128"/>
        <v>747956.25</v>
      </c>
      <c r="H942" s="17">
        <f t="shared" si="129"/>
        <v>18</v>
      </c>
      <c r="I942" s="12">
        <f t="shared" si="130"/>
        <v>2043.75</v>
      </c>
      <c r="J942" s="18">
        <f t="shared" si="131"/>
        <v>0.05540793105657361</v>
      </c>
      <c r="K942" s="19">
        <v>0.0531285</v>
      </c>
      <c r="L942" s="18">
        <f t="shared" si="124"/>
        <v>0.0013714999999999977</v>
      </c>
      <c r="M942" s="16">
        <v>0.0555</v>
      </c>
      <c r="N942" s="20">
        <f t="shared" si="132"/>
        <v>-0.0010000000000000009</v>
      </c>
      <c r="O942" s="20">
        <f t="shared" si="133"/>
        <v>0.0023714999999999986</v>
      </c>
      <c r="P942" s="2"/>
      <c r="R942" s="20">
        <v>0.0017</v>
      </c>
    </row>
    <row r="943" spans="1:18" ht="12">
      <c r="A943" s="21">
        <f t="shared" si="127"/>
        <v>883</v>
      </c>
      <c r="B943" s="13" t="s">
        <v>8</v>
      </c>
      <c r="C943" s="14">
        <v>39125</v>
      </c>
      <c r="D943" s="15">
        <v>1000000</v>
      </c>
      <c r="E943" s="14">
        <v>39169</v>
      </c>
      <c r="F943" s="16">
        <v>0.0547</v>
      </c>
      <c r="G943" s="11">
        <f t="shared" si="128"/>
        <v>993314.4444444445</v>
      </c>
      <c r="H943" s="17">
        <f t="shared" si="129"/>
        <v>44</v>
      </c>
      <c r="I943" s="12">
        <f t="shared" si="130"/>
        <v>6685.555555555504</v>
      </c>
      <c r="J943" s="18">
        <f t="shared" si="131"/>
        <v>0.055832996824323966</v>
      </c>
      <c r="K943" s="19">
        <v>0.0533166</v>
      </c>
      <c r="L943" s="18">
        <f t="shared" si="124"/>
        <v>0.0013834</v>
      </c>
      <c r="M943" s="16">
        <v>0.0555</v>
      </c>
      <c r="N943" s="20">
        <f t="shared" si="132"/>
        <v>-0.0008000000000000021</v>
      </c>
      <c r="O943" s="20">
        <f t="shared" si="133"/>
        <v>0.002183400000000002</v>
      </c>
      <c r="P943" s="2"/>
      <c r="R943" s="20">
        <v>0.0017</v>
      </c>
    </row>
    <row r="944" spans="1:18" ht="12">
      <c r="A944" s="21">
        <f t="shared" si="127"/>
        <v>884</v>
      </c>
      <c r="B944" s="13" t="s">
        <v>8</v>
      </c>
      <c r="C944" s="14">
        <v>39125</v>
      </c>
      <c r="D944" s="15">
        <v>1000000</v>
      </c>
      <c r="E944" s="14">
        <v>39171</v>
      </c>
      <c r="F944" s="16">
        <v>0.0547</v>
      </c>
      <c r="G944" s="11">
        <f t="shared" si="128"/>
        <v>993010.5555555555</v>
      </c>
      <c r="H944" s="17">
        <f t="shared" si="129"/>
        <v>46</v>
      </c>
      <c r="I944" s="12">
        <f t="shared" si="130"/>
        <v>6989.444444444496</v>
      </c>
      <c r="J944" s="18">
        <f t="shared" si="131"/>
        <v>0.055850083276501344</v>
      </c>
      <c r="K944" s="19">
        <v>0.0533333</v>
      </c>
      <c r="L944" s="18">
        <f t="shared" si="124"/>
        <v>0.0013666999999999985</v>
      </c>
      <c r="M944" s="16">
        <v>0.0555</v>
      </c>
      <c r="N944" s="20">
        <f t="shared" si="132"/>
        <v>-0.0008000000000000021</v>
      </c>
      <c r="O944" s="20">
        <f t="shared" si="133"/>
        <v>0.0021667000000000006</v>
      </c>
      <c r="P944" s="2"/>
      <c r="R944" s="20">
        <v>0.0017</v>
      </c>
    </row>
    <row r="945" spans="1:18" ht="12">
      <c r="A945" s="21">
        <f t="shared" si="127"/>
        <v>885</v>
      </c>
      <c r="B945" s="13" t="s">
        <v>8</v>
      </c>
      <c r="C945" s="14">
        <v>39126</v>
      </c>
      <c r="D945" s="15">
        <v>9056000</v>
      </c>
      <c r="E945" s="14">
        <v>39168</v>
      </c>
      <c r="F945" s="16">
        <v>0.0547</v>
      </c>
      <c r="G945" s="11">
        <f t="shared" si="128"/>
        <v>8998207.626666667</v>
      </c>
      <c r="H945" s="17">
        <f t="shared" si="129"/>
        <v>42</v>
      </c>
      <c r="I945" s="12">
        <f t="shared" si="130"/>
        <v>57792.37333333306</v>
      </c>
      <c r="J945" s="18">
        <f t="shared" si="131"/>
        <v>0.0558159208236113</v>
      </c>
      <c r="K945" s="19">
        <v>0.0532999</v>
      </c>
      <c r="L945" s="18">
        <f t="shared" si="124"/>
        <v>0.0014001000000000013</v>
      </c>
      <c r="M945" s="16">
        <v>0.0555</v>
      </c>
      <c r="N945" s="20">
        <f t="shared" si="132"/>
        <v>-0.0008000000000000021</v>
      </c>
      <c r="O945" s="20">
        <f t="shared" si="133"/>
        <v>0.0022001000000000034</v>
      </c>
      <c r="P945" s="2"/>
      <c r="R945" s="20">
        <v>0.0017</v>
      </c>
    </row>
    <row r="946" spans="1:18" ht="12">
      <c r="A946" s="21">
        <f t="shared" si="127"/>
        <v>886</v>
      </c>
      <c r="B946" s="13" t="s">
        <v>6</v>
      </c>
      <c r="C946" s="14">
        <v>39126</v>
      </c>
      <c r="D946" s="15">
        <v>5000000</v>
      </c>
      <c r="E946" s="14">
        <v>39175</v>
      </c>
      <c r="F946" s="16">
        <v>0.0547</v>
      </c>
      <c r="G946" s="11">
        <f t="shared" si="128"/>
        <v>4962773.611111111</v>
      </c>
      <c r="H946" s="17">
        <f t="shared" si="129"/>
        <v>49</v>
      </c>
      <c r="I946" s="12">
        <f t="shared" si="130"/>
        <v>37226.38888888899</v>
      </c>
      <c r="J946" s="18">
        <f t="shared" si="131"/>
        <v>0.05587573257225967</v>
      </c>
      <c r="K946" s="19">
        <v>0.0533583</v>
      </c>
      <c r="L946" s="18">
        <f t="shared" si="124"/>
        <v>0.0013417000000000012</v>
      </c>
      <c r="M946" s="16">
        <v>0.0555</v>
      </c>
      <c r="N946" s="20">
        <f t="shared" si="132"/>
        <v>-0.0008000000000000021</v>
      </c>
      <c r="O946" s="20">
        <f t="shared" si="133"/>
        <v>0.0021417000000000033</v>
      </c>
      <c r="P946" s="2"/>
      <c r="R946" s="20">
        <v>0.0017</v>
      </c>
    </row>
    <row r="947" spans="1:18" ht="12">
      <c r="A947" s="21">
        <f t="shared" si="127"/>
        <v>887</v>
      </c>
      <c r="B947" s="13" t="s">
        <v>7</v>
      </c>
      <c r="C947" s="14">
        <v>39127</v>
      </c>
      <c r="D947" s="15">
        <v>5000000</v>
      </c>
      <c r="E947" s="14">
        <v>39142</v>
      </c>
      <c r="F947" s="16">
        <v>0.0548</v>
      </c>
      <c r="G947" s="11">
        <f t="shared" si="128"/>
        <v>4988583.333333333</v>
      </c>
      <c r="H947" s="17">
        <f t="shared" si="129"/>
        <v>15</v>
      </c>
      <c r="I947" s="12">
        <f t="shared" si="130"/>
        <v>11416.666666666977</v>
      </c>
      <c r="J947" s="18">
        <f t="shared" si="131"/>
        <v>0.055688265985111965</v>
      </c>
      <c r="K947" s="19">
        <v>0.0531</v>
      </c>
      <c r="L947" s="18">
        <f t="shared" si="124"/>
        <v>0.0017000000000000001</v>
      </c>
      <c r="M947" s="16">
        <v>0.0555</v>
      </c>
      <c r="N947" s="20">
        <f t="shared" si="132"/>
        <v>-0.0006999999999999992</v>
      </c>
      <c r="O947" s="20">
        <f t="shared" si="133"/>
        <v>0.0023999999999999994</v>
      </c>
      <c r="P947" s="2"/>
      <c r="R947" s="20">
        <v>0.0017</v>
      </c>
    </row>
    <row r="948" spans="1:18" ht="12">
      <c r="A948" s="21">
        <f t="shared" si="127"/>
        <v>888</v>
      </c>
      <c r="B948" s="13" t="s">
        <v>6</v>
      </c>
      <c r="C948" s="14">
        <v>39127</v>
      </c>
      <c r="D948" s="15">
        <v>5000000</v>
      </c>
      <c r="E948" s="14">
        <v>39175</v>
      </c>
      <c r="F948" s="16">
        <v>0.0547</v>
      </c>
      <c r="G948" s="11">
        <f t="shared" si="128"/>
        <v>4963533.333333333</v>
      </c>
      <c r="H948" s="17">
        <f t="shared" si="129"/>
        <v>48</v>
      </c>
      <c r="I948" s="12">
        <f t="shared" si="130"/>
        <v>36466.66666666698</v>
      </c>
      <c r="J948" s="18">
        <f t="shared" si="131"/>
        <v>0.055867180189739865</v>
      </c>
      <c r="K948" s="19">
        <v>0.0533499</v>
      </c>
      <c r="L948" s="18">
        <f t="shared" si="124"/>
        <v>0.0013501</v>
      </c>
      <c r="M948" s="16">
        <v>0.0555</v>
      </c>
      <c r="N948" s="20">
        <f t="shared" si="132"/>
        <v>-0.0008000000000000021</v>
      </c>
      <c r="O948" s="20">
        <f t="shared" si="133"/>
        <v>0.002150100000000002</v>
      </c>
      <c r="P948" s="2"/>
      <c r="R948" s="20">
        <v>0.0017</v>
      </c>
    </row>
    <row r="949" spans="1:18" ht="12">
      <c r="A949" s="21">
        <f t="shared" si="127"/>
        <v>889</v>
      </c>
      <c r="B949" s="13" t="s">
        <v>7</v>
      </c>
      <c r="C949" s="14">
        <v>39128</v>
      </c>
      <c r="D949" s="15">
        <v>20000000</v>
      </c>
      <c r="E949" s="14">
        <v>39150</v>
      </c>
      <c r="F949" s="16">
        <v>0.0549</v>
      </c>
      <c r="G949" s="11">
        <f t="shared" si="128"/>
        <v>19932900</v>
      </c>
      <c r="H949" s="17">
        <f t="shared" si="129"/>
        <v>22</v>
      </c>
      <c r="I949" s="12">
        <f t="shared" si="130"/>
        <v>67100</v>
      </c>
      <c r="J949" s="18">
        <f t="shared" si="131"/>
        <v>0.05584987633510428</v>
      </c>
      <c r="K949" s="19">
        <v>0.053153</v>
      </c>
      <c r="L949" s="18">
        <f t="shared" si="124"/>
        <v>0.0017469999999999986</v>
      </c>
      <c r="M949" s="16">
        <v>0.0555</v>
      </c>
      <c r="N949" s="20">
        <f t="shared" si="132"/>
        <v>-0.0006000000000000033</v>
      </c>
      <c r="O949" s="20">
        <f t="shared" si="133"/>
        <v>0.002347000000000002</v>
      </c>
      <c r="P949" s="2"/>
      <c r="R949" s="20">
        <v>0.0017</v>
      </c>
    </row>
    <row r="950" spans="1:18" ht="12">
      <c r="A950" s="21">
        <f t="shared" si="127"/>
        <v>890</v>
      </c>
      <c r="B950" s="13" t="s">
        <v>6</v>
      </c>
      <c r="C950" s="14">
        <v>39128</v>
      </c>
      <c r="D950" s="15">
        <v>15000000</v>
      </c>
      <c r="E950" s="14">
        <v>39142</v>
      </c>
      <c r="F950" s="16">
        <v>0.0548</v>
      </c>
      <c r="G950" s="11">
        <f t="shared" si="128"/>
        <v>14968033.333333334</v>
      </c>
      <c r="H950" s="17">
        <f t="shared" si="129"/>
        <v>14</v>
      </c>
      <c r="I950" s="12">
        <f t="shared" si="130"/>
        <v>31966.666666666046</v>
      </c>
      <c r="J950" s="18">
        <f t="shared" si="131"/>
        <v>0.0556797708895168</v>
      </c>
      <c r="K950" s="19">
        <v>0.0531</v>
      </c>
      <c r="L950" s="18">
        <f t="shared" si="124"/>
        <v>0.0017000000000000001</v>
      </c>
      <c r="M950" s="16">
        <v>0.0555</v>
      </c>
      <c r="N950" s="20">
        <f t="shared" si="132"/>
        <v>-0.0006999999999999992</v>
      </c>
      <c r="O950" s="20">
        <f t="shared" si="133"/>
        <v>0.0023999999999999994</v>
      </c>
      <c r="P950" s="2"/>
      <c r="R950" s="20">
        <v>0.0017</v>
      </c>
    </row>
    <row r="951" spans="1:18" ht="12">
      <c r="A951" s="21">
        <f t="shared" si="127"/>
        <v>891</v>
      </c>
      <c r="B951" s="13" t="s">
        <v>8</v>
      </c>
      <c r="C951" s="14">
        <v>39128</v>
      </c>
      <c r="D951" s="15">
        <v>5000000</v>
      </c>
      <c r="E951" s="14">
        <v>39142</v>
      </c>
      <c r="F951" s="16">
        <v>0.0545</v>
      </c>
      <c r="G951" s="11">
        <f t="shared" si="128"/>
        <v>4989402.777777778</v>
      </c>
      <c r="H951" s="17">
        <f t="shared" si="129"/>
        <v>14</v>
      </c>
      <c r="I951" s="12">
        <f t="shared" si="130"/>
        <v>10597.222222222015</v>
      </c>
      <c r="J951" s="18">
        <f t="shared" si="131"/>
        <v>0.05537430721222928</v>
      </c>
      <c r="K951" s="19">
        <v>0.0531</v>
      </c>
      <c r="L951" s="18">
        <f t="shared" si="124"/>
        <v>0.0013999999999999985</v>
      </c>
      <c r="M951" s="16">
        <v>0.0555</v>
      </c>
      <c r="N951" s="20">
        <f t="shared" si="132"/>
        <v>-0.0010000000000000009</v>
      </c>
      <c r="O951" s="20">
        <f t="shared" si="133"/>
        <v>0.0023999999999999994</v>
      </c>
      <c r="P951" s="2"/>
      <c r="R951" s="20">
        <v>0.0017</v>
      </c>
    </row>
    <row r="952" spans="1:18" ht="12">
      <c r="A952" s="21">
        <f t="shared" si="127"/>
        <v>892</v>
      </c>
      <c r="B952" s="13" t="s">
        <v>8</v>
      </c>
      <c r="C952" s="14">
        <v>39128</v>
      </c>
      <c r="D952" s="15">
        <v>1004000</v>
      </c>
      <c r="E952" s="14">
        <v>39156</v>
      </c>
      <c r="F952" s="16">
        <v>0.0547</v>
      </c>
      <c r="G952" s="11">
        <f t="shared" si="128"/>
        <v>999728.5377777778</v>
      </c>
      <c r="H952" s="17">
        <f t="shared" si="129"/>
        <v>28</v>
      </c>
      <c r="I952" s="12">
        <f t="shared" si="130"/>
        <v>4271.462222222239</v>
      </c>
      <c r="J952" s="18">
        <f t="shared" si="131"/>
        <v>0.05569668065581256</v>
      </c>
      <c r="K952" s="19">
        <v>0.0532</v>
      </c>
      <c r="L952" s="18">
        <f t="shared" si="124"/>
        <v>0.0015000000000000013</v>
      </c>
      <c r="M952" s="16">
        <v>0.0555</v>
      </c>
      <c r="N952" s="20">
        <f t="shared" si="132"/>
        <v>-0.0008000000000000021</v>
      </c>
      <c r="O952" s="20">
        <f t="shared" si="133"/>
        <v>0.0023000000000000034</v>
      </c>
      <c r="P952" s="2"/>
      <c r="R952" s="20">
        <v>0.0017</v>
      </c>
    </row>
    <row r="953" spans="1:18" ht="12">
      <c r="A953" s="21">
        <f t="shared" si="127"/>
        <v>893</v>
      </c>
      <c r="B953" s="13" t="s">
        <v>8</v>
      </c>
      <c r="C953" s="14">
        <v>39128</v>
      </c>
      <c r="D953" s="15">
        <v>1008000</v>
      </c>
      <c r="E953" s="14">
        <v>39185</v>
      </c>
      <c r="F953" s="16">
        <v>0.0547</v>
      </c>
      <c r="G953" s="11">
        <f t="shared" si="128"/>
        <v>999269.88</v>
      </c>
      <c r="H953" s="17">
        <f t="shared" si="129"/>
        <v>57</v>
      </c>
      <c r="I953" s="12">
        <f t="shared" si="130"/>
        <v>8730.119999999995</v>
      </c>
      <c r="J953" s="18">
        <f t="shared" si="131"/>
        <v>0.05594424601289891</v>
      </c>
      <c r="K953" s="19">
        <v>0.0534249</v>
      </c>
      <c r="L953" s="18">
        <f t="shared" si="124"/>
        <v>0.0012751000000000012</v>
      </c>
      <c r="M953" s="16">
        <v>0.0555</v>
      </c>
      <c r="N953" s="20">
        <f t="shared" si="132"/>
        <v>-0.0008000000000000021</v>
      </c>
      <c r="O953" s="20">
        <f t="shared" si="133"/>
        <v>0.0020751000000000033</v>
      </c>
      <c r="P953" s="2"/>
      <c r="R953" s="20">
        <v>0.0017</v>
      </c>
    </row>
    <row r="954" spans="1:18" ht="12">
      <c r="A954" s="21">
        <f t="shared" si="127"/>
        <v>894</v>
      </c>
      <c r="B954" s="13" t="s">
        <v>8</v>
      </c>
      <c r="C954" s="14">
        <v>39129</v>
      </c>
      <c r="D954" s="15">
        <v>2015000</v>
      </c>
      <c r="E954" s="14">
        <v>39177</v>
      </c>
      <c r="F954" s="16">
        <v>0.0547</v>
      </c>
      <c r="G954" s="11">
        <f t="shared" si="128"/>
        <v>2000303.9333333333</v>
      </c>
      <c r="H954" s="17">
        <f t="shared" si="129"/>
        <v>48</v>
      </c>
      <c r="I954" s="12">
        <f t="shared" si="130"/>
        <v>14696.066666666651</v>
      </c>
      <c r="J954" s="18">
        <f t="shared" si="131"/>
        <v>0.05586718018973933</v>
      </c>
      <c r="K954" s="19">
        <v>0.05335</v>
      </c>
      <c r="L954" s="18">
        <f t="shared" si="124"/>
        <v>0.001349999999999997</v>
      </c>
      <c r="M954" s="16">
        <v>0.0555</v>
      </c>
      <c r="N954" s="20">
        <f t="shared" si="132"/>
        <v>-0.0008000000000000021</v>
      </c>
      <c r="O954" s="20">
        <f t="shared" si="133"/>
        <v>0.002149999999999999</v>
      </c>
      <c r="P954" s="2"/>
      <c r="R954" s="20">
        <v>0.0017</v>
      </c>
    </row>
    <row r="955" spans="1:18" ht="12">
      <c r="A955" s="21">
        <f t="shared" si="127"/>
        <v>895</v>
      </c>
      <c r="B955" s="13" t="s">
        <v>6</v>
      </c>
      <c r="C955" s="14">
        <v>39129</v>
      </c>
      <c r="D955" s="15">
        <v>5000000</v>
      </c>
      <c r="E955" s="14">
        <v>39133</v>
      </c>
      <c r="F955" s="16">
        <v>0.055</v>
      </c>
      <c r="G955" s="11">
        <f t="shared" si="128"/>
        <v>4996944.444444444</v>
      </c>
      <c r="H955" s="17">
        <f t="shared" si="129"/>
        <v>4</v>
      </c>
      <c r="I955" s="12">
        <f t="shared" si="130"/>
        <v>3055.5555555559695</v>
      </c>
      <c r="J955" s="18">
        <f t="shared" si="131"/>
        <v>0.05579798765913259</v>
      </c>
      <c r="K955" s="19">
        <v>0.05295</v>
      </c>
      <c r="L955" s="18">
        <f t="shared" si="124"/>
        <v>0.002050000000000003</v>
      </c>
      <c r="M955" s="16">
        <v>0.0555</v>
      </c>
      <c r="N955" s="20">
        <f t="shared" si="132"/>
        <v>-0.0005000000000000004</v>
      </c>
      <c r="O955" s="20">
        <f t="shared" si="133"/>
        <v>0.0025500000000000037</v>
      </c>
      <c r="P955" s="2"/>
      <c r="R955" s="20">
        <v>0.0017</v>
      </c>
    </row>
    <row r="956" spans="1:18" ht="12">
      <c r="A956" s="21">
        <f t="shared" si="127"/>
        <v>896</v>
      </c>
      <c r="B956" s="13" t="s">
        <v>7</v>
      </c>
      <c r="C956" s="14">
        <v>39129</v>
      </c>
      <c r="D956" s="15">
        <v>5000000</v>
      </c>
      <c r="E956" s="14">
        <v>39142</v>
      </c>
      <c r="F956" s="16">
        <v>0.0547</v>
      </c>
      <c r="G956" s="11">
        <f t="shared" si="128"/>
        <v>4990123.611111111</v>
      </c>
      <c r="H956" s="17">
        <f t="shared" si="129"/>
        <v>13</v>
      </c>
      <c r="I956" s="12">
        <f t="shared" si="130"/>
        <v>9876.388888888992</v>
      </c>
      <c r="J956" s="18">
        <f t="shared" si="131"/>
        <v>0.05556948739579823</v>
      </c>
      <c r="K956" s="19">
        <v>0.0531</v>
      </c>
      <c r="L956" s="18">
        <f t="shared" si="124"/>
        <v>0.0015999999999999973</v>
      </c>
      <c r="M956" s="16">
        <v>0.0555</v>
      </c>
      <c r="N956" s="20">
        <f t="shared" si="132"/>
        <v>-0.0008000000000000021</v>
      </c>
      <c r="O956" s="20">
        <f t="shared" si="133"/>
        <v>0.0023999999999999994</v>
      </c>
      <c r="P956" s="2"/>
      <c r="R956" s="20">
        <v>0.0017</v>
      </c>
    </row>
    <row r="957" spans="1:18" ht="12">
      <c r="A957" s="21">
        <f t="shared" si="127"/>
        <v>897</v>
      </c>
      <c r="B957" s="13" t="s">
        <v>7</v>
      </c>
      <c r="C957" s="14">
        <v>39133</v>
      </c>
      <c r="D957" s="15">
        <v>20000000</v>
      </c>
      <c r="E957" s="14">
        <v>39146</v>
      </c>
      <c r="F957" s="16">
        <v>0.0549</v>
      </c>
      <c r="G957" s="11">
        <f aca="true" t="shared" si="134" ref="G957:G1020">IF(D957&gt;0,(D957-(D957*F957/360*H957)),"")</f>
        <v>19960350</v>
      </c>
      <c r="H957" s="17">
        <f aca="true" t="shared" si="135" ref="H957:H1020">IF(C957&lt;&gt;0,E957-C957,"")</f>
        <v>13</v>
      </c>
      <c r="I957" s="12">
        <f aca="true" t="shared" si="136" ref="I957:I1020">IF(D957&gt;0,D957-G957,"")</f>
        <v>39650</v>
      </c>
      <c r="J957" s="18">
        <f aca="true" t="shared" si="137" ref="J957:J1020">IF(D957&gt;0,((+I957/G957)/H957*365),"")</f>
        <v>0.05577307011149604</v>
      </c>
      <c r="K957" s="19">
        <v>0.0531</v>
      </c>
      <c r="L957" s="18">
        <f t="shared" si="124"/>
        <v>0.001799999999999996</v>
      </c>
      <c r="M957" s="16">
        <v>0.0555</v>
      </c>
      <c r="N957" s="20">
        <f t="shared" si="132"/>
        <v>-0.0006000000000000033</v>
      </c>
      <c r="O957" s="20">
        <f t="shared" si="133"/>
        <v>0.0023999999999999994</v>
      </c>
      <c r="P957" s="2"/>
      <c r="R957" s="20">
        <v>0.0017</v>
      </c>
    </row>
    <row r="958" spans="1:18" ht="12">
      <c r="A958" s="21">
        <f t="shared" si="127"/>
        <v>898</v>
      </c>
      <c r="B958" s="13" t="s">
        <v>6</v>
      </c>
      <c r="C958" s="14">
        <v>39133</v>
      </c>
      <c r="D958" s="15">
        <v>15045000</v>
      </c>
      <c r="E958" s="14">
        <v>39146</v>
      </c>
      <c r="F958" s="16">
        <v>0.0547</v>
      </c>
      <c r="G958" s="11">
        <f t="shared" si="134"/>
        <v>15015281.945833333</v>
      </c>
      <c r="H958" s="17">
        <f t="shared" si="135"/>
        <v>13</v>
      </c>
      <c r="I958" s="12">
        <f t="shared" si="136"/>
        <v>29718.054166667163</v>
      </c>
      <c r="J958" s="18">
        <f t="shared" si="137"/>
        <v>0.055569487395798575</v>
      </c>
      <c r="K958" s="19">
        <v>0.0531</v>
      </c>
      <c r="L958" s="18">
        <f t="shared" si="124"/>
        <v>0.0015999999999999973</v>
      </c>
      <c r="M958" s="16">
        <v>0.0555</v>
      </c>
      <c r="N958" s="20">
        <f aca="true" t="shared" si="138" ref="N958:N1021">IF(M958&gt;0,F958-M958,"")</f>
        <v>-0.0008000000000000021</v>
      </c>
      <c r="O958" s="20">
        <f aca="true" t="shared" si="139" ref="O958:O1021">IF(M958&gt;0,M958-K958,"")</f>
        <v>0.0023999999999999994</v>
      </c>
      <c r="P958" s="2"/>
      <c r="R958" s="20">
        <v>0.0017</v>
      </c>
    </row>
    <row r="959" spans="1:18" ht="12">
      <c r="A959" s="21">
        <f t="shared" si="127"/>
        <v>899</v>
      </c>
      <c r="B959" s="13" t="s">
        <v>6</v>
      </c>
      <c r="C959" s="14">
        <v>39133</v>
      </c>
      <c r="D959" s="15">
        <v>4955000</v>
      </c>
      <c r="E959" s="14">
        <v>39188</v>
      </c>
      <c r="F959" s="16">
        <v>0.0549</v>
      </c>
      <c r="G959" s="11">
        <f t="shared" si="134"/>
        <v>4913439.9375</v>
      </c>
      <c r="H959" s="17">
        <f t="shared" si="135"/>
        <v>55</v>
      </c>
      <c r="I959" s="12">
        <f t="shared" si="136"/>
        <v>41560.0625</v>
      </c>
      <c r="J959" s="18">
        <f t="shared" si="137"/>
        <v>0.056133318206456645</v>
      </c>
      <c r="K959" s="19">
        <v>0.05345</v>
      </c>
      <c r="L959" s="18">
        <f t="shared" si="124"/>
        <v>0.00145</v>
      </c>
      <c r="M959" s="16">
        <v>0.0555</v>
      </c>
      <c r="N959" s="20">
        <f t="shared" si="138"/>
        <v>-0.0006000000000000033</v>
      </c>
      <c r="O959" s="20">
        <f t="shared" si="139"/>
        <v>0.002050000000000003</v>
      </c>
      <c r="P959" s="2"/>
      <c r="R959" s="20">
        <v>0.0017</v>
      </c>
    </row>
    <row r="960" spans="1:18" ht="12">
      <c r="A960" s="21">
        <f t="shared" si="127"/>
        <v>900</v>
      </c>
      <c r="B960" s="13" t="s">
        <v>8</v>
      </c>
      <c r="C960" s="14">
        <v>39133</v>
      </c>
      <c r="D960" s="15">
        <v>1000000</v>
      </c>
      <c r="E960" s="14">
        <v>39134</v>
      </c>
      <c r="F960" s="16">
        <v>0.0543</v>
      </c>
      <c r="G960" s="11">
        <f t="shared" si="134"/>
        <v>999849.1666666666</v>
      </c>
      <c r="H960" s="17">
        <f t="shared" si="135"/>
        <v>1</v>
      </c>
      <c r="I960" s="12">
        <f t="shared" si="136"/>
        <v>150.83333333337214</v>
      </c>
      <c r="J960" s="18">
        <f t="shared" si="137"/>
        <v>0.05506247192286253</v>
      </c>
      <c r="K960" s="19">
        <v>0.05305</v>
      </c>
      <c r="L960" s="18">
        <f t="shared" si="124"/>
        <v>0.0012500000000000011</v>
      </c>
      <c r="M960" s="16">
        <v>0.0555</v>
      </c>
      <c r="N960" s="20">
        <f t="shared" si="138"/>
        <v>-0.0011999999999999997</v>
      </c>
      <c r="O960" s="20">
        <f t="shared" si="139"/>
        <v>0.002450000000000001</v>
      </c>
      <c r="P960" s="2"/>
      <c r="R960" s="20">
        <v>0.0017</v>
      </c>
    </row>
    <row r="961" spans="1:18" ht="12">
      <c r="A961" s="21">
        <f t="shared" si="127"/>
        <v>901</v>
      </c>
      <c r="B961" s="13" t="s">
        <v>7</v>
      </c>
      <c r="C961" s="14">
        <v>39134</v>
      </c>
      <c r="D961" s="15">
        <v>20000000</v>
      </c>
      <c r="E961" s="14">
        <v>39162</v>
      </c>
      <c r="F961" s="16">
        <v>0.0548</v>
      </c>
      <c r="G961" s="11">
        <f t="shared" si="134"/>
        <v>19914755.555555556</v>
      </c>
      <c r="H961" s="17">
        <f t="shared" si="135"/>
        <v>28</v>
      </c>
      <c r="I961" s="12">
        <f t="shared" si="136"/>
        <v>85244.44444444403</v>
      </c>
      <c r="J961" s="18">
        <f t="shared" si="137"/>
        <v>0.05579893858713334</v>
      </c>
      <c r="K961" s="19">
        <v>0.0532</v>
      </c>
      <c r="L961" s="18">
        <f t="shared" si="124"/>
        <v>0.0016000000000000042</v>
      </c>
      <c r="M961" s="16">
        <v>0.0555</v>
      </c>
      <c r="N961" s="20">
        <f t="shared" si="138"/>
        <v>-0.0006999999999999992</v>
      </c>
      <c r="O961" s="20">
        <f t="shared" si="139"/>
        <v>0.0023000000000000034</v>
      </c>
      <c r="P961" s="2"/>
      <c r="R961" s="20">
        <v>0.0017</v>
      </c>
    </row>
    <row r="962" spans="1:18" ht="12">
      <c r="A962" s="21">
        <f t="shared" si="127"/>
        <v>902</v>
      </c>
      <c r="B962" s="13" t="s">
        <v>6</v>
      </c>
      <c r="C962" s="14">
        <v>39134</v>
      </c>
      <c r="D962" s="15">
        <v>8370000</v>
      </c>
      <c r="E962" s="14">
        <v>39142</v>
      </c>
      <c r="F962" s="16">
        <v>0.0547</v>
      </c>
      <c r="G962" s="11">
        <f t="shared" si="134"/>
        <v>8359825.8</v>
      </c>
      <c r="H962" s="17">
        <f t="shared" si="135"/>
        <v>8</v>
      </c>
      <c r="I962" s="12">
        <f t="shared" si="136"/>
        <v>10174.200000000186</v>
      </c>
      <c r="J962" s="18">
        <f t="shared" si="137"/>
        <v>0.05552721864132725</v>
      </c>
      <c r="K962" s="19">
        <v>0.05308</v>
      </c>
      <c r="L962" s="18">
        <f t="shared" si="124"/>
        <v>0.0016199999999999964</v>
      </c>
      <c r="M962" s="16">
        <v>0.0555</v>
      </c>
      <c r="N962" s="20">
        <f t="shared" si="138"/>
        <v>-0.0008000000000000021</v>
      </c>
      <c r="O962" s="20">
        <f t="shared" si="139"/>
        <v>0.0024199999999999985</v>
      </c>
      <c r="P962" s="2"/>
      <c r="R962" s="20">
        <v>0.0017</v>
      </c>
    </row>
    <row r="963" spans="1:18" ht="12">
      <c r="A963" s="21">
        <f t="shared" si="127"/>
        <v>903</v>
      </c>
      <c r="B963" s="13" t="s">
        <v>6</v>
      </c>
      <c r="C963" s="14">
        <v>39134</v>
      </c>
      <c r="D963" s="15">
        <v>11630000</v>
      </c>
      <c r="E963" s="14">
        <v>39196</v>
      </c>
      <c r="F963" s="16">
        <v>0.0549</v>
      </c>
      <c r="G963" s="11">
        <f t="shared" si="134"/>
        <v>11520038.35</v>
      </c>
      <c r="H963" s="17">
        <f t="shared" si="135"/>
        <v>62</v>
      </c>
      <c r="I963" s="12">
        <f t="shared" si="136"/>
        <v>109961.65000000037</v>
      </c>
      <c r="J963" s="18">
        <f t="shared" si="137"/>
        <v>0.05619381249716084</v>
      </c>
      <c r="K963" s="19">
        <v>0.05345</v>
      </c>
      <c r="L963" s="18">
        <f t="shared" si="124"/>
        <v>0.00145</v>
      </c>
      <c r="M963" s="16">
        <v>0.0555</v>
      </c>
      <c r="N963" s="20">
        <f t="shared" si="138"/>
        <v>-0.0006000000000000033</v>
      </c>
      <c r="O963" s="20">
        <f t="shared" si="139"/>
        <v>0.002050000000000003</v>
      </c>
      <c r="P963" s="2"/>
      <c r="R963" s="20">
        <v>0.0017</v>
      </c>
    </row>
    <row r="964" spans="1:18" ht="12">
      <c r="A964" s="21">
        <f t="shared" si="127"/>
        <v>904</v>
      </c>
      <c r="B964" s="13" t="s">
        <v>8</v>
      </c>
      <c r="C964" s="14">
        <v>39134</v>
      </c>
      <c r="D964" s="15">
        <v>1135000</v>
      </c>
      <c r="E964" s="14">
        <v>39175</v>
      </c>
      <c r="F964" s="16">
        <v>0.0547</v>
      </c>
      <c r="G964" s="11">
        <f t="shared" si="134"/>
        <v>1127929.2652777778</v>
      </c>
      <c r="H964" s="17">
        <f t="shared" si="135"/>
        <v>41</v>
      </c>
      <c r="I964" s="12">
        <f t="shared" si="136"/>
        <v>7070.7347222222015</v>
      </c>
      <c r="J964" s="18">
        <f t="shared" si="137"/>
        <v>0.05580738673955763</v>
      </c>
      <c r="K964" s="19">
        <v>0.0532</v>
      </c>
      <c r="L964" s="18">
        <f t="shared" si="124"/>
        <v>0.0015000000000000013</v>
      </c>
      <c r="M964" s="16">
        <v>0.0555</v>
      </c>
      <c r="N964" s="20">
        <f t="shared" si="138"/>
        <v>-0.0008000000000000021</v>
      </c>
      <c r="O964" s="20">
        <f t="shared" si="139"/>
        <v>0.0023000000000000034</v>
      </c>
      <c r="P964" s="2"/>
      <c r="R964" s="20">
        <v>0.0017</v>
      </c>
    </row>
    <row r="965" spans="1:18" ht="12">
      <c r="A965" s="21">
        <f t="shared" si="127"/>
        <v>905</v>
      </c>
      <c r="B965" s="13" t="s">
        <v>8</v>
      </c>
      <c r="C965" s="14">
        <v>39134</v>
      </c>
      <c r="D965" s="15">
        <v>5000000</v>
      </c>
      <c r="E965" s="14">
        <v>39202</v>
      </c>
      <c r="F965" s="16">
        <v>0.0547</v>
      </c>
      <c r="G965" s="11">
        <f t="shared" si="134"/>
        <v>4948338.888888889</v>
      </c>
      <c r="H965" s="17">
        <f t="shared" si="135"/>
        <v>68</v>
      </c>
      <c r="I965" s="12">
        <f t="shared" si="136"/>
        <v>51661.11111111101</v>
      </c>
      <c r="J965" s="18">
        <f t="shared" si="137"/>
        <v>0.05603872680057606</v>
      </c>
      <c r="K965" s="19">
        <v>0.05345</v>
      </c>
      <c r="L965" s="18">
        <f t="shared" si="124"/>
        <v>0.0012500000000000011</v>
      </c>
      <c r="M965" s="16">
        <v>0.0555</v>
      </c>
      <c r="N965" s="20">
        <f t="shared" si="138"/>
        <v>-0.0008000000000000021</v>
      </c>
      <c r="O965" s="20">
        <f t="shared" si="139"/>
        <v>0.002050000000000003</v>
      </c>
      <c r="P965" s="2"/>
      <c r="R965" s="20">
        <v>0.0017</v>
      </c>
    </row>
    <row r="966" spans="1:18" ht="12">
      <c r="A966" s="21">
        <f t="shared" si="127"/>
        <v>906</v>
      </c>
      <c r="B966" s="13" t="s">
        <v>7</v>
      </c>
      <c r="C966" s="14">
        <v>39135</v>
      </c>
      <c r="D966" s="15">
        <v>15000000</v>
      </c>
      <c r="E966" s="14">
        <v>39142</v>
      </c>
      <c r="F966" s="16">
        <v>0.0548</v>
      </c>
      <c r="G966" s="11">
        <f t="shared" si="134"/>
        <v>14984016.666666666</v>
      </c>
      <c r="H966" s="17">
        <f t="shared" si="135"/>
        <v>7</v>
      </c>
      <c r="I966" s="12">
        <f t="shared" si="136"/>
        <v>15983.333333333954</v>
      </c>
      <c r="J966" s="18">
        <f t="shared" si="137"/>
        <v>0.055620377713588076</v>
      </c>
      <c r="K966" s="19">
        <v>0.0531</v>
      </c>
      <c r="L966" s="18">
        <f t="shared" si="124"/>
        <v>0.0017000000000000001</v>
      </c>
      <c r="M966" s="16">
        <v>0.0555</v>
      </c>
      <c r="N966" s="20">
        <f t="shared" si="138"/>
        <v>-0.0006999999999999992</v>
      </c>
      <c r="O966" s="20">
        <f t="shared" si="139"/>
        <v>0.0023999999999999994</v>
      </c>
      <c r="P966" s="2"/>
      <c r="R966" s="20">
        <v>0.0017</v>
      </c>
    </row>
    <row r="967" spans="1:18" ht="12">
      <c r="A967" s="21">
        <f t="shared" si="127"/>
        <v>907</v>
      </c>
      <c r="B967" s="13" t="s">
        <v>6</v>
      </c>
      <c r="C967" s="14">
        <v>39135</v>
      </c>
      <c r="D967" s="15">
        <v>4961000</v>
      </c>
      <c r="E967" s="14">
        <v>39146</v>
      </c>
      <c r="F967" s="16">
        <v>0.0547</v>
      </c>
      <c r="G967" s="11">
        <f t="shared" si="134"/>
        <v>4952708.239722222</v>
      </c>
      <c r="H967" s="17">
        <f t="shared" si="135"/>
        <v>11</v>
      </c>
      <c r="I967" s="12">
        <f t="shared" si="136"/>
        <v>8291.76027777791</v>
      </c>
      <c r="J967" s="18">
        <f t="shared" si="137"/>
        <v>0.0555525721741041</v>
      </c>
      <c r="K967" s="19">
        <v>0.0531</v>
      </c>
      <c r="L967" s="18">
        <f t="shared" si="124"/>
        <v>0.0015999999999999973</v>
      </c>
      <c r="M967" s="16">
        <v>0.0555</v>
      </c>
      <c r="N967" s="20">
        <f t="shared" si="138"/>
        <v>-0.0008000000000000021</v>
      </c>
      <c r="O967" s="20">
        <f t="shared" si="139"/>
        <v>0.0023999999999999994</v>
      </c>
      <c r="P967" s="2"/>
      <c r="R967" s="20">
        <v>0.0017</v>
      </c>
    </row>
    <row r="968" spans="1:18" ht="12">
      <c r="A968" s="21">
        <f t="shared" si="127"/>
        <v>908</v>
      </c>
      <c r="B968" s="13" t="s">
        <v>6</v>
      </c>
      <c r="C968" s="14">
        <v>39135</v>
      </c>
      <c r="D968" s="15">
        <v>10039000</v>
      </c>
      <c r="E968" s="14">
        <v>39191</v>
      </c>
      <c r="F968" s="16">
        <v>0.0549</v>
      </c>
      <c r="G968" s="11">
        <f t="shared" si="134"/>
        <v>9953266.94</v>
      </c>
      <c r="H968" s="17">
        <f t="shared" si="135"/>
        <v>56</v>
      </c>
      <c r="I968" s="12">
        <f t="shared" si="136"/>
        <v>85733.06000000052</v>
      </c>
      <c r="J968" s="18">
        <f t="shared" si="137"/>
        <v>0.05614195227240669</v>
      </c>
      <c r="K968" s="19">
        <v>0.05345</v>
      </c>
      <c r="L968" s="18">
        <f t="shared" si="124"/>
        <v>0.00145</v>
      </c>
      <c r="M968" s="16">
        <v>0.0555</v>
      </c>
      <c r="N968" s="20">
        <f t="shared" si="138"/>
        <v>-0.0006000000000000033</v>
      </c>
      <c r="O968" s="20">
        <f t="shared" si="139"/>
        <v>0.002050000000000003</v>
      </c>
      <c r="P968" s="2"/>
      <c r="R968" s="20">
        <v>0.0017</v>
      </c>
    </row>
    <row r="969" spans="1:18" ht="12">
      <c r="A969" s="21">
        <f t="shared" si="127"/>
        <v>909</v>
      </c>
      <c r="B969" s="13" t="s">
        <v>7</v>
      </c>
      <c r="C969" s="14">
        <v>39136</v>
      </c>
      <c r="D969" s="15">
        <v>5000000</v>
      </c>
      <c r="E969" s="14">
        <v>39191</v>
      </c>
      <c r="F969" s="16">
        <v>0.0548</v>
      </c>
      <c r="G969" s="11">
        <f t="shared" si="134"/>
        <v>4958138.888888889</v>
      </c>
      <c r="H969" s="17">
        <f t="shared" si="135"/>
        <v>55</v>
      </c>
      <c r="I969" s="12">
        <f t="shared" si="136"/>
        <v>41861.11111111101</v>
      </c>
      <c r="J969" s="18">
        <f t="shared" si="137"/>
        <v>0.05603020846755881</v>
      </c>
      <c r="K969" s="19">
        <v>0.05345</v>
      </c>
      <c r="L969" s="18">
        <f t="shared" si="124"/>
        <v>0.001350000000000004</v>
      </c>
      <c r="M969" s="16">
        <v>0.0555</v>
      </c>
      <c r="N969" s="20">
        <f t="shared" si="138"/>
        <v>-0.0006999999999999992</v>
      </c>
      <c r="O969" s="20">
        <f t="shared" si="139"/>
        <v>0.002050000000000003</v>
      </c>
      <c r="P969" s="2"/>
      <c r="R969" s="20">
        <v>0.0017</v>
      </c>
    </row>
    <row r="970" spans="1:18" ht="12">
      <c r="A970" s="21">
        <f t="shared" si="127"/>
        <v>910</v>
      </c>
      <c r="B970" s="13" t="s">
        <v>6</v>
      </c>
      <c r="C970" s="14">
        <v>39136</v>
      </c>
      <c r="D970" s="15">
        <v>3685000</v>
      </c>
      <c r="E970" s="14">
        <v>39146</v>
      </c>
      <c r="F970" s="16">
        <v>0.0547</v>
      </c>
      <c r="G970" s="11">
        <f t="shared" si="134"/>
        <v>3679400.847222222</v>
      </c>
      <c r="H970" s="17">
        <f t="shared" si="135"/>
        <v>10</v>
      </c>
      <c r="I970" s="12">
        <f t="shared" si="136"/>
        <v>5599.152777777985</v>
      </c>
      <c r="J970" s="18">
        <f t="shared" si="137"/>
        <v>0.05554411842438577</v>
      </c>
      <c r="K970" s="19">
        <v>0.05309</v>
      </c>
      <c r="L970" s="18">
        <f t="shared" si="124"/>
        <v>0.0016100000000000003</v>
      </c>
      <c r="M970" s="16">
        <v>0.0555</v>
      </c>
      <c r="N970" s="20">
        <f t="shared" si="138"/>
        <v>-0.0008000000000000021</v>
      </c>
      <c r="O970" s="20">
        <f t="shared" si="139"/>
        <v>0.0024100000000000024</v>
      </c>
      <c r="P970" s="2"/>
      <c r="R970" s="20">
        <v>0.0017</v>
      </c>
    </row>
    <row r="971" spans="1:18" ht="12">
      <c r="A971" s="21">
        <f t="shared" si="127"/>
        <v>911</v>
      </c>
      <c r="B971" s="13" t="s">
        <v>6</v>
      </c>
      <c r="C971" s="14">
        <v>39136</v>
      </c>
      <c r="D971" s="15">
        <v>1315000</v>
      </c>
      <c r="E971" s="14">
        <v>39184</v>
      </c>
      <c r="F971" s="16">
        <v>0.0549</v>
      </c>
      <c r="G971" s="11">
        <f t="shared" si="134"/>
        <v>1305374.2</v>
      </c>
      <c r="H971" s="17">
        <f t="shared" si="135"/>
        <v>48</v>
      </c>
      <c r="I971" s="12">
        <f t="shared" si="136"/>
        <v>9625.800000000047</v>
      </c>
      <c r="J971" s="18">
        <f t="shared" si="137"/>
        <v>0.056072954023451936</v>
      </c>
      <c r="K971" s="19">
        <v>0.05345</v>
      </c>
      <c r="L971" s="18">
        <f t="shared" si="124"/>
        <v>0.00145</v>
      </c>
      <c r="M971" s="16">
        <v>0.0555</v>
      </c>
      <c r="N971" s="20">
        <f t="shared" si="138"/>
        <v>-0.0006000000000000033</v>
      </c>
      <c r="O971" s="20">
        <f t="shared" si="139"/>
        <v>0.002050000000000003</v>
      </c>
      <c r="P971" s="2"/>
      <c r="R971" s="20">
        <v>0.0017</v>
      </c>
    </row>
    <row r="972" spans="1:18" ht="12">
      <c r="A972" s="21">
        <f t="shared" si="127"/>
        <v>912</v>
      </c>
      <c r="B972" s="13" t="s">
        <v>7</v>
      </c>
      <c r="C972" s="14">
        <v>39140</v>
      </c>
      <c r="D972" s="15">
        <v>10000000</v>
      </c>
      <c r="E972" s="14">
        <v>39143</v>
      </c>
      <c r="F972" s="16">
        <v>0.0549</v>
      </c>
      <c r="G972" s="11">
        <f t="shared" si="134"/>
        <v>9995425</v>
      </c>
      <c r="H972" s="17">
        <f t="shared" si="135"/>
        <v>3</v>
      </c>
      <c r="I972" s="12">
        <f t="shared" si="136"/>
        <v>4575</v>
      </c>
      <c r="J972" s="18">
        <f t="shared" si="137"/>
        <v>0.05568797724959169</v>
      </c>
      <c r="K972" s="19">
        <v>0.053</v>
      </c>
      <c r="L972" s="18">
        <f t="shared" si="124"/>
        <v>0.001899999999999999</v>
      </c>
      <c r="M972" s="16">
        <v>0.0555</v>
      </c>
      <c r="N972" s="20">
        <f t="shared" si="138"/>
        <v>-0.0006000000000000033</v>
      </c>
      <c r="O972" s="20">
        <f t="shared" si="139"/>
        <v>0.0025000000000000022</v>
      </c>
      <c r="P972" s="2"/>
      <c r="R972" s="20">
        <v>0.0017</v>
      </c>
    </row>
    <row r="973" spans="1:18" ht="12">
      <c r="A973" s="21">
        <f t="shared" si="127"/>
        <v>913</v>
      </c>
      <c r="B973" s="13" t="s">
        <v>6</v>
      </c>
      <c r="C973" s="14">
        <v>39140</v>
      </c>
      <c r="D973" s="15">
        <v>10000000</v>
      </c>
      <c r="E973" s="14">
        <v>39174</v>
      </c>
      <c r="F973" s="16">
        <v>0.0548</v>
      </c>
      <c r="G973" s="11">
        <f t="shared" si="134"/>
        <v>9948244.444444444</v>
      </c>
      <c r="H973" s="17">
        <f t="shared" si="135"/>
        <v>34</v>
      </c>
      <c r="I973" s="12">
        <f t="shared" si="136"/>
        <v>51755.55555555597</v>
      </c>
      <c r="J973" s="18">
        <f t="shared" si="137"/>
        <v>0.055850166751923176</v>
      </c>
      <c r="K973" s="19">
        <v>0.0532</v>
      </c>
      <c r="L973" s="18">
        <f t="shared" si="124"/>
        <v>0.0016000000000000042</v>
      </c>
      <c r="M973" s="16">
        <v>0.0555</v>
      </c>
      <c r="N973" s="20">
        <f t="shared" si="138"/>
        <v>-0.0006999999999999992</v>
      </c>
      <c r="O973" s="20">
        <f t="shared" si="139"/>
        <v>0.0023000000000000034</v>
      </c>
      <c r="P973" s="2"/>
      <c r="R973" s="20">
        <v>0.0017</v>
      </c>
    </row>
    <row r="974" spans="1:18" ht="12">
      <c r="A974" s="21">
        <f t="shared" si="127"/>
        <v>914</v>
      </c>
      <c r="B974" s="13" t="s">
        <v>7</v>
      </c>
      <c r="C974" s="14">
        <v>39141</v>
      </c>
      <c r="D974" s="15">
        <v>14000000</v>
      </c>
      <c r="E974" s="14">
        <v>39170</v>
      </c>
      <c r="F974" s="16">
        <v>0.055</v>
      </c>
      <c r="G974" s="11">
        <f t="shared" si="134"/>
        <v>13937972.222222222</v>
      </c>
      <c r="H974" s="17">
        <f t="shared" si="135"/>
        <v>29</v>
      </c>
      <c r="I974" s="12">
        <f t="shared" si="136"/>
        <v>62027.777777777985</v>
      </c>
      <c r="J974" s="18">
        <f t="shared" si="137"/>
        <v>0.05601205340327302</v>
      </c>
      <c r="K974" s="19">
        <v>0.0532</v>
      </c>
      <c r="L974" s="18">
        <f t="shared" si="124"/>
        <v>0.001800000000000003</v>
      </c>
      <c r="M974" s="16">
        <v>0.0555</v>
      </c>
      <c r="N974" s="20">
        <f t="shared" si="138"/>
        <v>-0.0005000000000000004</v>
      </c>
      <c r="O974" s="20">
        <f t="shared" si="139"/>
        <v>0.0023000000000000034</v>
      </c>
      <c r="P974" s="2"/>
      <c r="R974" s="20">
        <v>0.0017</v>
      </c>
    </row>
    <row r="975" spans="1:18" ht="12">
      <c r="A975" s="21">
        <f t="shared" si="127"/>
        <v>915</v>
      </c>
      <c r="B975" s="13" t="s">
        <v>7</v>
      </c>
      <c r="C975" s="14">
        <v>39142</v>
      </c>
      <c r="D975" s="15">
        <v>10912000</v>
      </c>
      <c r="E975" s="14">
        <v>39174</v>
      </c>
      <c r="F975" s="16">
        <v>0.0549</v>
      </c>
      <c r="G975" s="11">
        <f t="shared" si="134"/>
        <v>10858749.44</v>
      </c>
      <c r="H975" s="17">
        <f t="shared" si="135"/>
        <v>32</v>
      </c>
      <c r="I975" s="12">
        <f t="shared" si="136"/>
        <v>53250.56000000052</v>
      </c>
      <c r="J975" s="18">
        <f t="shared" si="137"/>
        <v>0.055935465069539905</v>
      </c>
      <c r="K975" s="19">
        <v>0.0532</v>
      </c>
      <c r="L975" s="18">
        <f t="shared" si="124"/>
        <v>0.0017000000000000001</v>
      </c>
      <c r="M975" s="16">
        <v>0.05547</v>
      </c>
      <c r="N975" s="20">
        <f t="shared" si="138"/>
        <v>-0.0005700000000000011</v>
      </c>
      <c r="O975" s="20">
        <f t="shared" si="139"/>
        <v>0.002270000000000001</v>
      </c>
      <c r="P975" s="2"/>
      <c r="R975" s="20">
        <v>0.0017</v>
      </c>
    </row>
    <row r="976" spans="1:18" ht="12">
      <c r="A976" s="21">
        <f t="shared" si="127"/>
        <v>916</v>
      </c>
      <c r="B976" s="13" t="s">
        <v>7</v>
      </c>
      <c r="C976" s="14">
        <v>39142</v>
      </c>
      <c r="D976" s="15">
        <v>4088000</v>
      </c>
      <c r="E976" s="14">
        <v>39177</v>
      </c>
      <c r="F976" s="16">
        <v>0.0549</v>
      </c>
      <c r="G976" s="11">
        <f t="shared" si="134"/>
        <v>4066180.3</v>
      </c>
      <c r="H976" s="17">
        <f t="shared" si="135"/>
        <v>35</v>
      </c>
      <c r="I976" s="12">
        <f t="shared" si="136"/>
        <v>21819.700000000186</v>
      </c>
      <c r="J976" s="18">
        <f t="shared" si="137"/>
        <v>0.0559611928669277</v>
      </c>
      <c r="K976" s="19">
        <v>0.0532</v>
      </c>
      <c r="L976" s="18">
        <f t="shared" si="124"/>
        <v>0.0017000000000000001</v>
      </c>
      <c r="M976" s="16">
        <v>0.05547</v>
      </c>
      <c r="N976" s="20">
        <f t="shared" si="138"/>
        <v>-0.0005700000000000011</v>
      </c>
      <c r="O976" s="20">
        <f t="shared" si="139"/>
        <v>0.002270000000000001</v>
      </c>
      <c r="P976" s="2"/>
      <c r="R976" s="20">
        <v>0.0017</v>
      </c>
    </row>
    <row r="977" spans="1:18" ht="12">
      <c r="A977" s="21">
        <f t="shared" si="127"/>
        <v>917</v>
      </c>
      <c r="B977" s="13" t="s">
        <v>6</v>
      </c>
      <c r="C977" s="14">
        <v>39142</v>
      </c>
      <c r="D977" s="15">
        <v>4388000</v>
      </c>
      <c r="E977" s="14">
        <v>39175</v>
      </c>
      <c r="F977" s="16">
        <v>0.0548</v>
      </c>
      <c r="G977" s="11">
        <f t="shared" si="134"/>
        <v>4365957.613333333</v>
      </c>
      <c r="H977" s="17">
        <f t="shared" si="135"/>
        <v>33</v>
      </c>
      <c r="I977" s="12">
        <f t="shared" si="136"/>
        <v>22042.386666666716</v>
      </c>
      <c r="J977" s="18">
        <f t="shared" si="137"/>
        <v>0.05584162219326206</v>
      </c>
      <c r="K977" s="19">
        <v>0.0532</v>
      </c>
      <c r="L977" s="18">
        <f t="shared" si="124"/>
        <v>0.0016000000000000042</v>
      </c>
      <c r="M977" s="16">
        <v>0.05547</v>
      </c>
      <c r="N977" s="20">
        <f t="shared" si="138"/>
        <v>-0.000669999999999997</v>
      </c>
      <c r="O977" s="20">
        <f t="shared" si="139"/>
        <v>0.002270000000000001</v>
      </c>
      <c r="P977" s="2"/>
      <c r="R977" s="20">
        <v>0.0017</v>
      </c>
    </row>
    <row r="978" spans="1:18" ht="12">
      <c r="A978" s="21">
        <f aca="true" t="shared" si="140" ref="A978:A1041">+A977+1</f>
        <v>918</v>
      </c>
      <c r="B978" s="13" t="s">
        <v>6</v>
      </c>
      <c r="C978" s="14">
        <v>39142</v>
      </c>
      <c r="D978" s="15">
        <v>5612000</v>
      </c>
      <c r="E978" s="14">
        <v>39183</v>
      </c>
      <c r="F978" s="16">
        <v>0.0548</v>
      </c>
      <c r="G978" s="11">
        <f t="shared" si="134"/>
        <v>5576974.884444444</v>
      </c>
      <c r="H978" s="17">
        <f t="shared" si="135"/>
        <v>41</v>
      </c>
      <c r="I978" s="12">
        <f t="shared" si="136"/>
        <v>35025.11555555556</v>
      </c>
      <c r="J978" s="18">
        <f t="shared" si="137"/>
        <v>0.05591005195760654</v>
      </c>
      <c r="K978" s="19">
        <v>0.0532</v>
      </c>
      <c r="L978" s="18">
        <f t="shared" si="124"/>
        <v>0.0016000000000000042</v>
      </c>
      <c r="M978" s="16">
        <v>0.05547</v>
      </c>
      <c r="N978" s="20">
        <f t="shared" si="138"/>
        <v>-0.000669999999999997</v>
      </c>
      <c r="O978" s="20">
        <f t="shared" si="139"/>
        <v>0.002270000000000001</v>
      </c>
      <c r="P978" s="2"/>
      <c r="R978" s="20">
        <v>0.0017</v>
      </c>
    </row>
    <row r="979" spans="1:18" ht="12">
      <c r="A979" s="21">
        <f t="shared" si="140"/>
        <v>919</v>
      </c>
      <c r="B979" s="13" t="s">
        <v>6</v>
      </c>
      <c r="C979" s="14">
        <v>39142</v>
      </c>
      <c r="D979" s="15">
        <v>5000000</v>
      </c>
      <c r="E979" s="14">
        <v>39184</v>
      </c>
      <c r="F979" s="16">
        <v>0.0548</v>
      </c>
      <c r="G979" s="11">
        <f t="shared" si="134"/>
        <v>4968033.333333333</v>
      </c>
      <c r="H979" s="17">
        <f t="shared" si="135"/>
        <v>42</v>
      </c>
      <c r="I979" s="12">
        <f t="shared" si="136"/>
        <v>31966.666666666977</v>
      </c>
      <c r="J979" s="18">
        <f t="shared" si="137"/>
        <v>0.05591861747215026</v>
      </c>
      <c r="K979" s="19">
        <v>0.0532</v>
      </c>
      <c r="L979" s="18">
        <f t="shared" si="124"/>
        <v>0.0016000000000000042</v>
      </c>
      <c r="M979" s="16">
        <v>0.05547</v>
      </c>
      <c r="N979" s="20">
        <f t="shared" si="138"/>
        <v>-0.000669999999999997</v>
      </c>
      <c r="O979" s="20">
        <f t="shared" si="139"/>
        <v>0.002270000000000001</v>
      </c>
      <c r="P979" s="2"/>
      <c r="R979" s="20">
        <v>0.0017</v>
      </c>
    </row>
    <row r="980" spans="1:18" ht="12">
      <c r="A980" s="21">
        <f t="shared" si="140"/>
        <v>920</v>
      </c>
      <c r="B980" s="13" t="s">
        <v>7</v>
      </c>
      <c r="C980" s="14">
        <v>39143</v>
      </c>
      <c r="D980" s="15">
        <v>10000000</v>
      </c>
      <c r="E980" s="14">
        <v>39191</v>
      </c>
      <c r="F980" s="16">
        <v>0.055</v>
      </c>
      <c r="G980" s="11">
        <f t="shared" si="134"/>
        <v>9926666.666666666</v>
      </c>
      <c r="H980" s="17">
        <f t="shared" si="135"/>
        <v>48</v>
      </c>
      <c r="I980" s="12">
        <f t="shared" si="136"/>
        <v>73333.33333333395</v>
      </c>
      <c r="J980" s="18">
        <f t="shared" si="137"/>
        <v>0.05617584508618808</v>
      </c>
      <c r="K980" s="19">
        <v>0.05337</v>
      </c>
      <c r="L980" s="18">
        <f t="shared" si="124"/>
        <v>0.0016299999999999995</v>
      </c>
      <c r="M980" s="16">
        <v>0.05547</v>
      </c>
      <c r="N980" s="20">
        <f t="shared" si="138"/>
        <v>-0.0004699999999999982</v>
      </c>
      <c r="O980" s="20">
        <f t="shared" si="139"/>
        <v>0.0020999999999999977</v>
      </c>
      <c r="P980" s="2"/>
      <c r="R980" s="20">
        <v>0.0017</v>
      </c>
    </row>
    <row r="981" spans="1:18" ht="12">
      <c r="A981" s="21">
        <f t="shared" si="140"/>
        <v>921</v>
      </c>
      <c r="B981" s="13" t="s">
        <v>6</v>
      </c>
      <c r="C981" s="14">
        <v>39143</v>
      </c>
      <c r="D981" s="15">
        <v>10000000</v>
      </c>
      <c r="E981" s="14">
        <v>39199</v>
      </c>
      <c r="F981" s="16">
        <v>0.0548</v>
      </c>
      <c r="G981" s="11">
        <f t="shared" si="134"/>
        <v>9914755.555555556</v>
      </c>
      <c r="H981" s="17">
        <f t="shared" si="135"/>
        <v>56</v>
      </c>
      <c r="I981" s="12">
        <f t="shared" si="136"/>
        <v>85244.44444444403</v>
      </c>
      <c r="J981" s="18">
        <f t="shared" si="137"/>
        <v>0.05603881084085644</v>
      </c>
      <c r="K981" s="19">
        <v>0.05337</v>
      </c>
      <c r="L981" s="18">
        <f t="shared" si="124"/>
        <v>0.0014300000000000007</v>
      </c>
      <c r="M981" s="16">
        <v>0.05547</v>
      </c>
      <c r="N981" s="20">
        <f t="shared" si="138"/>
        <v>-0.000669999999999997</v>
      </c>
      <c r="O981" s="20">
        <f t="shared" si="139"/>
        <v>0.0020999999999999977</v>
      </c>
      <c r="P981" s="2"/>
      <c r="R981" s="20">
        <v>0.0017</v>
      </c>
    </row>
    <row r="982" spans="1:18" ht="12">
      <c r="A982" s="21">
        <f t="shared" si="140"/>
        <v>922</v>
      </c>
      <c r="B982" s="13" t="s">
        <v>8</v>
      </c>
      <c r="C982" s="14">
        <v>39143</v>
      </c>
      <c r="D982" s="15">
        <v>1000000</v>
      </c>
      <c r="E982" s="14">
        <v>39181</v>
      </c>
      <c r="F982" s="16">
        <v>0.0547</v>
      </c>
      <c r="G982" s="11">
        <f t="shared" si="134"/>
        <v>994226.1111111111</v>
      </c>
      <c r="H982" s="17">
        <f t="shared" si="135"/>
        <v>38</v>
      </c>
      <c r="I982" s="12">
        <f t="shared" si="136"/>
        <v>5773.888888888876</v>
      </c>
      <c r="J982" s="18">
        <f t="shared" si="137"/>
        <v>0.05578180013824251</v>
      </c>
      <c r="K982" s="19">
        <v>0.0532</v>
      </c>
      <c r="L982" s="18">
        <f t="shared" si="124"/>
        <v>0.0015000000000000013</v>
      </c>
      <c r="M982" s="16">
        <v>0.05547</v>
      </c>
      <c r="N982" s="20">
        <f t="shared" si="138"/>
        <v>-0.0007699999999999999</v>
      </c>
      <c r="O982" s="20">
        <f t="shared" si="139"/>
        <v>0.002270000000000001</v>
      </c>
      <c r="P982" s="2"/>
      <c r="R982" s="20">
        <v>0.0017</v>
      </c>
    </row>
    <row r="983" spans="1:18" ht="12">
      <c r="A983" s="21">
        <f t="shared" si="140"/>
        <v>923</v>
      </c>
      <c r="B983" s="13" t="s">
        <v>7</v>
      </c>
      <c r="C983" s="14">
        <v>39146</v>
      </c>
      <c r="D983" s="15">
        <v>10000000</v>
      </c>
      <c r="E983" s="14">
        <v>39189</v>
      </c>
      <c r="F983" s="16">
        <v>0.0549</v>
      </c>
      <c r="G983" s="11">
        <f t="shared" si="134"/>
        <v>9934425</v>
      </c>
      <c r="H983" s="17">
        <f t="shared" si="135"/>
        <v>43</v>
      </c>
      <c r="I983" s="12">
        <f t="shared" si="136"/>
        <v>65575</v>
      </c>
      <c r="J983" s="18">
        <f t="shared" si="137"/>
        <v>0.056029916175319654</v>
      </c>
      <c r="K983" s="19">
        <v>0.05319</v>
      </c>
      <c r="L983" s="18">
        <f t="shared" si="124"/>
        <v>0.0017099999999999962</v>
      </c>
      <c r="M983" s="16">
        <v>0.05547</v>
      </c>
      <c r="N983" s="20">
        <f t="shared" si="138"/>
        <v>-0.0005700000000000011</v>
      </c>
      <c r="O983" s="20">
        <f t="shared" si="139"/>
        <v>0.0022799999999999973</v>
      </c>
      <c r="P983" s="2"/>
      <c r="R983" s="20">
        <v>0.0017</v>
      </c>
    </row>
    <row r="984" spans="1:18" ht="12">
      <c r="A984" s="21">
        <f t="shared" si="140"/>
        <v>924</v>
      </c>
      <c r="B984" s="13" t="s">
        <v>6</v>
      </c>
      <c r="C984" s="14">
        <v>39146</v>
      </c>
      <c r="D984" s="15">
        <v>5500000</v>
      </c>
      <c r="E984" s="14">
        <v>39174</v>
      </c>
      <c r="F984" s="16">
        <v>0.0548</v>
      </c>
      <c r="G984" s="11">
        <f t="shared" si="134"/>
        <v>5476557.777777778</v>
      </c>
      <c r="H984" s="17">
        <f t="shared" si="135"/>
        <v>28</v>
      </c>
      <c r="I984" s="12">
        <f t="shared" si="136"/>
        <v>23442.222222222015</v>
      </c>
      <c r="J984" s="18">
        <f t="shared" si="137"/>
        <v>0.05579893858713311</v>
      </c>
      <c r="K984" s="19">
        <v>0.05319</v>
      </c>
      <c r="L984" s="18">
        <f t="shared" si="124"/>
        <v>0.0016100000000000003</v>
      </c>
      <c r="M984" s="16">
        <v>0.05547</v>
      </c>
      <c r="N984" s="20">
        <f t="shared" si="138"/>
        <v>-0.000669999999999997</v>
      </c>
      <c r="O984" s="20">
        <f t="shared" si="139"/>
        <v>0.0022799999999999973</v>
      </c>
      <c r="P984" s="2"/>
      <c r="R984" s="20">
        <v>0.0017</v>
      </c>
    </row>
    <row r="985" spans="1:18" ht="12">
      <c r="A985" s="21">
        <f t="shared" si="140"/>
        <v>925</v>
      </c>
      <c r="B985" s="13" t="s">
        <v>6</v>
      </c>
      <c r="C985" s="14">
        <v>39146</v>
      </c>
      <c r="D985" s="15">
        <v>4500000</v>
      </c>
      <c r="E985" s="14">
        <v>39176</v>
      </c>
      <c r="F985" s="16">
        <v>0.0548</v>
      </c>
      <c r="G985" s="11">
        <f t="shared" si="134"/>
        <v>4479450</v>
      </c>
      <c r="H985" s="17">
        <f t="shared" si="135"/>
        <v>30</v>
      </c>
      <c r="I985" s="12">
        <f t="shared" si="136"/>
        <v>20550</v>
      </c>
      <c r="J985" s="18">
        <f t="shared" si="137"/>
        <v>0.05581600419694383</v>
      </c>
      <c r="K985" s="19">
        <v>0.05319</v>
      </c>
      <c r="L985" s="18">
        <f t="shared" si="124"/>
        <v>0.0016100000000000003</v>
      </c>
      <c r="M985" s="16">
        <v>0.05547</v>
      </c>
      <c r="N985" s="20">
        <f t="shared" si="138"/>
        <v>-0.000669999999999997</v>
      </c>
      <c r="O985" s="20">
        <f t="shared" si="139"/>
        <v>0.0022799999999999973</v>
      </c>
      <c r="P985" s="2"/>
      <c r="R985" s="20">
        <v>0.0017</v>
      </c>
    </row>
    <row r="986" spans="1:18" ht="12">
      <c r="A986" s="21">
        <f t="shared" si="140"/>
        <v>926</v>
      </c>
      <c r="B986" s="13" t="s">
        <v>8</v>
      </c>
      <c r="C986" s="14">
        <v>39146</v>
      </c>
      <c r="D986" s="15">
        <v>1000000</v>
      </c>
      <c r="E986" s="14">
        <v>39185</v>
      </c>
      <c r="F986" s="16">
        <v>0.0545</v>
      </c>
      <c r="G986" s="11">
        <f t="shared" si="134"/>
        <v>994095.8333333334</v>
      </c>
      <c r="H986" s="17">
        <f t="shared" si="135"/>
        <v>39</v>
      </c>
      <c r="I986" s="12">
        <f t="shared" si="136"/>
        <v>5904.166666666628</v>
      </c>
      <c r="J986" s="18">
        <f t="shared" si="137"/>
        <v>0.05558512830615164</v>
      </c>
      <c r="K986" s="19">
        <v>0.05319</v>
      </c>
      <c r="L986" s="18">
        <f t="shared" si="124"/>
        <v>0.0013099999999999987</v>
      </c>
      <c r="M986" s="16">
        <v>0.05547</v>
      </c>
      <c r="N986" s="20">
        <f t="shared" si="138"/>
        <v>-0.0009699999999999986</v>
      </c>
      <c r="O986" s="20">
        <f t="shared" si="139"/>
        <v>0.0022799999999999973</v>
      </c>
      <c r="P986" s="2"/>
      <c r="R986" s="20">
        <v>0.0017</v>
      </c>
    </row>
    <row r="987" spans="1:18" ht="12">
      <c r="A987" s="21">
        <f t="shared" si="140"/>
        <v>927</v>
      </c>
      <c r="B987" s="13" t="s">
        <v>7</v>
      </c>
      <c r="C987" s="14">
        <v>39147</v>
      </c>
      <c r="D987" s="15">
        <v>10000000</v>
      </c>
      <c r="E987" s="14">
        <v>39196</v>
      </c>
      <c r="F987" s="16">
        <v>0.0549</v>
      </c>
      <c r="G987" s="11">
        <f t="shared" si="134"/>
        <v>9925275</v>
      </c>
      <c r="H987" s="17">
        <f t="shared" si="135"/>
        <v>49</v>
      </c>
      <c r="I987" s="12">
        <f t="shared" si="136"/>
        <v>74725</v>
      </c>
      <c r="J987" s="18">
        <f t="shared" si="137"/>
        <v>0.05608156952830023</v>
      </c>
      <c r="K987" s="19">
        <v>0.0533</v>
      </c>
      <c r="L987" s="18">
        <f t="shared" si="124"/>
        <v>0.0015999999999999973</v>
      </c>
      <c r="M987" s="16">
        <v>0.05547</v>
      </c>
      <c r="N987" s="20">
        <f t="shared" si="138"/>
        <v>-0.0005700000000000011</v>
      </c>
      <c r="O987" s="20">
        <f t="shared" si="139"/>
        <v>0.0021699999999999983</v>
      </c>
      <c r="P987" s="2"/>
      <c r="R987" s="20">
        <v>0.0017</v>
      </c>
    </row>
    <row r="988" spans="1:18" ht="12">
      <c r="A988" s="21">
        <f t="shared" si="140"/>
        <v>928</v>
      </c>
      <c r="B988" s="13" t="s">
        <v>6</v>
      </c>
      <c r="C988" s="14">
        <v>39147</v>
      </c>
      <c r="D988" s="15">
        <v>7592000</v>
      </c>
      <c r="E988" s="14">
        <v>39177</v>
      </c>
      <c r="F988" s="16">
        <v>0.0548</v>
      </c>
      <c r="G988" s="11">
        <f t="shared" si="134"/>
        <v>7557329.866666666</v>
      </c>
      <c r="H988" s="17">
        <f t="shared" si="135"/>
        <v>30</v>
      </c>
      <c r="I988" s="12">
        <f t="shared" si="136"/>
        <v>34670.13333333377</v>
      </c>
      <c r="J988" s="18">
        <f t="shared" si="137"/>
        <v>0.05581600419694452</v>
      </c>
      <c r="K988" s="19">
        <v>0.0532</v>
      </c>
      <c r="L988" s="18">
        <f t="shared" si="124"/>
        <v>0.0016000000000000042</v>
      </c>
      <c r="M988" s="16">
        <v>0.05547</v>
      </c>
      <c r="N988" s="20">
        <f t="shared" si="138"/>
        <v>-0.000669999999999997</v>
      </c>
      <c r="O988" s="20">
        <f t="shared" si="139"/>
        <v>0.002270000000000001</v>
      </c>
      <c r="P988" s="2"/>
      <c r="R988" s="20">
        <v>0.0017</v>
      </c>
    </row>
    <row r="989" spans="1:18" ht="12">
      <c r="A989" s="21">
        <f t="shared" si="140"/>
        <v>929</v>
      </c>
      <c r="B989" s="13" t="s">
        <v>6</v>
      </c>
      <c r="C989" s="14">
        <v>39147</v>
      </c>
      <c r="D989" s="15">
        <v>1408000</v>
      </c>
      <c r="E989" s="14">
        <v>39183</v>
      </c>
      <c r="F989" s="16">
        <v>0.0548</v>
      </c>
      <c r="G989" s="11">
        <f t="shared" si="134"/>
        <v>1400284.16</v>
      </c>
      <c r="H989" s="17">
        <f t="shared" si="135"/>
        <v>36</v>
      </c>
      <c r="I989" s="12">
        <f t="shared" si="136"/>
        <v>7715.840000000084</v>
      </c>
      <c r="J989" s="18">
        <f t="shared" si="137"/>
        <v>0.05586726371627692</v>
      </c>
      <c r="K989" s="19">
        <v>0.0532</v>
      </c>
      <c r="L989" s="18">
        <f t="shared" si="124"/>
        <v>0.0016000000000000042</v>
      </c>
      <c r="M989" s="16">
        <v>0.05547</v>
      </c>
      <c r="N989" s="20">
        <f t="shared" si="138"/>
        <v>-0.000669999999999997</v>
      </c>
      <c r="O989" s="20">
        <f t="shared" si="139"/>
        <v>0.002270000000000001</v>
      </c>
      <c r="P989" s="2"/>
      <c r="R989" s="20">
        <v>0.0017</v>
      </c>
    </row>
    <row r="990" spans="1:18" ht="12">
      <c r="A990" s="21">
        <f t="shared" si="140"/>
        <v>930</v>
      </c>
      <c r="B990" s="13" t="s">
        <v>6</v>
      </c>
      <c r="C990" s="14">
        <v>39147</v>
      </c>
      <c r="D990" s="15">
        <v>1000000</v>
      </c>
      <c r="E990" s="14">
        <v>39197</v>
      </c>
      <c r="F990" s="16">
        <v>0.0548</v>
      </c>
      <c r="G990" s="11">
        <f t="shared" si="134"/>
        <v>992388.8888888889</v>
      </c>
      <c r="H990" s="17">
        <f t="shared" si="135"/>
        <v>50</v>
      </c>
      <c r="I990" s="12">
        <f t="shared" si="136"/>
        <v>7611.111111111124</v>
      </c>
      <c r="J990" s="18">
        <f t="shared" si="137"/>
        <v>0.05598723618653091</v>
      </c>
      <c r="K990" s="19">
        <v>0.0533</v>
      </c>
      <c r="L990" s="18">
        <f t="shared" si="124"/>
        <v>0.0015000000000000013</v>
      </c>
      <c r="M990" s="16">
        <v>0.05547</v>
      </c>
      <c r="N990" s="20">
        <f t="shared" si="138"/>
        <v>-0.000669999999999997</v>
      </c>
      <c r="O990" s="20">
        <f t="shared" si="139"/>
        <v>0.0021699999999999983</v>
      </c>
      <c r="P990" s="2"/>
      <c r="R990" s="20">
        <v>0.0017</v>
      </c>
    </row>
    <row r="991" spans="1:18" ht="12">
      <c r="A991" s="21">
        <f t="shared" si="140"/>
        <v>931</v>
      </c>
      <c r="B991" s="13" t="s">
        <v>8</v>
      </c>
      <c r="C991" s="14">
        <v>39147</v>
      </c>
      <c r="D991" s="15">
        <v>7516000</v>
      </c>
      <c r="E991" s="14">
        <v>39189</v>
      </c>
      <c r="F991" s="16">
        <v>0.0545</v>
      </c>
      <c r="G991" s="11">
        <f t="shared" si="134"/>
        <v>7468210.766666667</v>
      </c>
      <c r="H991" s="17">
        <f t="shared" si="135"/>
        <v>42</v>
      </c>
      <c r="I991" s="12">
        <f t="shared" si="136"/>
        <v>47789.233333333395</v>
      </c>
      <c r="J991" s="18">
        <f t="shared" si="137"/>
        <v>0.055610534761301796</v>
      </c>
      <c r="K991" s="19">
        <v>0.0532</v>
      </c>
      <c r="L991" s="18">
        <f t="shared" si="124"/>
        <v>0.0013000000000000025</v>
      </c>
      <c r="M991" s="16">
        <v>0.05547</v>
      </c>
      <c r="N991" s="20">
        <f t="shared" si="138"/>
        <v>-0.0009699999999999986</v>
      </c>
      <c r="O991" s="20">
        <f t="shared" si="139"/>
        <v>0.002270000000000001</v>
      </c>
      <c r="P991" s="2"/>
      <c r="R991" s="20">
        <v>0.0017</v>
      </c>
    </row>
    <row r="992" spans="1:18" ht="12">
      <c r="A992" s="21">
        <f t="shared" si="140"/>
        <v>932</v>
      </c>
      <c r="B992" s="13" t="s">
        <v>7</v>
      </c>
      <c r="C992" s="14">
        <v>39148</v>
      </c>
      <c r="D992" s="15">
        <v>10000000</v>
      </c>
      <c r="E992" s="14">
        <v>39196</v>
      </c>
      <c r="F992" s="16">
        <v>0.0549</v>
      </c>
      <c r="G992" s="11">
        <f t="shared" si="134"/>
        <v>9926800</v>
      </c>
      <c r="H992" s="17">
        <f t="shared" si="135"/>
        <v>48</v>
      </c>
      <c r="I992" s="12">
        <f t="shared" si="136"/>
        <v>73200</v>
      </c>
      <c r="J992" s="18">
        <f t="shared" si="137"/>
        <v>0.05607295402345167</v>
      </c>
      <c r="K992" s="19">
        <v>0.0533</v>
      </c>
      <c r="L992" s="18">
        <f t="shared" si="124"/>
        <v>0.0015999999999999973</v>
      </c>
      <c r="M992" s="16">
        <v>0.05547</v>
      </c>
      <c r="N992" s="20">
        <f t="shared" si="138"/>
        <v>-0.0005700000000000011</v>
      </c>
      <c r="O992" s="20">
        <f t="shared" si="139"/>
        <v>0.0021699999999999983</v>
      </c>
      <c r="P992" s="2"/>
      <c r="R992" s="20">
        <v>0.0017</v>
      </c>
    </row>
    <row r="993" spans="1:18" ht="12">
      <c r="A993" s="21">
        <f t="shared" si="140"/>
        <v>933</v>
      </c>
      <c r="B993" s="13" t="s">
        <v>6</v>
      </c>
      <c r="C993" s="14">
        <v>39148</v>
      </c>
      <c r="D993" s="15">
        <v>10000000</v>
      </c>
      <c r="E993" s="14">
        <v>39198</v>
      </c>
      <c r="F993" s="16">
        <v>0.0548</v>
      </c>
      <c r="G993" s="11">
        <f t="shared" si="134"/>
        <v>9923888.888888888</v>
      </c>
      <c r="H993" s="17">
        <f t="shared" si="135"/>
        <v>50</v>
      </c>
      <c r="I993" s="12">
        <f t="shared" si="136"/>
        <v>76111.11111111194</v>
      </c>
      <c r="J993" s="18">
        <f t="shared" si="137"/>
        <v>0.055987236186531425</v>
      </c>
      <c r="K993" s="19">
        <v>0.0533</v>
      </c>
      <c r="L993" s="18">
        <f t="shared" si="124"/>
        <v>0.0015000000000000013</v>
      </c>
      <c r="M993" s="16">
        <v>0.05547</v>
      </c>
      <c r="N993" s="20">
        <f t="shared" si="138"/>
        <v>-0.000669999999999997</v>
      </c>
      <c r="O993" s="20">
        <f t="shared" si="139"/>
        <v>0.0021699999999999983</v>
      </c>
      <c r="P993" s="2"/>
      <c r="R993" s="20">
        <v>0.0017</v>
      </c>
    </row>
    <row r="994" spans="1:18" ht="12">
      <c r="A994" s="21">
        <f t="shared" si="140"/>
        <v>934</v>
      </c>
      <c r="B994" s="13" t="s">
        <v>6</v>
      </c>
      <c r="C994" s="14">
        <v>39149</v>
      </c>
      <c r="D994" s="15">
        <v>8000000</v>
      </c>
      <c r="E994" s="14">
        <v>39150</v>
      </c>
      <c r="F994" s="16">
        <v>0.0545</v>
      </c>
      <c r="G994" s="11">
        <f t="shared" si="134"/>
        <v>7998788.888888889</v>
      </c>
      <c r="H994" s="17">
        <f t="shared" si="135"/>
        <v>1</v>
      </c>
      <c r="I994" s="12">
        <f t="shared" si="136"/>
        <v>1211.1111111110076</v>
      </c>
      <c r="J994" s="18">
        <f t="shared" si="137"/>
        <v>0.055265310998465884</v>
      </c>
      <c r="K994" s="19">
        <v>0.0529</v>
      </c>
      <c r="L994" s="18">
        <f t="shared" si="124"/>
        <v>0.0015999999999999973</v>
      </c>
      <c r="M994" s="16">
        <v>0.05547</v>
      </c>
      <c r="N994" s="20">
        <f t="shared" si="138"/>
        <v>-0.0009699999999999986</v>
      </c>
      <c r="O994" s="20">
        <f t="shared" si="139"/>
        <v>0.002569999999999996</v>
      </c>
      <c r="P994" s="2"/>
      <c r="R994" s="20">
        <v>0.0017</v>
      </c>
    </row>
    <row r="995" spans="1:18" ht="12">
      <c r="A995" s="21">
        <f t="shared" si="140"/>
        <v>935</v>
      </c>
      <c r="B995" s="13" t="s">
        <v>7</v>
      </c>
      <c r="C995" s="14">
        <v>39150</v>
      </c>
      <c r="D995" s="15">
        <v>20000000</v>
      </c>
      <c r="E995" s="14">
        <v>39213</v>
      </c>
      <c r="F995" s="16">
        <v>0.0549</v>
      </c>
      <c r="G995" s="11">
        <f t="shared" si="134"/>
        <v>19807850</v>
      </c>
      <c r="H995" s="17">
        <f t="shared" si="135"/>
        <v>63</v>
      </c>
      <c r="I995" s="12">
        <f t="shared" si="136"/>
        <v>192150</v>
      </c>
      <c r="J995" s="18">
        <f t="shared" si="137"/>
        <v>0.056202465184257755</v>
      </c>
      <c r="K995" s="19">
        <v>0.0533</v>
      </c>
      <c r="L995" s="18">
        <f t="shared" si="124"/>
        <v>0.0015999999999999973</v>
      </c>
      <c r="M995" s="16">
        <v>0.05547</v>
      </c>
      <c r="N995" s="20">
        <f t="shared" si="138"/>
        <v>-0.0005700000000000011</v>
      </c>
      <c r="O995" s="20">
        <f t="shared" si="139"/>
        <v>0.0021699999999999983</v>
      </c>
      <c r="P995" s="2"/>
      <c r="R995" s="20">
        <v>0.0017</v>
      </c>
    </row>
    <row r="996" spans="1:18" ht="12">
      <c r="A996" s="21">
        <f t="shared" si="140"/>
        <v>936</v>
      </c>
      <c r="B996" s="13" t="s">
        <v>8</v>
      </c>
      <c r="C996" s="14">
        <v>39154</v>
      </c>
      <c r="D996" s="15">
        <v>8163000</v>
      </c>
      <c r="E996" s="14">
        <v>39196</v>
      </c>
      <c r="F996" s="16">
        <v>0.0546</v>
      </c>
      <c r="G996" s="11">
        <f t="shared" si="134"/>
        <v>8111001.69</v>
      </c>
      <c r="H996" s="17">
        <f t="shared" si="135"/>
        <v>42</v>
      </c>
      <c r="I996" s="12">
        <f t="shared" si="136"/>
        <v>51998.30999999959</v>
      </c>
      <c r="J996" s="18">
        <f t="shared" si="137"/>
        <v>0.05571322658669011</v>
      </c>
      <c r="K996" s="19">
        <v>0.0532</v>
      </c>
      <c r="L996" s="18">
        <f t="shared" si="124"/>
        <v>0.0014000000000000054</v>
      </c>
      <c r="M996" s="16">
        <v>0.05547</v>
      </c>
      <c r="N996" s="20">
        <f t="shared" si="138"/>
        <v>-0.0008699999999999958</v>
      </c>
      <c r="O996" s="20">
        <f t="shared" si="139"/>
        <v>0.002270000000000001</v>
      </c>
      <c r="P996" s="2"/>
      <c r="R996" s="20">
        <v>0.0017</v>
      </c>
    </row>
    <row r="997" spans="1:18" ht="12">
      <c r="A997" s="21">
        <f t="shared" si="140"/>
        <v>937</v>
      </c>
      <c r="B997" s="13" t="s">
        <v>6</v>
      </c>
      <c r="C997" s="14">
        <v>39155</v>
      </c>
      <c r="D997" s="15">
        <v>5000000</v>
      </c>
      <c r="E997" s="14">
        <v>39204</v>
      </c>
      <c r="F997" s="16">
        <v>0.0548</v>
      </c>
      <c r="G997" s="11">
        <f t="shared" si="134"/>
        <v>4962705.555555556</v>
      </c>
      <c r="H997" s="17">
        <f t="shared" si="135"/>
        <v>49</v>
      </c>
      <c r="I997" s="12">
        <f t="shared" si="136"/>
        <v>37294.44444444403</v>
      </c>
      <c r="J997" s="18">
        <f t="shared" si="137"/>
        <v>0.055978649638917216</v>
      </c>
      <c r="K997" s="19">
        <v>0.0534</v>
      </c>
      <c r="L997" s="18">
        <f t="shared" si="124"/>
        <v>0.0013999999999999985</v>
      </c>
      <c r="M997" s="16">
        <v>0.05547</v>
      </c>
      <c r="N997" s="20">
        <f t="shared" si="138"/>
        <v>-0.000669999999999997</v>
      </c>
      <c r="O997" s="20">
        <f t="shared" si="139"/>
        <v>0.0020699999999999955</v>
      </c>
      <c r="P997" s="2"/>
      <c r="R997" s="20">
        <v>0.0017</v>
      </c>
    </row>
    <row r="998" spans="1:18" ht="12">
      <c r="A998" s="21">
        <f t="shared" si="140"/>
        <v>938</v>
      </c>
      <c r="B998" s="13" t="s">
        <v>6</v>
      </c>
      <c r="C998" s="14">
        <v>39157</v>
      </c>
      <c r="D998" s="15">
        <v>1000000</v>
      </c>
      <c r="E998" s="14">
        <v>39160</v>
      </c>
      <c r="F998" s="16">
        <v>0.055</v>
      </c>
      <c r="G998" s="11">
        <f t="shared" si="134"/>
        <v>999541.6666666666</v>
      </c>
      <c r="H998" s="17">
        <f t="shared" si="135"/>
        <v>3</v>
      </c>
      <c r="I998" s="12">
        <f t="shared" si="136"/>
        <v>458.33333333337214</v>
      </c>
      <c r="J998" s="18">
        <f t="shared" si="137"/>
        <v>0.05578945905762837</v>
      </c>
      <c r="K998" s="19">
        <v>0.053</v>
      </c>
      <c r="L998" s="18">
        <f t="shared" si="124"/>
        <v>0.0020000000000000018</v>
      </c>
      <c r="M998" s="16">
        <v>0.05547</v>
      </c>
      <c r="N998" s="20">
        <f t="shared" si="138"/>
        <v>-0.0004699999999999982</v>
      </c>
      <c r="O998" s="20">
        <f t="shared" si="139"/>
        <v>0.00247</v>
      </c>
      <c r="P998" s="2"/>
      <c r="R998" s="20">
        <v>0.0017</v>
      </c>
    </row>
    <row r="999" spans="1:18" ht="12">
      <c r="A999" s="21">
        <f t="shared" si="140"/>
        <v>939</v>
      </c>
      <c r="B999" s="13" t="s">
        <v>6</v>
      </c>
      <c r="C999" s="14">
        <v>39157</v>
      </c>
      <c r="D999" s="15">
        <v>4000000</v>
      </c>
      <c r="E999" s="14">
        <v>39188</v>
      </c>
      <c r="F999" s="16">
        <v>0.0548</v>
      </c>
      <c r="G999" s="11">
        <f t="shared" si="134"/>
        <v>3981124.4444444445</v>
      </c>
      <c r="H999" s="17">
        <f t="shared" si="135"/>
        <v>31</v>
      </c>
      <c r="I999" s="12">
        <f t="shared" si="136"/>
        <v>18875.555555555504</v>
      </c>
      <c r="J999" s="18">
        <f t="shared" si="137"/>
        <v>0.05582454091697137</v>
      </c>
      <c r="K999" s="19">
        <v>0.0532</v>
      </c>
      <c r="L999" s="18">
        <f t="shared" si="124"/>
        <v>0.0016000000000000042</v>
      </c>
      <c r="M999" s="16">
        <v>0.05547</v>
      </c>
      <c r="N999" s="20">
        <f t="shared" si="138"/>
        <v>-0.000669999999999997</v>
      </c>
      <c r="O999" s="20">
        <f t="shared" si="139"/>
        <v>0.002270000000000001</v>
      </c>
      <c r="P999" s="2"/>
      <c r="R999" s="20">
        <v>0.0017</v>
      </c>
    </row>
    <row r="1000" spans="1:18" ht="12">
      <c r="A1000" s="21">
        <f t="shared" si="140"/>
        <v>940</v>
      </c>
      <c r="B1000" s="13" t="s">
        <v>7</v>
      </c>
      <c r="C1000" s="14">
        <v>39160</v>
      </c>
      <c r="D1000" s="15">
        <v>2000000</v>
      </c>
      <c r="E1000" s="14">
        <v>39161</v>
      </c>
      <c r="F1000" s="16">
        <v>0.0546</v>
      </c>
      <c r="G1000" s="11">
        <f t="shared" si="134"/>
        <v>1999696.6666666667</v>
      </c>
      <c r="H1000" s="17">
        <f t="shared" si="135"/>
        <v>1</v>
      </c>
      <c r="I1000" s="12">
        <f t="shared" si="136"/>
        <v>303.3333333332557</v>
      </c>
      <c r="J1000" s="18">
        <f t="shared" si="137"/>
        <v>0.05536673062079666</v>
      </c>
      <c r="K1000" s="19">
        <v>0.053</v>
      </c>
      <c r="L1000" s="18">
        <f t="shared" si="124"/>
        <v>0.0016000000000000042</v>
      </c>
      <c r="M1000" s="16">
        <v>0.05547</v>
      </c>
      <c r="N1000" s="20">
        <f t="shared" si="138"/>
        <v>-0.0008699999999999958</v>
      </c>
      <c r="O1000" s="20">
        <f t="shared" si="139"/>
        <v>0.00247</v>
      </c>
      <c r="P1000" s="2"/>
      <c r="R1000" s="20">
        <v>0.0017</v>
      </c>
    </row>
    <row r="1001" spans="1:18" ht="12">
      <c r="A1001" s="21">
        <f t="shared" si="140"/>
        <v>941</v>
      </c>
      <c r="B1001" s="13" t="s">
        <v>6</v>
      </c>
      <c r="C1001" s="14">
        <v>39160</v>
      </c>
      <c r="D1001" s="15">
        <v>10000000</v>
      </c>
      <c r="E1001" s="14">
        <v>39174</v>
      </c>
      <c r="F1001" s="16">
        <v>0.0548</v>
      </c>
      <c r="G1001" s="11">
        <f t="shared" si="134"/>
        <v>9978688.888888888</v>
      </c>
      <c r="H1001" s="17">
        <f t="shared" si="135"/>
        <v>14</v>
      </c>
      <c r="I1001" s="12">
        <f t="shared" si="136"/>
        <v>21311.11111111194</v>
      </c>
      <c r="J1001" s="18">
        <f t="shared" si="137"/>
        <v>0.055679770889520044</v>
      </c>
      <c r="K1001" s="19">
        <v>0.0532</v>
      </c>
      <c r="L1001" s="18">
        <f t="shared" si="124"/>
        <v>0.0016000000000000042</v>
      </c>
      <c r="M1001" s="16">
        <v>0.05547</v>
      </c>
      <c r="N1001" s="20">
        <f t="shared" si="138"/>
        <v>-0.000669999999999997</v>
      </c>
      <c r="O1001" s="20">
        <f t="shared" si="139"/>
        <v>0.002270000000000001</v>
      </c>
      <c r="P1001" s="2"/>
      <c r="R1001" s="20">
        <v>0.0017</v>
      </c>
    </row>
    <row r="1002" spans="1:18" ht="12">
      <c r="A1002" s="21">
        <f t="shared" si="140"/>
        <v>942</v>
      </c>
      <c r="B1002" s="13" t="s">
        <v>7</v>
      </c>
      <c r="C1002" s="14">
        <v>39161</v>
      </c>
      <c r="D1002" s="15">
        <v>15000000</v>
      </c>
      <c r="E1002" s="14">
        <v>39176</v>
      </c>
      <c r="F1002" s="16">
        <v>0.0549</v>
      </c>
      <c r="G1002" s="11">
        <f t="shared" si="134"/>
        <v>14965687.5</v>
      </c>
      <c r="H1002" s="17">
        <f t="shared" si="135"/>
        <v>15</v>
      </c>
      <c r="I1002" s="12">
        <f t="shared" si="136"/>
        <v>34312.5</v>
      </c>
      <c r="J1002" s="18">
        <f t="shared" si="137"/>
        <v>0.05579011989926958</v>
      </c>
      <c r="K1002" s="19">
        <v>0.0532</v>
      </c>
      <c r="L1002" s="18">
        <f t="shared" si="124"/>
        <v>0.0017000000000000001</v>
      </c>
      <c r="M1002" s="16">
        <v>0.05547</v>
      </c>
      <c r="N1002" s="20">
        <f t="shared" si="138"/>
        <v>-0.0005700000000000011</v>
      </c>
      <c r="O1002" s="20">
        <f t="shared" si="139"/>
        <v>0.002270000000000001</v>
      </c>
      <c r="P1002" s="2"/>
      <c r="R1002" s="20">
        <v>0.0017</v>
      </c>
    </row>
    <row r="1003" spans="1:18" ht="12">
      <c r="A1003" s="21">
        <f t="shared" si="140"/>
        <v>943</v>
      </c>
      <c r="B1003" s="13" t="s">
        <v>6</v>
      </c>
      <c r="C1003" s="14">
        <v>39161</v>
      </c>
      <c r="D1003" s="15">
        <v>15000000</v>
      </c>
      <c r="E1003" s="14">
        <v>39205</v>
      </c>
      <c r="F1003" s="16">
        <v>0.0548</v>
      </c>
      <c r="G1003" s="11">
        <f t="shared" si="134"/>
        <v>14899533.333333334</v>
      </c>
      <c r="H1003" s="17">
        <f t="shared" si="135"/>
        <v>44</v>
      </c>
      <c r="I1003" s="12">
        <f t="shared" si="136"/>
        <v>100466.66666666605</v>
      </c>
      <c r="J1003" s="18">
        <f t="shared" si="137"/>
        <v>0.05593575637715688</v>
      </c>
      <c r="K1003" s="19">
        <v>0.0532</v>
      </c>
      <c r="L1003" s="18">
        <f t="shared" si="124"/>
        <v>0.0016000000000000042</v>
      </c>
      <c r="M1003" s="16">
        <v>0.05547</v>
      </c>
      <c r="N1003" s="20">
        <f t="shared" si="138"/>
        <v>-0.000669999999999997</v>
      </c>
      <c r="O1003" s="20">
        <f t="shared" si="139"/>
        <v>0.002270000000000001</v>
      </c>
      <c r="P1003" s="2"/>
      <c r="R1003" s="20">
        <v>0.0017</v>
      </c>
    </row>
    <row r="1004" spans="1:18" ht="12">
      <c r="A1004" s="21">
        <f t="shared" si="140"/>
        <v>944</v>
      </c>
      <c r="B1004" s="13" t="s">
        <v>7</v>
      </c>
      <c r="C1004" s="14">
        <v>39162</v>
      </c>
      <c r="D1004" s="15">
        <v>15000000</v>
      </c>
      <c r="E1004" s="14">
        <v>39224</v>
      </c>
      <c r="F1004" s="16">
        <v>0.0548</v>
      </c>
      <c r="G1004" s="11">
        <f t="shared" si="134"/>
        <v>14858433.333333334</v>
      </c>
      <c r="H1004" s="17">
        <f t="shared" si="135"/>
        <v>62</v>
      </c>
      <c r="I1004" s="12">
        <f t="shared" si="136"/>
        <v>141566.66666666605</v>
      </c>
      <c r="J1004" s="18">
        <f t="shared" si="137"/>
        <v>0.05609048060248588</v>
      </c>
      <c r="K1004" s="19">
        <v>0.0534</v>
      </c>
      <c r="L1004" s="18">
        <f t="shared" si="124"/>
        <v>0.0013999999999999985</v>
      </c>
      <c r="M1004" s="16">
        <v>0.05547</v>
      </c>
      <c r="N1004" s="20">
        <f t="shared" si="138"/>
        <v>-0.000669999999999997</v>
      </c>
      <c r="O1004" s="20">
        <f t="shared" si="139"/>
        <v>0.0020699999999999955</v>
      </c>
      <c r="P1004" s="2"/>
      <c r="R1004" s="20">
        <v>0.0017</v>
      </c>
    </row>
    <row r="1005" spans="1:18" ht="12">
      <c r="A1005" s="21">
        <f t="shared" si="140"/>
        <v>945</v>
      </c>
      <c r="B1005" s="13" t="s">
        <v>6</v>
      </c>
      <c r="C1005" s="14">
        <v>39162</v>
      </c>
      <c r="D1005" s="15">
        <v>15000000</v>
      </c>
      <c r="E1005" s="14">
        <v>39210</v>
      </c>
      <c r="F1005" s="16">
        <v>0.0548</v>
      </c>
      <c r="G1005" s="11">
        <f t="shared" si="134"/>
        <v>14890400</v>
      </c>
      <c r="H1005" s="17">
        <f t="shared" si="135"/>
        <v>48</v>
      </c>
      <c r="I1005" s="12">
        <f t="shared" si="136"/>
        <v>109600</v>
      </c>
      <c r="J1005" s="18">
        <f t="shared" si="137"/>
        <v>0.05597006572467272</v>
      </c>
      <c r="K1005" s="19">
        <v>0.0534</v>
      </c>
      <c r="L1005" s="18">
        <f t="shared" si="124"/>
        <v>0.0013999999999999985</v>
      </c>
      <c r="M1005" s="16">
        <v>0.05547</v>
      </c>
      <c r="N1005" s="20">
        <f t="shared" si="138"/>
        <v>-0.000669999999999997</v>
      </c>
      <c r="O1005" s="20">
        <f t="shared" si="139"/>
        <v>0.0020699999999999955</v>
      </c>
      <c r="P1005" s="2"/>
      <c r="R1005" s="20">
        <v>0.0017</v>
      </c>
    </row>
    <row r="1006" spans="1:18" ht="12">
      <c r="A1006" s="21">
        <f t="shared" si="140"/>
        <v>946</v>
      </c>
      <c r="B1006" s="13" t="s">
        <v>6</v>
      </c>
      <c r="C1006" s="14">
        <v>39163</v>
      </c>
      <c r="D1006" s="15">
        <v>7000000</v>
      </c>
      <c r="E1006" s="14">
        <v>39204</v>
      </c>
      <c r="F1006" s="16">
        <v>0.0548</v>
      </c>
      <c r="G1006" s="11">
        <f t="shared" si="134"/>
        <v>6956312.222222222</v>
      </c>
      <c r="H1006" s="17">
        <f t="shared" si="135"/>
        <v>41</v>
      </c>
      <c r="I1006" s="12">
        <f t="shared" si="136"/>
        <v>43687.777777777985</v>
      </c>
      <c r="J1006" s="18">
        <f t="shared" si="137"/>
        <v>0.055910051957606795</v>
      </c>
      <c r="K1006" s="19">
        <v>0.0532</v>
      </c>
      <c r="L1006" s="18">
        <f t="shared" si="124"/>
        <v>0.0016000000000000042</v>
      </c>
      <c r="M1006" s="16">
        <v>0.05547</v>
      </c>
      <c r="N1006" s="20">
        <f t="shared" si="138"/>
        <v>-0.000669999999999997</v>
      </c>
      <c r="O1006" s="20">
        <f t="shared" si="139"/>
        <v>0.002270000000000001</v>
      </c>
      <c r="P1006" s="2"/>
      <c r="R1006" s="20">
        <v>0.0017</v>
      </c>
    </row>
    <row r="1007" spans="1:18" ht="12">
      <c r="A1007" s="21">
        <f t="shared" si="140"/>
        <v>947</v>
      </c>
      <c r="B1007" s="13" t="s">
        <v>8</v>
      </c>
      <c r="C1007" s="14">
        <v>39163</v>
      </c>
      <c r="D1007" s="15">
        <v>5607000</v>
      </c>
      <c r="E1007" s="14">
        <v>39203</v>
      </c>
      <c r="F1007" s="16">
        <v>0.0545</v>
      </c>
      <c r="G1007" s="11">
        <f t="shared" si="134"/>
        <v>5573046.5</v>
      </c>
      <c r="H1007" s="17">
        <f t="shared" si="135"/>
        <v>40</v>
      </c>
      <c r="I1007" s="12">
        <f t="shared" si="136"/>
        <v>33953.5</v>
      </c>
      <c r="J1007" s="18">
        <f t="shared" si="137"/>
        <v>0.05559359454474317</v>
      </c>
      <c r="K1007" s="19">
        <v>0.0532</v>
      </c>
      <c r="L1007" s="18">
        <f t="shared" si="124"/>
        <v>0.0013000000000000025</v>
      </c>
      <c r="M1007" s="16">
        <v>0.05547</v>
      </c>
      <c r="N1007" s="20">
        <f t="shared" si="138"/>
        <v>-0.0009699999999999986</v>
      </c>
      <c r="O1007" s="20">
        <f t="shared" si="139"/>
        <v>0.002270000000000001</v>
      </c>
      <c r="P1007" s="2"/>
      <c r="R1007" s="20">
        <v>0.0017</v>
      </c>
    </row>
    <row r="1008" spans="1:18" ht="12">
      <c r="A1008" s="21">
        <f t="shared" si="140"/>
        <v>948</v>
      </c>
      <c r="B1008" s="13" t="s">
        <v>7</v>
      </c>
      <c r="C1008" s="14">
        <v>39168</v>
      </c>
      <c r="D1008" s="15">
        <v>5000000</v>
      </c>
      <c r="E1008" s="14">
        <v>39169</v>
      </c>
      <c r="F1008" s="16">
        <v>0.0545</v>
      </c>
      <c r="G1008" s="11">
        <f t="shared" si="134"/>
        <v>4999243.055555556</v>
      </c>
      <c r="H1008" s="17">
        <f t="shared" si="135"/>
        <v>1</v>
      </c>
      <c r="I1008" s="12">
        <f t="shared" si="136"/>
        <v>756.9444444440305</v>
      </c>
      <c r="J1008" s="18">
        <f t="shared" si="137"/>
        <v>0.05526531099844038</v>
      </c>
      <c r="K1008" s="19">
        <v>0.053</v>
      </c>
      <c r="L1008" s="18">
        <f t="shared" si="124"/>
        <v>0.0015000000000000013</v>
      </c>
      <c r="M1008" s="16">
        <v>0.05547</v>
      </c>
      <c r="N1008" s="20">
        <f t="shared" si="138"/>
        <v>-0.0009699999999999986</v>
      </c>
      <c r="O1008" s="20">
        <f t="shared" si="139"/>
        <v>0.00247</v>
      </c>
      <c r="P1008" s="2"/>
      <c r="R1008" s="20">
        <v>0.0017</v>
      </c>
    </row>
    <row r="1009" spans="1:18" ht="12">
      <c r="A1009" s="21">
        <f t="shared" si="140"/>
        <v>949</v>
      </c>
      <c r="B1009" s="13" t="s">
        <v>8</v>
      </c>
      <c r="C1009" s="14">
        <v>39168</v>
      </c>
      <c r="D1009" s="15">
        <v>9112000</v>
      </c>
      <c r="E1009" s="14">
        <v>39210</v>
      </c>
      <c r="F1009" s="16">
        <v>0.0545</v>
      </c>
      <c r="G1009" s="11">
        <f t="shared" si="134"/>
        <v>9054062.866666667</v>
      </c>
      <c r="H1009" s="17">
        <f t="shared" si="135"/>
        <v>42</v>
      </c>
      <c r="I1009" s="12">
        <f t="shared" si="136"/>
        <v>57937.13333333284</v>
      </c>
      <c r="J1009" s="18">
        <f t="shared" si="137"/>
        <v>0.05561053476130125</v>
      </c>
      <c r="K1009" s="19">
        <v>0.0532</v>
      </c>
      <c r="L1009" s="18">
        <f t="shared" si="124"/>
        <v>0.0013000000000000025</v>
      </c>
      <c r="M1009" s="16">
        <v>0.05547</v>
      </c>
      <c r="N1009" s="20">
        <f t="shared" si="138"/>
        <v>-0.0009699999999999986</v>
      </c>
      <c r="O1009" s="20">
        <f t="shared" si="139"/>
        <v>0.002270000000000001</v>
      </c>
      <c r="P1009" s="2"/>
      <c r="R1009" s="20">
        <v>0.0017</v>
      </c>
    </row>
    <row r="1010" spans="1:18" ht="12">
      <c r="A1010" s="21">
        <f t="shared" si="140"/>
        <v>950</v>
      </c>
      <c r="B1010" s="13" t="s">
        <v>8</v>
      </c>
      <c r="C1010" s="14">
        <v>39168</v>
      </c>
      <c r="D1010" s="15">
        <v>1000000</v>
      </c>
      <c r="E1010" s="14">
        <v>39169</v>
      </c>
      <c r="F1010" s="16">
        <v>0.0544</v>
      </c>
      <c r="G1010" s="11">
        <f t="shared" si="134"/>
        <v>999848.8888888889</v>
      </c>
      <c r="H1010" s="17">
        <f t="shared" si="135"/>
        <v>1</v>
      </c>
      <c r="I1010" s="12">
        <f t="shared" si="136"/>
        <v>151.11111111112405</v>
      </c>
      <c r="J1010" s="18">
        <f t="shared" si="137"/>
        <v>0.05516389143248786</v>
      </c>
      <c r="K1010" s="19">
        <v>0.053</v>
      </c>
      <c r="L1010" s="18">
        <f t="shared" si="124"/>
        <v>0.0013999999999999985</v>
      </c>
      <c r="M1010" s="16">
        <v>0.05547</v>
      </c>
      <c r="N1010" s="20">
        <f t="shared" si="138"/>
        <v>-0.0010700000000000015</v>
      </c>
      <c r="O1010" s="20">
        <f t="shared" si="139"/>
        <v>0.00247</v>
      </c>
      <c r="P1010" s="2"/>
      <c r="R1010" s="20">
        <v>0.0017</v>
      </c>
    </row>
    <row r="1011" spans="1:18" ht="12">
      <c r="A1011" s="21">
        <f t="shared" si="140"/>
        <v>951</v>
      </c>
      <c r="B1011" s="13" t="s">
        <v>7</v>
      </c>
      <c r="C1011" s="14">
        <v>39174</v>
      </c>
      <c r="D1011" s="15">
        <v>10000000</v>
      </c>
      <c r="E1011" s="14">
        <v>39195</v>
      </c>
      <c r="F1011" s="16">
        <v>0.0549</v>
      </c>
      <c r="G1011" s="11">
        <f t="shared" si="134"/>
        <v>9967975</v>
      </c>
      <c r="H1011" s="17">
        <f t="shared" si="135"/>
        <v>21</v>
      </c>
      <c r="I1011" s="12">
        <f t="shared" si="136"/>
        <v>32025</v>
      </c>
      <c r="J1011" s="18">
        <f t="shared" si="137"/>
        <v>0.05584133186529861</v>
      </c>
      <c r="K1011" s="19">
        <v>0.05317</v>
      </c>
      <c r="L1011" s="18">
        <f t="shared" si="124"/>
        <v>0.0017299999999999954</v>
      </c>
      <c r="M1011" s="16">
        <v>0.05548</v>
      </c>
      <c r="N1011" s="20">
        <f t="shared" si="138"/>
        <v>-0.0005800000000000041</v>
      </c>
      <c r="O1011" s="20">
        <f t="shared" si="139"/>
        <v>0.0023099999999999996</v>
      </c>
      <c r="P1011" s="2"/>
      <c r="R1011" s="20">
        <v>0.0017</v>
      </c>
    </row>
    <row r="1012" spans="1:18" ht="12">
      <c r="A1012" s="21">
        <f t="shared" si="140"/>
        <v>952</v>
      </c>
      <c r="B1012" s="13" t="s">
        <v>6</v>
      </c>
      <c r="C1012" s="14">
        <v>39174</v>
      </c>
      <c r="D1012" s="15">
        <v>20000000</v>
      </c>
      <c r="E1012" s="14">
        <v>39219</v>
      </c>
      <c r="F1012" s="16">
        <v>0.0548</v>
      </c>
      <c r="G1012" s="11">
        <f t="shared" si="134"/>
        <v>19863000</v>
      </c>
      <c r="H1012" s="17">
        <f t="shared" si="135"/>
        <v>45</v>
      </c>
      <c r="I1012" s="12">
        <f t="shared" si="136"/>
        <v>137000</v>
      </c>
      <c r="J1012" s="18">
        <f t="shared" si="137"/>
        <v>0.05594432977003586</v>
      </c>
      <c r="K1012" s="19">
        <v>0.0532</v>
      </c>
      <c r="L1012" s="18">
        <f t="shared" si="124"/>
        <v>0.0016000000000000042</v>
      </c>
      <c r="M1012" s="16">
        <v>0.05548</v>
      </c>
      <c r="N1012" s="20">
        <f t="shared" si="138"/>
        <v>-0.00068</v>
      </c>
      <c r="O1012" s="20">
        <f t="shared" si="139"/>
        <v>0.0022800000000000042</v>
      </c>
      <c r="P1012" s="2"/>
      <c r="R1012" s="20">
        <v>0.0017</v>
      </c>
    </row>
    <row r="1013" spans="1:18" ht="12">
      <c r="A1013" s="21">
        <f t="shared" si="140"/>
        <v>953</v>
      </c>
      <c r="B1013" s="13" t="s">
        <v>8</v>
      </c>
      <c r="C1013" s="14">
        <v>39174</v>
      </c>
      <c r="D1013" s="15">
        <v>4300000</v>
      </c>
      <c r="E1013" s="14">
        <v>39175</v>
      </c>
      <c r="F1013" s="16">
        <v>0.0557</v>
      </c>
      <c r="G1013" s="11">
        <f t="shared" si="134"/>
        <v>4299334.694444444</v>
      </c>
      <c r="H1013" s="17">
        <f t="shared" si="135"/>
        <v>1</v>
      </c>
      <c r="I1013" s="12">
        <f t="shared" si="136"/>
        <v>665.3055555559695</v>
      </c>
      <c r="J1013" s="18">
        <f t="shared" si="137"/>
        <v>0.05648235018588335</v>
      </c>
      <c r="K1013" s="19">
        <v>0.0535</v>
      </c>
      <c r="L1013" s="18">
        <f t="shared" si="124"/>
        <v>0.0022000000000000006</v>
      </c>
      <c r="M1013" s="16">
        <v>0.05548</v>
      </c>
      <c r="N1013" s="20">
        <f t="shared" si="138"/>
        <v>0.00021999999999999797</v>
      </c>
      <c r="O1013" s="20">
        <f t="shared" si="139"/>
        <v>0.0019800000000000026</v>
      </c>
      <c r="P1013" s="2"/>
      <c r="R1013" s="20">
        <v>0.0017</v>
      </c>
    </row>
    <row r="1014" spans="1:18" ht="12">
      <c r="A1014" s="21">
        <f t="shared" si="140"/>
        <v>954</v>
      </c>
      <c r="B1014" s="13" t="s">
        <v>6</v>
      </c>
      <c r="C1014" s="14">
        <v>39175</v>
      </c>
      <c r="D1014" s="15">
        <v>15000000</v>
      </c>
      <c r="E1014" s="14">
        <v>39219</v>
      </c>
      <c r="F1014" s="16">
        <v>0.0548</v>
      </c>
      <c r="G1014" s="11">
        <f t="shared" si="134"/>
        <v>14899533.333333334</v>
      </c>
      <c r="H1014" s="17">
        <f t="shared" si="135"/>
        <v>44</v>
      </c>
      <c r="I1014" s="12">
        <f t="shared" si="136"/>
        <v>100466.66666666605</v>
      </c>
      <c r="J1014" s="18">
        <f t="shared" si="137"/>
        <v>0.05593575637715688</v>
      </c>
      <c r="K1014" s="19">
        <v>0.0532</v>
      </c>
      <c r="L1014" s="18">
        <f t="shared" si="124"/>
        <v>0.0016000000000000042</v>
      </c>
      <c r="M1014" s="16">
        <v>0.05548</v>
      </c>
      <c r="N1014" s="20">
        <f t="shared" si="138"/>
        <v>-0.00068</v>
      </c>
      <c r="O1014" s="20">
        <f t="shared" si="139"/>
        <v>0.0022800000000000042</v>
      </c>
      <c r="P1014" s="2"/>
      <c r="R1014" s="20">
        <v>0.0017</v>
      </c>
    </row>
    <row r="1015" spans="1:18" ht="12">
      <c r="A1015" s="21">
        <f t="shared" si="140"/>
        <v>955</v>
      </c>
      <c r="B1015" s="13" t="s">
        <v>8</v>
      </c>
      <c r="C1015" s="14">
        <v>39175</v>
      </c>
      <c r="D1015" s="15">
        <v>7482000</v>
      </c>
      <c r="E1015" s="14">
        <v>39217</v>
      </c>
      <c r="F1015" s="16">
        <v>0.0545</v>
      </c>
      <c r="G1015" s="11">
        <f t="shared" si="134"/>
        <v>7434426.95</v>
      </c>
      <c r="H1015" s="17">
        <f t="shared" si="135"/>
        <v>42</v>
      </c>
      <c r="I1015" s="12">
        <f t="shared" si="136"/>
        <v>47573.049999999814</v>
      </c>
      <c r="J1015" s="18">
        <f t="shared" si="137"/>
        <v>0.055610534761301504</v>
      </c>
      <c r="K1015" s="19">
        <v>0.0532</v>
      </c>
      <c r="L1015" s="18">
        <f t="shared" si="124"/>
        <v>0.0013000000000000025</v>
      </c>
      <c r="M1015" s="16">
        <v>0.05548</v>
      </c>
      <c r="N1015" s="20">
        <f t="shared" si="138"/>
        <v>-0.0009800000000000017</v>
      </c>
      <c r="O1015" s="20">
        <f t="shared" si="139"/>
        <v>0.0022800000000000042</v>
      </c>
      <c r="P1015" s="2"/>
      <c r="R1015" s="20">
        <v>0.0017</v>
      </c>
    </row>
    <row r="1016" spans="1:18" ht="12">
      <c r="A1016" s="21">
        <f t="shared" si="140"/>
        <v>956</v>
      </c>
      <c r="B1016" s="13" t="s">
        <v>7</v>
      </c>
      <c r="C1016" s="14">
        <v>39176</v>
      </c>
      <c r="D1016" s="15">
        <v>5000000</v>
      </c>
      <c r="E1016" s="14">
        <v>39205</v>
      </c>
      <c r="F1016" s="16">
        <v>0.0548</v>
      </c>
      <c r="G1016" s="11">
        <f t="shared" si="134"/>
        <v>4977927.777777778</v>
      </c>
      <c r="H1016" s="17">
        <f t="shared" si="135"/>
        <v>29</v>
      </c>
      <c r="I1016" s="12">
        <f t="shared" si="136"/>
        <v>22072.222222222015</v>
      </c>
      <c r="J1016" s="18">
        <f t="shared" si="137"/>
        <v>0.0558074700873964</v>
      </c>
      <c r="K1016" s="19">
        <v>0.0532</v>
      </c>
      <c r="L1016" s="18">
        <f t="shared" si="124"/>
        <v>0.0016000000000000042</v>
      </c>
      <c r="M1016" s="16">
        <v>0.05548</v>
      </c>
      <c r="N1016" s="20">
        <f t="shared" si="138"/>
        <v>-0.00068</v>
      </c>
      <c r="O1016" s="20">
        <f t="shared" si="139"/>
        <v>0.0022800000000000042</v>
      </c>
      <c r="P1016" s="2"/>
      <c r="R1016" s="20">
        <v>0.0017</v>
      </c>
    </row>
    <row r="1017" spans="1:18" ht="12">
      <c r="A1017" s="21">
        <f t="shared" si="140"/>
        <v>957</v>
      </c>
      <c r="B1017" s="13" t="s">
        <v>6</v>
      </c>
      <c r="C1017" s="14">
        <v>39176</v>
      </c>
      <c r="D1017" s="15">
        <v>5000000</v>
      </c>
      <c r="E1017" s="14">
        <v>39191</v>
      </c>
      <c r="F1017" s="16">
        <v>0.0548</v>
      </c>
      <c r="G1017" s="11">
        <f t="shared" si="134"/>
        <v>4988583.333333333</v>
      </c>
      <c r="H1017" s="17">
        <f t="shared" si="135"/>
        <v>15</v>
      </c>
      <c r="I1017" s="12">
        <f t="shared" si="136"/>
        <v>11416.666666666977</v>
      </c>
      <c r="J1017" s="18">
        <f t="shared" si="137"/>
        <v>0.055688265985111965</v>
      </c>
      <c r="K1017" s="19">
        <v>0.05317</v>
      </c>
      <c r="L1017" s="18">
        <f t="shared" si="124"/>
        <v>0.0016299999999999995</v>
      </c>
      <c r="M1017" s="16">
        <v>0.05548</v>
      </c>
      <c r="N1017" s="20">
        <f t="shared" si="138"/>
        <v>-0.00068</v>
      </c>
      <c r="O1017" s="20">
        <f t="shared" si="139"/>
        <v>0.0023099999999999996</v>
      </c>
      <c r="P1017" s="2"/>
      <c r="R1017" s="20">
        <v>0.0017</v>
      </c>
    </row>
    <row r="1018" spans="1:18" ht="12">
      <c r="A1018" s="21">
        <f t="shared" si="140"/>
        <v>958</v>
      </c>
      <c r="B1018" s="13" t="s">
        <v>7</v>
      </c>
      <c r="C1018" s="14">
        <v>39177</v>
      </c>
      <c r="D1018" s="15">
        <v>4000000</v>
      </c>
      <c r="E1018" s="14">
        <v>39181</v>
      </c>
      <c r="F1018" s="16">
        <v>0.0545</v>
      </c>
      <c r="G1018" s="11">
        <f t="shared" si="134"/>
        <v>3997577.777777778</v>
      </c>
      <c r="H1018" s="17">
        <f t="shared" si="135"/>
        <v>4</v>
      </c>
      <c r="I1018" s="12">
        <f t="shared" si="136"/>
        <v>2422.2222222220153</v>
      </c>
      <c r="J1018" s="18">
        <f t="shared" si="137"/>
        <v>0.05529042586899372</v>
      </c>
      <c r="K1018" s="19">
        <v>0.05316</v>
      </c>
      <c r="L1018" s="18">
        <f t="shared" si="124"/>
        <v>0.001340000000000001</v>
      </c>
      <c r="M1018" s="16">
        <v>0.05548</v>
      </c>
      <c r="N1018" s="20">
        <f t="shared" si="138"/>
        <v>-0.0009800000000000017</v>
      </c>
      <c r="O1018" s="20">
        <f t="shared" si="139"/>
        <v>0.0023200000000000026</v>
      </c>
      <c r="P1018" s="2"/>
      <c r="R1018" s="20">
        <v>0.0017</v>
      </c>
    </row>
    <row r="1019" spans="1:18" ht="12">
      <c r="A1019" s="21">
        <f t="shared" si="140"/>
        <v>959</v>
      </c>
      <c r="B1019" s="13" t="s">
        <v>6</v>
      </c>
      <c r="C1019" s="14">
        <v>39177</v>
      </c>
      <c r="D1019" s="15">
        <v>4000000</v>
      </c>
      <c r="E1019" s="14">
        <v>39181</v>
      </c>
      <c r="F1019" s="16">
        <v>0.0553</v>
      </c>
      <c r="G1019" s="11">
        <f t="shared" si="134"/>
        <v>3997542.222222222</v>
      </c>
      <c r="H1019" s="17">
        <f t="shared" si="135"/>
        <v>4</v>
      </c>
      <c r="I1019" s="12">
        <f t="shared" si="136"/>
        <v>2457.7777777779847</v>
      </c>
      <c r="J1019" s="18">
        <f t="shared" si="137"/>
        <v>0.05610252744186623</v>
      </c>
      <c r="K1019" s="19">
        <v>0.05316</v>
      </c>
      <c r="L1019" s="18">
        <f t="shared" si="124"/>
        <v>0.002140000000000003</v>
      </c>
      <c r="M1019" s="16">
        <v>0.05548</v>
      </c>
      <c r="N1019" s="20">
        <f t="shared" si="138"/>
        <v>-0.0001799999999999996</v>
      </c>
      <c r="O1019" s="20">
        <f t="shared" si="139"/>
        <v>0.0023200000000000026</v>
      </c>
      <c r="P1019" s="2"/>
      <c r="R1019" s="20">
        <v>0.0017</v>
      </c>
    </row>
    <row r="1020" spans="1:18" ht="12">
      <c r="A1020" s="21">
        <f t="shared" si="140"/>
        <v>960</v>
      </c>
      <c r="B1020" s="13" t="s">
        <v>7</v>
      </c>
      <c r="C1020" s="14">
        <v>39188</v>
      </c>
      <c r="D1020" s="15">
        <v>3000000</v>
      </c>
      <c r="E1020" s="14">
        <v>39204</v>
      </c>
      <c r="F1020" s="16">
        <v>0.055</v>
      </c>
      <c r="G1020" s="11">
        <f t="shared" si="134"/>
        <v>2992666.6666666665</v>
      </c>
      <c r="H1020" s="17">
        <f t="shared" si="135"/>
        <v>16</v>
      </c>
      <c r="I1020" s="12">
        <f t="shared" si="136"/>
        <v>7333.333333333489</v>
      </c>
      <c r="J1020" s="18">
        <f t="shared" si="137"/>
        <v>0.05590053464023287</v>
      </c>
      <c r="K1020" s="19">
        <v>0.0532</v>
      </c>
      <c r="L1020" s="18">
        <f t="shared" si="124"/>
        <v>0.001800000000000003</v>
      </c>
      <c r="M1020" s="16">
        <v>0.05548</v>
      </c>
      <c r="N1020" s="20">
        <f t="shared" si="138"/>
        <v>-0.00048000000000000126</v>
      </c>
      <c r="O1020" s="20">
        <f t="shared" si="139"/>
        <v>0.0022800000000000042</v>
      </c>
      <c r="P1020" s="2"/>
      <c r="R1020" s="20">
        <v>0.0017</v>
      </c>
    </row>
    <row r="1021" spans="1:18" ht="12">
      <c r="A1021" s="21">
        <f t="shared" si="140"/>
        <v>961</v>
      </c>
      <c r="B1021" s="13" t="s">
        <v>6</v>
      </c>
      <c r="C1021" s="14">
        <v>39188</v>
      </c>
      <c r="D1021" s="15">
        <v>2000000</v>
      </c>
      <c r="E1021" s="14">
        <v>39189</v>
      </c>
      <c r="F1021" s="16">
        <v>0.0555</v>
      </c>
      <c r="G1021" s="11">
        <f aca="true" t="shared" si="141" ref="G1021:G1084">IF(D1021&gt;0,(D1021-(D1021*F1021/360*H1021)),"")</f>
        <v>1999691.6666666667</v>
      </c>
      <c r="H1021" s="17">
        <f aca="true" t="shared" si="142" ref="H1021:H1084">IF(C1021&lt;&gt;0,E1021-C1021,"")</f>
        <v>1</v>
      </c>
      <c r="I1021" s="12">
        <f aca="true" t="shared" si="143" ref="I1021:I1084">IF(D1021&gt;0,D1021-G1021,"")</f>
        <v>308.3333333332557</v>
      </c>
      <c r="J1021" s="18">
        <f aca="true" t="shared" si="144" ref="J1021:J1084">IF(D1021&gt;0,((+I1021/G1021)/H1021*365),"")</f>
        <v>0.056279509757740154</v>
      </c>
      <c r="K1021" s="19">
        <v>0.05343</v>
      </c>
      <c r="L1021" s="18">
        <f t="shared" si="124"/>
        <v>0.0020700000000000024</v>
      </c>
      <c r="M1021" s="16">
        <v>0.05548</v>
      </c>
      <c r="N1021" s="20">
        <f t="shared" si="138"/>
        <v>1.9999999999999185E-05</v>
      </c>
      <c r="O1021" s="20">
        <f t="shared" si="139"/>
        <v>0.002050000000000003</v>
      </c>
      <c r="P1021" s="2"/>
      <c r="R1021" s="20">
        <v>0.0017</v>
      </c>
    </row>
    <row r="1022" spans="1:18" ht="12">
      <c r="A1022" s="21">
        <f t="shared" si="140"/>
        <v>962</v>
      </c>
      <c r="B1022" s="13" t="s">
        <v>7</v>
      </c>
      <c r="C1022" s="14">
        <v>39189</v>
      </c>
      <c r="D1022" s="15">
        <v>8000000</v>
      </c>
      <c r="E1022" s="14">
        <v>39210</v>
      </c>
      <c r="F1022" s="16">
        <v>0.0548</v>
      </c>
      <c r="G1022" s="11">
        <f t="shared" si="141"/>
        <v>7974426.666666667</v>
      </c>
      <c r="H1022" s="17">
        <f t="shared" si="142"/>
        <v>21</v>
      </c>
      <c r="I1022" s="12">
        <f t="shared" si="143"/>
        <v>25573.333333333023</v>
      </c>
      <c r="J1022" s="18">
        <f t="shared" si="144"/>
        <v>0.055739291044817035</v>
      </c>
      <c r="K1022" s="19">
        <v>0.0532</v>
      </c>
      <c r="L1022" s="18">
        <f t="shared" si="124"/>
        <v>0.0016000000000000042</v>
      </c>
      <c r="M1022" s="16">
        <v>0.05548</v>
      </c>
      <c r="N1022" s="20">
        <f aca="true" t="shared" si="145" ref="N1022:N1085">IF(M1022&gt;0,F1022-M1022,"")</f>
        <v>-0.00068</v>
      </c>
      <c r="O1022" s="20">
        <f aca="true" t="shared" si="146" ref="O1022:O1085">IF(M1022&gt;0,M1022-K1022,"")</f>
        <v>0.0022800000000000042</v>
      </c>
      <c r="P1022" s="2"/>
      <c r="R1022" s="20">
        <v>0.0017</v>
      </c>
    </row>
    <row r="1023" spans="1:18" ht="12">
      <c r="A1023" s="21">
        <f t="shared" si="140"/>
        <v>963</v>
      </c>
      <c r="B1023" s="13" t="s">
        <v>8</v>
      </c>
      <c r="C1023" s="14">
        <v>39189</v>
      </c>
      <c r="D1023" s="15">
        <v>3013000</v>
      </c>
      <c r="E1023" s="14">
        <v>39218</v>
      </c>
      <c r="F1023" s="16">
        <v>0.0545</v>
      </c>
      <c r="G1023" s="11">
        <f t="shared" si="141"/>
        <v>2999772.0930555556</v>
      </c>
      <c r="H1023" s="17">
        <f t="shared" si="142"/>
        <v>29</v>
      </c>
      <c r="I1023" s="12">
        <f t="shared" si="143"/>
        <v>13227.906944444403</v>
      </c>
      <c r="J1023" s="18">
        <f t="shared" si="144"/>
        <v>0.055500607528329055</v>
      </c>
      <c r="K1023" s="19">
        <v>0.0532</v>
      </c>
      <c r="L1023" s="18">
        <f t="shared" si="124"/>
        <v>0.0013000000000000025</v>
      </c>
      <c r="M1023" s="16">
        <v>0.05548</v>
      </c>
      <c r="N1023" s="20">
        <f t="shared" si="145"/>
        <v>-0.0009800000000000017</v>
      </c>
      <c r="O1023" s="20">
        <f t="shared" si="146"/>
        <v>0.0022800000000000042</v>
      </c>
      <c r="P1023" s="2"/>
      <c r="R1023" s="20">
        <v>0.0017</v>
      </c>
    </row>
    <row r="1024" spans="1:18" ht="12">
      <c r="A1024" s="21">
        <f t="shared" si="140"/>
        <v>964</v>
      </c>
      <c r="B1024" s="13" t="s">
        <v>8</v>
      </c>
      <c r="C1024" s="14">
        <v>39189</v>
      </c>
      <c r="D1024" s="15">
        <v>3019000</v>
      </c>
      <c r="E1024" s="14">
        <v>39232</v>
      </c>
      <c r="F1024" s="16">
        <v>0.0546</v>
      </c>
      <c r="G1024" s="11">
        <f t="shared" si="141"/>
        <v>2999311.0883333334</v>
      </c>
      <c r="H1024" s="17">
        <f t="shared" si="142"/>
        <v>43</v>
      </c>
      <c r="I1024" s="12">
        <f t="shared" si="143"/>
        <v>19688.911666666623</v>
      </c>
      <c r="J1024" s="18">
        <f t="shared" si="144"/>
        <v>0.055721731894840726</v>
      </c>
      <c r="K1024" s="19">
        <v>0.0532</v>
      </c>
      <c r="L1024" s="18">
        <f t="shared" si="124"/>
        <v>0.0014000000000000054</v>
      </c>
      <c r="M1024" s="16">
        <v>0.05548</v>
      </c>
      <c r="N1024" s="20">
        <f t="shared" si="145"/>
        <v>-0.0008799999999999988</v>
      </c>
      <c r="O1024" s="20">
        <f t="shared" si="146"/>
        <v>0.0022800000000000042</v>
      </c>
      <c r="P1024" s="2"/>
      <c r="R1024" s="20">
        <v>0.0017</v>
      </c>
    </row>
    <row r="1025" spans="1:18" ht="12">
      <c r="A1025" s="21">
        <f t="shared" si="140"/>
        <v>965</v>
      </c>
      <c r="B1025" s="13" t="s">
        <v>7</v>
      </c>
      <c r="C1025" s="14">
        <v>39191</v>
      </c>
      <c r="D1025" s="15">
        <v>15000000</v>
      </c>
      <c r="E1025" s="14">
        <v>39224</v>
      </c>
      <c r="F1025" s="16">
        <v>0.0547</v>
      </c>
      <c r="G1025" s="11">
        <f t="shared" si="141"/>
        <v>14924787.5</v>
      </c>
      <c r="H1025" s="17">
        <f t="shared" si="142"/>
        <v>33</v>
      </c>
      <c r="I1025" s="12">
        <f t="shared" si="143"/>
        <v>75212.5</v>
      </c>
      <c r="J1025" s="18">
        <f t="shared" si="144"/>
        <v>0.055739207900503324</v>
      </c>
      <c r="K1025" s="19">
        <v>0.0532</v>
      </c>
      <c r="L1025" s="18">
        <f t="shared" si="124"/>
        <v>0.0015000000000000013</v>
      </c>
      <c r="M1025" s="16">
        <v>0.05548</v>
      </c>
      <c r="N1025" s="20">
        <f t="shared" si="145"/>
        <v>-0.0007800000000000029</v>
      </c>
      <c r="O1025" s="20">
        <f t="shared" si="146"/>
        <v>0.0022800000000000042</v>
      </c>
      <c r="P1025" s="2"/>
      <c r="R1025" s="20">
        <v>0.0017</v>
      </c>
    </row>
    <row r="1026" spans="1:18" ht="12">
      <c r="A1026" s="21">
        <f t="shared" si="140"/>
        <v>966</v>
      </c>
      <c r="B1026" s="13" t="s">
        <v>6</v>
      </c>
      <c r="C1026" s="14">
        <v>39191</v>
      </c>
      <c r="D1026" s="15">
        <v>15000000</v>
      </c>
      <c r="E1026" s="14">
        <v>39233</v>
      </c>
      <c r="F1026" s="16">
        <v>0.0548</v>
      </c>
      <c r="G1026" s="11">
        <f t="shared" si="141"/>
        <v>14904100</v>
      </c>
      <c r="H1026" s="17">
        <f t="shared" si="142"/>
        <v>42</v>
      </c>
      <c r="I1026" s="12">
        <f t="shared" si="143"/>
        <v>95900</v>
      </c>
      <c r="J1026" s="18">
        <f t="shared" si="144"/>
        <v>0.05591861747214972</v>
      </c>
      <c r="K1026" s="19">
        <v>0.0532</v>
      </c>
      <c r="L1026" s="18">
        <f t="shared" si="124"/>
        <v>0.0016000000000000042</v>
      </c>
      <c r="M1026" s="16">
        <v>0.05548</v>
      </c>
      <c r="N1026" s="20">
        <f t="shared" si="145"/>
        <v>-0.00068</v>
      </c>
      <c r="O1026" s="20">
        <f t="shared" si="146"/>
        <v>0.0022800000000000042</v>
      </c>
      <c r="P1026" s="2"/>
      <c r="R1026" s="20">
        <v>0.0017</v>
      </c>
    </row>
    <row r="1027" spans="1:18" ht="12">
      <c r="A1027" s="21">
        <f t="shared" si="140"/>
        <v>967</v>
      </c>
      <c r="B1027" s="13" t="s">
        <v>6</v>
      </c>
      <c r="C1027" s="14">
        <v>39192</v>
      </c>
      <c r="D1027" s="15">
        <v>5000000</v>
      </c>
      <c r="E1027" s="14">
        <v>39231</v>
      </c>
      <c r="F1027" s="16">
        <v>0.0548</v>
      </c>
      <c r="G1027" s="11">
        <f t="shared" si="141"/>
        <v>4970316.666666667</v>
      </c>
      <c r="H1027" s="17">
        <f t="shared" si="142"/>
        <v>39</v>
      </c>
      <c r="I1027" s="12">
        <f t="shared" si="143"/>
        <v>29683.333333333023</v>
      </c>
      <c r="J1027" s="18">
        <f t="shared" si="144"/>
        <v>0.05589292879841042</v>
      </c>
      <c r="K1027" s="19">
        <v>0.0532</v>
      </c>
      <c r="L1027" s="18">
        <f t="shared" si="124"/>
        <v>0.0016000000000000042</v>
      </c>
      <c r="M1027" s="16">
        <v>0.05548</v>
      </c>
      <c r="N1027" s="20">
        <f t="shared" si="145"/>
        <v>-0.00068</v>
      </c>
      <c r="O1027" s="20">
        <f t="shared" si="146"/>
        <v>0.0022800000000000042</v>
      </c>
      <c r="P1027" s="2"/>
      <c r="R1027" s="20">
        <v>0.0017</v>
      </c>
    </row>
    <row r="1028" spans="1:18" ht="12">
      <c r="A1028" s="21">
        <f t="shared" si="140"/>
        <v>968</v>
      </c>
      <c r="B1028" s="13" t="s">
        <v>8</v>
      </c>
      <c r="C1028" s="14">
        <v>39192</v>
      </c>
      <c r="D1028" s="15">
        <v>4000000</v>
      </c>
      <c r="E1028" s="14">
        <v>39224</v>
      </c>
      <c r="F1028" s="16">
        <v>0.0545</v>
      </c>
      <c r="G1028" s="11">
        <f t="shared" si="141"/>
        <v>3980622.222222222</v>
      </c>
      <c r="H1028" s="17">
        <f t="shared" si="142"/>
        <v>32</v>
      </c>
      <c r="I1028" s="12">
        <f t="shared" si="143"/>
        <v>19377.777777777985</v>
      </c>
      <c r="J1028" s="18">
        <f t="shared" si="144"/>
        <v>0.05552593676030607</v>
      </c>
      <c r="K1028" s="19">
        <v>0.0532</v>
      </c>
      <c r="L1028" s="18">
        <f t="shared" si="124"/>
        <v>0.0013000000000000025</v>
      </c>
      <c r="M1028" s="16">
        <v>0.05548</v>
      </c>
      <c r="N1028" s="20">
        <f t="shared" si="145"/>
        <v>-0.0009800000000000017</v>
      </c>
      <c r="O1028" s="20">
        <f t="shared" si="146"/>
        <v>0.0022800000000000042</v>
      </c>
      <c r="P1028" s="2"/>
      <c r="R1028" s="20">
        <v>0.0017</v>
      </c>
    </row>
    <row r="1029" spans="1:18" ht="12">
      <c r="A1029" s="21">
        <f t="shared" si="140"/>
        <v>969</v>
      </c>
      <c r="B1029" s="13" t="s">
        <v>7</v>
      </c>
      <c r="C1029" s="14">
        <v>39195</v>
      </c>
      <c r="D1029" s="15">
        <v>7000000</v>
      </c>
      <c r="E1029" s="14">
        <v>39210</v>
      </c>
      <c r="F1029" s="16">
        <v>0.0547</v>
      </c>
      <c r="G1029" s="11">
        <f t="shared" si="141"/>
        <v>6984045.833333333</v>
      </c>
      <c r="H1029" s="17">
        <f t="shared" si="142"/>
        <v>15</v>
      </c>
      <c r="I1029" s="12">
        <f t="shared" si="143"/>
        <v>15954.166666666977</v>
      </c>
      <c r="J1029" s="18">
        <f t="shared" si="144"/>
        <v>0.055586412921673954</v>
      </c>
      <c r="K1029" s="19">
        <v>0.0532</v>
      </c>
      <c r="L1029" s="18">
        <f t="shared" si="124"/>
        <v>0.0015000000000000013</v>
      </c>
      <c r="M1029" s="16">
        <v>0.05548</v>
      </c>
      <c r="N1029" s="20">
        <f t="shared" si="145"/>
        <v>-0.0007800000000000029</v>
      </c>
      <c r="O1029" s="20">
        <f t="shared" si="146"/>
        <v>0.0022800000000000042</v>
      </c>
      <c r="P1029" s="2"/>
      <c r="R1029" s="20">
        <v>0.0017</v>
      </c>
    </row>
    <row r="1030" spans="1:18" ht="12">
      <c r="A1030" s="21">
        <f t="shared" si="140"/>
        <v>970</v>
      </c>
      <c r="B1030" s="13" t="s">
        <v>7</v>
      </c>
      <c r="C1030" s="14">
        <v>39195</v>
      </c>
      <c r="D1030" s="15">
        <v>3000000</v>
      </c>
      <c r="E1030" s="14">
        <v>39237</v>
      </c>
      <c r="F1030" s="16">
        <v>0.0546</v>
      </c>
      <c r="G1030" s="11">
        <f t="shared" si="141"/>
        <v>2980890</v>
      </c>
      <c r="H1030" s="17">
        <f t="shared" si="142"/>
        <v>42</v>
      </c>
      <c r="I1030" s="12">
        <f t="shared" si="143"/>
        <v>19110</v>
      </c>
      <c r="J1030" s="18">
        <f t="shared" si="144"/>
        <v>0.055713226586690555</v>
      </c>
      <c r="K1030" s="19">
        <v>0.0532</v>
      </c>
      <c r="L1030" s="18">
        <f t="shared" si="124"/>
        <v>0.0014000000000000054</v>
      </c>
      <c r="M1030" s="16">
        <v>0.05548</v>
      </c>
      <c r="N1030" s="20">
        <f t="shared" si="145"/>
        <v>-0.0008799999999999988</v>
      </c>
      <c r="O1030" s="20">
        <f t="shared" si="146"/>
        <v>0.0022800000000000042</v>
      </c>
      <c r="P1030" s="2"/>
      <c r="R1030" s="20">
        <v>0.0017</v>
      </c>
    </row>
    <row r="1031" spans="1:18" ht="12">
      <c r="A1031" s="21">
        <f t="shared" si="140"/>
        <v>971</v>
      </c>
      <c r="B1031" s="13" t="s">
        <v>7</v>
      </c>
      <c r="C1031" s="14">
        <v>39196</v>
      </c>
      <c r="D1031" s="15">
        <v>18000000</v>
      </c>
      <c r="E1031" s="14">
        <v>39213</v>
      </c>
      <c r="F1031" s="16">
        <v>0.0548</v>
      </c>
      <c r="G1031" s="11">
        <f t="shared" si="141"/>
        <v>17953420</v>
      </c>
      <c r="H1031" s="17">
        <f t="shared" si="142"/>
        <v>17</v>
      </c>
      <c r="I1031" s="12">
        <f t="shared" si="143"/>
        <v>46580</v>
      </c>
      <c r="J1031" s="18">
        <f t="shared" si="144"/>
        <v>0.05570526395527984</v>
      </c>
      <c r="K1031" s="19">
        <v>0.0532</v>
      </c>
      <c r="L1031" s="18">
        <f t="shared" si="124"/>
        <v>0.0016000000000000042</v>
      </c>
      <c r="M1031" s="16">
        <v>0.05548</v>
      </c>
      <c r="N1031" s="20">
        <f t="shared" si="145"/>
        <v>-0.00068</v>
      </c>
      <c r="O1031" s="20">
        <f t="shared" si="146"/>
        <v>0.0022800000000000042</v>
      </c>
      <c r="P1031" s="2"/>
      <c r="R1031" s="20">
        <v>0.0017</v>
      </c>
    </row>
    <row r="1032" spans="1:18" ht="12">
      <c r="A1032" s="21">
        <f t="shared" si="140"/>
        <v>972</v>
      </c>
      <c r="B1032" s="13" t="s">
        <v>6</v>
      </c>
      <c r="C1032" s="14">
        <v>39196</v>
      </c>
      <c r="D1032" s="15">
        <v>12000000</v>
      </c>
      <c r="E1032" s="14">
        <v>39224</v>
      </c>
      <c r="F1032" s="16">
        <v>0.0546</v>
      </c>
      <c r="G1032" s="11">
        <f t="shared" si="141"/>
        <v>11949040</v>
      </c>
      <c r="H1032" s="17">
        <f t="shared" si="142"/>
        <v>28</v>
      </c>
      <c r="I1032" s="12">
        <f t="shared" si="143"/>
        <v>50960</v>
      </c>
      <c r="J1032" s="18">
        <f t="shared" si="144"/>
        <v>0.05559442432195389</v>
      </c>
      <c r="K1032" s="19">
        <v>0.0532</v>
      </c>
      <c r="L1032" s="18">
        <f t="shared" si="124"/>
        <v>0.0014000000000000054</v>
      </c>
      <c r="M1032" s="16">
        <v>0.05548</v>
      </c>
      <c r="N1032" s="20">
        <f t="shared" si="145"/>
        <v>-0.0008799999999999988</v>
      </c>
      <c r="O1032" s="20">
        <f t="shared" si="146"/>
        <v>0.0022800000000000042</v>
      </c>
      <c r="P1032" s="2"/>
      <c r="R1032" s="20">
        <v>0.0017</v>
      </c>
    </row>
    <row r="1033" spans="1:18" ht="12">
      <c r="A1033" s="21">
        <f t="shared" si="140"/>
        <v>973</v>
      </c>
      <c r="B1033" s="13" t="s">
        <v>6</v>
      </c>
      <c r="C1033" s="14">
        <v>39196</v>
      </c>
      <c r="D1033" s="15">
        <v>6000000</v>
      </c>
      <c r="E1033" s="14">
        <v>39231</v>
      </c>
      <c r="F1033" s="16">
        <v>0.0546</v>
      </c>
      <c r="G1033" s="11">
        <f t="shared" si="141"/>
        <v>5968150</v>
      </c>
      <c r="H1033" s="17">
        <f t="shared" si="142"/>
        <v>35</v>
      </c>
      <c r="I1033" s="12">
        <f t="shared" si="143"/>
        <v>31850</v>
      </c>
      <c r="J1033" s="18">
        <f t="shared" si="144"/>
        <v>0.055653762053567694</v>
      </c>
      <c r="K1033" s="19">
        <v>0.0532</v>
      </c>
      <c r="L1033" s="18">
        <f t="shared" si="124"/>
        <v>0.0014000000000000054</v>
      </c>
      <c r="M1033" s="16">
        <v>0.05548</v>
      </c>
      <c r="N1033" s="20">
        <f t="shared" si="145"/>
        <v>-0.0008799999999999988</v>
      </c>
      <c r="O1033" s="20">
        <f t="shared" si="146"/>
        <v>0.0022800000000000042</v>
      </c>
      <c r="P1033" s="2"/>
      <c r="R1033" s="20">
        <v>0.0017</v>
      </c>
    </row>
    <row r="1034" spans="1:18" ht="12">
      <c r="A1034" s="21">
        <f t="shared" si="140"/>
        <v>974</v>
      </c>
      <c r="B1034" s="13" t="s">
        <v>8</v>
      </c>
      <c r="C1034" s="14">
        <v>39196</v>
      </c>
      <c r="D1034" s="15">
        <v>7200000</v>
      </c>
      <c r="E1034" s="14">
        <v>39197</v>
      </c>
      <c r="F1034" s="16">
        <v>0.0543</v>
      </c>
      <c r="G1034" s="11">
        <f t="shared" si="141"/>
        <v>7198914</v>
      </c>
      <c r="H1034" s="17">
        <f t="shared" si="142"/>
        <v>1</v>
      </c>
      <c r="I1034" s="12">
        <f t="shared" si="143"/>
        <v>1086</v>
      </c>
      <c r="J1034" s="18">
        <f t="shared" si="144"/>
        <v>0.05506247192284836</v>
      </c>
      <c r="K1034" s="19">
        <v>0.0529</v>
      </c>
      <c r="L1034" s="18">
        <f t="shared" si="124"/>
        <v>0.0013999999999999985</v>
      </c>
      <c r="M1034" s="16">
        <v>0.05548</v>
      </c>
      <c r="N1034" s="20">
        <f t="shared" si="145"/>
        <v>-0.0011800000000000005</v>
      </c>
      <c r="O1034" s="20">
        <f t="shared" si="146"/>
        <v>0.002579999999999999</v>
      </c>
      <c r="P1034" s="2"/>
      <c r="R1034" s="20">
        <v>0.0017</v>
      </c>
    </row>
    <row r="1035" spans="1:18" ht="12">
      <c r="A1035" s="21">
        <f t="shared" si="140"/>
        <v>975</v>
      </c>
      <c r="B1035" s="13" t="s">
        <v>7</v>
      </c>
      <c r="C1035" s="14">
        <v>39197</v>
      </c>
      <c r="D1035" s="15">
        <v>8000000</v>
      </c>
      <c r="E1035" s="14">
        <v>39198</v>
      </c>
      <c r="F1035" s="16">
        <v>0.0546</v>
      </c>
      <c r="G1035" s="11">
        <f t="shared" si="141"/>
        <v>7998786.666666667</v>
      </c>
      <c r="H1035" s="17">
        <f t="shared" si="142"/>
        <v>1</v>
      </c>
      <c r="I1035" s="12">
        <f t="shared" si="143"/>
        <v>1213.333333333023</v>
      </c>
      <c r="J1035" s="18">
        <f t="shared" si="144"/>
        <v>0.05536673062079666</v>
      </c>
      <c r="K1035" s="19">
        <v>0.0529</v>
      </c>
      <c r="L1035" s="18">
        <f t="shared" si="124"/>
        <v>0.0017000000000000001</v>
      </c>
      <c r="M1035" s="16">
        <v>0.05548</v>
      </c>
      <c r="N1035" s="20">
        <f t="shared" si="145"/>
        <v>-0.0008799999999999988</v>
      </c>
      <c r="O1035" s="20">
        <f t="shared" si="146"/>
        <v>0.002579999999999999</v>
      </c>
      <c r="P1035" s="2"/>
      <c r="R1035" s="20">
        <v>0.0017</v>
      </c>
    </row>
    <row r="1036" spans="1:18" ht="12">
      <c r="A1036" s="21">
        <f t="shared" si="140"/>
        <v>976</v>
      </c>
      <c r="B1036" s="13" t="s">
        <v>7</v>
      </c>
      <c r="C1036" s="14">
        <v>39197</v>
      </c>
      <c r="D1036" s="15">
        <v>18000000</v>
      </c>
      <c r="E1036" s="14">
        <v>39209</v>
      </c>
      <c r="F1036" s="16">
        <v>0.0548</v>
      </c>
      <c r="G1036" s="11">
        <f t="shared" si="141"/>
        <v>17967120</v>
      </c>
      <c r="H1036" s="17">
        <f t="shared" si="142"/>
        <v>12</v>
      </c>
      <c r="I1036" s="12">
        <f t="shared" si="143"/>
        <v>32880</v>
      </c>
      <c r="J1036" s="18">
        <f t="shared" si="144"/>
        <v>0.055662788471385505</v>
      </c>
      <c r="K1036" s="19">
        <v>0.0532</v>
      </c>
      <c r="L1036" s="18">
        <f t="shared" si="124"/>
        <v>0.0016000000000000042</v>
      </c>
      <c r="M1036" s="16">
        <v>0.05548</v>
      </c>
      <c r="N1036" s="20">
        <f t="shared" si="145"/>
        <v>-0.00068</v>
      </c>
      <c r="O1036" s="20">
        <f t="shared" si="146"/>
        <v>0.0022800000000000042</v>
      </c>
      <c r="P1036" s="2"/>
      <c r="R1036" s="20">
        <v>0.0017</v>
      </c>
    </row>
    <row r="1037" spans="1:18" ht="12">
      <c r="A1037" s="21">
        <f t="shared" si="140"/>
        <v>977</v>
      </c>
      <c r="B1037" s="13" t="s">
        <v>6</v>
      </c>
      <c r="C1037" s="14">
        <v>39197</v>
      </c>
      <c r="D1037" s="15">
        <v>1200000</v>
      </c>
      <c r="E1037" s="14">
        <v>39237</v>
      </c>
      <c r="F1037" s="16">
        <v>0.0547</v>
      </c>
      <c r="G1037" s="11">
        <f t="shared" si="141"/>
        <v>1192706.6666666667</v>
      </c>
      <c r="H1037" s="17">
        <f t="shared" si="142"/>
        <v>40</v>
      </c>
      <c r="I1037" s="12">
        <f t="shared" si="143"/>
        <v>7293.333333333256</v>
      </c>
      <c r="J1037" s="18">
        <f t="shared" si="144"/>
        <v>0.055798855264775314</v>
      </c>
      <c r="K1037" s="19">
        <v>0.0532</v>
      </c>
      <c r="L1037" s="18">
        <f t="shared" si="124"/>
        <v>0.0015000000000000013</v>
      </c>
      <c r="M1037" s="16">
        <v>0.05548</v>
      </c>
      <c r="N1037" s="20">
        <f t="shared" si="145"/>
        <v>-0.0007800000000000029</v>
      </c>
      <c r="O1037" s="20">
        <f t="shared" si="146"/>
        <v>0.0022800000000000042</v>
      </c>
      <c r="P1037" s="2"/>
      <c r="R1037" s="20">
        <v>0.0017</v>
      </c>
    </row>
    <row r="1038" spans="1:18" ht="12">
      <c r="A1038" s="21">
        <f t="shared" si="140"/>
        <v>978</v>
      </c>
      <c r="B1038" s="13" t="s">
        <v>6</v>
      </c>
      <c r="C1038" s="14">
        <v>39197</v>
      </c>
      <c r="D1038" s="15">
        <v>1500000</v>
      </c>
      <c r="E1038" s="14">
        <v>39241</v>
      </c>
      <c r="F1038" s="16">
        <v>0.0547</v>
      </c>
      <c r="G1038" s="11">
        <f t="shared" si="141"/>
        <v>1489971.6666666667</v>
      </c>
      <c r="H1038" s="17">
        <f t="shared" si="142"/>
        <v>44</v>
      </c>
      <c r="I1038" s="12">
        <f t="shared" si="143"/>
        <v>10028.333333333256</v>
      </c>
      <c r="J1038" s="18">
        <f t="shared" si="144"/>
        <v>0.055832996824323966</v>
      </c>
      <c r="K1038" s="19">
        <v>0.0532</v>
      </c>
      <c r="L1038" s="18">
        <f t="shared" si="124"/>
        <v>0.0015000000000000013</v>
      </c>
      <c r="M1038" s="16">
        <v>0.05548</v>
      </c>
      <c r="N1038" s="20">
        <f t="shared" si="145"/>
        <v>-0.0007800000000000029</v>
      </c>
      <c r="O1038" s="20">
        <f t="shared" si="146"/>
        <v>0.0022800000000000042</v>
      </c>
      <c r="P1038" s="2"/>
      <c r="R1038" s="20">
        <v>0.0017</v>
      </c>
    </row>
    <row r="1039" spans="1:18" ht="12">
      <c r="A1039" s="21">
        <f t="shared" si="140"/>
        <v>979</v>
      </c>
      <c r="B1039" s="13" t="s">
        <v>6</v>
      </c>
      <c r="C1039" s="14">
        <v>39197</v>
      </c>
      <c r="D1039" s="15">
        <v>21800000</v>
      </c>
      <c r="E1039" s="14">
        <v>39245</v>
      </c>
      <c r="F1039" s="16">
        <v>0.0547</v>
      </c>
      <c r="G1039" s="11">
        <f t="shared" si="141"/>
        <v>21641005.333333332</v>
      </c>
      <c r="H1039" s="17">
        <f t="shared" si="142"/>
        <v>48</v>
      </c>
      <c r="I1039" s="12">
        <f t="shared" si="143"/>
        <v>158994.6666666679</v>
      </c>
      <c r="J1039" s="18">
        <f t="shared" si="144"/>
        <v>0.05586718018973983</v>
      </c>
      <c r="K1039" s="19">
        <v>0.0534</v>
      </c>
      <c r="L1039" s="18">
        <f t="shared" si="124"/>
        <v>0.0012999999999999956</v>
      </c>
      <c r="M1039" s="16">
        <v>0.05548</v>
      </c>
      <c r="N1039" s="20">
        <f t="shared" si="145"/>
        <v>-0.0007800000000000029</v>
      </c>
      <c r="O1039" s="20">
        <f t="shared" si="146"/>
        <v>0.0020799999999999985</v>
      </c>
      <c r="P1039" s="2"/>
      <c r="R1039" s="20">
        <v>0.0017</v>
      </c>
    </row>
    <row r="1040" spans="1:18" ht="12">
      <c r="A1040" s="21">
        <f t="shared" si="140"/>
        <v>980</v>
      </c>
      <c r="B1040" s="13" t="s">
        <v>6</v>
      </c>
      <c r="C1040" s="14">
        <v>39197</v>
      </c>
      <c r="D1040" s="15">
        <v>1500000</v>
      </c>
      <c r="E1040" s="14">
        <v>39247</v>
      </c>
      <c r="F1040" s="16">
        <v>0.0547</v>
      </c>
      <c r="G1040" s="11">
        <f t="shared" si="141"/>
        <v>1488604.1666666667</v>
      </c>
      <c r="H1040" s="17">
        <f t="shared" si="142"/>
        <v>50</v>
      </c>
      <c r="I1040" s="12">
        <f t="shared" si="143"/>
        <v>11395.833333333256</v>
      </c>
      <c r="J1040" s="18">
        <f t="shared" si="144"/>
        <v>0.05588428757364943</v>
      </c>
      <c r="K1040" s="19">
        <v>0.0534</v>
      </c>
      <c r="L1040" s="18">
        <f t="shared" si="124"/>
        <v>0.0012999999999999956</v>
      </c>
      <c r="M1040" s="16">
        <v>0.05548</v>
      </c>
      <c r="N1040" s="20">
        <f t="shared" si="145"/>
        <v>-0.0007800000000000029</v>
      </c>
      <c r="O1040" s="20">
        <f t="shared" si="146"/>
        <v>0.0020799999999999985</v>
      </c>
      <c r="P1040" s="2"/>
      <c r="R1040" s="20">
        <v>0.0017</v>
      </c>
    </row>
    <row r="1041" spans="1:18" ht="12">
      <c r="A1041" s="21">
        <f t="shared" si="140"/>
        <v>981</v>
      </c>
      <c r="B1041" s="13" t="s">
        <v>8</v>
      </c>
      <c r="C1041" s="14">
        <v>39197</v>
      </c>
      <c r="D1041" s="15">
        <v>1500000</v>
      </c>
      <c r="E1041" s="14">
        <v>39198</v>
      </c>
      <c r="F1041" s="16">
        <v>0.0543</v>
      </c>
      <c r="G1041" s="11">
        <f t="shared" si="141"/>
        <v>1499773.75</v>
      </c>
      <c r="H1041" s="17">
        <f t="shared" si="142"/>
        <v>1</v>
      </c>
      <c r="I1041" s="12">
        <f t="shared" si="143"/>
        <v>226.25</v>
      </c>
      <c r="J1041" s="18">
        <f t="shared" si="144"/>
        <v>0.05506247192284836</v>
      </c>
      <c r="K1041" s="19">
        <v>0.0529</v>
      </c>
      <c r="L1041" s="18">
        <f t="shared" si="124"/>
        <v>0.0013999999999999985</v>
      </c>
      <c r="M1041" s="16">
        <v>0.05548</v>
      </c>
      <c r="N1041" s="20">
        <f t="shared" si="145"/>
        <v>-0.0011800000000000005</v>
      </c>
      <c r="O1041" s="20">
        <f t="shared" si="146"/>
        <v>0.002579999999999999</v>
      </c>
      <c r="P1041" s="2"/>
      <c r="R1041" s="20">
        <v>0.0017</v>
      </c>
    </row>
    <row r="1042" spans="1:18" ht="12">
      <c r="A1042" s="21">
        <f aca="true" t="shared" si="147" ref="A1042:A1105">+A1041+1</f>
        <v>982</v>
      </c>
      <c r="B1042" s="13" t="s">
        <v>8</v>
      </c>
      <c r="C1042" s="14">
        <v>39197</v>
      </c>
      <c r="D1042" s="15">
        <v>20000000</v>
      </c>
      <c r="E1042" s="14">
        <v>39252</v>
      </c>
      <c r="F1042" s="16">
        <v>0.0547</v>
      </c>
      <c r="G1042" s="11">
        <f t="shared" si="141"/>
        <v>19832861.111111112</v>
      </c>
      <c r="H1042" s="17">
        <f t="shared" si="142"/>
        <v>55</v>
      </c>
      <c r="I1042" s="12">
        <f t="shared" si="143"/>
        <v>167138.88888888806</v>
      </c>
      <c r="J1042" s="18">
        <f t="shared" si="144"/>
        <v>0.055927101905787396</v>
      </c>
      <c r="K1042" s="19">
        <v>0.0534</v>
      </c>
      <c r="L1042" s="18">
        <f t="shared" si="124"/>
        <v>0.0012999999999999956</v>
      </c>
      <c r="M1042" s="16">
        <v>0.05548</v>
      </c>
      <c r="N1042" s="20">
        <f t="shared" si="145"/>
        <v>-0.0007800000000000029</v>
      </c>
      <c r="O1042" s="20">
        <f t="shared" si="146"/>
        <v>0.0020799999999999985</v>
      </c>
      <c r="P1042" s="2"/>
      <c r="R1042" s="20">
        <v>0.0017</v>
      </c>
    </row>
    <row r="1043" spans="1:18" ht="12">
      <c r="A1043" s="21">
        <f t="shared" si="147"/>
        <v>983</v>
      </c>
      <c r="B1043" s="13" t="s">
        <v>7</v>
      </c>
      <c r="C1043" s="14">
        <v>39198</v>
      </c>
      <c r="D1043" s="15">
        <v>10000000</v>
      </c>
      <c r="E1043" s="14">
        <v>39216</v>
      </c>
      <c r="F1043" s="16">
        <v>0.0548</v>
      </c>
      <c r="G1043" s="11">
        <f t="shared" si="141"/>
        <v>9972600</v>
      </c>
      <c r="H1043" s="17">
        <f t="shared" si="142"/>
        <v>18</v>
      </c>
      <c r="I1043" s="12">
        <f t="shared" si="143"/>
        <v>27400</v>
      </c>
      <c r="J1043" s="18">
        <f t="shared" si="144"/>
        <v>0.05571376683223143</v>
      </c>
      <c r="K1043" s="19">
        <v>0.0532</v>
      </c>
      <c r="L1043" s="18">
        <f t="shared" si="124"/>
        <v>0.0016000000000000042</v>
      </c>
      <c r="M1043" s="16">
        <v>0.05548</v>
      </c>
      <c r="N1043" s="20">
        <f t="shared" si="145"/>
        <v>-0.00068</v>
      </c>
      <c r="O1043" s="20">
        <f t="shared" si="146"/>
        <v>0.0022800000000000042</v>
      </c>
      <c r="P1043" s="2"/>
      <c r="R1043" s="20">
        <v>0.0017</v>
      </c>
    </row>
    <row r="1044" spans="1:18" ht="12">
      <c r="A1044" s="21">
        <f t="shared" si="147"/>
        <v>984</v>
      </c>
      <c r="B1044" s="13" t="s">
        <v>6</v>
      </c>
      <c r="C1044" s="14">
        <v>39198</v>
      </c>
      <c r="D1044" s="15">
        <v>15000000</v>
      </c>
      <c r="E1044" s="14">
        <v>39216</v>
      </c>
      <c r="F1044" s="16">
        <v>0.0546</v>
      </c>
      <c r="G1044" s="11">
        <f t="shared" si="141"/>
        <v>14959050</v>
      </c>
      <c r="H1044" s="17">
        <f t="shared" si="142"/>
        <v>18</v>
      </c>
      <c r="I1044" s="12">
        <f t="shared" si="143"/>
        <v>40950</v>
      </c>
      <c r="J1044" s="18">
        <f t="shared" si="144"/>
        <v>0.0555098752928829</v>
      </c>
      <c r="K1044" s="19">
        <v>0.0532</v>
      </c>
      <c r="L1044" s="18">
        <f t="shared" si="124"/>
        <v>0.0014000000000000054</v>
      </c>
      <c r="M1044" s="16">
        <v>0.05548</v>
      </c>
      <c r="N1044" s="20">
        <f t="shared" si="145"/>
        <v>-0.0008799999999999988</v>
      </c>
      <c r="O1044" s="20">
        <f t="shared" si="146"/>
        <v>0.0022800000000000042</v>
      </c>
      <c r="P1044" s="2"/>
      <c r="R1044" s="20">
        <v>0.0017</v>
      </c>
    </row>
    <row r="1045" spans="1:18" ht="12">
      <c r="A1045" s="21">
        <f t="shared" si="147"/>
        <v>985</v>
      </c>
      <c r="B1045" s="13" t="s">
        <v>8</v>
      </c>
      <c r="C1045" s="14">
        <v>39198</v>
      </c>
      <c r="D1045" s="15">
        <v>770000</v>
      </c>
      <c r="E1045" s="14">
        <v>39199</v>
      </c>
      <c r="F1045" s="16">
        <v>0.0543</v>
      </c>
      <c r="G1045" s="11">
        <f t="shared" si="141"/>
        <v>769883.8583333333</v>
      </c>
      <c r="H1045" s="17">
        <f t="shared" si="142"/>
        <v>1</v>
      </c>
      <c r="I1045" s="12">
        <f t="shared" si="143"/>
        <v>116.141666666721</v>
      </c>
      <c r="J1045" s="18">
        <f t="shared" si="144"/>
        <v>0.055062471922874126</v>
      </c>
      <c r="K1045" s="19">
        <v>0.0529</v>
      </c>
      <c r="L1045" s="18">
        <f t="shared" si="124"/>
        <v>0.0013999999999999985</v>
      </c>
      <c r="M1045" s="16">
        <v>0.05548</v>
      </c>
      <c r="N1045" s="20">
        <f t="shared" si="145"/>
        <v>-0.0011800000000000005</v>
      </c>
      <c r="O1045" s="20">
        <f t="shared" si="146"/>
        <v>0.002579999999999999</v>
      </c>
      <c r="P1045" s="2"/>
      <c r="R1045" s="20">
        <v>0.0017</v>
      </c>
    </row>
    <row r="1046" spans="1:18" ht="12">
      <c r="A1046" s="21">
        <f t="shared" si="147"/>
        <v>986</v>
      </c>
      <c r="B1046" s="13" t="s">
        <v>8</v>
      </c>
      <c r="C1046" s="14">
        <v>39198</v>
      </c>
      <c r="D1046" s="15">
        <v>5030000</v>
      </c>
      <c r="E1046" s="14">
        <v>39247</v>
      </c>
      <c r="F1046" s="16">
        <v>0.0547</v>
      </c>
      <c r="G1046" s="11">
        <f t="shared" si="141"/>
        <v>4992550.252777778</v>
      </c>
      <c r="H1046" s="17">
        <f t="shared" si="142"/>
        <v>49</v>
      </c>
      <c r="I1046" s="12">
        <f t="shared" si="143"/>
        <v>37449.74722222239</v>
      </c>
      <c r="J1046" s="18">
        <f t="shared" si="144"/>
        <v>0.055875732572259765</v>
      </c>
      <c r="K1046" s="19">
        <v>0.0534</v>
      </c>
      <c r="L1046" s="18">
        <f t="shared" si="124"/>
        <v>0.0012999999999999956</v>
      </c>
      <c r="M1046" s="16">
        <v>0.05548</v>
      </c>
      <c r="N1046" s="20">
        <f t="shared" si="145"/>
        <v>-0.0007800000000000029</v>
      </c>
      <c r="O1046" s="20">
        <f t="shared" si="146"/>
        <v>0.0020799999999999985</v>
      </c>
      <c r="P1046" s="2"/>
      <c r="R1046" s="20">
        <v>0.0017</v>
      </c>
    </row>
    <row r="1047" spans="1:18" ht="12">
      <c r="A1047" s="21">
        <f t="shared" si="147"/>
        <v>987</v>
      </c>
      <c r="B1047" s="13" t="s">
        <v>7</v>
      </c>
      <c r="C1047" s="14">
        <v>39199</v>
      </c>
      <c r="D1047" s="15">
        <v>6000000</v>
      </c>
      <c r="E1047" s="14">
        <v>39202</v>
      </c>
      <c r="F1047" s="16">
        <v>0.0545</v>
      </c>
      <c r="G1047" s="11">
        <f t="shared" si="141"/>
        <v>5997275</v>
      </c>
      <c r="H1047" s="17">
        <f t="shared" si="142"/>
        <v>3</v>
      </c>
      <c r="I1047" s="12">
        <f t="shared" si="143"/>
        <v>2725</v>
      </c>
      <c r="J1047" s="18">
        <f t="shared" si="144"/>
        <v>0.05528205170959588</v>
      </c>
      <c r="K1047" s="19">
        <v>0.05297</v>
      </c>
      <c r="L1047" s="18">
        <f t="shared" si="124"/>
        <v>0.0015299999999999966</v>
      </c>
      <c r="M1047" s="16">
        <v>0.05548</v>
      </c>
      <c r="N1047" s="20">
        <f t="shared" si="145"/>
        <v>-0.0009800000000000017</v>
      </c>
      <c r="O1047" s="20">
        <f t="shared" si="146"/>
        <v>0.0025099999999999983</v>
      </c>
      <c r="P1047" s="2"/>
      <c r="R1047" s="20">
        <v>0.0017</v>
      </c>
    </row>
    <row r="1048" spans="1:18" ht="12">
      <c r="A1048" s="21">
        <f t="shared" si="147"/>
        <v>988</v>
      </c>
      <c r="B1048" s="13" t="s">
        <v>8</v>
      </c>
      <c r="C1048" s="14">
        <v>39199</v>
      </c>
      <c r="D1048" s="15">
        <v>5100000</v>
      </c>
      <c r="E1048" s="14">
        <v>39202</v>
      </c>
      <c r="F1048" s="16">
        <v>0.0543</v>
      </c>
      <c r="G1048" s="11">
        <f t="shared" si="141"/>
        <v>5097692.25</v>
      </c>
      <c r="H1048" s="17">
        <f t="shared" si="142"/>
        <v>3</v>
      </c>
      <c r="I1048" s="12">
        <f t="shared" si="143"/>
        <v>2307.75</v>
      </c>
      <c r="J1048" s="18">
        <f t="shared" si="144"/>
        <v>0.05507908995487125</v>
      </c>
      <c r="K1048" s="19">
        <v>0.05297</v>
      </c>
      <c r="L1048" s="18">
        <f t="shared" si="124"/>
        <v>0.0013299999999999979</v>
      </c>
      <c r="M1048" s="16">
        <v>0.05548</v>
      </c>
      <c r="N1048" s="20">
        <f t="shared" si="145"/>
        <v>-0.0011800000000000005</v>
      </c>
      <c r="O1048" s="20">
        <f t="shared" si="146"/>
        <v>0.0025099999999999983</v>
      </c>
      <c r="P1048" s="2"/>
      <c r="R1048" s="20">
        <v>0.0017</v>
      </c>
    </row>
    <row r="1049" spans="1:18" ht="12">
      <c r="A1049" s="21">
        <f t="shared" si="147"/>
        <v>989</v>
      </c>
      <c r="B1049" s="13" t="s">
        <v>7</v>
      </c>
      <c r="C1049" s="14">
        <v>39202</v>
      </c>
      <c r="D1049" s="15">
        <v>7000000</v>
      </c>
      <c r="E1049" s="14">
        <v>39203</v>
      </c>
      <c r="F1049" s="16">
        <v>0.055</v>
      </c>
      <c r="G1049" s="11">
        <f t="shared" si="141"/>
        <v>6998930.555555556</v>
      </c>
      <c r="H1049" s="17">
        <f t="shared" si="142"/>
        <v>1</v>
      </c>
      <c r="I1049" s="12">
        <f t="shared" si="143"/>
        <v>1069.4444444440305</v>
      </c>
      <c r="J1049" s="18">
        <f t="shared" si="144"/>
        <v>0.05577240967367856</v>
      </c>
      <c r="K1049" s="19">
        <v>0.05358</v>
      </c>
      <c r="L1049" s="18">
        <f t="shared" si="124"/>
        <v>0.0014199999999999977</v>
      </c>
      <c r="M1049" s="16">
        <v>0.05548</v>
      </c>
      <c r="N1049" s="20">
        <f t="shared" si="145"/>
        <v>-0.00048000000000000126</v>
      </c>
      <c r="O1049" s="20">
        <f t="shared" si="146"/>
        <v>0.001899999999999999</v>
      </c>
      <c r="P1049" s="2"/>
      <c r="R1049" s="20">
        <v>0.0017</v>
      </c>
    </row>
    <row r="1050" spans="1:18" ht="12">
      <c r="A1050" s="21">
        <f t="shared" si="147"/>
        <v>990</v>
      </c>
      <c r="B1050" s="13" t="s">
        <v>6</v>
      </c>
      <c r="C1050" s="14">
        <v>39202</v>
      </c>
      <c r="D1050" s="15">
        <v>10000000</v>
      </c>
      <c r="E1050" s="14">
        <v>39245</v>
      </c>
      <c r="F1050" s="16">
        <v>0.0547</v>
      </c>
      <c r="G1050" s="11">
        <f t="shared" si="141"/>
        <v>9934663.888888888</v>
      </c>
      <c r="H1050" s="17">
        <f t="shared" si="142"/>
        <v>43</v>
      </c>
      <c r="I1050" s="12">
        <f t="shared" si="143"/>
        <v>65336.11111111194</v>
      </c>
      <c r="J1050" s="18">
        <f t="shared" si="144"/>
        <v>0.055824457518135175</v>
      </c>
      <c r="K1050" s="19">
        <v>0.0532</v>
      </c>
      <c r="L1050" s="18">
        <f t="shared" si="124"/>
        <v>0.0015000000000000013</v>
      </c>
      <c r="M1050" s="16">
        <v>0.05548</v>
      </c>
      <c r="N1050" s="20">
        <f t="shared" si="145"/>
        <v>-0.0007800000000000029</v>
      </c>
      <c r="O1050" s="20">
        <f t="shared" si="146"/>
        <v>0.0022800000000000042</v>
      </c>
      <c r="P1050" s="2"/>
      <c r="R1050" s="20">
        <v>0.0017</v>
      </c>
    </row>
    <row r="1051" spans="1:18" ht="12">
      <c r="A1051" s="21">
        <f t="shared" si="147"/>
        <v>991</v>
      </c>
      <c r="B1051" s="13" t="s">
        <v>7</v>
      </c>
      <c r="C1051" s="14">
        <v>39203</v>
      </c>
      <c r="D1051" s="15">
        <v>4000000</v>
      </c>
      <c r="E1051" s="14">
        <v>39234</v>
      </c>
      <c r="F1051" s="16">
        <v>0.0548</v>
      </c>
      <c r="G1051" s="11">
        <f t="shared" si="141"/>
        <v>3981124.4444444445</v>
      </c>
      <c r="H1051" s="17">
        <f t="shared" si="142"/>
        <v>31</v>
      </c>
      <c r="I1051" s="12">
        <f t="shared" si="143"/>
        <v>18875.555555555504</v>
      </c>
      <c r="J1051" s="18">
        <f t="shared" si="144"/>
        <v>0.05582454091697137</v>
      </c>
      <c r="K1051" s="19">
        <v>0.0532</v>
      </c>
      <c r="L1051" s="18">
        <f t="shared" si="124"/>
        <v>0.0016000000000000042</v>
      </c>
      <c r="M1051" s="16">
        <v>0.05547</v>
      </c>
      <c r="N1051" s="20">
        <f t="shared" si="145"/>
        <v>-0.000669999999999997</v>
      </c>
      <c r="O1051" s="20">
        <f t="shared" si="146"/>
        <v>0.002270000000000001</v>
      </c>
      <c r="P1051" s="2"/>
      <c r="R1051" s="20">
        <v>0.0017</v>
      </c>
    </row>
    <row r="1052" spans="1:18" ht="12">
      <c r="A1052" s="21">
        <f t="shared" si="147"/>
        <v>992</v>
      </c>
      <c r="B1052" s="13" t="s">
        <v>6</v>
      </c>
      <c r="C1052" s="14">
        <v>39203</v>
      </c>
      <c r="D1052" s="15">
        <v>7000000</v>
      </c>
      <c r="E1052" s="14">
        <v>39216</v>
      </c>
      <c r="F1052" s="16">
        <v>0.0548</v>
      </c>
      <c r="G1052" s="11">
        <f t="shared" si="141"/>
        <v>6986147.777777778</v>
      </c>
      <c r="H1052" s="17">
        <f t="shared" si="142"/>
        <v>13</v>
      </c>
      <c r="I1052" s="12">
        <f t="shared" si="143"/>
        <v>13852.222222222015</v>
      </c>
      <c r="J1052" s="18">
        <f t="shared" si="144"/>
        <v>0.055671278385337274</v>
      </c>
      <c r="K1052" s="19">
        <v>0.0532</v>
      </c>
      <c r="L1052" s="18">
        <f t="shared" si="124"/>
        <v>0.0016000000000000042</v>
      </c>
      <c r="M1052" s="16">
        <v>0.05547</v>
      </c>
      <c r="N1052" s="20">
        <f t="shared" si="145"/>
        <v>-0.000669999999999997</v>
      </c>
      <c r="O1052" s="20">
        <f t="shared" si="146"/>
        <v>0.002270000000000001</v>
      </c>
      <c r="P1052" s="2"/>
      <c r="R1052" s="20">
        <v>0.0017</v>
      </c>
    </row>
    <row r="1053" spans="1:18" ht="12">
      <c r="A1053" s="21">
        <f t="shared" si="147"/>
        <v>993</v>
      </c>
      <c r="B1053" s="13" t="s">
        <v>6</v>
      </c>
      <c r="C1053" s="14">
        <v>39203</v>
      </c>
      <c r="D1053" s="15">
        <v>3000000</v>
      </c>
      <c r="E1053" s="14">
        <v>39234</v>
      </c>
      <c r="F1053" s="16">
        <v>0.0547</v>
      </c>
      <c r="G1053" s="11">
        <f t="shared" si="141"/>
        <v>2985869.1666666665</v>
      </c>
      <c r="H1053" s="17">
        <f t="shared" si="142"/>
        <v>31</v>
      </c>
      <c r="I1053" s="12">
        <f t="shared" si="143"/>
        <v>14130.833333333489</v>
      </c>
      <c r="J1053" s="18">
        <f t="shared" si="144"/>
        <v>0.05572218921179629</v>
      </c>
      <c r="K1053" s="19">
        <v>0.0532</v>
      </c>
      <c r="L1053" s="18">
        <f t="shared" si="124"/>
        <v>0.0015000000000000013</v>
      </c>
      <c r="M1053" s="16">
        <v>0.05547</v>
      </c>
      <c r="N1053" s="20">
        <f t="shared" si="145"/>
        <v>-0.0007699999999999999</v>
      </c>
      <c r="O1053" s="20">
        <f t="shared" si="146"/>
        <v>0.002270000000000001</v>
      </c>
      <c r="P1053" s="2"/>
      <c r="R1053" s="20">
        <v>0.0017</v>
      </c>
    </row>
    <row r="1054" spans="1:18" ht="12">
      <c r="A1054" s="21">
        <f t="shared" si="147"/>
        <v>994</v>
      </c>
      <c r="B1054" s="13" t="s">
        <v>8</v>
      </c>
      <c r="C1054" s="14">
        <v>39203</v>
      </c>
      <c r="D1054" s="15">
        <v>1600000</v>
      </c>
      <c r="E1054" s="14">
        <v>39204</v>
      </c>
      <c r="F1054" s="16">
        <v>0.0545</v>
      </c>
      <c r="G1054" s="11">
        <f t="shared" si="141"/>
        <v>1599757.7777777778</v>
      </c>
      <c r="H1054" s="17">
        <f t="shared" si="142"/>
        <v>1</v>
      </c>
      <c r="I1054" s="12">
        <f t="shared" si="143"/>
        <v>242.2222222222481</v>
      </c>
      <c r="J1054" s="18">
        <f t="shared" si="144"/>
        <v>0.05526531099847651</v>
      </c>
      <c r="K1054" s="19">
        <v>0.0535</v>
      </c>
      <c r="L1054" s="18">
        <f t="shared" si="124"/>
        <v>0.0010000000000000009</v>
      </c>
      <c r="M1054" s="16">
        <v>0.05547</v>
      </c>
      <c r="N1054" s="20">
        <f t="shared" si="145"/>
        <v>-0.0009699999999999986</v>
      </c>
      <c r="O1054" s="20">
        <f t="shared" si="146"/>
        <v>0.0019699999999999995</v>
      </c>
      <c r="P1054" s="2"/>
      <c r="R1054" s="20">
        <v>0.0017</v>
      </c>
    </row>
    <row r="1055" spans="1:18" ht="12">
      <c r="A1055" s="21">
        <f t="shared" si="147"/>
        <v>995</v>
      </c>
      <c r="B1055" s="13" t="s">
        <v>6</v>
      </c>
      <c r="C1055" s="14">
        <v>39204</v>
      </c>
      <c r="D1055" s="15">
        <v>10000000</v>
      </c>
      <c r="E1055" s="14">
        <v>39234</v>
      </c>
      <c r="F1055" s="16">
        <v>0.0547</v>
      </c>
      <c r="G1055" s="11">
        <f t="shared" si="141"/>
        <v>9954416.666666666</v>
      </c>
      <c r="H1055" s="17">
        <f t="shared" si="142"/>
        <v>30</v>
      </c>
      <c r="I1055" s="12">
        <f t="shared" si="143"/>
        <v>45583.333333333954</v>
      </c>
      <c r="J1055" s="18">
        <f t="shared" si="144"/>
        <v>0.05571368376404743</v>
      </c>
      <c r="K1055" s="19">
        <v>0.0532</v>
      </c>
      <c r="L1055" s="18">
        <f t="shared" si="124"/>
        <v>0.0015000000000000013</v>
      </c>
      <c r="M1055" s="16">
        <v>0.05547</v>
      </c>
      <c r="N1055" s="20">
        <f t="shared" si="145"/>
        <v>-0.0007699999999999999</v>
      </c>
      <c r="O1055" s="20">
        <f t="shared" si="146"/>
        <v>0.002270000000000001</v>
      </c>
      <c r="P1055" s="2"/>
      <c r="R1055" s="20">
        <v>0.0017</v>
      </c>
    </row>
    <row r="1056" spans="1:18" ht="12">
      <c r="A1056" s="21">
        <f t="shared" si="147"/>
        <v>996</v>
      </c>
      <c r="B1056" s="13" t="s">
        <v>6</v>
      </c>
      <c r="C1056" s="14">
        <v>39205</v>
      </c>
      <c r="D1056" s="15">
        <v>6000000</v>
      </c>
      <c r="E1056" s="14">
        <v>39237</v>
      </c>
      <c r="F1056" s="16">
        <v>0.0547</v>
      </c>
      <c r="G1056" s="11">
        <f t="shared" si="141"/>
        <v>5970826.666666667</v>
      </c>
      <c r="H1056" s="17">
        <f t="shared" si="142"/>
        <v>32</v>
      </c>
      <c r="I1056" s="12">
        <f t="shared" si="143"/>
        <v>29173.333333333023</v>
      </c>
      <c r="J1056" s="18">
        <f t="shared" si="144"/>
        <v>0.055730697256883996</v>
      </c>
      <c r="K1056" s="19">
        <v>0.0532</v>
      </c>
      <c r="L1056" s="18">
        <f t="shared" si="124"/>
        <v>0.0015000000000000013</v>
      </c>
      <c r="M1056" s="16">
        <v>0.05547</v>
      </c>
      <c r="N1056" s="20">
        <f t="shared" si="145"/>
        <v>-0.0007699999999999999</v>
      </c>
      <c r="O1056" s="20">
        <f t="shared" si="146"/>
        <v>0.002270000000000001</v>
      </c>
      <c r="P1056" s="2"/>
      <c r="R1056" s="20">
        <v>0.0017</v>
      </c>
    </row>
    <row r="1057" spans="1:18" ht="12">
      <c r="A1057" s="21">
        <f t="shared" si="147"/>
        <v>997</v>
      </c>
      <c r="B1057" s="13" t="s">
        <v>6</v>
      </c>
      <c r="C1057" s="14">
        <v>39205</v>
      </c>
      <c r="D1057" s="15">
        <v>4000000</v>
      </c>
      <c r="E1057" s="14">
        <v>39245</v>
      </c>
      <c r="F1057" s="16">
        <v>0.0547</v>
      </c>
      <c r="G1057" s="11">
        <f t="shared" si="141"/>
        <v>3975688.888888889</v>
      </c>
      <c r="H1057" s="17">
        <f t="shared" si="142"/>
        <v>40</v>
      </c>
      <c r="I1057" s="12">
        <f t="shared" si="143"/>
        <v>24311.111111111008</v>
      </c>
      <c r="J1057" s="18">
        <f t="shared" si="144"/>
        <v>0.05579885526477567</v>
      </c>
      <c r="K1057" s="19">
        <v>0.0532</v>
      </c>
      <c r="L1057" s="18">
        <f t="shared" si="124"/>
        <v>0.0015000000000000013</v>
      </c>
      <c r="M1057" s="16">
        <v>0.05547</v>
      </c>
      <c r="N1057" s="20">
        <f t="shared" si="145"/>
        <v>-0.0007699999999999999</v>
      </c>
      <c r="O1057" s="20">
        <f t="shared" si="146"/>
        <v>0.002270000000000001</v>
      </c>
      <c r="P1057" s="2"/>
      <c r="R1057" s="20">
        <v>0.0017</v>
      </c>
    </row>
    <row r="1058" spans="1:18" ht="12">
      <c r="A1058" s="21">
        <f t="shared" si="147"/>
        <v>998</v>
      </c>
      <c r="B1058" s="13" t="s">
        <v>8</v>
      </c>
      <c r="C1058" s="14">
        <v>39205</v>
      </c>
      <c r="D1058" s="15">
        <v>700000</v>
      </c>
      <c r="E1058" s="14">
        <v>39206</v>
      </c>
      <c r="F1058" s="16">
        <v>0.0543</v>
      </c>
      <c r="G1058" s="11">
        <f t="shared" si="141"/>
        <v>699894.4166666666</v>
      </c>
      <c r="H1058" s="17">
        <f t="shared" si="142"/>
        <v>1</v>
      </c>
      <c r="I1058" s="12">
        <f t="shared" si="143"/>
        <v>105.58333333337214</v>
      </c>
      <c r="J1058" s="18">
        <f t="shared" si="144"/>
        <v>0.0550624719228686</v>
      </c>
      <c r="K1058" s="19">
        <v>0.05305</v>
      </c>
      <c r="L1058" s="18">
        <f t="shared" si="124"/>
        <v>0.0012500000000000011</v>
      </c>
      <c r="M1058" s="16">
        <v>0.05547</v>
      </c>
      <c r="N1058" s="20">
        <f t="shared" si="145"/>
        <v>-0.0011699999999999974</v>
      </c>
      <c r="O1058" s="20">
        <f t="shared" si="146"/>
        <v>0.0024199999999999985</v>
      </c>
      <c r="P1058" s="2"/>
      <c r="R1058" s="20">
        <v>0.0017</v>
      </c>
    </row>
    <row r="1059" spans="1:18" ht="12">
      <c r="A1059" s="21">
        <f t="shared" si="147"/>
        <v>999</v>
      </c>
      <c r="B1059" s="13" t="s">
        <v>8</v>
      </c>
      <c r="C1059" s="14">
        <v>39206</v>
      </c>
      <c r="D1059" s="15">
        <v>5000000</v>
      </c>
      <c r="E1059" s="14">
        <v>39262</v>
      </c>
      <c r="F1059" s="16">
        <v>0.0546</v>
      </c>
      <c r="G1059" s="11">
        <f t="shared" si="141"/>
        <v>4957533.333333333</v>
      </c>
      <c r="H1059" s="17">
        <f t="shared" si="142"/>
        <v>56</v>
      </c>
      <c r="I1059" s="12">
        <f t="shared" si="143"/>
        <v>42466.66666666698</v>
      </c>
      <c r="J1059" s="18">
        <f t="shared" si="144"/>
        <v>0.05583253768675323</v>
      </c>
      <c r="K1059" s="19">
        <v>0.0534</v>
      </c>
      <c r="L1059" s="18">
        <f t="shared" si="124"/>
        <v>0.0011999999999999997</v>
      </c>
      <c r="M1059" s="16">
        <v>0.05547</v>
      </c>
      <c r="N1059" s="20">
        <f t="shared" si="145"/>
        <v>-0.0008699999999999958</v>
      </c>
      <c r="O1059" s="20">
        <f t="shared" si="146"/>
        <v>0.0020699999999999955</v>
      </c>
      <c r="P1059" s="2"/>
      <c r="R1059" s="20">
        <v>0.0017</v>
      </c>
    </row>
    <row r="1060" spans="1:18" ht="12">
      <c r="A1060" s="21">
        <f t="shared" si="147"/>
        <v>1000</v>
      </c>
      <c r="B1060" s="13" t="s">
        <v>7</v>
      </c>
      <c r="C1060" s="14">
        <v>39210</v>
      </c>
      <c r="D1060" s="15">
        <v>13000000</v>
      </c>
      <c r="E1060" s="14">
        <v>39211</v>
      </c>
      <c r="F1060" s="16">
        <v>0.0546</v>
      </c>
      <c r="G1060" s="11">
        <f t="shared" si="141"/>
        <v>12998028.333333334</v>
      </c>
      <c r="H1060" s="17">
        <f t="shared" si="142"/>
        <v>1</v>
      </c>
      <c r="I1060" s="12">
        <f t="shared" si="143"/>
        <v>1971.6666666660458</v>
      </c>
      <c r="J1060" s="18">
        <f t="shared" si="144"/>
        <v>0.055366730620793385</v>
      </c>
      <c r="K1060" s="19">
        <v>0.053</v>
      </c>
      <c r="L1060" s="18">
        <f t="shared" si="124"/>
        <v>0.0016000000000000042</v>
      </c>
      <c r="M1060" s="16">
        <v>0.05547</v>
      </c>
      <c r="N1060" s="20">
        <f t="shared" si="145"/>
        <v>-0.0008699999999999958</v>
      </c>
      <c r="O1060" s="20">
        <f t="shared" si="146"/>
        <v>0.00247</v>
      </c>
      <c r="P1060" s="2"/>
      <c r="R1060" s="20">
        <v>0.0017</v>
      </c>
    </row>
    <row r="1061" spans="1:18" ht="12">
      <c r="A1061" s="21">
        <f t="shared" si="147"/>
        <v>1001</v>
      </c>
      <c r="B1061" s="13" t="s">
        <v>6</v>
      </c>
      <c r="C1061" s="14">
        <v>39210</v>
      </c>
      <c r="D1061" s="15">
        <v>3000000</v>
      </c>
      <c r="E1061" s="14">
        <v>39239</v>
      </c>
      <c r="F1061" s="16">
        <v>0.0547</v>
      </c>
      <c r="G1061" s="11">
        <f t="shared" si="141"/>
        <v>2986780.8333333335</v>
      </c>
      <c r="H1061" s="17">
        <f t="shared" si="142"/>
        <v>29</v>
      </c>
      <c r="I1061" s="12">
        <f t="shared" si="143"/>
        <v>13219.166666666511</v>
      </c>
      <c r="J1061" s="18">
        <f t="shared" si="144"/>
        <v>0.055705180912447715</v>
      </c>
      <c r="K1061" s="19">
        <v>0.0532</v>
      </c>
      <c r="L1061" s="18">
        <f t="shared" si="124"/>
        <v>0.0015000000000000013</v>
      </c>
      <c r="M1061" s="16">
        <v>0.05547</v>
      </c>
      <c r="N1061" s="20">
        <f t="shared" si="145"/>
        <v>-0.0007699999999999999</v>
      </c>
      <c r="O1061" s="20">
        <f t="shared" si="146"/>
        <v>0.002270000000000001</v>
      </c>
      <c r="P1061" s="2"/>
      <c r="R1061" s="20">
        <v>0.0017</v>
      </c>
    </row>
    <row r="1062" spans="1:18" ht="12">
      <c r="A1062" s="21">
        <f t="shared" si="147"/>
        <v>1002</v>
      </c>
      <c r="B1062" s="13" t="s">
        <v>6</v>
      </c>
      <c r="C1062" s="14">
        <v>39210</v>
      </c>
      <c r="D1062" s="15">
        <v>10000000</v>
      </c>
      <c r="E1062" s="14">
        <v>39241</v>
      </c>
      <c r="F1062" s="16">
        <v>0.0547</v>
      </c>
      <c r="G1062" s="11">
        <f t="shared" si="141"/>
        <v>9952897.222222222</v>
      </c>
      <c r="H1062" s="17">
        <f t="shared" si="142"/>
        <v>31</v>
      </c>
      <c r="I1062" s="12">
        <f t="shared" si="143"/>
        <v>47102.777777777985</v>
      </c>
      <c r="J1062" s="18">
        <f t="shared" si="144"/>
        <v>0.05572218921179591</v>
      </c>
      <c r="K1062" s="19">
        <v>0.0532</v>
      </c>
      <c r="L1062" s="18">
        <f t="shared" si="124"/>
        <v>0.0015000000000000013</v>
      </c>
      <c r="M1062" s="16">
        <v>0.05547</v>
      </c>
      <c r="N1062" s="20">
        <f t="shared" si="145"/>
        <v>-0.0007699999999999999</v>
      </c>
      <c r="O1062" s="20">
        <f t="shared" si="146"/>
        <v>0.002270000000000001</v>
      </c>
      <c r="P1062" s="2"/>
      <c r="R1062" s="20">
        <v>0.0017</v>
      </c>
    </row>
    <row r="1063" spans="1:18" ht="12">
      <c r="A1063" s="21">
        <f t="shared" si="147"/>
        <v>1003</v>
      </c>
      <c r="B1063" s="13" t="s">
        <v>8</v>
      </c>
      <c r="C1063" s="14">
        <v>39210</v>
      </c>
      <c r="D1063" s="15">
        <v>8000000</v>
      </c>
      <c r="E1063" s="14">
        <v>39211</v>
      </c>
      <c r="F1063" s="16">
        <v>0.0543</v>
      </c>
      <c r="G1063" s="11">
        <f t="shared" si="141"/>
        <v>7998793.333333333</v>
      </c>
      <c r="H1063" s="17">
        <f t="shared" si="142"/>
        <v>1</v>
      </c>
      <c r="I1063" s="12">
        <f t="shared" si="143"/>
        <v>1206.666666666977</v>
      </c>
      <c r="J1063" s="18">
        <f t="shared" si="144"/>
        <v>0.05506247192286253</v>
      </c>
      <c r="K1063" s="19">
        <v>0.053</v>
      </c>
      <c r="L1063" s="18">
        <f t="shared" si="124"/>
        <v>0.0013000000000000025</v>
      </c>
      <c r="M1063" s="16">
        <v>0.05547</v>
      </c>
      <c r="N1063" s="20">
        <f t="shared" si="145"/>
        <v>-0.0011699999999999974</v>
      </c>
      <c r="O1063" s="20">
        <f t="shared" si="146"/>
        <v>0.00247</v>
      </c>
      <c r="P1063" s="2"/>
      <c r="R1063" s="20">
        <v>0.0017</v>
      </c>
    </row>
    <row r="1064" spans="1:18" ht="12">
      <c r="A1064" s="21">
        <f t="shared" si="147"/>
        <v>1004</v>
      </c>
      <c r="B1064" s="13" t="s">
        <v>8</v>
      </c>
      <c r="C1064" s="14">
        <v>39211</v>
      </c>
      <c r="D1064" s="15">
        <v>4200000</v>
      </c>
      <c r="E1064" s="14">
        <v>39212</v>
      </c>
      <c r="F1064" s="16">
        <v>0.0543</v>
      </c>
      <c r="G1064" s="11">
        <f t="shared" si="141"/>
        <v>4199366.5</v>
      </c>
      <c r="H1064" s="17">
        <f t="shared" si="142"/>
        <v>1</v>
      </c>
      <c r="I1064" s="12">
        <f t="shared" si="143"/>
        <v>633.5</v>
      </c>
      <c r="J1064" s="18">
        <f t="shared" si="144"/>
        <v>0.05506247192284836</v>
      </c>
      <c r="K1064" s="19">
        <v>0.053</v>
      </c>
      <c r="L1064" s="18">
        <f t="shared" si="124"/>
        <v>0.0013000000000000025</v>
      </c>
      <c r="M1064" s="16">
        <v>0.05547</v>
      </c>
      <c r="N1064" s="20">
        <f t="shared" si="145"/>
        <v>-0.0011699999999999974</v>
      </c>
      <c r="O1064" s="20">
        <f t="shared" si="146"/>
        <v>0.00247</v>
      </c>
      <c r="P1064" s="2"/>
      <c r="R1064" s="20">
        <v>0.0017</v>
      </c>
    </row>
    <row r="1065" spans="1:18" ht="12">
      <c r="A1065" s="21">
        <f t="shared" si="147"/>
        <v>1005</v>
      </c>
      <c r="B1065" s="13" t="s">
        <v>8</v>
      </c>
      <c r="C1065" s="14">
        <v>39212</v>
      </c>
      <c r="D1065" s="15">
        <v>2800000</v>
      </c>
      <c r="E1065" s="14">
        <v>39213</v>
      </c>
      <c r="F1065" s="16">
        <v>0.0543</v>
      </c>
      <c r="G1065" s="11">
        <f t="shared" si="141"/>
        <v>2799577.6666666665</v>
      </c>
      <c r="H1065" s="17">
        <f t="shared" si="142"/>
        <v>1</v>
      </c>
      <c r="I1065" s="12">
        <f t="shared" si="143"/>
        <v>422.33333333348855</v>
      </c>
      <c r="J1065" s="18">
        <f t="shared" si="144"/>
        <v>0.0550624719228686</v>
      </c>
      <c r="K1065" s="19">
        <v>0.053</v>
      </c>
      <c r="L1065" s="18">
        <f t="shared" si="124"/>
        <v>0.0013000000000000025</v>
      </c>
      <c r="M1065" s="16">
        <v>0.05547</v>
      </c>
      <c r="N1065" s="20">
        <f t="shared" si="145"/>
        <v>-0.0011699999999999974</v>
      </c>
      <c r="O1065" s="20">
        <f t="shared" si="146"/>
        <v>0.00247</v>
      </c>
      <c r="P1065" s="2"/>
      <c r="R1065" s="20">
        <v>0.0017</v>
      </c>
    </row>
    <row r="1066" spans="1:18" ht="12">
      <c r="A1066" s="21">
        <f t="shared" si="147"/>
        <v>1006</v>
      </c>
      <c r="B1066" s="13" t="s">
        <v>7</v>
      </c>
      <c r="C1066" s="14">
        <v>39213</v>
      </c>
      <c r="D1066" s="15">
        <v>15000000</v>
      </c>
      <c r="E1066" s="14">
        <v>39253</v>
      </c>
      <c r="F1066" s="16">
        <v>0.0546</v>
      </c>
      <c r="G1066" s="11">
        <f t="shared" si="141"/>
        <v>14909000</v>
      </c>
      <c r="H1066" s="17">
        <f t="shared" si="142"/>
        <v>40</v>
      </c>
      <c r="I1066" s="12">
        <f t="shared" si="143"/>
        <v>91000</v>
      </c>
      <c r="J1066" s="18">
        <f t="shared" si="144"/>
        <v>0.055696223757461936</v>
      </c>
      <c r="K1066" s="19">
        <v>0.0532</v>
      </c>
      <c r="L1066" s="18">
        <f t="shared" si="124"/>
        <v>0.0014000000000000054</v>
      </c>
      <c r="M1066" s="16">
        <v>0.05547</v>
      </c>
      <c r="N1066" s="20">
        <f t="shared" si="145"/>
        <v>-0.0008699999999999958</v>
      </c>
      <c r="O1066" s="20">
        <f t="shared" si="146"/>
        <v>0.002270000000000001</v>
      </c>
      <c r="P1066" s="2"/>
      <c r="R1066" s="20">
        <v>0.0017</v>
      </c>
    </row>
    <row r="1067" spans="1:18" ht="12">
      <c r="A1067" s="21">
        <f t="shared" si="147"/>
        <v>1007</v>
      </c>
      <c r="B1067" s="13" t="s">
        <v>7</v>
      </c>
      <c r="C1067" s="14">
        <v>39213</v>
      </c>
      <c r="D1067" s="15">
        <v>3000000</v>
      </c>
      <c r="E1067" s="14">
        <v>39216</v>
      </c>
      <c r="F1067" s="16">
        <v>0.0547</v>
      </c>
      <c r="G1067" s="11">
        <f t="shared" si="141"/>
        <v>2998632.5</v>
      </c>
      <c r="H1067" s="17">
        <f t="shared" si="142"/>
        <v>3</v>
      </c>
      <c r="I1067" s="12">
        <f t="shared" si="143"/>
        <v>1367.5</v>
      </c>
      <c r="J1067" s="18">
        <f t="shared" si="144"/>
        <v>0.05548501414116824</v>
      </c>
      <c r="K1067" s="19">
        <v>0.053</v>
      </c>
      <c r="L1067" s="18">
        <f t="shared" si="124"/>
        <v>0.0017000000000000001</v>
      </c>
      <c r="M1067" s="16">
        <v>0.05547</v>
      </c>
      <c r="N1067" s="20">
        <f t="shared" si="145"/>
        <v>-0.0007699999999999999</v>
      </c>
      <c r="O1067" s="20">
        <f t="shared" si="146"/>
        <v>0.00247</v>
      </c>
      <c r="P1067" s="2"/>
      <c r="R1067" s="20">
        <v>0.0017</v>
      </c>
    </row>
    <row r="1068" spans="1:18" ht="12">
      <c r="A1068" s="21">
        <f t="shared" si="147"/>
        <v>1008</v>
      </c>
      <c r="B1068" s="13" t="s">
        <v>6</v>
      </c>
      <c r="C1068" s="14">
        <v>39213</v>
      </c>
      <c r="D1068" s="15">
        <v>10000000</v>
      </c>
      <c r="E1068" s="14">
        <v>39252</v>
      </c>
      <c r="F1068" s="16">
        <v>0.0547</v>
      </c>
      <c r="G1068" s="11">
        <f t="shared" si="141"/>
        <v>9940741.666666666</v>
      </c>
      <c r="H1068" s="17">
        <f t="shared" si="142"/>
        <v>39</v>
      </c>
      <c r="I1068" s="12">
        <f t="shared" si="143"/>
        <v>59258.333333333954</v>
      </c>
      <c r="J1068" s="18">
        <f t="shared" si="144"/>
        <v>0.05579032639807003</v>
      </c>
      <c r="K1068" s="19">
        <v>0.0532</v>
      </c>
      <c r="L1068" s="18">
        <f t="shared" si="124"/>
        <v>0.0015000000000000013</v>
      </c>
      <c r="M1068" s="16">
        <v>0.05547</v>
      </c>
      <c r="N1068" s="20">
        <f t="shared" si="145"/>
        <v>-0.0007699999999999999</v>
      </c>
      <c r="O1068" s="20">
        <f t="shared" si="146"/>
        <v>0.002270000000000001</v>
      </c>
      <c r="P1068" s="2"/>
      <c r="R1068" s="20">
        <v>0.0017</v>
      </c>
    </row>
    <row r="1069" spans="1:18" ht="12">
      <c r="A1069" s="21">
        <f t="shared" si="147"/>
        <v>1009</v>
      </c>
      <c r="B1069" s="13" t="s">
        <v>8</v>
      </c>
      <c r="C1069" s="14">
        <v>39213</v>
      </c>
      <c r="D1069" s="15">
        <v>3600000</v>
      </c>
      <c r="E1069" s="14">
        <v>39216</v>
      </c>
      <c r="F1069" s="16">
        <v>0.0543</v>
      </c>
      <c r="G1069" s="11">
        <f t="shared" si="141"/>
        <v>3598371</v>
      </c>
      <c r="H1069" s="17">
        <f t="shared" si="142"/>
        <v>3</v>
      </c>
      <c r="I1069" s="12">
        <f t="shared" si="143"/>
        <v>1629</v>
      </c>
      <c r="J1069" s="18">
        <f t="shared" si="144"/>
        <v>0.05507908995487125</v>
      </c>
      <c r="K1069" s="19">
        <v>0.053</v>
      </c>
      <c r="L1069" s="18">
        <f t="shared" si="124"/>
        <v>0.0013000000000000025</v>
      </c>
      <c r="M1069" s="16">
        <v>0.05547</v>
      </c>
      <c r="N1069" s="20">
        <f t="shared" si="145"/>
        <v>-0.0011699999999999974</v>
      </c>
      <c r="O1069" s="20">
        <f t="shared" si="146"/>
        <v>0.00247</v>
      </c>
      <c r="P1069" s="2"/>
      <c r="R1069" s="20">
        <v>0.0017</v>
      </c>
    </row>
    <row r="1070" spans="1:18" ht="12">
      <c r="A1070" s="21">
        <f t="shared" si="147"/>
        <v>1010</v>
      </c>
      <c r="B1070" s="13" t="s">
        <v>8</v>
      </c>
      <c r="C1070" s="14">
        <v>39213</v>
      </c>
      <c r="D1070" s="15">
        <v>1000000</v>
      </c>
      <c r="E1070" s="14">
        <v>39232</v>
      </c>
      <c r="F1070" s="16">
        <v>0.0546</v>
      </c>
      <c r="G1070" s="11">
        <f t="shared" si="141"/>
        <v>997118.3333333334</v>
      </c>
      <c r="H1070" s="17">
        <f t="shared" si="142"/>
        <v>19</v>
      </c>
      <c r="I1070" s="12">
        <f t="shared" si="143"/>
        <v>2881.666666666628</v>
      </c>
      <c r="J1070" s="18">
        <f t="shared" si="144"/>
        <v>0.05551831862149353</v>
      </c>
      <c r="K1070" s="19">
        <v>0.05319</v>
      </c>
      <c r="L1070" s="18">
        <f t="shared" si="124"/>
        <v>0.0014100000000000015</v>
      </c>
      <c r="M1070" s="16">
        <v>0.05547</v>
      </c>
      <c r="N1070" s="20">
        <f t="shared" si="145"/>
        <v>-0.0008699999999999958</v>
      </c>
      <c r="O1070" s="20">
        <f t="shared" si="146"/>
        <v>0.0022799999999999973</v>
      </c>
      <c r="P1070" s="2"/>
      <c r="R1070" s="20">
        <v>0.0017</v>
      </c>
    </row>
    <row r="1071" spans="1:18" ht="12">
      <c r="A1071" s="21">
        <f t="shared" si="147"/>
        <v>1011</v>
      </c>
      <c r="B1071" s="13" t="s">
        <v>7</v>
      </c>
      <c r="C1071" s="14">
        <v>39216</v>
      </c>
      <c r="D1071" s="15">
        <v>11000000</v>
      </c>
      <c r="E1071" s="14">
        <v>39260</v>
      </c>
      <c r="F1071" s="16">
        <v>0.0548</v>
      </c>
      <c r="G1071" s="11">
        <f t="shared" si="141"/>
        <v>10926324.444444444</v>
      </c>
      <c r="H1071" s="17">
        <f t="shared" si="142"/>
        <v>44</v>
      </c>
      <c r="I1071" s="12">
        <f t="shared" si="143"/>
        <v>73675.55555555597</v>
      </c>
      <c r="J1071" s="18">
        <f t="shared" si="144"/>
        <v>0.05593575637715754</v>
      </c>
      <c r="K1071" s="19">
        <v>0.0532</v>
      </c>
      <c r="L1071" s="18">
        <f t="shared" si="124"/>
        <v>0.0016000000000000042</v>
      </c>
      <c r="M1071" s="16">
        <v>0.05547</v>
      </c>
      <c r="N1071" s="20">
        <f t="shared" si="145"/>
        <v>-0.000669999999999997</v>
      </c>
      <c r="O1071" s="20">
        <f t="shared" si="146"/>
        <v>0.002270000000000001</v>
      </c>
      <c r="P1071" s="2"/>
      <c r="R1071" s="20">
        <v>0.0017</v>
      </c>
    </row>
    <row r="1072" spans="1:18" ht="12">
      <c r="A1072" s="21">
        <f t="shared" si="147"/>
        <v>1012</v>
      </c>
      <c r="B1072" s="13" t="s">
        <v>6</v>
      </c>
      <c r="C1072" s="14">
        <v>39216</v>
      </c>
      <c r="D1072" s="15">
        <v>14000000</v>
      </c>
      <c r="E1072" s="14">
        <v>39255</v>
      </c>
      <c r="F1072" s="16">
        <v>0.0547</v>
      </c>
      <c r="G1072" s="11">
        <f t="shared" si="141"/>
        <v>13917038.333333334</v>
      </c>
      <c r="H1072" s="17">
        <f t="shared" si="142"/>
        <v>39</v>
      </c>
      <c r="I1072" s="12">
        <f t="shared" si="143"/>
        <v>82961.66666666605</v>
      </c>
      <c r="J1072" s="18">
        <f t="shared" si="144"/>
        <v>0.05579032639806903</v>
      </c>
      <c r="K1072" s="19">
        <v>0.0532</v>
      </c>
      <c r="L1072" s="18">
        <f t="shared" si="124"/>
        <v>0.0015000000000000013</v>
      </c>
      <c r="M1072" s="16">
        <v>0.05547</v>
      </c>
      <c r="N1072" s="20">
        <f t="shared" si="145"/>
        <v>-0.0007699999999999999</v>
      </c>
      <c r="O1072" s="20">
        <f t="shared" si="146"/>
        <v>0.002270000000000001</v>
      </c>
      <c r="P1072" s="2"/>
      <c r="R1072" s="20">
        <v>0.0017</v>
      </c>
    </row>
    <row r="1073" spans="1:18" ht="12">
      <c r="A1073" s="21">
        <f t="shared" si="147"/>
        <v>1013</v>
      </c>
      <c r="B1073" s="13" t="s">
        <v>8</v>
      </c>
      <c r="C1073" s="14">
        <v>39216</v>
      </c>
      <c r="D1073" s="15">
        <v>5000000</v>
      </c>
      <c r="E1073" s="14">
        <v>39217</v>
      </c>
      <c r="F1073" s="16">
        <v>0.0543</v>
      </c>
      <c r="G1073" s="11">
        <f t="shared" si="141"/>
        <v>4999245.833333333</v>
      </c>
      <c r="H1073" s="17">
        <f t="shared" si="142"/>
        <v>1</v>
      </c>
      <c r="I1073" s="12">
        <f t="shared" si="143"/>
        <v>754.1666666669771</v>
      </c>
      <c r="J1073" s="18">
        <f t="shared" si="144"/>
        <v>0.05506247192287104</v>
      </c>
      <c r="K1073" s="19">
        <v>0.053</v>
      </c>
      <c r="L1073" s="18">
        <f t="shared" si="124"/>
        <v>0.0013000000000000025</v>
      </c>
      <c r="M1073" s="16">
        <v>0.05547</v>
      </c>
      <c r="N1073" s="20">
        <f t="shared" si="145"/>
        <v>-0.0011699999999999974</v>
      </c>
      <c r="O1073" s="20">
        <f t="shared" si="146"/>
        <v>0.00247</v>
      </c>
      <c r="P1073" s="2"/>
      <c r="R1073" s="20">
        <v>0.0017</v>
      </c>
    </row>
    <row r="1074" spans="1:18" ht="12">
      <c r="A1074" s="21">
        <f t="shared" si="147"/>
        <v>1014</v>
      </c>
      <c r="B1074" s="13" t="s">
        <v>7</v>
      </c>
      <c r="C1074" s="14">
        <v>39217</v>
      </c>
      <c r="D1074" s="15">
        <v>4500000</v>
      </c>
      <c r="E1074" s="14">
        <v>39226</v>
      </c>
      <c r="F1074" s="16">
        <v>0.0548</v>
      </c>
      <c r="G1074" s="11">
        <f t="shared" si="141"/>
        <v>4493835</v>
      </c>
      <c r="H1074" s="17">
        <f t="shared" si="142"/>
        <v>9</v>
      </c>
      <c r="I1074" s="12">
        <f t="shared" si="143"/>
        <v>6165</v>
      </c>
      <c r="J1074" s="18">
        <f t="shared" si="144"/>
        <v>0.055637334259046003</v>
      </c>
      <c r="K1074" s="19">
        <v>0.0531</v>
      </c>
      <c r="L1074" s="18">
        <f t="shared" si="124"/>
        <v>0.0017000000000000001</v>
      </c>
      <c r="M1074" s="16">
        <v>0.05547</v>
      </c>
      <c r="N1074" s="20">
        <f t="shared" si="145"/>
        <v>-0.000669999999999997</v>
      </c>
      <c r="O1074" s="20">
        <f t="shared" si="146"/>
        <v>0.002369999999999997</v>
      </c>
      <c r="P1074" s="2"/>
      <c r="R1074" s="20">
        <v>0.0017</v>
      </c>
    </row>
    <row r="1075" spans="1:18" ht="12">
      <c r="A1075" s="21">
        <f t="shared" si="147"/>
        <v>1015</v>
      </c>
      <c r="B1075" s="13" t="s">
        <v>6</v>
      </c>
      <c r="C1075" s="14">
        <v>39217</v>
      </c>
      <c r="D1075" s="15">
        <v>4500000</v>
      </c>
      <c r="E1075" s="14">
        <v>39239</v>
      </c>
      <c r="F1075" s="16">
        <v>0.0547</v>
      </c>
      <c r="G1075" s="11">
        <f t="shared" si="141"/>
        <v>4484957.5</v>
      </c>
      <c r="H1075" s="17">
        <f t="shared" si="142"/>
        <v>22</v>
      </c>
      <c r="I1075" s="12">
        <f t="shared" si="143"/>
        <v>15042.5</v>
      </c>
      <c r="J1075" s="18">
        <f t="shared" si="144"/>
        <v>0.05564573354374038</v>
      </c>
      <c r="K1075" s="19">
        <v>0.0532</v>
      </c>
      <c r="L1075" s="18">
        <f t="shared" si="124"/>
        <v>0.0015000000000000013</v>
      </c>
      <c r="M1075" s="16">
        <v>0.05547</v>
      </c>
      <c r="N1075" s="20">
        <f t="shared" si="145"/>
        <v>-0.0007699999999999999</v>
      </c>
      <c r="O1075" s="20">
        <f t="shared" si="146"/>
        <v>0.002270000000000001</v>
      </c>
      <c r="P1075" s="2"/>
      <c r="R1075" s="20">
        <v>0.0017</v>
      </c>
    </row>
    <row r="1076" spans="1:18" ht="12">
      <c r="A1076" s="21">
        <f t="shared" si="147"/>
        <v>1016</v>
      </c>
      <c r="B1076" s="13" t="s">
        <v>8</v>
      </c>
      <c r="C1076" s="14">
        <v>39217</v>
      </c>
      <c r="D1076" s="15">
        <v>6000000</v>
      </c>
      <c r="E1076" s="14">
        <v>39218</v>
      </c>
      <c r="F1076" s="16">
        <v>0.0543</v>
      </c>
      <c r="G1076" s="11">
        <f t="shared" si="141"/>
        <v>5999095</v>
      </c>
      <c r="H1076" s="17">
        <f t="shared" si="142"/>
        <v>1</v>
      </c>
      <c r="I1076" s="12">
        <f t="shared" si="143"/>
        <v>905</v>
      </c>
      <c r="J1076" s="18">
        <f t="shared" si="144"/>
        <v>0.05506247192284836</v>
      </c>
      <c r="K1076" s="19">
        <v>0.0534</v>
      </c>
      <c r="L1076" s="18">
        <f t="shared" si="124"/>
        <v>0.000899999999999998</v>
      </c>
      <c r="M1076" s="16">
        <v>0.05547</v>
      </c>
      <c r="N1076" s="20">
        <f t="shared" si="145"/>
        <v>-0.0011699999999999974</v>
      </c>
      <c r="O1076" s="20">
        <f t="shared" si="146"/>
        <v>0.0020699999999999955</v>
      </c>
      <c r="P1076" s="2"/>
      <c r="R1076" s="20">
        <v>0.0017</v>
      </c>
    </row>
    <row r="1077" spans="1:18" ht="12">
      <c r="A1077" s="21">
        <f t="shared" si="147"/>
        <v>1017</v>
      </c>
      <c r="B1077" s="13" t="s">
        <v>8</v>
      </c>
      <c r="C1077" s="14">
        <v>39218</v>
      </c>
      <c r="D1077" s="15">
        <v>3032000</v>
      </c>
      <c r="E1077" s="14">
        <v>39260</v>
      </c>
      <c r="F1077" s="16">
        <v>0.0547</v>
      </c>
      <c r="G1077" s="11">
        <f t="shared" si="141"/>
        <v>3012650.7866666666</v>
      </c>
      <c r="H1077" s="17">
        <f t="shared" si="142"/>
        <v>42</v>
      </c>
      <c r="I1077" s="12">
        <f t="shared" si="143"/>
        <v>19349.213333333377</v>
      </c>
      <c r="J1077" s="18">
        <f t="shared" si="144"/>
        <v>0.0558159208236117</v>
      </c>
      <c r="K1077" s="19">
        <v>0.0532</v>
      </c>
      <c r="L1077" s="18">
        <f t="shared" si="124"/>
        <v>0.0015000000000000013</v>
      </c>
      <c r="M1077" s="16">
        <v>0.05547</v>
      </c>
      <c r="N1077" s="20">
        <f t="shared" si="145"/>
        <v>-0.0007699999999999999</v>
      </c>
      <c r="O1077" s="20">
        <f t="shared" si="146"/>
        <v>0.002270000000000001</v>
      </c>
      <c r="P1077" s="2"/>
      <c r="R1077" s="20">
        <v>0.0017</v>
      </c>
    </row>
    <row r="1078" spans="1:18" ht="12">
      <c r="A1078" s="21">
        <f t="shared" si="147"/>
        <v>1018</v>
      </c>
      <c r="B1078" s="13" t="s">
        <v>6</v>
      </c>
      <c r="C1078" s="14">
        <v>39219</v>
      </c>
      <c r="D1078" s="15">
        <v>22000000</v>
      </c>
      <c r="E1078" s="14">
        <v>39252</v>
      </c>
      <c r="F1078" s="16">
        <v>0.0547</v>
      </c>
      <c r="G1078" s="11">
        <f t="shared" si="141"/>
        <v>21889688.333333332</v>
      </c>
      <c r="H1078" s="17">
        <f t="shared" si="142"/>
        <v>33</v>
      </c>
      <c r="I1078" s="12">
        <f t="shared" si="143"/>
        <v>110311.66666666791</v>
      </c>
      <c r="J1078" s="18">
        <f t="shared" si="144"/>
        <v>0.055739207900503955</v>
      </c>
      <c r="K1078" s="19">
        <v>0.0532</v>
      </c>
      <c r="L1078" s="18">
        <f t="shared" si="124"/>
        <v>0.0015000000000000013</v>
      </c>
      <c r="M1078" s="16">
        <v>0.05547</v>
      </c>
      <c r="N1078" s="20">
        <f t="shared" si="145"/>
        <v>-0.0007699999999999999</v>
      </c>
      <c r="O1078" s="20">
        <f t="shared" si="146"/>
        <v>0.002270000000000001</v>
      </c>
      <c r="P1078" s="2"/>
      <c r="R1078" s="20">
        <v>0.0017</v>
      </c>
    </row>
    <row r="1079" spans="1:18" ht="12">
      <c r="A1079" s="21">
        <f t="shared" si="147"/>
        <v>1019</v>
      </c>
      <c r="B1079" s="13" t="s">
        <v>8</v>
      </c>
      <c r="C1079" s="14">
        <v>39219</v>
      </c>
      <c r="D1079" s="15">
        <v>2100000</v>
      </c>
      <c r="E1079" s="14">
        <v>39220</v>
      </c>
      <c r="F1079" s="16">
        <v>0.0543</v>
      </c>
      <c r="G1079" s="11">
        <f t="shared" si="141"/>
        <v>2099683.25</v>
      </c>
      <c r="H1079" s="17">
        <f t="shared" si="142"/>
        <v>1</v>
      </c>
      <c r="I1079" s="12">
        <f t="shared" si="143"/>
        <v>316.75</v>
      </c>
      <c r="J1079" s="18">
        <f t="shared" si="144"/>
        <v>0.05506247192284836</v>
      </c>
      <c r="K1079" s="19">
        <v>0.053</v>
      </c>
      <c r="L1079" s="18">
        <f t="shared" si="124"/>
        <v>0.0013000000000000025</v>
      </c>
      <c r="M1079" s="16">
        <v>0.05547</v>
      </c>
      <c r="N1079" s="20">
        <f t="shared" si="145"/>
        <v>-0.0011699999999999974</v>
      </c>
      <c r="O1079" s="20">
        <f t="shared" si="146"/>
        <v>0.00247</v>
      </c>
      <c r="P1079" s="2"/>
      <c r="R1079" s="20">
        <v>0.0017</v>
      </c>
    </row>
    <row r="1080" spans="1:18" ht="12">
      <c r="A1080" s="21">
        <f t="shared" si="147"/>
        <v>1020</v>
      </c>
      <c r="B1080" s="13" t="s">
        <v>8</v>
      </c>
      <c r="C1080" s="14">
        <v>39220</v>
      </c>
      <c r="D1080" s="15">
        <v>600000</v>
      </c>
      <c r="E1080" s="14">
        <v>39223</v>
      </c>
      <c r="F1080" s="16">
        <v>0.0543</v>
      </c>
      <c r="G1080" s="11">
        <f t="shared" si="141"/>
        <v>599728.5</v>
      </c>
      <c r="H1080" s="17">
        <f t="shared" si="142"/>
        <v>3</v>
      </c>
      <c r="I1080" s="12">
        <f t="shared" si="143"/>
        <v>271.5</v>
      </c>
      <c r="J1080" s="18">
        <f t="shared" si="144"/>
        <v>0.05507908995487125</v>
      </c>
      <c r="K1080" s="19">
        <v>0.053</v>
      </c>
      <c r="L1080" s="18">
        <f t="shared" si="124"/>
        <v>0.0013000000000000025</v>
      </c>
      <c r="M1080" s="16">
        <v>0.05547</v>
      </c>
      <c r="N1080" s="20">
        <f t="shared" si="145"/>
        <v>-0.0011699999999999974</v>
      </c>
      <c r="O1080" s="20">
        <f t="shared" si="146"/>
        <v>0.00247</v>
      </c>
      <c r="P1080" s="2"/>
      <c r="R1080" s="20">
        <v>0.0017</v>
      </c>
    </row>
    <row r="1081" spans="1:18" ht="12">
      <c r="A1081" s="21">
        <f t="shared" si="147"/>
        <v>1021</v>
      </c>
      <c r="B1081" s="13" t="s">
        <v>7</v>
      </c>
      <c r="C1081" s="14">
        <v>39223</v>
      </c>
      <c r="D1081" s="15">
        <v>10000000</v>
      </c>
      <c r="E1081" s="14">
        <v>39244</v>
      </c>
      <c r="F1081" s="16">
        <v>0.0547</v>
      </c>
      <c r="G1081" s="11">
        <f t="shared" si="141"/>
        <v>9968091.666666666</v>
      </c>
      <c r="H1081" s="17">
        <f t="shared" si="142"/>
        <v>21</v>
      </c>
      <c r="I1081" s="12">
        <f t="shared" si="143"/>
        <v>31908.333333333954</v>
      </c>
      <c r="J1081" s="18">
        <f t="shared" si="144"/>
        <v>0.055637251418624904</v>
      </c>
      <c r="K1081" s="19">
        <v>0.0532</v>
      </c>
      <c r="L1081" s="18">
        <f t="shared" si="124"/>
        <v>0.0015000000000000013</v>
      </c>
      <c r="M1081" s="16">
        <v>0.05547</v>
      </c>
      <c r="N1081" s="20">
        <f t="shared" si="145"/>
        <v>-0.0007699999999999999</v>
      </c>
      <c r="O1081" s="20">
        <f t="shared" si="146"/>
        <v>0.002270000000000001</v>
      </c>
      <c r="P1081" s="2"/>
      <c r="R1081" s="20">
        <v>0.0017</v>
      </c>
    </row>
    <row r="1082" spans="1:18" ht="12">
      <c r="A1082" s="21">
        <f t="shared" si="147"/>
        <v>1022</v>
      </c>
      <c r="B1082" s="13" t="s">
        <v>6</v>
      </c>
      <c r="C1082" s="14">
        <v>39223</v>
      </c>
      <c r="D1082" s="15">
        <v>10000000</v>
      </c>
      <c r="E1082" s="14">
        <v>39240</v>
      </c>
      <c r="F1082" s="16">
        <v>0.0545</v>
      </c>
      <c r="G1082" s="11">
        <f t="shared" si="141"/>
        <v>9974263.888888888</v>
      </c>
      <c r="H1082" s="17">
        <f t="shared" si="142"/>
        <v>17</v>
      </c>
      <c r="I1082" s="12">
        <f t="shared" si="143"/>
        <v>25736.11111111194</v>
      </c>
      <c r="J1082" s="18">
        <f t="shared" si="144"/>
        <v>0.05539952126793161</v>
      </c>
      <c r="K1082" s="19">
        <v>0.0532</v>
      </c>
      <c r="L1082" s="18">
        <f t="shared" si="124"/>
        <v>0.0013000000000000025</v>
      </c>
      <c r="M1082" s="16">
        <v>0.05547</v>
      </c>
      <c r="N1082" s="20">
        <f t="shared" si="145"/>
        <v>-0.0009699999999999986</v>
      </c>
      <c r="O1082" s="20">
        <f t="shared" si="146"/>
        <v>0.002270000000000001</v>
      </c>
      <c r="P1082" s="2"/>
      <c r="R1082" s="20">
        <v>0.0017</v>
      </c>
    </row>
    <row r="1083" spans="1:18" ht="12">
      <c r="A1083" s="21">
        <f t="shared" si="147"/>
        <v>1023</v>
      </c>
      <c r="B1083" s="13" t="s">
        <v>7</v>
      </c>
      <c r="C1083" s="14">
        <v>39224</v>
      </c>
      <c r="D1083" s="15">
        <v>16970000</v>
      </c>
      <c r="E1083" s="14">
        <v>39252</v>
      </c>
      <c r="F1083" s="16">
        <v>0.0547</v>
      </c>
      <c r="G1083" s="11">
        <f t="shared" si="141"/>
        <v>16897802.077777777</v>
      </c>
      <c r="H1083" s="17">
        <f t="shared" si="142"/>
        <v>28</v>
      </c>
      <c r="I1083" s="12">
        <f t="shared" si="143"/>
        <v>72197.92222222313</v>
      </c>
      <c r="J1083" s="18">
        <f t="shared" si="144"/>
        <v>0.05569668065581305</v>
      </c>
      <c r="K1083" s="19">
        <v>0.0532</v>
      </c>
      <c r="L1083" s="18">
        <f t="shared" si="124"/>
        <v>0.0015000000000000013</v>
      </c>
      <c r="M1083" s="16">
        <v>0.05547</v>
      </c>
      <c r="N1083" s="20">
        <f t="shared" si="145"/>
        <v>-0.0007699999999999999</v>
      </c>
      <c r="O1083" s="20">
        <f t="shared" si="146"/>
        <v>0.002270000000000001</v>
      </c>
      <c r="P1083" s="2"/>
      <c r="R1083" s="20">
        <v>0.0017</v>
      </c>
    </row>
    <row r="1084" spans="1:18" ht="12">
      <c r="A1084" s="21">
        <f t="shared" si="147"/>
        <v>1024</v>
      </c>
      <c r="B1084" s="13" t="s">
        <v>7</v>
      </c>
      <c r="C1084" s="14">
        <v>39224</v>
      </c>
      <c r="D1084" s="15">
        <v>3030000</v>
      </c>
      <c r="E1084" s="14">
        <v>39272</v>
      </c>
      <c r="F1084" s="16">
        <v>0.0546</v>
      </c>
      <c r="G1084" s="11">
        <f t="shared" si="141"/>
        <v>3007941.6</v>
      </c>
      <c r="H1084" s="17">
        <f t="shared" si="142"/>
        <v>48</v>
      </c>
      <c r="I1084" s="12">
        <f t="shared" si="143"/>
        <v>22058.399999999907</v>
      </c>
      <c r="J1084" s="18">
        <f t="shared" si="144"/>
        <v>0.05576429741854007</v>
      </c>
      <c r="K1084" s="19">
        <v>0.0534</v>
      </c>
      <c r="L1084" s="18">
        <f t="shared" si="124"/>
        <v>0.0011999999999999997</v>
      </c>
      <c r="M1084" s="16">
        <v>0.05547</v>
      </c>
      <c r="N1084" s="20">
        <f t="shared" si="145"/>
        <v>-0.0008699999999999958</v>
      </c>
      <c r="O1084" s="20">
        <f t="shared" si="146"/>
        <v>0.0020699999999999955</v>
      </c>
      <c r="P1084" s="2"/>
      <c r="R1084" s="20">
        <v>0.0017</v>
      </c>
    </row>
    <row r="1085" spans="1:18" ht="12">
      <c r="A1085" s="21">
        <f t="shared" si="147"/>
        <v>1025</v>
      </c>
      <c r="B1085" s="13" t="s">
        <v>6</v>
      </c>
      <c r="C1085" s="14">
        <v>39224</v>
      </c>
      <c r="D1085" s="15">
        <v>12000000</v>
      </c>
      <c r="E1085" s="14">
        <v>39240</v>
      </c>
      <c r="F1085" s="16">
        <v>0.0547</v>
      </c>
      <c r="G1085" s="11">
        <f aca="true" t="shared" si="148" ref="G1085:G1143">IF(D1085&gt;0,(D1085-(D1085*F1085/360*H1085)),"")</f>
        <v>11970826.666666666</v>
      </c>
      <c r="H1085" s="17">
        <f aca="true" t="shared" si="149" ref="H1085:H1143">IF(C1085&lt;&gt;0,E1085-C1085,"")</f>
        <v>16</v>
      </c>
      <c r="I1085" s="12">
        <f aca="true" t="shared" si="150" ref="I1085:I1143">IF(D1085&gt;0,D1085-G1085,"")</f>
        <v>29173.333333333954</v>
      </c>
      <c r="J1085" s="18">
        <f aca="true" t="shared" si="151" ref="J1085:J1143">IF(D1085&gt;0,((+I1085/G1085)/H1085*365),"")</f>
        <v>0.05559487955162224</v>
      </c>
      <c r="K1085" s="19">
        <v>0.0532</v>
      </c>
      <c r="L1085" s="18">
        <f t="shared" si="124"/>
        <v>0.0015000000000000013</v>
      </c>
      <c r="M1085" s="16">
        <v>0.05547</v>
      </c>
      <c r="N1085" s="20">
        <f t="shared" si="145"/>
        <v>-0.0007699999999999999</v>
      </c>
      <c r="O1085" s="20">
        <f t="shared" si="146"/>
        <v>0.002270000000000001</v>
      </c>
      <c r="P1085" s="2"/>
      <c r="R1085" s="20">
        <v>0.0017</v>
      </c>
    </row>
    <row r="1086" spans="1:18" ht="12">
      <c r="A1086" s="21">
        <f t="shared" si="147"/>
        <v>1026</v>
      </c>
      <c r="B1086" s="13" t="s">
        <v>8</v>
      </c>
      <c r="C1086" s="14">
        <v>39224</v>
      </c>
      <c r="D1086" s="15">
        <v>700000</v>
      </c>
      <c r="E1086" s="14">
        <v>39225</v>
      </c>
      <c r="F1086" s="16">
        <v>0.0543</v>
      </c>
      <c r="G1086" s="11">
        <f t="shared" si="148"/>
        <v>699894.4166666666</v>
      </c>
      <c r="H1086" s="17">
        <f t="shared" si="149"/>
        <v>1</v>
      </c>
      <c r="I1086" s="12">
        <f t="shared" si="150"/>
        <v>105.58333333337214</v>
      </c>
      <c r="J1086" s="18">
        <f t="shared" si="151"/>
        <v>0.0550624719228686</v>
      </c>
      <c r="K1086" s="19">
        <v>0.05299</v>
      </c>
      <c r="L1086" s="18">
        <f t="shared" si="124"/>
        <v>0.0013099999999999987</v>
      </c>
      <c r="M1086" s="16">
        <v>0.05547</v>
      </c>
      <c r="N1086" s="20">
        <f aca="true" t="shared" si="152" ref="N1086:N1143">IF(M1086&gt;0,F1086-M1086,"")</f>
        <v>-0.0011699999999999974</v>
      </c>
      <c r="O1086" s="20">
        <f aca="true" t="shared" si="153" ref="O1086:O1143">IF(M1086&gt;0,M1086-K1086,"")</f>
        <v>0.002479999999999996</v>
      </c>
      <c r="P1086" s="2"/>
      <c r="R1086" s="20">
        <v>0.0017</v>
      </c>
    </row>
    <row r="1087" spans="1:18" ht="12">
      <c r="A1087" s="21">
        <f t="shared" si="147"/>
        <v>1027</v>
      </c>
      <c r="B1087" s="13" t="s">
        <v>8</v>
      </c>
      <c r="C1087" s="14">
        <v>39224</v>
      </c>
      <c r="D1087" s="15">
        <v>5000000</v>
      </c>
      <c r="E1087" s="14">
        <v>39274</v>
      </c>
      <c r="F1087" s="16">
        <v>0.0547</v>
      </c>
      <c r="G1087" s="11">
        <f t="shared" si="148"/>
        <v>4962013.888888889</v>
      </c>
      <c r="H1087" s="17">
        <f t="shared" si="149"/>
        <v>50</v>
      </c>
      <c r="I1087" s="12">
        <f t="shared" si="150"/>
        <v>37986.11111111101</v>
      </c>
      <c r="J1087" s="18">
        <f t="shared" si="151"/>
        <v>0.05588428757364966</v>
      </c>
      <c r="K1087" s="19">
        <v>0.0534</v>
      </c>
      <c r="L1087" s="18">
        <f t="shared" si="124"/>
        <v>0.0012999999999999956</v>
      </c>
      <c r="M1087" s="16">
        <v>0.05547</v>
      </c>
      <c r="N1087" s="20">
        <f t="shared" si="152"/>
        <v>-0.0007699999999999999</v>
      </c>
      <c r="O1087" s="20">
        <f t="shared" si="153"/>
        <v>0.0020699999999999955</v>
      </c>
      <c r="P1087" s="2"/>
      <c r="R1087" s="20">
        <v>0.0017</v>
      </c>
    </row>
    <row r="1088" spans="1:18" ht="12">
      <c r="A1088" s="21">
        <f t="shared" si="147"/>
        <v>1028</v>
      </c>
      <c r="B1088" s="13" t="s">
        <v>7</v>
      </c>
      <c r="C1088" s="14">
        <v>39225</v>
      </c>
      <c r="D1088" s="15">
        <v>10000000</v>
      </c>
      <c r="E1088" s="14">
        <v>39255</v>
      </c>
      <c r="F1088" s="16">
        <v>0.0548</v>
      </c>
      <c r="G1088" s="11">
        <f t="shared" si="148"/>
        <v>9954333.333333334</v>
      </c>
      <c r="H1088" s="17">
        <f t="shared" si="149"/>
        <v>30</v>
      </c>
      <c r="I1088" s="12">
        <f t="shared" si="150"/>
        <v>45666.666666666046</v>
      </c>
      <c r="J1088" s="18">
        <f t="shared" si="151"/>
        <v>0.055816004196943055</v>
      </c>
      <c r="K1088" s="19">
        <v>0.0532</v>
      </c>
      <c r="L1088" s="18">
        <f t="shared" si="124"/>
        <v>0.0016000000000000042</v>
      </c>
      <c r="M1088" s="16">
        <v>0.05547</v>
      </c>
      <c r="N1088" s="20">
        <f t="shared" si="152"/>
        <v>-0.000669999999999997</v>
      </c>
      <c r="O1088" s="20">
        <f t="shared" si="153"/>
        <v>0.002270000000000001</v>
      </c>
      <c r="P1088" s="2"/>
      <c r="R1088" s="20">
        <v>0.0017</v>
      </c>
    </row>
    <row r="1089" spans="1:18" ht="12">
      <c r="A1089" s="21">
        <f t="shared" si="147"/>
        <v>1029</v>
      </c>
      <c r="B1089" s="13" t="s">
        <v>6</v>
      </c>
      <c r="C1089" s="14">
        <v>39225</v>
      </c>
      <c r="D1089" s="15">
        <v>15000000</v>
      </c>
      <c r="E1089" s="14">
        <v>39269</v>
      </c>
      <c r="F1089" s="16">
        <v>0.0547</v>
      </c>
      <c r="G1089" s="11">
        <f t="shared" si="148"/>
        <v>14899716.666666666</v>
      </c>
      <c r="H1089" s="17">
        <f t="shared" si="149"/>
        <v>44</v>
      </c>
      <c r="I1089" s="12">
        <f t="shared" si="150"/>
        <v>100283.33333333395</v>
      </c>
      <c r="J1089" s="18">
        <f t="shared" si="151"/>
        <v>0.05583299682432474</v>
      </c>
      <c r="K1089" s="19">
        <v>0.0532</v>
      </c>
      <c r="L1089" s="18">
        <f t="shared" si="124"/>
        <v>0.0015000000000000013</v>
      </c>
      <c r="M1089" s="16">
        <v>0.05547</v>
      </c>
      <c r="N1089" s="20">
        <f t="shared" si="152"/>
        <v>-0.0007699999999999999</v>
      </c>
      <c r="O1089" s="20">
        <f t="shared" si="153"/>
        <v>0.002270000000000001</v>
      </c>
      <c r="P1089" s="2"/>
      <c r="R1089" s="20">
        <v>0.0017</v>
      </c>
    </row>
    <row r="1090" spans="1:18" ht="12">
      <c r="A1090" s="21">
        <f t="shared" si="147"/>
        <v>1030</v>
      </c>
      <c r="B1090" s="13" t="s">
        <v>7</v>
      </c>
      <c r="C1090" s="14">
        <v>39226</v>
      </c>
      <c r="D1090" s="15">
        <v>10000000</v>
      </c>
      <c r="E1090" s="14">
        <v>39233</v>
      </c>
      <c r="F1090" s="16">
        <v>0.0547</v>
      </c>
      <c r="G1090" s="11">
        <f t="shared" si="148"/>
        <v>9989363.888888888</v>
      </c>
      <c r="H1090" s="17">
        <f t="shared" si="149"/>
        <v>7</v>
      </c>
      <c r="I1090" s="12">
        <f t="shared" si="150"/>
        <v>10636.111111111939</v>
      </c>
      <c r="J1090" s="18">
        <f t="shared" si="151"/>
        <v>0.05551877260564516</v>
      </c>
      <c r="K1090" s="19">
        <v>0.0532</v>
      </c>
      <c r="L1090" s="18">
        <f t="shared" si="124"/>
        <v>0.0015000000000000013</v>
      </c>
      <c r="M1090" s="16">
        <v>0.05547</v>
      </c>
      <c r="N1090" s="20">
        <f t="shared" si="152"/>
        <v>-0.0007699999999999999</v>
      </c>
      <c r="O1090" s="20">
        <f t="shared" si="153"/>
        <v>0.002270000000000001</v>
      </c>
      <c r="P1090" s="2"/>
      <c r="R1090" s="20">
        <v>0.0017</v>
      </c>
    </row>
    <row r="1091" spans="1:18" ht="12">
      <c r="A1091" s="21">
        <f t="shared" si="147"/>
        <v>1031</v>
      </c>
      <c r="B1091" s="13" t="s">
        <v>6</v>
      </c>
      <c r="C1091" s="14">
        <v>39226</v>
      </c>
      <c r="D1091" s="15">
        <v>10000000</v>
      </c>
      <c r="E1091" s="14">
        <v>39244</v>
      </c>
      <c r="F1091" s="16">
        <v>0.0547</v>
      </c>
      <c r="G1091" s="11">
        <f t="shared" si="148"/>
        <v>9972650</v>
      </c>
      <c r="H1091" s="17">
        <f t="shared" si="149"/>
        <v>18</v>
      </c>
      <c r="I1091" s="12">
        <f t="shared" si="150"/>
        <v>27350</v>
      </c>
      <c r="J1091" s="18">
        <f t="shared" si="151"/>
        <v>0.05561182055143038</v>
      </c>
      <c r="K1091" s="19">
        <v>0.0532</v>
      </c>
      <c r="L1091" s="18">
        <f t="shared" si="124"/>
        <v>0.0015000000000000013</v>
      </c>
      <c r="M1091" s="16">
        <v>0.05547</v>
      </c>
      <c r="N1091" s="20">
        <f t="shared" si="152"/>
        <v>-0.0007699999999999999</v>
      </c>
      <c r="O1091" s="20">
        <f t="shared" si="153"/>
        <v>0.002270000000000001</v>
      </c>
      <c r="P1091" s="2"/>
      <c r="R1091" s="20">
        <v>0.0017</v>
      </c>
    </row>
    <row r="1092" spans="1:18" ht="12">
      <c r="A1092" s="21">
        <f t="shared" si="147"/>
        <v>1032</v>
      </c>
      <c r="B1092" s="13" t="s">
        <v>8</v>
      </c>
      <c r="C1092" s="14">
        <v>39226</v>
      </c>
      <c r="D1092" s="15">
        <v>10000000</v>
      </c>
      <c r="E1092" s="14">
        <v>39274</v>
      </c>
      <c r="F1092" s="16">
        <v>0.0547</v>
      </c>
      <c r="G1092" s="11">
        <f t="shared" si="148"/>
        <v>9927066.666666666</v>
      </c>
      <c r="H1092" s="17">
        <f t="shared" si="149"/>
        <v>48</v>
      </c>
      <c r="I1092" s="12">
        <f t="shared" si="150"/>
        <v>72933.33333333395</v>
      </c>
      <c r="J1092" s="18">
        <f t="shared" si="151"/>
        <v>0.055867180189739865</v>
      </c>
      <c r="K1092" s="19">
        <v>0.0534</v>
      </c>
      <c r="L1092" s="18">
        <f t="shared" si="124"/>
        <v>0.0012999999999999956</v>
      </c>
      <c r="M1092" s="16">
        <v>0.05547</v>
      </c>
      <c r="N1092" s="20">
        <f t="shared" si="152"/>
        <v>-0.0007699999999999999</v>
      </c>
      <c r="O1092" s="20">
        <f t="shared" si="153"/>
        <v>0.0020699999999999955</v>
      </c>
      <c r="P1092" s="2"/>
      <c r="R1092" s="20">
        <v>0.0017</v>
      </c>
    </row>
    <row r="1093" spans="1:18" ht="12">
      <c r="A1093" s="21">
        <f t="shared" si="147"/>
        <v>1033</v>
      </c>
      <c r="B1093" s="13" t="s">
        <v>6</v>
      </c>
      <c r="C1093" s="14">
        <v>39231</v>
      </c>
      <c r="D1093" s="15">
        <v>11000000</v>
      </c>
      <c r="E1093" s="14">
        <v>39238</v>
      </c>
      <c r="F1093" s="16">
        <v>0.0548</v>
      </c>
      <c r="G1093" s="11">
        <f t="shared" si="148"/>
        <v>10988278.888888888</v>
      </c>
      <c r="H1093" s="17">
        <f t="shared" si="149"/>
        <v>7</v>
      </c>
      <c r="I1093" s="12">
        <f t="shared" si="150"/>
        <v>11721.111111111939</v>
      </c>
      <c r="J1093" s="18">
        <f t="shared" si="151"/>
        <v>0.05562037771358986</v>
      </c>
      <c r="K1093" s="19">
        <v>0.0532</v>
      </c>
      <c r="L1093" s="18">
        <f t="shared" si="124"/>
        <v>0.0016000000000000042</v>
      </c>
      <c r="M1093" s="16">
        <v>0.05547</v>
      </c>
      <c r="N1093" s="20">
        <f t="shared" si="152"/>
        <v>-0.000669999999999997</v>
      </c>
      <c r="O1093" s="20">
        <f t="shared" si="153"/>
        <v>0.002270000000000001</v>
      </c>
      <c r="P1093" s="2"/>
      <c r="R1093" s="20">
        <v>0.0017</v>
      </c>
    </row>
    <row r="1094" spans="1:18" ht="12">
      <c r="A1094" s="21">
        <f t="shared" si="147"/>
        <v>1034</v>
      </c>
      <c r="B1094" s="13" t="s">
        <v>8</v>
      </c>
      <c r="C1094" s="14">
        <v>39231</v>
      </c>
      <c r="D1094" s="15">
        <v>4100000</v>
      </c>
      <c r="E1094" s="14">
        <v>39232</v>
      </c>
      <c r="F1094" s="16">
        <v>0.0543</v>
      </c>
      <c r="G1094" s="11">
        <f t="shared" si="148"/>
        <v>4099381.5833333335</v>
      </c>
      <c r="H1094" s="17">
        <f t="shared" si="149"/>
        <v>1</v>
      </c>
      <c r="I1094" s="12">
        <f t="shared" si="150"/>
        <v>618.4166666665114</v>
      </c>
      <c r="J1094" s="18">
        <f t="shared" si="151"/>
        <v>0.05506247192283454</v>
      </c>
      <c r="K1094" s="19">
        <v>0.0531</v>
      </c>
      <c r="L1094" s="18">
        <f t="shared" si="124"/>
        <v>0.0011999999999999997</v>
      </c>
      <c r="M1094" s="16">
        <v>0.05547</v>
      </c>
      <c r="N1094" s="20">
        <f t="shared" si="152"/>
        <v>-0.0011699999999999974</v>
      </c>
      <c r="O1094" s="20">
        <f t="shared" si="153"/>
        <v>0.002369999999999997</v>
      </c>
      <c r="P1094" s="2"/>
      <c r="R1094" s="20">
        <v>0.0017</v>
      </c>
    </row>
    <row r="1095" spans="1:18" ht="12">
      <c r="A1095" s="21">
        <f t="shared" si="147"/>
        <v>1035</v>
      </c>
      <c r="B1095" s="13" t="s">
        <v>7</v>
      </c>
      <c r="C1095" s="14">
        <v>39232</v>
      </c>
      <c r="D1095" s="15">
        <v>10000000</v>
      </c>
      <c r="E1095" s="14">
        <v>39240</v>
      </c>
      <c r="F1095" s="16">
        <v>0.0549</v>
      </c>
      <c r="G1095" s="11">
        <f t="shared" si="148"/>
        <v>9987800</v>
      </c>
      <c r="H1095" s="17">
        <f t="shared" si="149"/>
        <v>8</v>
      </c>
      <c r="I1095" s="12">
        <f t="shared" si="150"/>
        <v>12200</v>
      </c>
      <c r="J1095" s="18">
        <f t="shared" si="151"/>
        <v>0.0557304911992631</v>
      </c>
      <c r="K1095" s="19">
        <v>0.05318</v>
      </c>
      <c r="L1095" s="18">
        <f t="shared" si="124"/>
        <v>0.0017199999999999993</v>
      </c>
      <c r="M1095" s="16">
        <v>0.05547</v>
      </c>
      <c r="N1095" s="20">
        <f t="shared" si="152"/>
        <v>-0.0005700000000000011</v>
      </c>
      <c r="O1095" s="20">
        <f t="shared" si="153"/>
        <v>0.0022900000000000004</v>
      </c>
      <c r="P1095" s="2"/>
      <c r="R1095" s="20">
        <v>0.0017</v>
      </c>
    </row>
    <row r="1096" spans="1:18" ht="12">
      <c r="A1096" s="21">
        <f t="shared" si="147"/>
        <v>1036</v>
      </c>
      <c r="B1096" s="13" t="s">
        <v>6</v>
      </c>
      <c r="C1096" s="14">
        <v>39232</v>
      </c>
      <c r="D1096" s="15">
        <v>7600000</v>
      </c>
      <c r="E1096" s="14">
        <v>39244</v>
      </c>
      <c r="F1096" s="16">
        <v>0.0548</v>
      </c>
      <c r="G1096" s="11">
        <f t="shared" si="148"/>
        <v>7586117.333333333</v>
      </c>
      <c r="H1096" s="17">
        <f t="shared" si="149"/>
        <v>12</v>
      </c>
      <c r="I1096" s="12">
        <f t="shared" si="150"/>
        <v>13882.666666666977</v>
      </c>
      <c r="J1096" s="18">
        <f t="shared" si="151"/>
        <v>0.055662788471386754</v>
      </c>
      <c r="K1096" s="19">
        <v>0.0532</v>
      </c>
      <c r="L1096" s="18">
        <f t="shared" si="124"/>
        <v>0.0016000000000000042</v>
      </c>
      <c r="M1096" s="16">
        <v>0.05547</v>
      </c>
      <c r="N1096" s="20">
        <f t="shared" si="152"/>
        <v>-0.000669999999999997</v>
      </c>
      <c r="O1096" s="20">
        <f t="shared" si="153"/>
        <v>0.002270000000000001</v>
      </c>
      <c r="P1096" s="2"/>
      <c r="R1096" s="20">
        <v>0.0017</v>
      </c>
    </row>
    <row r="1097" spans="1:18" ht="12">
      <c r="A1097" s="21">
        <f t="shared" si="147"/>
        <v>1037</v>
      </c>
      <c r="B1097" s="13" t="s">
        <v>6</v>
      </c>
      <c r="C1097" s="14">
        <v>39232</v>
      </c>
      <c r="D1097" s="15">
        <v>2400000</v>
      </c>
      <c r="E1097" s="14">
        <v>39246</v>
      </c>
      <c r="F1097" s="16">
        <v>0.0548</v>
      </c>
      <c r="G1097" s="11">
        <f t="shared" si="148"/>
        <v>2394885.3333333335</v>
      </c>
      <c r="H1097" s="17">
        <f t="shared" si="149"/>
        <v>14</v>
      </c>
      <c r="I1097" s="12">
        <f t="shared" si="150"/>
        <v>5114.666666666511</v>
      </c>
      <c r="J1097" s="18">
        <f t="shared" si="151"/>
        <v>0.0556797708895162</v>
      </c>
      <c r="K1097" s="19">
        <v>0.0532</v>
      </c>
      <c r="L1097" s="18">
        <f t="shared" si="124"/>
        <v>0.0016000000000000042</v>
      </c>
      <c r="M1097" s="16">
        <v>0.05547</v>
      </c>
      <c r="N1097" s="20">
        <f t="shared" si="152"/>
        <v>-0.000669999999999997</v>
      </c>
      <c r="O1097" s="20">
        <f t="shared" si="153"/>
        <v>0.002270000000000001</v>
      </c>
      <c r="P1097" s="2"/>
      <c r="R1097" s="20">
        <v>0.0017</v>
      </c>
    </row>
    <row r="1098" spans="1:18" ht="12">
      <c r="A1098" s="21">
        <f t="shared" si="147"/>
        <v>1038</v>
      </c>
      <c r="B1098" s="13" t="s">
        <v>7</v>
      </c>
      <c r="C1098" s="14">
        <v>39233</v>
      </c>
      <c r="D1098" s="15">
        <v>2941000</v>
      </c>
      <c r="E1098" s="14">
        <v>39259</v>
      </c>
      <c r="F1098" s="16">
        <v>0.0548</v>
      </c>
      <c r="G1098" s="11">
        <f t="shared" si="148"/>
        <v>2929360.1755555556</v>
      </c>
      <c r="H1098" s="17">
        <f t="shared" si="149"/>
        <v>26</v>
      </c>
      <c r="I1098" s="12">
        <f t="shared" si="150"/>
        <v>11639.824444444384</v>
      </c>
      <c r="J1098" s="18">
        <f t="shared" si="151"/>
        <v>0.0557818834096722</v>
      </c>
      <c r="K1098" s="19">
        <v>0.0532</v>
      </c>
      <c r="L1098" s="18">
        <f t="shared" si="124"/>
        <v>0.0016000000000000042</v>
      </c>
      <c r="M1098" s="16">
        <v>0.05547</v>
      </c>
      <c r="N1098" s="20">
        <f t="shared" si="152"/>
        <v>-0.000669999999999997</v>
      </c>
      <c r="O1098" s="20">
        <f t="shared" si="153"/>
        <v>0.002270000000000001</v>
      </c>
      <c r="P1098" s="2"/>
      <c r="R1098" s="20">
        <v>0.0017</v>
      </c>
    </row>
    <row r="1099" spans="1:18" ht="12">
      <c r="A1099" s="21">
        <f t="shared" si="147"/>
        <v>1039</v>
      </c>
      <c r="B1099" s="13" t="s">
        <v>7</v>
      </c>
      <c r="C1099" s="14">
        <v>39233</v>
      </c>
      <c r="D1099" s="15">
        <v>1537000</v>
      </c>
      <c r="E1099" s="14">
        <v>39283</v>
      </c>
      <c r="F1099" s="16">
        <v>0.0546</v>
      </c>
      <c r="G1099" s="11">
        <f t="shared" si="148"/>
        <v>1525344.4166666667</v>
      </c>
      <c r="H1099" s="17">
        <f t="shared" si="149"/>
        <v>50</v>
      </c>
      <c r="I1099" s="12">
        <f t="shared" si="150"/>
        <v>11655.583333333256</v>
      </c>
      <c r="J1099" s="18">
        <f t="shared" si="151"/>
        <v>0.05578134184230377</v>
      </c>
      <c r="K1099" s="19">
        <v>0.0534</v>
      </c>
      <c r="L1099" s="18">
        <f t="shared" si="124"/>
        <v>0.0011999999999999997</v>
      </c>
      <c r="M1099" s="16">
        <v>0.05547</v>
      </c>
      <c r="N1099" s="20">
        <f t="shared" si="152"/>
        <v>-0.0008699999999999958</v>
      </c>
      <c r="O1099" s="20">
        <f t="shared" si="153"/>
        <v>0.0020699999999999955</v>
      </c>
      <c r="P1099" s="2"/>
      <c r="R1099" s="20">
        <v>0.0017</v>
      </c>
    </row>
    <row r="1100" spans="1:18" ht="12">
      <c r="A1100" s="21">
        <f t="shared" si="147"/>
        <v>1040</v>
      </c>
      <c r="B1100" s="13" t="s">
        <v>6</v>
      </c>
      <c r="C1100" s="14">
        <v>39233</v>
      </c>
      <c r="D1100" s="15">
        <v>10000000</v>
      </c>
      <c r="E1100" s="14">
        <v>39244</v>
      </c>
      <c r="F1100" s="16">
        <v>0.0548</v>
      </c>
      <c r="G1100" s="11">
        <f t="shared" si="148"/>
        <v>9983255.555555556</v>
      </c>
      <c r="H1100" s="17">
        <f t="shared" si="149"/>
        <v>11</v>
      </c>
      <c r="I1100" s="12">
        <f t="shared" si="150"/>
        <v>16744.44444444403</v>
      </c>
      <c r="J1100" s="18">
        <f t="shared" si="151"/>
        <v>0.05565430114647389</v>
      </c>
      <c r="K1100" s="19">
        <v>0.0532</v>
      </c>
      <c r="L1100" s="18">
        <f t="shared" si="124"/>
        <v>0.0016000000000000042</v>
      </c>
      <c r="M1100" s="16">
        <v>0.05547</v>
      </c>
      <c r="N1100" s="20">
        <f t="shared" si="152"/>
        <v>-0.000669999999999997</v>
      </c>
      <c r="O1100" s="20">
        <f t="shared" si="153"/>
        <v>0.002270000000000001</v>
      </c>
      <c r="P1100" s="2"/>
      <c r="R1100" s="20">
        <v>0.0017</v>
      </c>
    </row>
    <row r="1101" spans="1:18" ht="12">
      <c r="A1101" s="21">
        <f t="shared" si="147"/>
        <v>1041</v>
      </c>
      <c r="B1101" s="13" t="s">
        <v>8</v>
      </c>
      <c r="C1101" s="14">
        <v>39233</v>
      </c>
      <c r="D1101" s="15">
        <v>1000000</v>
      </c>
      <c r="E1101" s="14">
        <v>39251</v>
      </c>
      <c r="F1101" s="16">
        <v>0.0545</v>
      </c>
      <c r="G1101" s="11">
        <f t="shared" si="148"/>
        <v>997275</v>
      </c>
      <c r="H1101" s="17">
        <f t="shared" si="149"/>
        <v>18</v>
      </c>
      <c r="I1101" s="12">
        <f t="shared" si="150"/>
        <v>2725</v>
      </c>
      <c r="J1101" s="18">
        <f t="shared" si="151"/>
        <v>0.05540793105657361</v>
      </c>
      <c r="K1101" s="19">
        <v>0.0532</v>
      </c>
      <c r="L1101" s="18">
        <f t="shared" si="124"/>
        <v>0.0013000000000000025</v>
      </c>
      <c r="M1101" s="16">
        <v>0.05547</v>
      </c>
      <c r="N1101" s="20">
        <f t="shared" si="152"/>
        <v>-0.0009699999999999986</v>
      </c>
      <c r="O1101" s="20">
        <f t="shared" si="153"/>
        <v>0.002270000000000001</v>
      </c>
      <c r="P1101" s="2"/>
      <c r="R1101" s="20">
        <v>0.0017</v>
      </c>
    </row>
    <row r="1102" spans="1:18" ht="12">
      <c r="A1102" s="21">
        <f t="shared" si="147"/>
        <v>1042</v>
      </c>
      <c r="B1102" s="13" t="s">
        <v>8</v>
      </c>
      <c r="C1102" s="14">
        <v>39233</v>
      </c>
      <c r="D1102" s="15">
        <v>1550000</v>
      </c>
      <c r="E1102" s="14">
        <v>39261</v>
      </c>
      <c r="F1102" s="16">
        <v>0.0546</v>
      </c>
      <c r="G1102" s="11">
        <f t="shared" si="148"/>
        <v>1543417.6666666667</v>
      </c>
      <c r="H1102" s="17">
        <f t="shared" si="149"/>
        <v>28</v>
      </c>
      <c r="I1102" s="12">
        <f t="shared" si="150"/>
        <v>6582.333333333256</v>
      </c>
      <c r="J1102" s="18">
        <f t="shared" si="151"/>
        <v>0.05559442432195324</v>
      </c>
      <c r="K1102" s="19">
        <v>0.0532</v>
      </c>
      <c r="L1102" s="18">
        <f t="shared" si="124"/>
        <v>0.0014000000000000054</v>
      </c>
      <c r="M1102" s="16">
        <v>0.05547</v>
      </c>
      <c r="N1102" s="20">
        <f t="shared" si="152"/>
        <v>-0.0008699999999999958</v>
      </c>
      <c r="O1102" s="20">
        <f t="shared" si="153"/>
        <v>0.002270000000000001</v>
      </c>
      <c r="P1102" s="2"/>
      <c r="R1102" s="20">
        <v>0.0017</v>
      </c>
    </row>
    <row r="1103" spans="1:18" ht="12">
      <c r="A1103" s="21">
        <f t="shared" si="147"/>
        <v>1043</v>
      </c>
      <c r="B1103" s="13" t="s">
        <v>7</v>
      </c>
      <c r="C1103" s="14">
        <v>39234</v>
      </c>
      <c r="D1103" s="15">
        <v>6000000</v>
      </c>
      <c r="E1103" s="14">
        <v>39237</v>
      </c>
      <c r="F1103" s="16">
        <v>0.0545</v>
      </c>
      <c r="G1103" s="11">
        <f t="shared" si="148"/>
        <v>5997275</v>
      </c>
      <c r="H1103" s="17">
        <f t="shared" si="149"/>
        <v>3</v>
      </c>
      <c r="I1103" s="12">
        <f t="shared" si="150"/>
        <v>2725</v>
      </c>
      <c r="J1103" s="18">
        <f t="shared" si="151"/>
        <v>0.05528205170959588</v>
      </c>
      <c r="K1103" s="19">
        <v>0.05327</v>
      </c>
      <c r="L1103" s="18">
        <f t="shared" si="124"/>
        <v>0.001230000000000002</v>
      </c>
      <c r="M1103" s="16">
        <v>0.05555</v>
      </c>
      <c r="N1103" s="20">
        <f t="shared" si="152"/>
        <v>-0.0010500000000000023</v>
      </c>
      <c r="O1103" s="20">
        <f t="shared" si="153"/>
        <v>0.0022800000000000042</v>
      </c>
      <c r="P1103" s="2"/>
      <c r="R1103" s="20">
        <v>0.0017</v>
      </c>
    </row>
    <row r="1104" spans="1:18" ht="12">
      <c r="A1104" s="21">
        <f t="shared" si="147"/>
        <v>1044</v>
      </c>
      <c r="B1104" s="13" t="s">
        <v>8</v>
      </c>
      <c r="C1104" s="14">
        <v>39234</v>
      </c>
      <c r="D1104" s="15">
        <v>5000000</v>
      </c>
      <c r="E1104" s="14">
        <v>39237</v>
      </c>
      <c r="F1104" s="16">
        <v>0.0543</v>
      </c>
      <c r="G1104" s="11">
        <f t="shared" si="148"/>
        <v>4997737.5</v>
      </c>
      <c r="H1104" s="17">
        <f t="shared" si="149"/>
        <v>3</v>
      </c>
      <c r="I1104" s="12">
        <f t="shared" si="150"/>
        <v>2262.5</v>
      </c>
      <c r="J1104" s="18">
        <f t="shared" si="151"/>
        <v>0.05507908995487125</v>
      </c>
      <c r="K1104" s="19">
        <v>0.05327</v>
      </c>
      <c r="L1104" s="18">
        <f t="shared" si="124"/>
        <v>0.0010300000000000031</v>
      </c>
      <c r="M1104" s="16">
        <v>0.05555</v>
      </c>
      <c r="N1104" s="20">
        <f t="shared" si="152"/>
        <v>-0.0012500000000000011</v>
      </c>
      <c r="O1104" s="20">
        <f t="shared" si="153"/>
        <v>0.0022800000000000042</v>
      </c>
      <c r="P1104" s="2"/>
      <c r="R1104" s="20">
        <v>0.0017</v>
      </c>
    </row>
    <row r="1105" spans="1:18" ht="12">
      <c r="A1105" s="21">
        <f t="shared" si="147"/>
        <v>1045</v>
      </c>
      <c r="B1105" s="13" t="s">
        <v>6</v>
      </c>
      <c r="C1105" s="14">
        <v>39234</v>
      </c>
      <c r="D1105" s="15">
        <v>1200000</v>
      </c>
      <c r="E1105" s="14">
        <v>39237</v>
      </c>
      <c r="F1105" s="16">
        <v>0.055</v>
      </c>
      <c r="G1105" s="11">
        <f t="shared" si="148"/>
        <v>1199450</v>
      </c>
      <c r="H1105" s="17">
        <f t="shared" si="149"/>
        <v>3</v>
      </c>
      <c r="I1105" s="12">
        <f t="shared" si="150"/>
        <v>550</v>
      </c>
      <c r="J1105" s="18">
        <f t="shared" si="151"/>
        <v>0.055789459057623635</v>
      </c>
      <c r="K1105" s="19">
        <v>0.05327</v>
      </c>
      <c r="L1105" s="18">
        <f t="shared" si="124"/>
        <v>0.0017300000000000024</v>
      </c>
      <c r="M1105" s="16">
        <v>0.05555</v>
      </c>
      <c r="N1105" s="20">
        <f t="shared" si="152"/>
        <v>-0.0005500000000000019</v>
      </c>
      <c r="O1105" s="20">
        <f t="shared" si="153"/>
        <v>0.0022800000000000042</v>
      </c>
      <c r="P1105" s="2"/>
      <c r="R1105" s="20">
        <v>0.0017</v>
      </c>
    </row>
    <row r="1106" spans="1:18" ht="12">
      <c r="A1106" s="21">
        <f aca="true" t="shared" si="154" ref="A1106:A1169">+A1105+1</f>
        <v>1046</v>
      </c>
      <c r="B1106" s="13" t="s">
        <v>8</v>
      </c>
      <c r="C1106" s="14">
        <v>39241</v>
      </c>
      <c r="D1106" s="15">
        <v>1000000</v>
      </c>
      <c r="E1106" s="14">
        <v>39244</v>
      </c>
      <c r="F1106" s="16">
        <v>0.0543</v>
      </c>
      <c r="G1106" s="11">
        <f t="shared" si="148"/>
        <v>999547.5</v>
      </c>
      <c r="H1106" s="17">
        <f t="shared" si="149"/>
        <v>3</v>
      </c>
      <c r="I1106" s="12">
        <f t="shared" si="150"/>
        <v>452.5</v>
      </c>
      <c r="J1106" s="18">
        <f t="shared" si="151"/>
        <v>0.05507908995487125</v>
      </c>
      <c r="K1106" s="19">
        <v>0.053</v>
      </c>
      <c r="L1106" s="18">
        <f t="shared" si="124"/>
        <v>0.0013000000000000025</v>
      </c>
      <c r="M1106" s="16">
        <v>0.05555</v>
      </c>
      <c r="N1106" s="20">
        <f t="shared" si="152"/>
        <v>-0.0012500000000000011</v>
      </c>
      <c r="O1106" s="20">
        <f t="shared" si="153"/>
        <v>0.0025500000000000037</v>
      </c>
      <c r="P1106" s="2"/>
      <c r="R1106" s="20">
        <v>0.0017</v>
      </c>
    </row>
    <row r="1107" spans="1:18" ht="12">
      <c r="A1107" s="21">
        <f t="shared" si="154"/>
        <v>1047</v>
      </c>
      <c r="B1107" s="13" t="s">
        <v>7</v>
      </c>
      <c r="C1107" s="14">
        <v>39244</v>
      </c>
      <c r="D1107" s="15">
        <v>13000000</v>
      </c>
      <c r="E1107" s="14">
        <v>39290</v>
      </c>
      <c r="F1107" s="16">
        <v>0.0547</v>
      </c>
      <c r="G1107" s="11">
        <f t="shared" si="148"/>
        <v>12909137.222222222</v>
      </c>
      <c r="H1107" s="17">
        <f t="shared" si="149"/>
        <v>46</v>
      </c>
      <c r="I1107" s="12">
        <f t="shared" si="150"/>
        <v>90862.77777777798</v>
      </c>
      <c r="J1107" s="18">
        <f t="shared" si="151"/>
        <v>0.055850083276501046</v>
      </c>
      <c r="K1107" s="19">
        <v>0.0534</v>
      </c>
      <c r="L1107" s="18">
        <f t="shared" si="124"/>
        <v>0.0012999999999999956</v>
      </c>
      <c r="M1107" s="16">
        <v>0.05555</v>
      </c>
      <c r="N1107" s="20">
        <f t="shared" si="152"/>
        <v>-0.0008500000000000035</v>
      </c>
      <c r="O1107" s="20">
        <f t="shared" si="153"/>
        <v>0.002149999999999999</v>
      </c>
      <c r="P1107" s="2"/>
      <c r="R1107" s="20">
        <v>0.0017</v>
      </c>
    </row>
    <row r="1108" spans="1:18" ht="12">
      <c r="A1108" s="21">
        <f t="shared" si="154"/>
        <v>1048</v>
      </c>
      <c r="B1108" s="13" t="s">
        <v>8</v>
      </c>
      <c r="C1108" s="14">
        <v>39244</v>
      </c>
      <c r="D1108" s="15">
        <v>4900000</v>
      </c>
      <c r="E1108" s="14">
        <v>39245</v>
      </c>
      <c r="F1108" s="16">
        <v>0.0543</v>
      </c>
      <c r="G1108" s="11">
        <f t="shared" si="148"/>
        <v>4899260.916666667</v>
      </c>
      <c r="H1108" s="17">
        <f t="shared" si="149"/>
        <v>1</v>
      </c>
      <c r="I1108" s="12">
        <f t="shared" si="150"/>
        <v>739.0833333330229</v>
      </c>
      <c r="J1108" s="18">
        <f t="shared" si="151"/>
        <v>0.05506247192282523</v>
      </c>
      <c r="K1108" s="19">
        <v>0.053</v>
      </c>
      <c r="L1108" s="18">
        <f t="shared" si="124"/>
        <v>0.0013000000000000025</v>
      </c>
      <c r="M1108" s="16">
        <v>0.05555</v>
      </c>
      <c r="N1108" s="20">
        <f t="shared" si="152"/>
        <v>-0.0012500000000000011</v>
      </c>
      <c r="O1108" s="20">
        <f t="shared" si="153"/>
        <v>0.0025500000000000037</v>
      </c>
      <c r="P1108" s="2"/>
      <c r="R1108" s="20">
        <v>0.0017</v>
      </c>
    </row>
    <row r="1109" spans="1:18" ht="12">
      <c r="A1109" s="21">
        <f t="shared" si="154"/>
        <v>1049</v>
      </c>
      <c r="B1109" s="13" t="s">
        <v>6</v>
      </c>
      <c r="C1109" s="14">
        <v>39244</v>
      </c>
      <c r="D1109" s="15">
        <v>11500000</v>
      </c>
      <c r="E1109" s="14">
        <v>39289</v>
      </c>
      <c r="F1109" s="16">
        <v>0.0547</v>
      </c>
      <c r="G1109" s="11">
        <f t="shared" si="148"/>
        <v>11421368.75</v>
      </c>
      <c r="H1109" s="17">
        <f t="shared" si="149"/>
        <v>45</v>
      </c>
      <c r="I1109" s="12">
        <f t="shared" si="150"/>
        <v>78631.25</v>
      </c>
      <c r="J1109" s="18">
        <f t="shared" si="151"/>
        <v>0.05584153874338008</v>
      </c>
      <c r="K1109" s="19">
        <v>0.0534</v>
      </c>
      <c r="L1109" s="18">
        <f t="shared" si="124"/>
        <v>0.0012999999999999956</v>
      </c>
      <c r="M1109" s="16">
        <v>0.05555</v>
      </c>
      <c r="N1109" s="20">
        <f t="shared" si="152"/>
        <v>-0.0008500000000000035</v>
      </c>
      <c r="O1109" s="20">
        <f t="shared" si="153"/>
        <v>0.002149999999999999</v>
      </c>
      <c r="P1109" s="2"/>
      <c r="R1109" s="20">
        <v>0.0017</v>
      </c>
    </row>
    <row r="1110" spans="1:18" ht="12">
      <c r="A1110" s="21">
        <f t="shared" si="154"/>
        <v>1050</v>
      </c>
      <c r="B1110" s="13" t="s">
        <v>6</v>
      </c>
      <c r="C1110" s="14">
        <v>39244</v>
      </c>
      <c r="D1110" s="15">
        <v>1500000</v>
      </c>
      <c r="E1110" s="14">
        <v>39290</v>
      </c>
      <c r="F1110" s="16">
        <v>0.0547</v>
      </c>
      <c r="G1110" s="11">
        <f t="shared" si="148"/>
        <v>1489515.8333333333</v>
      </c>
      <c r="H1110" s="17">
        <f t="shared" si="149"/>
        <v>46</v>
      </c>
      <c r="I1110" s="12">
        <f t="shared" si="150"/>
        <v>10484.166666666744</v>
      </c>
      <c r="J1110" s="18">
        <f t="shared" si="151"/>
        <v>0.055850083276501344</v>
      </c>
      <c r="K1110" s="19">
        <v>0.0534</v>
      </c>
      <c r="L1110" s="18">
        <f t="shared" si="124"/>
        <v>0.0012999999999999956</v>
      </c>
      <c r="M1110" s="16">
        <v>0.05555</v>
      </c>
      <c r="N1110" s="20">
        <f t="shared" si="152"/>
        <v>-0.0008500000000000035</v>
      </c>
      <c r="O1110" s="20">
        <f t="shared" si="153"/>
        <v>0.002149999999999999</v>
      </c>
      <c r="P1110" s="2"/>
      <c r="R1110" s="20">
        <v>0.0017</v>
      </c>
    </row>
    <row r="1111" spans="1:18" ht="12">
      <c r="A1111" s="21">
        <f t="shared" si="154"/>
        <v>1051</v>
      </c>
      <c r="B1111" s="13" t="s">
        <v>7</v>
      </c>
      <c r="C1111" s="14">
        <v>39245</v>
      </c>
      <c r="D1111" s="15">
        <v>17000000</v>
      </c>
      <c r="E1111" s="14">
        <v>39290</v>
      </c>
      <c r="F1111" s="16">
        <v>0.0548</v>
      </c>
      <c r="G1111" s="11">
        <f t="shared" si="148"/>
        <v>16883550</v>
      </c>
      <c r="H1111" s="17">
        <f t="shared" si="149"/>
        <v>45</v>
      </c>
      <c r="I1111" s="12">
        <f t="shared" si="150"/>
        <v>116450</v>
      </c>
      <c r="J1111" s="18">
        <f t="shared" si="151"/>
        <v>0.05594432977003586</v>
      </c>
      <c r="K1111" s="19">
        <v>0.0534</v>
      </c>
      <c r="L1111" s="18">
        <f t="shared" si="124"/>
        <v>0.0013999999999999985</v>
      </c>
      <c r="M1111" s="16">
        <v>0.05555</v>
      </c>
      <c r="N1111" s="20">
        <f t="shared" si="152"/>
        <v>-0.0007500000000000007</v>
      </c>
      <c r="O1111" s="20">
        <f t="shared" si="153"/>
        <v>0.002149999999999999</v>
      </c>
      <c r="P1111" s="2"/>
      <c r="R1111" s="20">
        <v>0.0017</v>
      </c>
    </row>
    <row r="1112" spans="1:18" ht="12">
      <c r="A1112" s="21">
        <f t="shared" si="154"/>
        <v>1052</v>
      </c>
      <c r="B1112" s="13" t="s">
        <v>8</v>
      </c>
      <c r="C1112" s="14">
        <v>39245</v>
      </c>
      <c r="D1112" s="15">
        <v>5200000</v>
      </c>
      <c r="E1112" s="14">
        <v>39246</v>
      </c>
      <c r="F1112" s="16">
        <v>0.0543</v>
      </c>
      <c r="G1112" s="11">
        <f t="shared" si="148"/>
        <v>5199215.666666667</v>
      </c>
      <c r="H1112" s="17">
        <f t="shared" si="149"/>
        <v>1</v>
      </c>
      <c r="I1112" s="12">
        <f t="shared" si="150"/>
        <v>784.3333333330229</v>
      </c>
      <c r="J1112" s="18">
        <f t="shared" si="151"/>
        <v>0.05506247192282657</v>
      </c>
      <c r="K1112" s="19">
        <v>0.053</v>
      </c>
      <c r="L1112" s="18">
        <f t="shared" si="124"/>
        <v>0.0013000000000000025</v>
      </c>
      <c r="M1112" s="16">
        <v>0.05555</v>
      </c>
      <c r="N1112" s="20">
        <f t="shared" si="152"/>
        <v>-0.0012500000000000011</v>
      </c>
      <c r="O1112" s="20">
        <f t="shared" si="153"/>
        <v>0.0025500000000000037</v>
      </c>
      <c r="P1112" s="2"/>
      <c r="R1112" s="20">
        <v>0.0017</v>
      </c>
    </row>
    <row r="1113" spans="1:18" ht="12">
      <c r="A1113" s="21">
        <f t="shared" si="154"/>
        <v>1053</v>
      </c>
      <c r="B1113" s="13" t="s">
        <v>6</v>
      </c>
      <c r="C1113" s="14">
        <v>39245</v>
      </c>
      <c r="D1113" s="15">
        <v>17000000</v>
      </c>
      <c r="E1113" s="14">
        <v>39293</v>
      </c>
      <c r="F1113" s="16">
        <v>0.0547</v>
      </c>
      <c r="G1113" s="11">
        <f t="shared" si="148"/>
        <v>16876013.333333332</v>
      </c>
      <c r="H1113" s="17">
        <f t="shared" si="149"/>
        <v>48</v>
      </c>
      <c r="I1113" s="12">
        <f t="shared" si="150"/>
        <v>123986.66666666791</v>
      </c>
      <c r="J1113" s="18">
        <f t="shared" si="151"/>
        <v>0.05586718018973995</v>
      </c>
      <c r="K1113" s="19">
        <v>0.0534</v>
      </c>
      <c r="L1113" s="18">
        <f t="shared" si="124"/>
        <v>0.0012999999999999956</v>
      </c>
      <c r="M1113" s="16">
        <v>0.05555</v>
      </c>
      <c r="N1113" s="20">
        <f t="shared" si="152"/>
        <v>-0.0008500000000000035</v>
      </c>
      <c r="O1113" s="20">
        <f t="shared" si="153"/>
        <v>0.002149999999999999</v>
      </c>
      <c r="P1113" s="2"/>
      <c r="R1113" s="20">
        <v>0.0017</v>
      </c>
    </row>
    <row r="1114" spans="1:18" ht="12">
      <c r="A1114" s="21">
        <f t="shared" si="154"/>
        <v>1054</v>
      </c>
      <c r="B1114" s="13" t="s">
        <v>8</v>
      </c>
      <c r="C1114" s="14">
        <v>39247</v>
      </c>
      <c r="D1114" s="15">
        <v>5035000</v>
      </c>
      <c r="E1114" s="14">
        <v>39296</v>
      </c>
      <c r="F1114" s="16">
        <v>0.0547</v>
      </c>
      <c r="G1114" s="11">
        <f t="shared" si="148"/>
        <v>4997513.026388889</v>
      </c>
      <c r="H1114" s="17">
        <f t="shared" si="149"/>
        <v>49</v>
      </c>
      <c r="I1114" s="12">
        <f t="shared" si="150"/>
        <v>37486.97361111082</v>
      </c>
      <c r="J1114" s="18">
        <f t="shared" si="151"/>
        <v>0.055875732572259085</v>
      </c>
      <c r="K1114" s="19">
        <v>0.0534</v>
      </c>
      <c r="L1114" s="18">
        <f t="shared" si="124"/>
        <v>0.0012999999999999956</v>
      </c>
      <c r="M1114" s="16">
        <v>0.05555</v>
      </c>
      <c r="N1114" s="20">
        <f t="shared" si="152"/>
        <v>-0.0008500000000000035</v>
      </c>
      <c r="O1114" s="20">
        <f t="shared" si="153"/>
        <v>0.002149999999999999</v>
      </c>
      <c r="P1114" s="2"/>
      <c r="R1114" s="20">
        <v>0.0017</v>
      </c>
    </row>
    <row r="1115" spans="1:18" ht="12">
      <c r="A1115" s="21">
        <f t="shared" si="154"/>
        <v>1055</v>
      </c>
      <c r="B1115" s="13" t="s">
        <v>7</v>
      </c>
      <c r="C1115" s="14">
        <v>39248</v>
      </c>
      <c r="D1115" s="15">
        <v>8000000</v>
      </c>
      <c r="E1115" s="14">
        <v>39251</v>
      </c>
      <c r="F1115" s="16">
        <v>0.055</v>
      </c>
      <c r="G1115" s="11">
        <f t="shared" si="148"/>
        <v>7996333.333333333</v>
      </c>
      <c r="H1115" s="17">
        <f t="shared" si="149"/>
        <v>3</v>
      </c>
      <c r="I1115" s="12">
        <f t="shared" si="150"/>
        <v>3666.666666666977</v>
      </c>
      <c r="J1115" s="18">
        <f t="shared" si="151"/>
        <v>0.05578945905762837</v>
      </c>
      <c r="K1115" s="19">
        <v>0.0534</v>
      </c>
      <c r="L1115" s="18">
        <f t="shared" si="124"/>
        <v>0.0015999999999999973</v>
      </c>
      <c r="M1115" s="16">
        <v>0.05555</v>
      </c>
      <c r="N1115" s="20">
        <f t="shared" si="152"/>
        <v>-0.0005500000000000019</v>
      </c>
      <c r="O1115" s="20">
        <f t="shared" si="153"/>
        <v>0.002149999999999999</v>
      </c>
      <c r="P1115" s="2"/>
      <c r="R1115" s="20">
        <v>0.0017</v>
      </c>
    </row>
    <row r="1116" spans="1:18" ht="12">
      <c r="A1116" s="21">
        <f t="shared" si="154"/>
        <v>1056</v>
      </c>
      <c r="B1116" s="13" t="s">
        <v>8</v>
      </c>
      <c r="C1116" s="14">
        <v>39248</v>
      </c>
      <c r="D1116" s="15">
        <v>3400000</v>
      </c>
      <c r="E1116" s="14">
        <v>39251</v>
      </c>
      <c r="F1116" s="16">
        <v>0.0551</v>
      </c>
      <c r="G1116" s="11">
        <f t="shared" si="148"/>
        <v>3398438.8333333335</v>
      </c>
      <c r="H1116" s="17">
        <f t="shared" si="149"/>
        <v>3</v>
      </c>
      <c r="I1116" s="12">
        <f t="shared" si="150"/>
        <v>1561.1666666665114</v>
      </c>
      <c r="J1116" s="18">
        <f t="shared" si="151"/>
        <v>0.05589094103486406</v>
      </c>
      <c r="K1116" s="19">
        <v>0.0534</v>
      </c>
      <c r="L1116" s="18">
        <f t="shared" si="124"/>
        <v>0.0017000000000000001</v>
      </c>
      <c r="M1116" s="16">
        <v>0.05555</v>
      </c>
      <c r="N1116" s="20">
        <f t="shared" si="152"/>
        <v>-0.000449999999999999</v>
      </c>
      <c r="O1116" s="20">
        <f t="shared" si="153"/>
        <v>0.002149999999999999</v>
      </c>
      <c r="P1116" s="2"/>
      <c r="R1116" s="20">
        <v>0.0017</v>
      </c>
    </row>
    <row r="1117" spans="1:18" ht="12">
      <c r="A1117" s="21">
        <f t="shared" si="154"/>
        <v>1057</v>
      </c>
      <c r="B1117" s="13" t="s">
        <v>6</v>
      </c>
      <c r="C1117" s="14">
        <v>39248</v>
      </c>
      <c r="D1117" s="15">
        <v>8000000</v>
      </c>
      <c r="E1117" s="14">
        <v>39308</v>
      </c>
      <c r="F1117" s="16">
        <v>0.0548</v>
      </c>
      <c r="G1117" s="11">
        <f t="shared" si="148"/>
        <v>7926933.333333333</v>
      </c>
      <c r="H1117" s="17">
        <f t="shared" si="149"/>
        <v>60</v>
      </c>
      <c r="I1117" s="12">
        <f t="shared" si="150"/>
        <v>73066.66666666698</v>
      </c>
      <c r="J1117" s="18">
        <f t="shared" si="151"/>
        <v>0.056073246764897416</v>
      </c>
      <c r="K1117" s="19">
        <v>0.0534</v>
      </c>
      <c r="L1117" s="18">
        <f t="shared" si="124"/>
        <v>0.0013999999999999985</v>
      </c>
      <c r="M1117" s="16">
        <v>0.05555</v>
      </c>
      <c r="N1117" s="20">
        <f t="shared" si="152"/>
        <v>-0.0007500000000000007</v>
      </c>
      <c r="O1117" s="20">
        <f t="shared" si="153"/>
        <v>0.002149999999999999</v>
      </c>
      <c r="P1117" s="2"/>
      <c r="R1117" s="20">
        <v>0.0017</v>
      </c>
    </row>
    <row r="1118" spans="1:18" ht="12">
      <c r="A1118" s="21">
        <f t="shared" si="154"/>
        <v>1058</v>
      </c>
      <c r="B1118" s="13" t="s">
        <v>7</v>
      </c>
      <c r="C1118" s="14">
        <v>39252</v>
      </c>
      <c r="D1118" s="15">
        <v>14000000</v>
      </c>
      <c r="E1118" s="14">
        <v>39281</v>
      </c>
      <c r="F1118" s="16">
        <v>0.0549</v>
      </c>
      <c r="G1118" s="11">
        <f t="shared" si="148"/>
        <v>13938085</v>
      </c>
      <c r="H1118" s="17">
        <f t="shared" si="149"/>
        <v>29</v>
      </c>
      <c r="I1118" s="12">
        <f t="shared" si="150"/>
        <v>61915</v>
      </c>
      <c r="J1118" s="18">
        <f t="shared" si="151"/>
        <v>0.05590976091765834</v>
      </c>
      <c r="K1118" s="19">
        <v>0.0532</v>
      </c>
      <c r="L1118" s="18">
        <f t="shared" si="124"/>
        <v>0.0017000000000000001</v>
      </c>
      <c r="M1118" s="16">
        <v>0.05555</v>
      </c>
      <c r="N1118" s="20">
        <f t="shared" si="152"/>
        <v>-0.0006500000000000047</v>
      </c>
      <c r="O1118" s="20">
        <f t="shared" si="153"/>
        <v>0.002350000000000005</v>
      </c>
      <c r="P1118" s="2"/>
      <c r="R1118" s="20">
        <v>0.0017</v>
      </c>
    </row>
    <row r="1119" spans="1:18" ht="12">
      <c r="A1119" s="21">
        <f t="shared" si="154"/>
        <v>1059</v>
      </c>
      <c r="B1119" s="13" t="s">
        <v>8</v>
      </c>
      <c r="C1119" s="14">
        <v>39252</v>
      </c>
      <c r="D1119" s="15">
        <v>25000000</v>
      </c>
      <c r="E1119" s="14">
        <v>39324</v>
      </c>
      <c r="F1119" s="16">
        <v>0.0547</v>
      </c>
      <c r="G1119" s="11">
        <f t="shared" si="148"/>
        <v>24726500</v>
      </c>
      <c r="H1119" s="17">
        <f t="shared" si="149"/>
        <v>72</v>
      </c>
      <c r="I1119" s="12">
        <f t="shared" si="150"/>
        <v>273500</v>
      </c>
      <c r="J1119" s="18">
        <f t="shared" si="151"/>
        <v>0.05607316262129923</v>
      </c>
      <c r="K1119" s="19">
        <v>0.0534</v>
      </c>
      <c r="L1119" s="18">
        <f t="shared" si="124"/>
        <v>0.0012999999999999956</v>
      </c>
      <c r="M1119" s="16">
        <v>0.05555</v>
      </c>
      <c r="N1119" s="20">
        <f t="shared" si="152"/>
        <v>-0.0008500000000000035</v>
      </c>
      <c r="O1119" s="20">
        <f t="shared" si="153"/>
        <v>0.002149999999999999</v>
      </c>
      <c r="P1119" s="2"/>
      <c r="R1119" s="20">
        <v>0.0017</v>
      </c>
    </row>
    <row r="1120" spans="1:18" ht="12">
      <c r="A1120" s="21">
        <f t="shared" si="154"/>
        <v>1060</v>
      </c>
      <c r="B1120" s="13" t="s">
        <v>6</v>
      </c>
      <c r="C1120" s="14">
        <v>39252</v>
      </c>
      <c r="D1120" s="15">
        <v>4500000</v>
      </c>
      <c r="E1120" s="14">
        <v>39282</v>
      </c>
      <c r="F1120" s="16">
        <v>0.0547</v>
      </c>
      <c r="G1120" s="11">
        <f t="shared" si="148"/>
        <v>4479487.5</v>
      </c>
      <c r="H1120" s="17">
        <f t="shared" si="149"/>
        <v>30</v>
      </c>
      <c r="I1120" s="12">
        <f t="shared" si="150"/>
        <v>20512.5</v>
      </c>
      <c r="J1120" s="18">
        <f t="shared" si="151"/>
        <v>0.05571368376404667</v>
      </c>
      <c r="K1120" s="19">
        <v>0.0532</v>
      </c>
      <c r="L1120" s="18">
        <f t="shared" si="124"/>
        <v>0.0015000000000000013</v>
      </c>
      <c r="M1120" s="16">
        <v>0.05555</v>
      </c>
      <c r="N1120" s="20">
        <f t="shared" si="152"/>
        <v>-0.0008500000000000035</v>
      </c>
      <c r="O1120" s="20">
        <f t="shared" si="153"/>
        <v>0.002350000000000005</v>
      </c>
      <c r="P1120" s="2"/>
      <c r="R1120" s="20">
        <v>0.0017</v>
      </c>
    </row>
    <row r="1121" spans="1:18" ht="12">
      <c r="A1121" s="21">
        <f t="shared" si="154"/>
        <v>1061</v>
      </c>
      <c r="B1121" s="13" t="s">
        <v>6</v>
      </c>
      <c r="C1121" s="14">
        <v>39252</v>
      </c>
      <c r="D1121" s="15">
        <v>10000000</v>
      </c>
      <c r="E1121" s="14">
        <v>39294</v>
      </c>
      <c r="F1121" s="16">
        <v>0.0547</v>
      </c>
      <c r="G1121" s="11">
        <f t="shared" si="148"/>
        <v>9936183.333333334</v>
      </c>
      <c r="H1121" s="17">
        <f t="shared" si="149"/>
        <v>42</v>
      </c>
      <c r="I1121" s="12">
        <f t="shared" si="150"/>
        <v>63816.666666666046</v>
      </c>
      <c r="J1121" s="18">
        <f t="shared" si="151"/>
        <v>0.05581592082361103</v>
      </c>
      <c r="K1121" s="19">
        <v>0.0532</v>
      </c>
      <c r="L1121" s="18">
        <f t="shared" si="124"/>
        <v>0.0015000000000000013</v>
      </c>
      <c r="M1121" s="16">
        <v>0.05555</v>
      </c>
      <c r="N1121" s="20">
        <f t="shared" si="152"/>
        <v>-0.0008500000000000035</v>
      </c>
      <c r="O1121" s="20">
        <f t="shared" si="153"/>
        <v>0.002350000000000005</v>
      </c>
      <c r="P1121" s="2"/>
      <c r="R1121" s="20">
        <v>0.0017</v>
      </c>
    </row>
    <row r="1122" spans="1:18" ht="12">
      <c r="A1122" s="21">
        <f t="shared" si="154"/>
        <v>1062</v>
      </c>
      <c r="B1122" s="13" t="s">
        <v>7</v>
      </c>
      <c r="C1122" s="14">
        <v>39253</v>
      </c>
      <c r="D1122" s="15">
        <v>6000000</v>
      </c>
      <c r="E1122" s="14">
        <v>39280</v>
      </c>
      <c r="F1122" s="16">
        <v>0.0548</v>
      </c>
      <c r="G1122" s="11">
        <f t="shared" si="148"/>
        <v>5975340</v>
      </c>
      <c r="H1122" s="17">
        <f t="shared" si="149"/>
        <v>27</v>
      </c>
      <c r="I1122" s="12">
        <f t="shared" si="150"/>
        <v>24660</v>
      </c>
      <c r="J1122" s="18">
        <f t="shared" si="151"/>
        <v>0.05579040969495739</v>
      </c>
      <c r="K1122" s="19">
        <v>0.0532</v>
      </c>
      <c r="L1122" s="18">
        <f t="shared" si="124"/>
        <v>0.0016000000000000042</v>
      </c>
      <c r="M1122" s="16">
        <v>0.05555</v>
      </c>
      <c r="N1122" s="20">
        <f t="shared" si="152"/>
        <v>-0.0007500000000000007</v>
      </c>
      <c r="O1122" s="20">
        <f t="shared" si="153"/>
        <v>0.002350000000000005</v>
      </c>
      <c r="P1122" s="2"/>
      <c r="R1122" s="20">
        <v>0.0017</v>
      </c>
    </row>
    <row r="1123" spans="1:18" ht="12">
      <c r="A1123" s="21">
        <f t="shared" si="154"/>
        <v>1063</v>
      </c>
      <c r="B1123" s="13" t="s">
        <v>8</v>
      </c>
      <c r="C1123" s="14">
        <v>39253</v>
      </c>
      <c r="D1123" s="15">
        <v>1100000</v>
      </c>
      <c r="E1123" s="14">
        <v>39254</v>
      </c>
      <c r="F1123" s="16">
        <v>0.0545</v>
      </c>
      <c r="G1123" s="11">
        <f t="shared" si="148"/>
        <v>1099833.4722222222</v>
      </c>
      <c r="H1123" s="17">
        <f t="shared" si="149"/>
        <v>1</v>
      </c>
      <c r="I1123" s="12">
        <f t="shared" si="150"/>
        <v>166.5277777777519</v>
      </c>
      <c r="J1123" s="18">
        <f t="shared" si="151"/>
        <v>0.05526531099846201</v>
      </c>
      <c r="K1123" s="19">
        <v>0.0529</v>
      </c>
      <c r="L1123" s="18">
        <f t="shared" si="124"/>
        <v>0.0015999999999999973</v>
      </c>
      <c r="M1123" s="16">
        <v>0.05555</v>
      </c>
      <c r="N1123" s="20">
        <f t="shared" si="152"/>
        <v>-0.0010500000000000023</v>
      </c>
      <c r="O1123" s="20">
        <f t="shared" si="153"/>
        <v>0.0026499999999999996</v>
      </c>
      <c r="P1123" s="2"/>
      <c r="R1123" s="20">
        <v>0.0017</v>
      </c>
    </row>
    <row r="1124" spans="1:18" ht="12">
      <c r="A1124" s="21">
        <f t="shared" si="154"/>
        <v>1064</v>
      </c>
      <c r="B1124" s="13" t="s">
        <v>6</v>
      </c>
      <c r="C1124" s="14">
        <v>39253</v>
      </c>
      <c r="D1124" s="15">
        <v>6000000</v>
      </c>
      <c r="E1124" s="14">
        <v>39294</v>
      </c>
      <c r="F1124" s="16">
        <v>0.0548</v>
      </c>
      <c r="G1124" s="11">
        <f t="shared" si="148"/>
        <v>5962553.333333333</v>
      </c>
      <c r="H1124" s="17">
        <f t="shared" si="149"/>
        <v>41</v>
      </c>
      <c r="I1124" s="12">
        <f t="shared" si="150"/>
        <v>37446.66666666698</v>
      </c>
      <c r="J1124" s="18">
        <f t="shared" si="151"/>
        <v>0.055910051957606996</v>
      </c>
      <c r="K1124" s="19">
        <v>0.0532</v>
      </c>
      <c r="L1124" s="18">
        <f t="shared" si="124"/>
        <v>0.0016000000000000042</v>
      </c>
      <c r="M1124" s="16">
        <v>0.05555</v>
      </c>
      <c r="N1124" s="20">
        <f t="shared" si="152"/>
        <v>-0.0007500000000000007</v>
      </c>
      <c r="O1124" s="20">
        <f t="shared" si="153"/>
        <v>0.002350000000000005</v>
      </c>
      <c r="P1124" s="2"/>
      <c r="R1124" s="20">
        <v>0.0017</v>
      </c>
    </row>
    <row r="1125" spans="1:18" ht="12">
      <c r="A1125" s="21">
        <f t="shared" si="154"/>
        <v>1065</v>
      </c>
      <c r="B1125" s="13" t="s">
        <v>7</v>
      </c>
      <c r="C1125" s="14">
        <v>39255</v>
      </c>
      <c r="D1125" s="15">
        <v>12000000</v>
      </c>
      <c r="E1125" s="14">
        <v>39303</v>
      </c>
      <c r="F1125" s="16">
        <v>0.0548</v>
      </c>
      <c r="G1125" s="11">
        <f t="shared" si="148"/>
        <v>11912320</v>
      </c>
      <c r="H1125" s="17">
        <f t="shared" si="149"/>
        <v>48</v>
      </c>
      <c r="I1125" s="12">
        <f t="shared" si="150"/>
        <v>87680</v>
      </c>
      <c r="J1125" s="18">
        <f t="shared" si="151"/>
        <v>0.05597006572467272</v>
      </c>
      <c r="K1125" s="19">
        <v>0.0534</v>
      </c>
      <c r="L1125" s="18">
        <f t="shared" si="124"/>
        <v>0.0013999999999999985</v>
      </c>
      <c r="M1125" s="16">
        <v>0.05555</v>
      </c>
      <c r="N1125" s="20">
        <f t="shared" si="152"/>
        <v>-0.0007500000000000007</v>
      </c>
      <c r="O1125" s="20">
        <f t="shared" si="153"/>
        <v>0.002149999999999999</v>
      </c>
      <c r="P1125" s="2"/>
      <c r="R1125" s="20">
        <v>0.0017</v>
      </c>
    </row>
    <row r="1126" spans="1:18" ht="12">
      <c r="A1126" s="21">
        <f t="shared" si="154"/>
        <v>1066</v>
      </c>
      <c r="B1126" s="13" t="s">
        <v>8</v>
      </c>
      <c r="C1126" s="14">
        <v>39255</v>
      </c>
      <c r="D1126" s="15">
        <v>1000000</v>
      </c>
      <c r="E1126" s="14">
        <v>39258</v>
      </c>
      <c r="F1126" s="16">
        <v>0.0546</v>
      </c>
      <c r="G1126" s="11">
        <f t="shared" si="148"/>
        <v>999545</v>
      </c>
      <c r="H1126" s="17">
        <f t="shared" si="149"/>
        <v>3</v>
      </c>
      <c r="I1126" s="12">
        <f t="shared" si="150"/>
        <v>455</v>
      </c>
      <c r="J1126" s="18">
        <f t="shared" si="151"/>
        <v>0.055383532840775886</v>
      </c>
      <c r="K1126" s="19">
        <v>0.0529</v>
      </c>
      <c r="L1126" s="18">
        <f t="shared" si="124"/>
        <v>0.0017000000000000001</v>
      </c>
      <c r="M1126" s="16">
        <v>0.05555</v>
      </c>
      <c r="N1126" s="20">
        <f t="shared" si="152"/>
        <v>-0.0009499999999999995</v>
      </c>
      <c r="O1126" s="20">
        <f t="shared" si="153"/>
        <v>0.0026499999999999996</v>
      </c>
      <c r="P1126" s="2"/>
      <c r="R1126" s="20">
        <v>0.0017</v>
      </c>
    </row>
    <row r="1127" spans="1:18" ht="12">
      <c r="A1127" s="21">
        <f t="shared" si="154"/>
        <v>1067</v>
      </c>
      <c r="B1127" s="13" t="s">
        <v>6</v>
      </c>
      <c r="C1127" s="14">
        <v>39255</v>
      </c>
      <c r="D1127" s="15">
        <v>2000000</v>
      </c>
      <c r="E1127" s="14">
        <v>39268</v>
      </c>
      <c r="F1127" s="16">
        <v>0.0547</v>
      </c>
      <c r="G1127" s="11">
        <f t="shared" si="148"/>
        <v>1996049.4444444445</v>
      </c>
      <c r="H1127" s="17">
        <f t="shared" si="149"/>
        <v>13</v>
      </c>
      <c r="I1127" s="12">
        <f t="shared" si="150"/>
        <v>3950.555555555504</v>
      </c>
      <c r="J1127" s="18">
        <f t="shared" si="151"/>
        <v>0.05556948739579691</v>
      </c>
      <c r="K1127" s="19">
        <v>0.0532</v>
      </c>
      <c r="L1127" s="18">
        <f t="shared" si="124"/>
        <v>0.0015000000000000013</v>
      </c>
      <c r="M1127" s="16">
        <v>0.05555</v>
      </c>
      <c r="N1127" s="20">
        <f t="shared" si="152"/>
        <v>-0.0008500000000000035</v>
      </c>
      <c r="O1127" s="20">
        <f t="shared" si="153"/>
        <v>0.002350000000000005</v>
      </c>
      <c r="P1127" s="2"/>
      <c r="R1127" s="20">
        <v>0.0017</v>
      </c>
    </row>
    <row r="1128" spans="1:18" ht="12">
      <c r="A1128" s="21">
        <f t="shared" si="154"/>
        <v>1068</v>
      </c>
      <c r="B1128" s="13" t="s">
        <v>6</v>
      </c>
      <c r="C1128" s="14">
        <v>39255</v>
      </c>
      <c r="D1128" s="15">
        <v>10000000</v>
      </c>
      <c r="E1128" s="14">
        <v>39269</v>
      </c>
      <c r="F1128" s="16">
        <v>0.0547</v>
      </c>
      <c r="G1128" s="11">
        <f t="shared" si="148"/>
        <v>9978727.777777778</v>
      </c>
      <c r="H1128" s="17">
        <f t="shared" si="149"/>
        <v>14</v>
      </c>
      <c r="I1128" s="12">
        <f t="shared" si="150"/>
        <v>21272.222222222015</v>
      </c>
      <c r="J1128" s="18">
        <f t="shared" si="151"/>
        <v>0.05557794887012373</v>
      </c>
      <c r="K1128" s="19">
        <v>0.0532</v>
      </c>
      <c r="L1128" s="18">
        <f t="shared" si="124"/>
        <v>0.0015000000000000013</v>
      </c>
      <c r="M1128" s="16">
        <v>0.05555</v>
      </c>
      <c r="N1128" s="20">
        <f t="shared" si="152"/>
        <v>-0.0008500000000000035</v>
      </c>
      <c r="O1128" s="20">
        <f t="shared" si="153"/>
        <v>0.002350000000000005</v>
      </c>
      <c r="P1128" s="2"/>
      <c r="R1128" s="20">
        <v>0.0017</v>
      </c>
    </row>
    <row r="1129" spans="1:18" ht="12">
      <c r="A1129" s="21">
        <f t="shared" si="154"/>
        <v>1069</v>
      </c>
      <c r="B1129" s="13" t="s">
        <v>7</v>
      </c>
      <c r="C1129" s="14">
        <v>39258</v>
      </c>
      <c r="D1129" s="15">
        <v>5000000</v>
      </c>
      <c r="E1129" s="14">
        <v>39279</v>
      </c>
      <c r="F1129" s="16">
        <v>0.0548</v>
      </c>
      <c r="G1129" s="11">
        <f t="shared" si="148"/>
        <v>4984016.666666667</v>
      </c>
      <c r="H1129" s="17">
        <f t="shared" si="149"/>
        <v>21</v>
      </c>
      <c r="I1129" s="12">
        <f t="shared" si="150"/>
        <v>15983.333333333023</v>
      </c>
      <c r="J1129" s="18">
        <f t="shared" si="151"/>
        <v>0.05573929104481662</v>
      </c>
      <c r="K1129" s="19">
        <v>0.0532</v>
      </c>
      <c r="L1129" s="18">
        <f t="shared" si="124"/>
        <v>0.0016000000000000042</v>
      </c>
      <c r="M1129" s="16">
        <v>0.05555</v>
      </c>
      <c r="N1129" s="20">
        <f t="shared" si="152"/>
        <v>-0.0007500000000000007</v>
      </c>
      <c r="O1129" s="20">
        <f t="shared" si="153"/>
        <v>0.002350000000000005</v>
      </c>
      <c r="P1129" s="2"/>
      <c r="R1129" s="20">
        <v>0.0017</v>
      </c>
    </row>
    <row r="1130" spans="1:18" ht="12">
      <c r="A1130" s="21">
        <f t="shared" si="154"/>
        <v>1070</v>
      </c>
      <c r="B1130" s="13" t="s">
        <v>8</v>
      </c>
      <c r="C1130" s="14">
        <v>39258</v>
      </c>
      <c r="D1130" s="15">
        <v>1500000</v>
      </c>
      <c r="E1130" s="14">
        <v>39259</v>
      </c>
      <c r="F1130" s="16">
        <v>0.0545</v>
      </c>
      <c r="G1130" s="11">
        <f t="shared" si="148"/>
        <v>1499772.9166666667</v>
      </c>
      <c r="H1130" s="17">
        <f t="shared" si="149"/>
        <v>1</v>
      </c>
      <c r="I1130" s="12">
        <f t="shared" si="150"/>
        <v>227.08333333325572</v>
      </c>
      <c r="J1130" s="18">
        <f t="shared" si="151"/>
        <v>0.055265310998451715</v>
      </c>
      <c r="K1130" s="19">
        <v>0.05295</v>
      </c>
      <c r="L1130" s="18">
        <f t="shared" si="124"/>
        <v>0.0015500000000000028</v>
      </c>
      <c r="M1130" s="16">
        <v>0.05555</v>
      </c>
      <c r="N1130" s="20">
        <f t="shared" si="152"/>
        <v>-0.0010500000000000023</v>
      </c>
      <c r="O1130" s="20">
        <f t="shared" si="153"/>
        <v>0.002600000000000005</v>
      </c>
      <c r="P1130" s="2"/>
      <c r="R1130" s="20">
        <v>0.0017</v>
      </c>
    </row>
    <row r="1131" spans="1:18" ht="12">
      <c r="A1131" s="21">
        <f t="shared" si="154"/>
        <v>1071</v>
      </c>
      <c r="B1131" s="13" t="s">
        <v>6</v>
      </c>
      <c r="C1131" s="14">
        <v>39258</v>
      </c>
      <c r="D1131" s="15">
        <v>7000000</v>
      </c>
      <c r="E1131" s="14">
        <v>39269</v>
      </c>
      <c r="F1131" s="16">
        <v>0.0547</v>
      </c>
      <c r="G1131" s="11">
        <f t="shared" si="148"/>
        <v>6988300.277777778</v>
      </c>
      <c r="H1131" s="17">
        <f t="shared" si="149"/>
        <v>11</v>
      </c>
      <c r="I1131" s="12">
        <f t="shared" si="150"/>
        <v>11699.722222222015</v>
      </c>
      <c r="J1131" s="18">
        <f t="shared" si="151"/>
        <v>0.055552572174102234</v>
      </c>
      <c r="K1131" s="19">
        <v>0.05326</v>
      </c>
      <c r="L1131" s="18">
        <f t="shared" si="124"/>
        <v>0.0014399999999999968</v>
      </c>
      <c r="M1131" s="16">
        <v>0.05555</v>
      </c>
      <c r="N1131" s="20">
        <f t="shared" si="152"/>
        <v>-0.0008500000000000035</v>
      </c>
      <c r="O1131" s="20">
        <f t="shared" si="153"/>
        <v>0.0022900000000000004</v>
      </c>
      <c r="P1131" s="2"/>
      <c r="R1131" s="20">
        <v>0.0017</v>
      </c>
    </row>
    <row r="1132" spans="1:18" ht="12">
      <c r="A1132" s="21">
        <f t="shared" si="154"/>
        <v>1072</v>
      </c>
      <c r="B1132" s="13" t="s">
        <v>8</v>
      </c>
      <c r="C1132" s="14">
        <v>39259</v>
      </c>
      <c r="D1132" s="15">
        <v>1000000</v>
      </c>
      <c r="E1132" s="14">
        <v>39274</v>
      </c>
      <c r="F1132" s="16">
        <v>0.0548</v>
      </c>
      <c r="G1132" s="11">
        <f t="shared" si="148"/>
        <v>997716.6666666666</v>
      </c>
      <c r="H1132" s="17">
        <f t="shared" si="149"/>
        <v>15</v>
      </c>
      <c r="I1132" s="12">
        <f t="shared" si="150"/>
        <v>2283.333333333372</v>
      </c>
      <c r="J1132" s="18">
        <f t="shared" si="151"/>
        <v>0.055688265985111396</v>
      </c>
      <c r="K1132" s="19">
        <v>0.0533</v>
      </c>
      <c r="L1132" s="18">
        <f t="shared" si="124"/>
        <v>0.0015000000000000013</v>
      </c>
      <c r="M1132" s="16">
        <v>0.05555</v>
      </c>
      <c r="N1132" s="20">
        <f t="shared" si="152"/>
        <v>-0.0007500000000000007</v>
      </c>
      <c r="O1132" s="20">
        <f t="shared" si="153"/>
        <v>0.002250000000000002</v>
      </c>
      <c r="P1132" s="2"/>
      <c r="R1132" s="20">
        <v>0.0017</v>
      </c>
    </row>
    <row r="1133" spans="1:18" ht="12">
      <c r="A1133" s="21">
        <f t="shared" si="154"/>
        <v>1073</v>
      </c>
      <c r="B1133" s="13" t="s">
        <v>8</v>
      </c>
      <c r="C1133" s="14">
        <v>39259</v>
      </c>
      <c r="D1133" s="15">
        <v>1000000</v>
      </c>
      <c r="E1133" s="14">
        <v>39279</v>
      </c>
      <c r="F1133" s="16">
        <v>0.0548</v>
      </c>
      <c r="G1133" s="11">
        <f t="shared" si="148"/>
        <v>996955.5555555555</v>
      </c>
      <c r="H1133" s="17">
        <f t="shared" si="149"/>
        <v>20</v>
      </c>
      <c r="I1133" s="12">
        <f t="shared" si="150"/>
        <v>3044.444444444496</v>
      </c>
      <c r="J1133" s="18">
        <f t="shared" si="151"/>
        <v>0.05573078037581174</v>
      </c>
      <c r="K1133" s="19">
        <v>0.0533</v>
      </c>
      <c r="L1133" s="18">
        <f t="shared" si="124"/>
        <v>0.0015000000000000013</v>
      </c>
      <c r="M1133" s="16">
        <v>0.05555</v>
      </c>
      <c r="N1133" s="20">
        <f t="shared" si="152"/>
        <v>-0.0007500000000000007</v>
      </c>
      <c r="O1133" s="20">
        <f t="shared" si="153"/>
        <v>0.002250000000000002</v>
      </c>
      <c r="P1133" s="2"/>
      <c r="R1133" s="20">
        <v>0.0017</v>
      </c>
    </row>
    <row r="1134" spans="1:18" ht="12">
      <c r="A1134" s="21">
        <f t="shared" si="154"/>
        <v>1074</v>
      </c>
      <c r="B1134" s="13" t="s">
        <v>6</v>
      </c>
      <c r="C1134" s="14">
        <v>39259</v>
      </c>
      <c r="D1134" s="15">
        <v>7000000</v>
      </c>
      <c r="E1134" s="14">
        <v>39273</v>
      </c>
      <c r="F1134" s="16">
        <v>0.055</v>
      </c>
      <c r="G1134" s="11">
        <f t="shared" si="148"/>
        <v>6985027.777777778</v>
      </c>
      <c r="H1134" s="17">
        <f t="shared" si="149"/>
        <v>14</v>
      </c>
      <c r="I1134" s="12">
        <f t="shared" si="150"/>
        <v>14972.222222222015</v>
      </c>
      <c r="J1134" s="18">
        <f t="shared" si="151"/>
        <v>0.055883417309244</v>
      </c>
      <c r="K1134" s="19">
        <v>0.0533</v>
      </c>
      <c r="L1134" s="18">
        <f t="shared" si="124"/>
        <v>0.0017000000000000001</v>
      </c>
      <c r="M1134" s="16">
        <v>0.05555</v>
      </c>
      <c r="N1134" s="20">
        <f t="shared" si="152"/>
        <v>-0.0005500000000000019</v>
      </c>
      <c r="O1134" s="20">
        <f t="shared" si="153"/>
        <v>0.002250000000000002</v>
      </c>
      <c r="P1134" s="2"/>
      <c r="R1134" s="20">
        <v>0.0017</v>
      </c>
    </row>
    <row r="1135" spans="1:18" ht="12">
      <c r="A1135" s="21">
        <f t="shared" si="154"/>
        <v>1075</v>
      </c>
      <c r="B1135" s="13" t="s">
        <v>7</v>
      </c>
      <c r="C1135" s="14">
        <v>39260</v>
      </c>
      <c r="D1135" s="15">
        <v>7000000</v>
      </c>
      <c r="E1135" s="14">
        <v>39261</v>
      </c>
      <c r="F1135" s="16">
        <v>0.0548</v>
      </c>
      <c r="G1135" s="11">
        <f t="shared" si="148"/>
        <v>6998934.444444444</v>
      </c>
      <c r="H1135" s="17">
        <f t="shared" si="149"/>
        <v>1</v>
      </c>
      <c r="I1135" s="12">
        <f t="shared" si="150"/>
        <v>1065.5555555559695</v>
      </c>
      <c r="J1135" s="18">
        <f t="shared" si="151"/>
        <v>0.055569570034571296</v>
      </c>
      <c r="K1135" s="19">
        <v>0.05335</v>
      </c>
      <c r="L1135" s="18">
        <f t="shared" si="124"/>
        <v>0.00145</v>
      </c>
      <c r="M1135" s="16">
        <v>0.05555</v>
      </c>
      <c r="N1135" s="20">
        <f t="shared" si="152"/>
        <v>-0.0007500000000000007</v>
      </c>
      <c r="O1135" s="20">
        <f t="shared" si="153"/>
        <v>0.0022000000000000006</v>
      </c>
      <c r="P1135" s="2"/>
      <c r="R1135" s="20">
        <v>0.0017</v>
      </c>
    </row>
    <row r="1136" spans="1:18" ht="12">
      <c r="A1136" s="21">
        <f t="shared" si="154"/>
        <v>1076</v>
      </c>
      <c r="B1136" s="13" t="s">
        <v>8</v>
      </c>
      <c r="C1136" s="14">
        <v>39260</v>
      </c>
      <c r="D1136" s="15">
        <v>3052000</v>
      </c>
      <c r="E1136" s="14">
        <v>39304</v>
      </c>
      <c r="F1136" s="16">
        <v>0.0548</v>
      </c>
      <c r="G1136" s="11">
        <f t="shared" si="148"/>
        <v>3031558.382222222</v>
      </c>
      <c r="H1136" s="17">
        <f t="shared" si="149"/>
        <v>44</v>
      </c>
      <c r="I1136" s="12">
        <f t="shared" si="150"/>
        <v>20441.617777777836</v>
      </c>
      <c r="J1136" s="18">
        <f t="shared" si="151"/>
        <v>0.055935756377157385</v>
      </c>
      <c r="K1136" s="19">
        <v>0.0532</v>
      </c>
      <c r="L1136" s="18">
        <f t="shared" si="124"/>
        <v>0.0016000000000000042</v>
      </c>
      <c r="M1136" s="16">
        <v>0.05555</v>
      </c>
      <c r="N1136" s="20">
        <f t="shared" si="152"/>
        <v>-0.0007500000000000007</v>
      </c>
      <c r="O1136" s="20">
        <f t="shared" si="153"/>
        <v>0.002350000000000005</v>
      </c>
      <c r="P1136" s="2"/>
      <c r="R1136" s="20">
        <v>0.0017</v>
      </c>
    </row>
    <row r="1137" spans="1:18" ht="12">
      <c r="A1137" s="21">
        <f t="shared" si="154"/>
        <v>1077</v>
      </c>
      <c r="B1137" s="13" t="s">
        <v>7</v>
      </c>
      <c r="C1137" s="14">
        <v>39261</v>
      </c>
      <c r="D1137" s="15">
        <v>5000000</v>
      </c>
      <c r="E1137" s="14">
        <v>39262</v>
      </c>
      <c r="F1137" s="16">
        <v>0.0555</v>
      </c>
      <c r="G1137" s="11">
        <f t="shared" si="148"/>
        <v>4999229.166666667</v>
      </c>
      <c r="H1137" s="17">
        <f t="shared" si="149"/>
        <v>1</v>
      </c>
      <c r="I1137" s="12">
        <f t="shared" si="150"/>
        <v>770.8333333330229</v>
      </c>
      <c r="J1137" s="18">
        <f t="shared" si="151"/>
        <v>0.05627950975773165</v>
      </c>
      <c r="K1137" s="19">
        <v>0.05398</v>
      </c>
      <c r="L1137" s="18">
        <f t="shared" si="124"/>
        <v>0.0015200000000000005</v>
      </c>
      <c r="M1137" s="16">
        <v>0.05555</v>
      </c>
      <c r="N1137" s="20">
        <f t="shared" si="152"/>
        <v>-5.000000000000143E-05</v>
      </c>
      <c r="O1137" s="20">
        <f t="shared" si="153"/>
        <v>0.001570000000000002</v>
      </c>
      <c r="P1137" s="2"/>
      <c r="R1137" s="20">
        <v>0.0017</v>
      </c>
    </row>
    <row r="1138" spans="1:18" ht="12">
      <c r="A1138" s="21">
        <f t="shared" si="154"/>
        <v>1078</v>
      </c>
      <c r="B1138" s="13" t="s">
        <v>8</v>
      </c>
      <c r="C1138" s="14">
        <v>39261</v>
      </c>
      <c r="D1138" s="15">
        <v>1000000</v>
      </c>
      <c r="E1138" s="14">
        <v>39293</v>
      </c>
      <c r="F1138" s="16">
        <v>0.0548</v>
      </c>
      <c r="G1138" s="11">
        <f t="shared" si="148"/>
        <v>995128.8888888889</v>
      </c>
      <c r="H1138" s="17">
        <f t="shared" si="149"/>
        <v>32</v>
      </c>
      <c r="I1138" s="12">
        <f t="shared" si="150"/>
        <v>4871.111111111124</v>
      </c>
      <c r="J1138" s="18">
        <f t="shared" si="151"/>
        <v>0.055833080248678155</v>
      </c>
      <c r="K1138" s="19">
        <v>0.0532</v>
      </c>
      <c r="L1138" s="18">
        <f t="shared" si="124"/>
        <v>0.0016000000000000042</v>
      </c>
      <c r="M1138" s="16">
        <v>0.05555</v>
      </c>
      <c r="N1138" s="20">
        <f t="shared" si="152"/>
        <v>-0.0007500000000000007</v>
      </c>
      <c r="O1138" s="20">
        <f t="shared" si="153"/>
        <v>0.002350000000000005</v>
      </c>
      <c r="P1138" s="2"/>
      <c r="R1138" s="20">
        <v>0.0017</v>
      </c>
    </row>
    <row r="1139" spans="1:18" ht="12">
      <c r="A1139" s="21">
        <f t="shared" si="154"/>
        <v>1079</v>
      </c>
      <c r="B1139" s="13" t="s">
        <v>8</v>
      </c>
      <c r="C1139" s="14">
        <v>39261</v>
      </c>
      <c r="D1139" s="15">
        <v>1700000</v>
      </c>
      <c r="E1139" s="14">
        <v>39307</v>
      </c>
      <c r="F1139" s="16">
        <v>0.0548</v>
      </c>
      <c r="G1139" s="11">
        <f t="shared" si="148"/>
        <v>1688096.2222222222</v>
      </c>
      <c r="H1139" s="17">
        <f t="shared" si="149"/>
        <v>46</v>
      </c>
      <c r="I1139" s="12">
        <f t="shared" si="150"/>
        <v>11903.777777777752</v>
      </c>
      <c r="J1139" s="18">
        <f t="shared" si="151"/>
        <v>0.05595290579144173</v>
      </c>
      <c r="K1139" s="19">
        <v>0.0534</v>
      </c>
      <c r="L1139" s="18">
        <f t="shared" si="124"/>
        <v>0.0013999999999999985</v>
      </c>
      <c r="M1139" s="16">
        <v>0.05555</v>
      </c>
      <c r="N1139" s="20">
        <f t="shared" si="152"/>
        <v>-0.0007500000000000007</v>
      </c>
      <c r="O1139" s="20">
        <f t="shared" si="153"/>
        <v>0.002149999999999999</v>
      </c>
      <c r="P1139" s="2"/>
      <c r="R1139" s="20">
        <v>0.0017</v>
      </c>
    </row>
    <row r="1140" spans="1:18" ht="12">
      <c r="A1140" s="21">
        <f t="shared" si="154"/>
        <v>1080</v>
      </c>
      <c r="B1140" s="13" t="s">
        <v>6</v>
      </c>
      <c r="C1140" s="14">
        <v>39261</v>
      </c>
      <c r="D1140" s="15">
        <v>5000000</v>
      </c>
      <c r="E1140" s="14">
        <v>39308</v>
      </c>
      <c r="F1140" s="16">
        <v>0.0547</v>
      </c>
      <c r="G1140" s="11">
        <f t="shared" si="148"/>
        <v>4964293.055555556</v>
      </c>
      <c r="H1140" s="17">
        <f t="shared" si="149"/>
        <v>47</v>
      </c>
      <c r="I1140" s="12">
        <f t="shared" si="150"/>
        <v>35706.94444444403</v>
      </c>
      <c r="J1140" s="18">
        <f t="shared" si="151"/>
        <v>0.05585863042488641</v>
      </c>
      <c r="K1140" s="19">
        <v>0.0534</v>
      </c>
      <c r="L1140" s="18">
        <f t="shared" si="124"/>
        <v>0.0012999999999999956</v>
      </c>
      <c r="M1140" s="16">
        <v>0.05555</v>
      </c>
      <c r="N1140" s="20">
        <f t="shared" si="152"/>
        <v>-0.0008500000000000035</v>
      </c>
      <c r="O1140" s="20">
        <f t="shared" si="153"/>
        <v>0.002149999999999999</v>
      </c>
      <c r="P1140" s="2"/>
      <c r="R1140" s="20">
        <v>0.0017</v>
      </c>
    </row>
    <row r="1141" spans="1:18" ht="12">
      <c r="A1141" s="21">
        <f t="shared" si="154"/>
        <v>1081</v>
      </c>
      <c r="B1141" s="13" t="s">
        <v>7</v>
      </c>
      <c r="C1141" s="14">
        <v>39262</v>
      </c>
      <c r="D1141" s="15">
        <v>3000000</v>
      </c>
      <c r="E1141" s="14">
        <v>39265</v>
      </c>
      <c r="F1141" s="16">
        <v>0.0558</v>
      </c>
      <c r="G1141" s="11">
        <f t="shared" si="148"/>
        <v>2998605</v>
      </c>
      <c r="H1141" s="17">
        <f t="shared" si="149"/>
        <v>3</v>
      </c>
      <c r="I1141" s="12">
        <f t="shared" si="150"/>
        <v>1395</v>
      </c>
      <c r="J1141" s="18">
        <f t="shared" si="151"/>
        <v>0.05660131961362033</v>
      </c>
      <c r="K1141" s="19">
        <v>0.055</v>
      </c>
      <c r="L1141" s="18">
        <f t="shared" si="124"/>
        <v>0.0008000000000000021</v>
      </c>
      <c r="M1141" s="16">
        <v>0.05555</v>
      </c>
      <c r="N1141" s="20">
        <f t="shared" si="152"/>
        <v>0.0002500000000000002</v>
      </c>
      <c r="O1141" s="20">
        <f t="shared" si="153"/>
        <v>0.0005500000000000019</v>
      </c>
      <c r="P1141" s="2"/>
      <c r="R1141" s="20">
        <v>0.0017</v>
      </c>
    </row>
    <row r="1142" spans="1:18" ht="12">
      <c r="A1142" s="21">
        <f t="shared" si="154"/>
        <v>1082</v>
      </c>
      <c r="B1142" s="13" t="s">
        <v>8</v>
      </c>
      <c r="C1142" s="14">
        <v>39262</v>
      </c>
      <c r="D1142" s="15">
        <v>5000000</v>
      </c>
      <c r="E1142" s="14">
        <v>39290</v>
      </c>
      <c r="F1142" s="16">
        <v>0.0548</v>
      </c>
      <c r="G1142" s="11">
        <f t="shared" si="148"/>
        <v>4978688.888888889</v>
      </c>
      <c r="H1142" s="17">
        <f t="shared" si="149"/>
        <v>28</v>
      </c>
      <c r="I1142" s="12">
        <f t="shared" si="150"/>
        <v>21311.111111111008</v>
      </c>
      <c r="J1142" s="18">
        <f t="shared" si="151"/>
        <v>0.05579893858713334</v>
      </c>
      <c r="K1142" s="19">
        <v>0.0532</v>
      </c>
      <c r="L1142" s="18">
        <f t="shared" si="124"/>
        <v>0.0016000000000000042</v>
      </c>
      <c r="M1142" s="16">
        <v>0.05555</v>
      </c>
      <c r="N1142" s="20">
        <f t="shared" si="152"/>
        <v>-0.0007500000000000007</v>
      </c>
      <c r="O1142" s="20">
        <f t="shared" si="153"/>
        <v>0.002350000000000005</v>
      </c>
      <c r="P1142" s="2"/>
      <c r="R1142" s="20">
        <v>0.0017</v>
      </c>
    </row>
    <row r="1143" spans="1:18" ht="12">
      <c r="A1143" s="21">
        <f t="shared" si="154"/>
        <v>1083</v>
      </c>
      <c r="B1143" s="13" t="s">
        <v>6</v>
      </c>
      <c r="C1143" s="14">
        <v>39262</v>
      </c>
      <c r="D1143" s="15">
        <v>3000000</v>
      </c>
      <c r="E1143" s="14">
        <v>39265</v>
      </c>
      <c r="F1143" s="16">
        <v>0.0562</v>
      </c>
      <c r="G1143" s="11">
        <f t="shared" si="148"/>
        <v>2998595</v>
      </c>
      <c r="H1143" s="17">
        <f t="shared" si="149"/>
        <v>3</v>
      </c>
      <c r="I1143" s="12">
        <f t="shared" si="150"/>
        <v>1405</v>
      </c>
      <c r="J1143" s="18">
        <f t="shared" si="151"/>
        <v>0.05700725395282346</v>
      </c>
      <c r="K1143" s="19">
        <v>0.055</v>
      </c>
      <c r="L1143" s="18">
        <f t="shared" si="124"/>
        <v>0.0011999999999999997</v>
      </c>
      <c r="M1143" s="16">
        <v>0.05555</v>
      </c>
      <c r="N1143" s="20">
        <f t="shared" si="152"/>
        <v>0.0006499999999999978</v>
      </c>
      <c r="O1143" s="20">
        <f t="shared" si="153"/>
        <v>0.0005500000000000019</v>
      </c>
      <c r="P1143" s="2"/>
      <c r="R1143" s="20">
        <v>0.0017</v>
      </c>
    </row>
    <row r="1144" spans="1:18" ht="12">
      <c r="A1144" s="21">
        <f t="shared" si="154"/>
        <v>1084</v>
      </c>
      <c r="B1144" s="13" t="s">
        <v>8</v>
      </c>
      <c r="C1144" s="14">
        <v>39269</v>
      </c>
      <c r="D1144" s="15">
        <v>4965000</v>
      </c>
      <c r="E1144" s="14">
        <v>39296</v>
      </c>
      <c r="F1144" s="16">
        <v>0.0547</v>
      </c>
      <c r="G1144" s="11">
        <f aca="true" t="shared" si="155" ref="G1144:G1156">IF(D1144&gt;0,(D1144-(D1144*F1144/360*H1144)),"")</f>
        <v>4944631.0875</v>
      </c>
      <c r="H1144" s="17">
        <f aca="true" t="shared" si="156" ref="H1144:H1156">IF(C1144&lt;&gt;0,E1144-C1144,"")</f>
        <v>27</v>
      </c>
      <c r="I1144" s="12">
        <f aca="true" t="shared" si="157" ref="I1144:I1156">IF(D1144&gt;0,D1144-G1144,"")</f>
        <v>20368.912499999627</v>
      </c>
      <c r="J1144" s="18">
        <f aca="true" t="shared" si="158" ref="J1144:J1156">IF(D1144&gt;0,((+I1144/G1144)/H1144*365),"")</f>
        <v>0.05568818299294978</v>
      </c>
      <c r="K1144" s="19">
        <v>0.0532</v>
      </c>
      <c r="L1144" s="18">
        <f t="shared" si="124"/>
        <v>0.0015000000000000013</v>
      </c>
      <c r="M1144" s="16">
        <v>0.0556</v>
      </c>
      <c r="N1144" s="20">
        <f aca="true" t="shared" si="159" ref="N1144:N1156">IF(M1144&gt;0,F1144-M1144,"")</f>
        <v>-0.000899999999999998</v>
      </c>
      <c r="O1144" s="20">
        <f aca="true" t="shared" si="160" ref="O1144:O1158">IF(M1144&gt;0,M1144-K1144,"")</f>
        <v>0.0023999999999999994</v>
      </c>
      <c r="P1144" s="2"/>
      <c r="R1144" s="20">
        <v>0.0017</v>
      </c>
    </row>
    <row r="1145" spans="1:18" ht="12">
      <c r="A1145" s="21">
        <f t="shared" si="154"/>
        <v>1085</v>
      </c>
      <c r="B1145" s="13" t="s">
        <v>6</v>
      </c>
      <c r="C1145" s="14">
        <v>39269</v>
      </c>
      <c r="D1145" s="15">
        <v>14000000</v>
      </c>
      <c r="E1145" s="14">
        <v>39297</v>
      </c>
      <c r="F1145" s="16">
        <v>0.0547</v>
      </c>
      <c r="G1145" s="11">
        <f t="shared" si="155"/>
        <v>13940437.777777778</v>
      </c>
      <c r="H1145" s="17">
        <f t="shared" si="156"/>
        <v>28</v>
      </c>
      <c r="I1145" s="12">
        <f t="shared" si="157"/>
        <v>59562.222222222015</v>
      </c>
      <c r="J1145" s="18">
        <f t="shared" si="158"/>
        <v>0.05569668065581214</v>
      </c>
      <c r="K1145" s="19">
        <v>0.0532</v>
      </c>
      <c r="L1145" s="18">
        <f t="shared" si="124"/>
        <v>0.0015000000000000013</v>
      </c>
      <c r="M1145" s="16">
        <v>0.0556</v>
      </c>
      <c r="N1145" s="20">
        <f t="shared" si="159"/>
        <v>-0.000899999999999998</v>
      </c>
      <c r="O1145" s="20">
        <f t="shared" si="160"/>
        <v>0.0023999999999999994</v>
      </c>
      <c r="P1145" s="2"/>
      <c r="R1145" s="20">
        <v>0.0017</v>
      </c>
    </row>
    <row r="1146" spans="1:18" ht="12">
      <c r="A1146" s="21">
        <f t="shared" si="154"/>
        <v>1086</v>
      </c>
      <c r="B1146" s="13" t="s">
        <v>8</v>
      </c>
      <c r="C1146" s="14">
        <v>39272</v>
      </c>
      <c r="D1146" s="15">
        <v>2000000</v>
      </c>
      <c r="E1146" s="14">
        <v>39325</v>
      </c>
      <c r="F1146" s="16">
        <v>0.0549</v>
      </c>
      <c r="G1146" s="11">
        <f t="shared" si="155"/>
        <v>1983835</v>
      </c>
      <c r="H1146" s="17">
        <f t="shared" si="156"/>
        <v>53</v>
      </c>
      <c r="I1146" s="12">
        <f t="shared" si="157"/>
        <v>16165</v>
      </c>
      <c r="J1146" s="18">
        <f t="shared" si="158"/>
        <v>0.05611605803910103</v>
      </c>
      <c r="K1146" s="19">
        <v>0.0534</v>
      </c>
      <c r="L1146" s="18">
        <f t="shared" si="124"/>
        <v>0.0014999999999999944</v>
      </c>
      <c r="M1146" s="16">
        <v>0.0556</v>
      </c>
      <c r="N1146" s="20">
        <f t="shared" si="159"/>
        <v>-0.0006999999999999992</v>
      </c>
      <c r="O1146" s="20">
        <f t="shared" si="160"/>
        <v>0.0021999999999999936</v>
      </c>
      <c r="P1146" s="2"/>
      <c r="R1146" s="20">
        <v>0.0017</v>
      </c>
    </row>
    <row r="1147" spans="1:18" ht="12">
      <c r="A1147" s="21">
        <f t="shared" si="154"/>
        <v>1087</v>
      </c>
      <c r="B1147" s="13" t="s">
        <v>8</v>
      </c>
      <c r="C1147" s="14">
        <v>39274</v>
      </c>
      <c r="D1147" s="15">
        <v>2000000</v>
      </c>
      <c r="E1147" s="14">
        <v>39342</v>
      </c>
      <c r="F1147" s="16">
        <v>0.0548</v>
      </c>
      <c r="G1147" s="11">
        <f t="shared" si="155"/>
        <v>1979297.7777777778</v>
      </c>
      <c r="H1147" s="17">
        <f t="shared" si="156"/>
        <v>68</v>
      </c>
      <c r="I1147" s="12">
        <f t="shared" si="157"/>
        <v>20702.222222222248</v>
      </c>
      <c r="J1147" s="18">
        <f t="shared" si="158"/>
        <v>0.05614224573473877</v>
      </c>
      <c r="K1147" s="19">
        <v>0.0534</v>
      </c>
      <c r="L1147" s="18">
        <f t="shared" si="124"/>
        <v>0.0013999999999999985</v>
      </c>
      <c r="M1147" s="16">
        <v>0.0556</v>
      </c>
      <c r="N1147" s="20">
        <f t="shared" si="159"/>
        <v>-0.0007999999999999952</v>
      </c>
      <c r="O1147" s="20">
        <f t="shared" si="160"/>
        <v>0.0021999999999999936</v>
      </c>
      <c r="P1147" s="2"/>
      <c r="R1147" s="20">
        <v>0.0017</v>
      </c>
    </row>
    <row r="1148" spans="1:18" ht="12">
      <c r="A1148" s="21">
        <f t="shared" si="154"/>
        <v>1088</v>
      </c>
      <c r="B1148" s="13" t="s">
        <v>6</v>
      </c>
      <c r="C1148" s="14">
        <v>39279</v>
      </c>
      <c r="D1148" s="15">
        <v>6000000</v>
      </c>
      <c r="E1148" s="14">
        <v>39309</v>
      </c>
      <c r="F1148" s="16">
        <v>0.0548</v>
      </c>
      <c r="G1148" s="11">
        <f t="shared" si="155"/>
        <v>5972600</v>
      </c>
      <c r="H1148" s="17">
        <f t="shared" si="156"/>
        <v>30</v>
      </c>
      <c r="I1148" s="12">
        <f t="shared" si="157"/>
        <v>27400</v>
      </c>
      <c r="J1148" s="18">
        <f t="shared" si="158"/>
        <v>0.05581600419694383</v>
      </c>
      <c r="K1148" s="19">
        <v>0.0532</v>
      </c>
      <c r="L1148" s="18">
        <f t="shared" si="124"/>
        <v>0.0016000000000000042</v>
      </c>
      <c r="M1148" s="16">
        <v>0.0556</v>
      </c>
      <c r="N1148" s="20">
        <f t="shared" si="159"/>
        <v>-0.0007999999999999952</v>
      </c>
      <c r="O1148" s="20">
        <f t="shared" si="160"/>
        <v>0.0023999999999999994</v>
      </c>
      <c r="P1148" s="2"/>
      <c r="R1148" s="20">
        <v>0.0017</v>
      </c>
    </row>
    <row r="1149" spans="1:18" ht="12">
      <c r="A1149" s="21">
        <f t="shared" si="154"/>
        <v>1089</v>
      </c>
      <c r="B1149" s="13" t="s">
        <v>8</v>
      </c>
      <c r="C1149" s="14">
        <v>39279</v>
      </c>
      <c r="D1149" s="15">
        <v>3058000</v>
      </c>
      <c r="E1149" s="14">
        <v>39310</v>
      </c>
      <c r="F1149" s="16">
        <v>0.0549</v>
      </c>
      <c r="G1149" s="11">
        <f t="shared" si="155"/>
        <v>3043543.305</v>
      </c>
      <c r="H1149" s="17">
        <f t="shared" si="156"/>
        <v>31</v>
      </c>
      <c r="I1149" s="12">
        <f t="shared" si="157"/>
        <v>14456.694999999832</v>
      </c>
      <c r="J1149" s="18">
        <f t="shared" si="158"/>
        <v>0.05592689439324341</v>
      </c>
      <c r="K1149" s="19">
        <v>0.0532</v>
      </c>
      <c r="L1149" s="18">
        <f t="shared" si="124"/>
        <v>0.0017000000000000001</v>
      </c>
      <c r="M1149" s="16">
        <v>0.0556</v>
      </c>
      <c r="N1149" s="20">
        <f t="shared" si="159"/>
        <v>-0.0006999999999999992</v>
      </c>
      <c r="O1149" s="20">
        <f t="shared" si="160"/>
        <v>0.0023999999999999994</v>
      </c>
      <c r="P1149" s="2"/>
      <c r="R1149" s="20">
        <v>0.0017</v>
      </c>
    </row>
    <row r="1150" spans="1:18" ht="12">
      <c r="A1150" s="21">
        <f t="shared" si="154"/>
        <v>1090</v>
      </c>
      <c r="B1150" s="13" t="s">
        <v>8</v>
      </c>
      <c r="C1150" s="14">
        <v>39279</v>
      </c>
      <c r="D1150" s="15">
        <v>10000000</v>
      </c>
      <c r="E1150" s="14">
        <v>39366</v>
      </c>
      <c r="F1150" s="16">
        <v>0.0549</v>
      </c>
      <c r="G1150" s="11">
        <f t="shared" si="155"/>
        <v>9867325</v>
      </c>
      <c r="H1150" s="17">
        <f t="shared" si="156"/>
        <v>87</v>
      </c>
      <c r="I1150" s="12">
        <f t="shared" si="157"/>
        <v>132675</v>
      </c>
      <c r="J1150" s="18">
        <f t="shared" si="158"/>
        <v>0.056410932040852</v>
      </c>
      <c r="K1150" s="19">
        <v>0.0536</v>
      </c>
      <c r="L1150" s="18">
        <f t="shared" si="124"/>
        <v>0.0012999999999999956</v>
      </c>
      <c r="M1150" s="16">
        <v>0.0556</v>
      </c>
      <c r="N1150" s="20">
        <f t="shared" si="159"/>
        <v>-0.0006999999999999992</v>
      </c>
      <c r="O1150" s="20">
        <f t="shared" si="160"/>
        <v>0.001999999999999995</v>
      </c>
      <c r="P1150" s="2"/>
      <c r="R1150" s="20">
        <v>0.0017</v>
      </c>
    </row>
    <row r="1151" spans="1:18" ht="12">
      <c r="A1151" s="21">
        <f t="shared" si="154"/>
        <v>1091</v>
      </c>
      <c r="B1151" s="13" t="s">
        <v>7</v>
      </c>
      <c r="C1151" s="14">
        <v>39281</v>
      </c>
      <c r="D1151" s="15">
        <v>6000000</v>
      </c>
      <c r="E1151" s="14">
        <v>39307</v>
      </c>
      <c r="F1151" s="16">
        <v>0.0547</v>
      </c>
      <c r="G1151" s="11">
        <f t="shared" si="155"/>
        <v>5976296.666666667</v>
      </c>
      <c r="H1151" s="17">
        <f t="shared" si="156"/>
        <v>26</v>
      </c>
      <c r="I1151" s="12">
        <f t="shared" si="157"/>
        <v>23703.333333333023</v>
      </c>
      <c r="J1151" s="18">
        <f t="shared" si="158"/>
        <v>0.05567968792267602</v>
      </c>
      <c r="K1151" s="19">
        <v>0.0532</v>
      </c>
      <c r="L1151" s="18">
        <f t="shared" si="124"/>
        <v>0.0015000000000000013</v>
      </c>
      <c r="M1151" s="16">
        <v>0.0556</v>
      </c>
      <c r="N1151" s="20">
        <f t="shared" si="159"/>
        <v>-0.000899999999999998</v>
      </c>
      <c r="O1151" s="20">
        <f t="shared" si="160"/>
        <v>0.0023999999999999994</v>
      </c>
      <c r="P1151" s="2"/>
      <c r="R1151" s="20">
        <v>0.0017</v>
      </c>
    </row>
    <row r="1152" spans="1:18" ht="12">
      <c r="A1152" s="21">
        <f t="shared" si="154"/>
        <v>1092</v>
      </c>
      <c r="B1152" s="13" t="s">
        <v>7</v>
      </c>
      <c r="C1152" s="14">
        <v>39283</v>
      </c>
      <c r="D1152" s="15">
        <v>10000000</v>
      </c>
      <c r="E1152" s="14">
        <v>39315</v>
      </c>
      <c r="F1152" s="16">
        <v>0.0548</v>
      </c>
      <c r="G1152" s="11">
        <f t="shared" si="155"/>
        <v>9951288.888888888</v>
      </c>
      <c r="H1152" s="17">
        <f t="shared" si="156"/>
        <v>32</v>
      </c>
      <c r="I1152" s="12">
        <f t="shared" si="157"/>
        <v>48711.11111111194</v>
      </c>
      <c r="J1152" s="18">
        <f t="shared" si="158"/>
        <v>0.05583308024867896</v>
      </c>
      <c r="K1152" s="19">
        <v>0.0532</v>
      </c>
      <c r="L1152" s="18">
        <f t="shared" si="124"/>
        <v>0.0016000000000000042</v>
      </c>
      <c r="M1152" s="16">
        <v>0.0556</v>
      </c>
      <c r="N1152" s="20">
        <f t="shared" si="159"/>
        <v>-0.0007999999999999952</v>
      </c>
      <c r="O1152" s="20">
        <f t="shared" si="160"/>
        <v>0.0023999999999999994</v>
      </c>
      <c r="P1152" s="2"/>
      <c r="R1152" s="20">
        <v>0.0017</v>
      </c>
    </row>
    <row r="1153" spans="1:18" ht="12">
      <c r="A1153" s="21">
        <f t="shared" si="154"/>
        <v>1093</v>
      </c>
      <c r="B1153" s="13" t="s">
        <v>6</v>
      </c>
      <c r="C1153" s="14">
        <v>39283</v>
      </c>
      <c r="D1153" s="15">
        <v>10000000</v>
      </c>
      <c r="E1153" s="14">
        <v>39315</v>
      </c>
      <c r="F1153" s="16">
        <v>0.0547</v>
      </c>
      <c r="G1153" s="11">
        <f t="shared" si="155"/>
        <v>9951377.777777778</v>
      </c>
      <c r="H1153" s="17">
        <f t="shared" si="156"/>
        <v>32</v>
      </c>
      <c r="I1153" s="12">
        <f t="shared" si="157"/>
        <v>48622.222222222015</v>
      </c>
      <c r="J1153" s="18">
        <f t="shared" si="158"/>
        <v>0.05573069725688435</v>
      </c>
      <c r="K1153" s="19">
        <v>0.0532</v>
      </c>
      <c r="L1153" s="18">
        <f t="shared" si="124"/>
        <v>0.0015000000000000013</v>
      </c>
      <c r="M1153" s="16">
        <v>0.0556</v>
      </c>
      <c r="N1153" s="20">
        <f t="shared" si="159"/>
        <v>-0.000899999999999998</v>
      </c>
      <c r="O1153" s="20">
        <f t="shared" si="160"/>
        <v>0.0023999999999999994</v>
      </c>
      <c r="P1153" s="2"/>
      <c r="R1153" s="20">
        <v>0.0017</v>
      </c>
    </row>
    <row r="1154" spans="1:18" ht="12">
      <c r="A1154" s="21">
        <f t="shared" si="154"/>
        <v>1094</v>
      </c>
      <c r="B1154" s="13" t="s">
        <v>7</v>
      </c>
      <c r="C1154" s="14">
        <v>39288</v>
      </c>
      <c r="D1154" s="15">
        <v>12000000</v>
      </c>
      <c r="E1154" s="14">
        <v>39311</v>
      </c>
      <c r="F1154" s="16">
        <v>0.0548</v>
      </c>
      <c r="G1154" s="11">
        <f t="shared" si="155"/>
        <v>11957986.666666666</v>
      </c>
      <c r="H1154" s="17">
        <f t="shared" si="156"/>
        <v>23</v>
      </c>
      <c r="I1154" s="12">
        <f t="shared" si="157"/>
        <v>42013.333333333954</v>
      </c>
      <c r="J1154" s="18">
        <f t="shared" si="158"/>
        <v>0.055756320183220076</v>
      </c>
      <c r="K1154" s="19">
        <v>0.0532</v>
      </c>
      <c r="L1154" s="18">
        <f t="shared" si="124"/>
        <v>0.0016000000000000042</v>
      </c>
      <c r="M1154" s="16">
        <v>0.0556</v>
      </c>
      <c r="N1154" s="20">
        <f t="shared" si="159"/>
        <v>-0.0007999999999999952</v>
      </c>
      <c r="O1154" s="20">
        <f t="shared" si="160"/>
        <v>0.0023999999999999994</v>
      </c>
      <c r="P1154" s="2"/>
      <c r="R1154" s="20">
        <v>0.0017</v>
      </c>
    </row>
    <row r="1155" spans="1:18" ht="12">
      <c r="A1155" s="21">
        <f t="shared" si="154"/>
        <v>1095</v>
      </c>
      <c r="B1155" s="13" t="s">
        <v>8</v>
      </c>
      <c r="C1155" s="14">
        <v>39288</v>
      </c>
      <c r="D1155" s="15">
        <v>1000000</v>
      </c>
      <c r="E1155" s="14">
        <v>39310</v>
      </c>
      <c r="F1155" s="16">
        <v>0.0547</v>
      </c>
      <c r="G1155" s="11">
        <f t="shared" si="155"/>
        <v>996657.2222222222</v>
      </c>
      <c r="H1155" s="17">
        <f t="shared" si="156"/>
        <v>22</v>
      </c>
      <c r="I1155" s="12">
        <f t="shared" si="157"/>
        <v>3342.777777777752</v>
      </c>
      <c r="J1155" s="18">
        <f t="shared" si="158"/>
        <v>0.055645733543739945</v>
      </c>
      <c r="K1155" s="19">
        <v>0.0532</v>
      </c>
      <c r="L1155" s="18">
        <f t="shared" si="124"/>
        <v>0.0015000000000000013</v>
      </c>
      <c r="M1155" s="16">
        <v>0.0556</v>
      </c>
      <c r="N1155" s="20">
        <f t="shared" si="159"/>
        <v>-0.000899999999999998</v>
      </c>
      <c r="O1155" s="20">
        <f t="shared" si="160"/>
        <v>0.0023999999999999994</v>
      </c>
      <c r="P1155" s="2"/>
      <c r="R1155" s="20">
        <v>0.0017</v>
      </c>
    </row>
    <row r="1156" spans="1:18" ht="12">
      <c r="A1156" s="21">
        <f t="shared" si="154"/>
        <v>1096</v>
      </c>
      <c r="B1156" s="13" t="s">
        <v>6</v>
      </c>
      <c r="C1156" s="14">
        <v>39288</v>
      </c>
      <c r="D1156" s="15">
        <v>2000000</v>
      </c>
      <c r="E1156" s="14">
        <v>39315</v>
      </c>
      <c r="F1156" s="16">
        <v>0.0548</v>
      </c>
      <c r="G1156" s="11">
        <f t="shared" si="155"/>
        <v>1991780</v>
      </c>
      <c r="H1156" s="17">
        <f t="shared" si="156"/>
        <v>27</v>
      </c>
      <c r="I1156" s="12">
        <f t="shared" si="157"/>
        <v>8220</v>
      </c>
      <c r="J1156" s="18">
        <f t="shared" si="158"/>
        <v>0.05579040969495739</v>
      </c>
      <c r="K1156" s="19">
        <v>0.0532</v>
      </c>
      <c r="L1156" s="18">
        <f t="shared" si="124"/>
        <v>0.0016000000000000042</v>
      </c>
      <c r="M1156" s="16">
        <v>0.0556</v>
      </c>
      <c r="N1156" s="20">
        <f t="shared" si="159"/>
        <v>-0.0007999999999999952</v>
      </c>
      <c r="O1156" s="20">
        <f t="shared" si="160"/>
        <v>0.0023999999999999994</v>
      </c>
      <c r="P1156" s="2"/>
      <c r="R1156" s="20">
        <v>0.0017</v>
      </c>
    </row>
    <row r="1157" spans="1:18" ht="12">
      <c r="A1157" s="21">
        <f t="shared" si="154"/>
        <v>1097</v>
      </c>
      <c r="B1157" s="13" t="s">
        <v>6</v>
      </c>
      <c r="C1157" s="14">
        <v>39288</v>
      </c>
      <c r="D1157" s="15">
        <v>10000000</v>
      </c>
      <c r="E1157" s="14">
        <v>39322</v>
      </c>
      <c r="F1157" s="16">
        <v>0.0548</v>
      </c>
      <c r="G1157" s="11">
        <f aca="true" t="shared" si="161" ref="G1157:G1220">IF(D1157&gt;0,(D1157-(D1157*F1157/360*H1157)),"")</f>
        <v>9948244.444444444</v>
      </c>
      <c r="H1157" s="17">
        <f aca="true" t="shared" si="162" ref="H1157:H1220">IF(C1157&lt;&gt;0,E1157-C1157,"")</f>
        <v>34</v>
      </c>
      <c r="I1157" s="12">
        <f aca="true" t="shared" si="163" ref="I1157:I1220">IF(D1157&gt;0,D1157-G1157,"")</f>
        <v>51755.55555555597</v>
      </c>
      <c r="J1157" s="18">
        <f aca="true" t="shared" si="164" ref="J1157:J1220">IF(D1157&gt;0,((+I1157/G1157)/H1157*365),"")</f>
        <v>0.055850166751923176</v>
      </c>
      <c r="K1157" s="19">
        <v>0.0532</v>
      </c>
      <c r="L1157" s="18">
        <f aca="true" t="shared" si="165" ref="L1157:L1220">IF(K1157&gt;0,F1157-K1157,"")</f>
        <v>0.0016000000000000042</v>
      </c>
      <c r="M1157" s="16">
        <v>0.0556</v>
      </c>
      <c r="N1157" s="20">
        <f aca="true" t="shared" si="166" ref="N1157:N1220">IF(M1157&gt;0,F1157-M1157,"")</f>
        <v>-0.0007999999999999952</v>
      </c>
      <c r="O1157" s="20">
        <f t="shared" si="160"/>
        <v>0.0023999999999999994</v>
      </c>
      <c r="P1157" s="2"/>
      <c r="R1157" s="20">
        <v>0.0017</v>
      </c>
    </row>
    <row r="1158" spans="1:18" ht="12">
      <c r="A1158" s="21">
        <f t="shared" si="154"/>
        <v>1098</v>
      </c>
      <c r="B1158" s="13" t="s">
        <v>8</v>
      </c>
      <c r="C1158" s="14">
        <v>39289</v>
      </c>
      <c r="D1158" s="15">
        <v>1500000</v>
      </c>
      <c r="E1158" s="14">
        <v>39318</v>
      </c>
      <c r="F1158" s="16">
        <v>0.0547</v>
      </c>
      <c r="G1158" s="11">
        <f t="shared" si="161"/>
        <v>1493390.4166666667</v>
      </c>
      <c r="H1158" s="17">
        <f t="shared" si="162"/>
        <v>29</v>
      </c>
      <c r="I1158" s="12">
        <f t="shared" si="163"/>
        <v>6609.583333333256</v>
      </c>
      <c r="J1158" s="18">
        <f t="shared" si="164"/>
        <v>0.055705180912447715</v>
      </c>
      <c r="K1158" s="19">
        <v>0.0532</v>
      </c>
      <c r="L1158" s="18">
        <f t="shared" si="165"/>
        <v>0.0015000000000000013</v>
      </c>
      <c r="M1158" s="16">
        <v>0.0556</v>
      </c>
      <c r="N1158" s="20">
        <f t="shared" si="166"/>
        <v>-0.000899999999999998</v>
      </c>
      <c r="O1158" s="20">
        <f t="shared" si="160"/>
        <v>0.0023999999999999994</v>
      </c>
      <c r="P1158" s="2"/>
      <c r="R1158" s="20">
        <v>0.0017</v>
      </c>
    </row>
    <row r="1159" spans="1:18" ht="12">
      <c r="A1159" s="21">
        <f t="shared" si="154"/>
        <v>1099</v>
      </c>
      <c r="B1159" s="13" t="s">
        <v>8</v>
      </c>
      <c r="C1159" s="14">
        <v>39289</v>
      </c>
      <c r="D1159" s="15">
        <v>1500000</v>
      </c>
      <c r="E1159" s="14">
        <v>39325</v>
      </c>
      <c r="F1159" s="16">
        <v>0.0547</v>
      </c>
      <c r="G1159" s="11">
        <f t="shared" si="161"/>
        <v>1491795</v>
      </c>
      <c r="H1159" s="17">
        <f t="shared" si="162"/>
        <v>36</v>
      </c>
      <c r="I1159" s="12">
        <f t="shared" si="163"/>
        <v>8205</v>
      </c>
      <c r="J1159" s="18">
        <f t="shared" si="164"/>
        <v>0.05576475543444866</v>
      </c>
      <c r="K1159" s="19">
        <v>0.0532</v>
      </c>
      <c r="L1159" s="18">
        <f t="shared" si="165"/>
        <v>0.0015000000000000013</v>
      </c>
      <c r="M1159" s="16">
        <v>0.0556</v>
      </c>
      <c r="N1159" s="20">
        <f t="shared" si="166"/>
        <v>-0.000899999999999998</v>
      </c>
      <c r="O1159" s="20">
        <f aca="true" t="shared" si="167" ref="O1159:O1222">IF(M1159&gt;0,M1159-K1159,"")</f>
        <v>0.0023999999999999994</v>
      </c>
      <c r="P1159" s="2"/>
      <c r="R1159" s="20">
        <v>0.0017</v>
      </c>
    </row>
    <row r="1160" spans="1:18" ht="12">
      <c r="A1160" s="21">
        <f t="shared" si="154"/>
        <v>1100</v>
      </c>
      <c r="B1160" s="13" t="s">
        <v>6</v>
      </c>
      <c r="C1160" s="14">
        <v>39289</v>
      </c>
      <c r="D1160" s="15">
        <v>8000000</v>
      </c>
      <c r="E1160" s="14">
        <v>39315</v>
      </c>
      <c r="F1160" s="16">
        <v>0.0548</v>
      </c>
      <c r="G1160" s="11">
        <f t="shared" si="161"/>
        <v>7968337.777777778</v>
      </c>
      <c r="H1160" s="17">
        <f t="shared" si="162"/>
        <v>26</v>
      </c>
      <c r="I1160" s="12">
        <f t="shared" si="163"/>
        <v>31662.222222222015</v>
      </c>
      <c r="J1160" s="18">
        <f t="shared" si="164"/>
        <v>0.055781883409672134</v>
      </c>
      <c r="K1160" s="19">
        <v>0.0532</v>
      </c>
      <c r="L1160" s="18">
        <f t="shared" si="165"/>
        <v>0.0016000000000000042</v>
      </c>
      <c r="M1160" s="16">
        <v>0.0556</v>
      </c>
      <c r="N1160" s="20">
        <f t="shared" si="166"/>
        <v>-0.0007999999999999952</v>
      </c>
      <c r="O1160" s="20">
        <f t="shared" si="167"/>
        <v>0.0023999999999999994</v>
      </c>
      <c r="P1160" s="2"/>
      <c r="R1160" s="20">
        <v>0.0017</v>
      </c>
    </row>
    <row r="1161" spans="1:18" ht="12">
      <c r="A1161" s="21">
        <f t="shared" si="154"/>
        <v>1101</v>
      </c>
      <c r="B1161" s="13" t="s">
        <v>7</v>
      </c>
      <c r="C1161" s="14">
        <v>39289</v>
      </c>
      <c r="D1161" s="15">
        <v>4000000</v>
      </c>
      <c r="E1161" s="14">
        <v>39310</v>
      </c>
      <c r="F1161" s="16">
        <v>0.0549</v>
      </c>
      <c r="G1161" s="11">
        <f t="shared" si="161"/>
        <v>3987190</v>
      </c>
      <c r="H1161" s="17">
        <f t="shared" si="162"/>
        <v>21</v>
      </c>
      <c r="I1161" s="12">
        <f t="shared" si="163"/>
        <v>12810</v>
      </c>
      <c r="J1161" s="18">
        <f t="shared" si="164"/>
        <v>0.05584133186529861</v>
      </c>
      <c r="K1161" s="19">
        <v>0.0532</v>
      </c>
      <c r="L1161" s="18">
        <f t="shared" si="165"/>
        <v>0.0017000000000000001</v>
      </c>
      <c r="M1161" s="16">
        <v>0.0556</v>
      </c>
      <c r="N1161" s="20">
        <f t="shared" si="166"/>
        <v>-0.0006999999999999992</v>
      </c>
      <c r="O1161" s="20">
        <f t="shared" si="167"/>
        <v>0.0023999999999999994</v>
      </c>
      <c r="P1161" s="2"/>
      <c r="R1161" s="20">
        <v>0.0017</v>
      </c>
    </row>
    <row r="1162" spans="1:18" ht="12">
      <c r="A1162" s="21">
        <f t="shared" si="154"/>
        <v>1102</v>
      </c>
      <c r="B1162" s="13" t="s">
        <v>7</v>
      </c>
      <c r="C1162" s="14">
        <v>39289</v>
      </c>
      <c r="D1162" s="15">
        <v>4000000</v>
      </c>
      <c r="E1162" s="14">
        <v>39309</v>
      </c>
      <c r="F1162" s="16">
        <v>0.0549</v>
      </c>
      <c r="G1162" s="11">
        <f t="shared" si="161"/>
        <v>3987800</v>
      </c>
      <c r="H1162" s="17">
        <f t="shared" si="162"/>
        <v>20</v>
      </c>
      <c r="I1162" s="12">
        <f t="shared" si="163"/>
        <v>12200</v>
      </c>
      <c r="J1162" s="18">
        <f t="shared" si="164"/>
        <v>0.055832790009529065</v>
      </c>
      <c r="K1162" s="19">
        <v>0.0532</v>
      </c>
      <c r="L1162" s="18">
        <f t="shared" si="165"/>
        <v>0.0017000000000000001</v>
      </c>
      <c r="M1162" s="16">
        <v>0.0556</v>
      </c>
      <c r="N1162" s="20">
        <f t="shared" si="166"/>
        <v>-0.0006999999999999992</v>
      </c>
      <c r="O1162" s="20">
        <f t="shared" si="167"/>
        <v>0.0023999999999999994</v>
      </c>
      <c r="P1162" s="2"/>
      <c r="R1162" s="20">
        <v>0.0017</v>
      </c>
    </row>
    <row r="1163" spans="1:18" ht="12">
      <c r="A1163" s="21">
        <f t="shared" si="154"/>
        <v>1103</v>
      </c>
      <c r="B1163" s="13" t="s">
        <v>6</v>
      </c>
      <c r="C1163" s="14">
        <v>39290</v>
      </c>
      <c r="D1163" s="15">
        <v>6500000</v>
      </c>
      <c r="E1163" s="14">
        <v>39307</v>
      </c>
      <c r="F1163" s="16">
        <v>0.055</v>
      </c>
      <c r="G1163" s="11">
        <f t="shared" si="161"/>
        <v>6483118.055555556</v>
      </c>
      <c r="H1163" s="17">
        <f t="shared" si="162"/>
        <v>17</v>
      </c>
      <c r="I1163" s="12">
        <f t="shared" si="163"/>
        <v>16881.94444444403</v>
      </c>
      <c r="J1163" s="18">
        <f t="shared" si="164"/>
        <v>0.055909097238660145</v>
      </c>
      <c r="K1163" s="19">
        <v>0.0532</v>
      </c>
      <c r="L1163" s="18">
        <f t="shared" si="165"/>
        <v>0.001800000000000003</v>
      </c>
      <c r="M1163" s="16">
        <v>0.0556</v>
      </c>
      <c r="N1163" s="20">
        <f t="shared" si="166"/>
        <v>-0.0005999999999999964</v>
      </c>
      <c r="O1163" s="20">
        <f t="shared" si="167"/>
        <v>0.0023999999999999994</v>
      </c>
      <c r="P1163" s="2"/>
      <c r="R1163" s="20">
        <v>0.0017</v>
      </c>
    </row>
    <row r="1164" spans="1:18" ht="12">
      <c r="A1164" s="21">
        <f t="shared" si="154"/>
        <v>1104</v>
      </c>
      <c r="B1164" s="13" t="s">
        <v>6</v>
      </c>
      <c r="C1164" s="14">
        <v>39290</v>
      </c>
      <c r="D1164" s="15">
        <v>1500000</v>
      </c>
      <c r="E1164" s="14">
        <v>39330</v>
      </c>
      <c r="F1164" s="16">
        <v>0.0549</v>
      </c>
      <c r="G1164" s="11">
        <f t="shared" si="161"/>
        <v>1490850</v>
      </c>
      <c r="H1164" s="17">
        <f t="shared" si="162"/>
        <v>40</v>
      </c>
      <c r="I1164" s="12">
        <f t="shared" si="163"/>
        <v>9150</v>
      </c>
      <c r="J1164" s="18">
        <f t="shared" si="164"/>
        <v>0.05600412516349733</v>
      </c>
      <c r="K1164" s="19">
        <v>0.0532</v>
      </c>
      <c r="L1164" s="18">
        <f t="shared" si="165"/>
        <v>0.0017000000000000001</v>
      </c>
      <c r="M1164" s="16">
        <v>0.0556</v>
      </c>
      <c r="N1164" s="20">
        <f t="shared" si="166"/>
        <v>-0.0006999999999999992</v>
      </c>
      <c r="O1164" s="20">
        <f t="shared" si="167"/>
        <v>0.0023999999999999994</v>
      </c>
      <c r="P1164" s="2"/>
      <c r="R1164" s="20">
        <v>0.0017</v>
      </c>
    </row>
    <row r="1165" spans="1:18" ht="12">
      <c r="A1165" s="21">
        <f t="shared" si="154"/>
        <v>1105</v>
      </c>
      <c r="B1165" s="13" t="s">
        <v>7</v>
      </c>
      <c r="C1165" s="14">
        <v>39290</v>
      </c>
      <c r="D1165" s="15">
        <v>8000000</v>
      </c>
      <c r="E1165" s="14">
        <v>39303</v>
      </c>
      <c r="F1165" s="16">
        <v>0.055</v>
      </c>
      <c r="G1165" s="11">
        <f t="shared" si="161"/>
        <v>7984111.111111111</v>
      </c>
      <c r="H1165" s="17">
        <f t="shared" si="162"/>
        <v>13</v>
      </c>
      <c r="I1165" s="12">
        <f t="shared" si="163"/>
        <v>15888.888888888992</v>
      </c>
      <c r="J1165" s="18">
        <f t="shared" si="164"/>
        <v>0.055874862574279836</v>
      </c>
      <c r="K1165" s="19">
        <v>0.0532125</v>
      </c>
      <c r="L1165" s="18">
        <f t="shared" si="165"/>
        <v>0.0017874999999999974</v>
      </c>
      <c r="M1165" s="16">
        <v>0.0556</v>
      </c>
      <c r="N1165" s="20">
        <f t="shared" si="166"/>
        <v>-0.0005999999999999964</v>
      </c>
      <c r="O1165" s="20">
        <f t="shared" si="167"/>
        <v>0.002387499999999994</v>
      </c>
      <c r="P1165" s="2"/>
      <c r="R1165" s="20">
        <v>0.0017</v>
      </c>
    </row>
    <row r="1166" spans="1:18" ht="12">
      <c r="A1166" s="21">
        <f t="shared" si="154"/>
        <v>1106</v>
      </c>
      <c r="B1166" s="13" t="s">
        <v>8</v>
      </c>
      <c r="C1166" s="14">
        <v>39290</v>
      </c>
      <c r="D1166" s="15">
        <v>1500000</v>
      </c>
      <c r="E1166" s="14">
        <v>39293</v>
      </c>
      <c r="F1166" s="16">
        <v>0.0548</v>
      </c>
      <c r="G1166" s="11">
        <f t="shared" si="161"/>
        <v>1499315</v>
      </c>
      <c r="H1166" s="17">
        <f t="shared" si="162"/>
        <v>3</v>
      </c>
      <c r="I1166" s="12">
        <f t="shared" si="163"/>
        <v>685</v>
      </c>
      <c r="J1166" s="18">
        <f t="shared" si="164"/>
        <v>0.05558649561077337</v>
      </c>
      <c r="K1166" s="19">
        <v>0.0532</v>
      </c>
      <c r="L1166" s="18">
        <f t="shared" si="165"/>
        <v>0.0016000000000000042</v>
      </c>
      <c r="M1166" s="16">
        <v>0.0556</v>
      </c>
      <c r="N1166" s="20">
        <f t="shared" si="166"/>
        <v>-0.0007999999999999952</v>
      </c>
      <c r="O1166" s="20">
        <f t="shared" si="167"/>
        <v>0.0023999999999999994</v>
      </c>
      <c r="P1166" s="2"/>
      <c r="R1166" s="20">
        <v>0.0017</v>
      </c>
    </row>
    <row r="1167" spans="1:18" ht="12">
      <c r="A1167" s="21">
        <f t="shared" si="154"/>
        <v>1107</v>
      </c>
      <c r="B1167" s="13" t="s">
        <v>7</v>
      </c>
      <c r="C1167" s="14">
        <v>39293</v>
      </c>
      <c r="D1167" s="15">
        <v>8000000</v>
      </c>
      <c r="E1167" s="14">
        <v>39294</v>
      </c>
      <c r="F1167" s="16">
        <v>0.055</v>
      </c>
      <c r="G1167" s="11">
        <f t="shared" si="161"/>
        <v>7998777.777777778</v>
      </c>
      <c r="H1167" s="17">
        <f t="shared" si="162"/>
        <v>1</v>
      </c>
      <c r="I1167" s="12">
        <f t="shared" si="163"/>
        <v>1222.2222222220153</v>
      </c>
      <c r="J1167" s="18">
        <f t="shared" si="164"/>
        <v>0.0557724096736907</v>
      </c>
      <c r="K1167" s="19">
        <v>0.0533</v>
      </c>
      <c r="L1167" s="18">
        <f t="shared" si="165"/>
        <v>0.0017000000000000001</v>
      </c>
      <c r="M1167" s="16">
        <v>0.0556</v>
      </c>
      <c r="N1167" s="20">
        <f t="shared" si="166"/>
        <v>-0.0005999999999999964</v>
      </c>
      <c r="O1167" s="20">
        <f t="shared" si="167"/>
        <v>0.0022999999999999965</v>
      </c>
      <c r="P1167" s="2"/>
      <c r="R1167" s="20">
        <v>0.0017</v>
      </c>
    </row>
    <row r="1168" spans="1:18" ht="12">
      <c r="A1168" s="21">
        <f t="shared" si="154"/>
        <v>1108</v>
      </c>
      <c r="B1168" s="13" t="s">
        <v>6</v>
      </c>
      <c r="C1168" s="14">
        <v>39293</v>
      </c>
      <c r="D1168" s="15">
        <v>7000000</v>
      </c>
      <c r="E1168" s="14">
        <v>39342</v>
      </c>
      <c r="F1168" s="16">
        <v>0.055</v>
      </c>
      <c r="G1168" s="11">
        <f t="shared" si="161"/>
        <v>6947597.222222222</v>
      </c>
      <c r="H1168" s="17">
        <f t="shared" si="162"/>
        <v>49</v>
      </c>
      <c r="I1168" s="12">
        <f t="shared" si="163"/>
        <v>52402.777777777985</v>
      </c>
      <c r="J1168" s="18">
        <f t="shared" si="164"/>
        <v>0.05618449224052303</v>
      </c>
      <c r="K1168" s="19">
        <v>0.0532</v>
      </c>
      <c r="L1168" s="18">
        <f t="shared" si="165"/>
        <v>0.001800000000000003</v>
      </c>
      <c r="M1168" s="16">
        <v>0.0556</v>
      </c>
      <c r="N1168" s="20">
        <f t="shared" si="166"/>
        <v>-0.0005999999999999964</v>
      </c>
      <c r="O1168" s="20">
        <f t="shared" si="167"/>
        <v>0.0023999999999999994</v>
      </c>
      <c r="P1168" s="2"/>
      <c r="R1168" s="20">
        <v>0.0017</v>
      </c>
    </row>
    <row r="1169" spans="1:18" ht="12">
      <c r="A1169" s="21">
        <f t="shared" si="154"/>
        <v>1109</v>
      </c>
      <c r="B1169" s="13" t="s">
        <v>8</v>
      </c>
      <c r="C1169" s="14">
        <v>39293</v>
      </c>
      <c r="D1169" s="15">
        <v>945000</v>
      </c>
      <c r="E1169" s="14">
        <v>39294</v>
      </c>
      <c r="F1169" s="16">
        <v>0.0558</v>
      </c>
      <c r="G1169" s="11">
        <f t="shared" si="161"/>
        <v>944853.525</v>
      </c>
      <c r="H1169" s="17">
        <f t="shared" si="162"/>
        <v>1</v>
      </c>
      <c r="I1169" s="12">
        <f t="shared" si="163"/>
        <v>146.47499999997672</v>
      </c>
      <c r="J1169" s="18">
        <f t="shared" si="164"/>
        <v>0.05658377048441609</v>
      </c>
      <c r="K1169" s="19">
        <v>0.0538</v>
      </c>
      <c r="L1169" s="18">
        <f t="shared" si="165"/>
        <v>0.0020000000000000018</v>
      </c>
      <c r="M1169" s="16">
        <v>0.0556</v>
      </c>
      <c r="N1169" s="20">
        <f t="shared" si="166"/>
        <v>0.00020000000000000573</v>
      </c>
      <c r="O1169" s="20">
        <f t="shared" si="167"/>
        <v>0.001799999999999996</v>
      </c>
      <c r="P1169" s="2"/>
      <c r="R1169" s="20">
        <v>0.0017</v>
      </c>
    </row>
    <row r="1170" spans="1:18" ht="12">
      <c r="A1170" s="21">
        <f aca="true" t="shared" si="168" ref="A1170:A1233">+A1169+1</f>
        <v>1110</v>
      </c>
      <c r="B1170" s="13" t="s">
        <v>8</v>
      </c>
      <c r="C1170" s="14">
        <v>39293</v>
      </c>
      <c r="D1170" s="15">
        <v>1000000</v>
      </c>
      <c r="E1170" s="14">
        <v>39310</v>
      </c>
      <c r="F1170" s="16">
        <v>0.0548</v>
      </c>
      <c r="G1170" s="11">
        <f t="shared" si="161"/>
        <v>997412.2222222222</v>
      </c>
      <c r="H1170" s="17">
        <f t="shared" si="162"/>
        <v>17</v>
      </c>
      <c r="I1170" s="12">
        <f t="shared" si="163"/>
        <v>2587.777777777752</v>
      </c>
      <c r="J1170" s="18">
        <f t="shared" si="164"/>
        <v>0.05570526395527928</v>
      </c>
      <c r="K1170" s="19">
        <v>0.0532</v>
      </c>
      <c r="L1170" s="18">
        <f t="shared" si="165"/>
        <v>0.0016000000000000042</v>
      </c>
      <c r="M1170" s="16">
        <v>0.0556</v>
      </c>
      <c r="N1170" s="20">
        <f t="shared" si="166"/>
        <v>-0.0007999999999999952</v>
      </c>
      <c r="O1170" s="20">
        <f t="shared" si="167"/>
        <v>0.0023999999999999994</v>
      </c>
      <c r="P1170" s="2"/>
      <c r="R1170" s="20">
        <v>0.0017</v>
      </c>
    </row>
    <row r="1171" spans="1:18" ht="12">
      <c r="A1171" s="21">
        <f t="shared" si="168"/>
        <v>1111</v>
      </c>
      <c r="B1171" s="13" t="s">
        <v>8</v>
      </c>
      <c r="C1171" s="14">
        <v>39293</v>
      </c>
      <c r="D1171" s="15">
        <v>2055000</v>
      </c>
      <c r="E1171" s="14">
        <v>39324</v>
      </c>
      <c r="F1171" s="16">
        <v>0.0547</v>
      </c>
      <c r="G1171" s="11">
        <f t="shared" si="161"/>
        <v>2045320.3791666667</v>
      </c>
      <c r="H1171" s="17">
        <f t="shared" si="162"/>
        <v>31</v>
      </c>
      <c r="I1171" s="12">
        <f t="shared" si="163"/>
        <v>9679.620833333349</v>
      </c>
      <c r="J1171" s="18">
        <f t="shared" si="164"/>
        <v>0.05572218921179575</v>
      </c>
      <c r="K1171" s="19">
        <v>0.0532</v>
      </c>
      <c r="L1171" s="18">
        <f t="shared" si="165"/>
        <v>0.0015000000000000013</v>
      </c>
      <c r="M1171" s="16">
        <v>0.0556</v>
      </c>
      <c r="N1171" s="20">
        <f t="shared" si="166"/>
        <v>-0.000899999999999998</v>
      </c>
      <c r="O1171" s="20">
        <f t="shared" si="167"/>
        <v>0.0023999999999999994</v>
      </c>
      <c r="P1171" s="2"/>
      <c r="R1171" s="20">
        <v>0.0017</v>
      </c>
    </row>
    <row r="1172" spans="1:18" ht="12">
      <c r="A1172" s="21">
        <f t="shared" si="168"/>
        <v>1112</v>
      </c>
      <c r="B1172" s="13" t="s">
        <v>8</v>
      </c>
      <c r="C1172" s="14">
        <v>39294</v>
      </c>
      <c r="D1172" s="15">
        <v>4800000</v>
      </c>
      <c r="E1172" s="14">
        <v>39337</v>
      </c>
      <c r="F1172" s="16">
        <v>0.0548</v>
      </c>
      <c r="G1172" s="11">
        <f t="shared" si="161"/>
        <v>4768581.333333333</v>
      </c>
      <c r="H1172" s="17">
        <f t="shared" si="162"/>
        <v>43</v>
      </c>
      <c r="I1172" s="12">
        <f t="shared" si="163"/>
        <v>31418.666666666977</v>
      </c>
      <c r="J1172" s="18">
        <f t="shared" si="164"/>
        <v>0.05592718561159824</v>
      </c>
      <c r="K1172" s="19">
        <v>0.0532</v>
      </c>
      <c r="L1172" s="18">
        <f t="shared" si="165"/>
        <v>0.0016000000000000042</v>
      </c>
      <c r="M1172" s="16">
        <v>0.0556</v>
      </c>
      <c r="N1172" s="20">
        <f t="shared" si="166"/>
        <v>-0.0007999999999999952</v>
      </c>
      <c r="O1172" s="20">
        <f t="shared" si="167"/>
        <v>0.0023999999999999994</v>
      </c>
      <c r="P1172" s="2"/>
      <c r="R1172" s="20">
        <v>0.0017</v>
      </c>
    </row>
    <row r="1173" spans="1:18" ht="12">
      <c r="A1173" s="21">
        <f t="shared" si="168"/>
        <v>1113</v>
      </c>
      <c r="B1173" s="13" t="s">
        <v>6</v>
      </c>
      <c r="C1173" s="14">
        <v>39294</v>
      </c>
      <c r="D1173" s="15">
        <v>5000000</v>
      </c>
      <c r="E1173" s="14">
        <v>39307</v>
      </c>
      <c r="F1173" s="16">
        <v>0.055</v>
      </c>
      <c r="G1173" s="11">
        <f t="shared" si="161"/>
        <v>4990069.444444444</v>
      </c>
      <c r="H1173" s="17">
        <f t="shared" si="162"/>
        <v>13</v>
      </c>
      <c r="I1173" s="12">
        <f t="shared" si="163"/>
        <v>9930.55555555597</v>
      </c>
      <c r="J1173" s="18">
        <f t="shared" si="164"/>
        <v>0.05587486257428181</v>
      </c>
      <c r="K1173" s="19">
        <v>0.0532</v>
      </c>
      <c r="L1173" s="18">
        <f t="shared" si="165"/>
        <v>0.001800000000000003</v>
      </c>
      <c r="M1173" s="16">
        <v>0.0556</v>
      </c>
      <c r="N1173" s="20">
        <f t="shared" si="166"/>
        <v>-0.0005999999999999964</v>
      </c>
      <c r="O1173" s="20">
        <f t="shared" si="167"/>
        <v>0.0023999999999999994</v>
      </c>
      <c r="P1173" s="2"/>
      <c r="R1173" s="20">
        <v>0.0017</v>
      </c>
    </row>
    <row r="1174" spans="1:18" ht="12">
      <c r="A1174" s="21">
        <f t="shared" si="168"/>
        <v>1114</v>
      </c>
      <c r="B1174" s="13" t="s">
        <v>8</v>
      </c>
      <c r="C1174" s="14">
        <v>39296</v>
      </c>
      <c r="D1174" s="15">
        <v>500000</v>
      </c>
      <c r="E1174" s="14">
        <v>39297</v>
      </c>
      <c r="F1174" s="16">
        <v>0.0552</v>
      </c>
      <c r="G1174" s="11">
        <f t="shared" si="161"/>
        <v>499923.3333333333</v>
      </c>
      <c r="H1174" s="17">
        <f t="shared" si="162"/>
        <v>1</v>
      </c>
      <c r="I1174" s="12">
        <f t="shared" si="163"/>
        <v>76.66666666668607</v>
      </c>
      <c r="J1174" s="18">
        <f t="shared" si="164"/>
        <v>0.0559752495382767</v>
      </c>
      <c r="K1174" s="19">
        <v>0.0534875</v>
      </c>
      <c r="L1174" s="18">
        <f t="shared" si="165"/>
        <v>0.0017124999999999987</v>
      </c>
      <c r="M1174" s="16">
        <v>0.057</v>
      </c>
      <c r="N1174" s="20">
        <f t="shared" si="166"/>
        <v>-0.001800000000000003</v>
      </c>
      <c r="O1174" s="20">
        <f t="shared" si="167"/>
        <v>0.0035125000000000017</v>
      </c>
      <c r="P1174" s="2"/>
      <c r="R1174" s="20">
        <v>0.0017</v>
      </c>
    </row>
    <row r="1175" spans="1:18" ht="12">
      <c r="A1175" s="21">
        <f t="shared" si="168"/>
        <v>1115</v>
      </c>
      <c r="B1175" s="13" t="s">
        <v>8</v>
      </c>
      <c r="C1175" s="14">
        <v>39296</v>
      </c>
      <c r="D1175" s="15">
        <v>800000</v>
      </c>
      <c r="E1175" s="14">
        <v>39297</v>
      </c>
      <c r="F1175" s="16">
        <v>0.0552</v>
      </c>
      <c r="G1175" s="11">
        <f t="shared" si="161"/>
        <v>799877.3333333334</v>
      </c>
      <c r="H1175" s="17">
        <f t="shared" si="162"/>
        <v>1</v>
      </c>
      <c r="I1175" s="12">
        <f t="shared" si="163"/>
        <v>122.66666666662786</v>
      </c>
      <c r="J1175" s="18">
        <f t="shared" si="164"/>
        <v>0.05597524953824482</v>
      </c>
      <c r="K1175" s="19">
        <v>0.0534875</v>
      </c>
      <c r="L1175" s="18">
        <f t="shared" si="165"/>
        <v>0.0017124999999999987</v>
      </c>
      <c r="M1175" s="16">
        <v>0.057</v>
      </c>
      <c r="N1175" s="20">
        <f t="shared" si="166"/>
        <v>-0.001800000000000003</v>
      </c>
      <c r="O1175" s="20">
        <f t="shared" si="167"/>
        <v>0.0035125000000000017</v>
      </c>
      <c r="P1175" s="2"/>
      <c r="R1175" s="20">
        <v>0.0017</v>
      </c>
    </row>
    <row r="1176" spans="1:18" ht="12">
      <c r="A1176" s="21">
        <f t="shared" si="168"/>
        <v>1116</v>
      </c>
      <c r="B1176" s="13" t="s">
        <v>8</v>
      </c>
      <c r="C1176" s="14">
        <v>39296</v>
      </c>
      <c r="D1176" s="15">
        <v>8583000</v>
      </c>
      <c r="E1176" s="14">
        <v>39351</v>
      </c>
      <c r="F1176" s="16">
        <v>0.0549</v>
      </c>
      <c r="G1176" s="11">
        <f t="shared" si="161"/>
        <v>8511010.0875</v>
      </c>
      <c r="H1176" s="17">
        <f t="shared" si="162"/>
        <v>55</v>
      </c>
      <c r="I1176" s="12">
        <f t="shared" si="163"/>
        <v>71989.91249999963</v>
      </c>
      <c r="J1176" s="18">
        <f t="shared" si="164"/>
        <v>0.05613331820645636</v>
      </c>
      <c r="K1176" s="19">
        <v>0.0534625</v>
      </c>
      <c r="L1176" s="18">
        <f t="shared" si="165"/>
        <v>0.0014374999999999943</v>
      </c>
      <c r="M1176" s="16">
        <v>0.057</v>
      </c>
      <c r="N1176" s="20">
        <f t="shared" si="166"/>
        <v>-0.0021000000000000046</v>
      </c>
      <c r="O1176" s="20">
        <f t="shared" si="167"/>
        <v>0.003537499999999999</v>
      </c>
      <c r="P1176" s="2"/>
      <c r="R1176" s="20">
        <v>0.0017</v>
      </c>
    </row>
    <row r="1177" spans="1:18" ht="12">
      <c r="A1177" s="21">
        <f t="shared" si="168"/>
        <v>1117</v>
      </c>
      <c r="B1177" s="13" t="s">
        <v>7</v>
      </c>
      <c r="C1177" s="14">
        <v>39297</v>
      </c>
      <c r="D1177" s="15">
        <v>10000000</v>
      </c>
      <c r="E1177" s="14">
        <v>39300</v>
      </c>
      <c r="F1177" s="16">
        <v>0.0555</v>
      </c>
      <c r="G1177" s="11">
        <f t="shared" si="161"/>
        <v>9995375</v>
      </c>
      <c r="H1177" s="17">
        <f t="shared" si="162"/>
        <v>3</v>
      </c>
      <c r="I1177" s="12">
        <f t="shared" si="163"/>
        <v>4625</v>
      </c>
      <c r="J1177" s="18">
        <f t="shared" si="164"/>
        <v>0.05629687063600249</v>
      </c>
      <c r="K1177" s="19">
        <v>0.0532</v>
      </c>
      <c r="L1177" s="18">
        <f t="shared" si="165"/>
        <v>0.0023000000000000034</v>
      </c>
      <c r="M1177" s="16">
        <v>0.057</v>
      </c>
      <c r="N1177" s="20">
        <f t="shared" si="166"/>
        <v>-0.0015000000000000013</v>
      </c>
      <c r="O1177" s="20">
        <f t="shared" si="167"/>
        <v>0.0038000000000000048</v>
      </c>
      <c r="P1177" s="2"/>
      <c r="R1177" s="20">
        <v>0.0017</v>
      </c>
    </row>
    <row r="1178" spans="1:19" ht="12">
      <c r="A1178" s="21">
        <f t="shared" si="168"/>
        <v>1118</v>
      </c>
      <c r="B1178" s="13" t="s">
        <v>8</v>
      </c>
      <c r="C1178" s="14">
        <v>39297</v>
      </c>
      <c r="D1178" s="15">
        <v>3069000</v>
      </c>
      <c r="E1178" s="14">
        <v>39342</v>
      </c>
      <c r="F1178" s="16">
        <v>0.0549</v>
      </c>
      <c r="G1178" s="11">
        <f t="shared" si="161"/>
        <v>3047938.9875</v>
      </c>
      <c r="H1178" s="17">
        <f t="shared" si="162"/>
        <v>45</v>
      </c>
      <c r="I1178" s="12">
        <f t="shared" si="163"/>
        <v>21061.012500000186</v>
      </c>
      <c r="J1178" s="18">
        <f t="shared" si="164"/>
        <v>0.05604712338422473</v>
      </c>
      <c r="K1178" s="19">
        <v>0.0534</v>
      </c>
      <c r="L1178" s="18">
        <f t="shared" si="165"/>
        <v>0.0014999999999999944</v>
      </c>
      <c r="M1178" s="16">
        <v>0.057</v>
      </c>
      <c r="N1178" s="20">
        <f t="shared" si="166"/>
        <v>-0.0021000000000000046</v>
      </c>
      <c r="O1178" s="20">
        <f t="shared" si="167"/>
        <v>0.003599999999999999</v>
      </c>
      <c r="P1178" s="2"/>
      <c r="R1178" s="20">
        <v>0.0017</v>
      </c>
      <c r="S1178" s="65" t="s">
        <v>35</v>
      </c>
    </row>
    <row r="1179" spans="1:19" ht="12">
      <c r="A1179" s="21">
        <f t="shared" si="168"/>
        <v>1119</v>
      </c>
      <c r="B1179" s="13" t="s">
        <v>8</v>
      </c>
      <c r="C1179" s="14">
        <v>39302</v>
      </c>
      <c r="D1179" s="15">
        <v>2000000</v>
      </c>
      <c r="E1179" s="14">
        <v>39359</v>
      </c>
      <c r="F1179" s="16">
        <v>0.0557</v>
      </c>
      <c r="G1179" s="11">
        <f t="shared" si="161"/>
        <v>1982361.6666666667</v>
      </c>
      <c r="H1179" s="17">
        <f t="shared" si="162"/>
        <v>57</v>
      </c>
      <c r="I1179" s="12">
        <f t="shared" si="163"/>
        <v>17638.333333333256</v>
      </c>
      <c r="J1179" s="18">
        <f t="shared" si="164"/>
        <v>0.05697609276925841</v>
      </c>
      <c r="K1179" s="19">
        <v>0.0536375</v>
      </c>
      <c r="L1179" s="18">
        <f t="shared" si="165"/>
        <v>0.002062500000000002</v>
      </c>
      <c r="M1179" s="16">
        <v>0.057</v>
      </c>
      <c r="N1179" s="20">
        <f t="shared" si="166"/>
        <v>-0.0013000000000000025</v>
      </c>
      <c r="O1179" s="20">
        <f t="shared" si="167"/>
        <v>0.0033625000000000044</v>
      </c>
      <c r="P1179" s="2"/>
      <c r="R1179" s="20">
        <v>0.0017</v>
      </c>
      <c r="S1179" s="65" t="s">
        <v>36</v>
      </c>
    </row>
    <row r="1180" spans="1:19" ht="12">
      <c r="A1180" s="21">
        <f t="shared" si="168"/>
        <v>1120</v>
      </c>
      <c r="B1180" s="13" t="s">
        <v>7</v>
      </c>
      <c r="C1180" s="14">
        <v>39303</v>
      </c>
      <c r="D1180" s="15">
        <v>18000000</v>
      </c>
      <c r="E1180" s="14">
        <v>39311</v>
      </c>
      <c r="F1180" s="16">
        <v>0.0615</v>
      </c>
      <c r="G1180" s="11">
        <f t="shared" si="161"/>
        <v>17975400</v>
      </c>
      <c r="H1180" s="17">
        <f t="shared" si="162"/>
        <v>8</v>
      </c>
      <c r="I1180" s="12">
        <f t="shared" si="163"/>
        <v>24600</v>
      </c>
      <c r="J1180" s="18">
        <f t="shared" si="164"/>
        <v>0.062439500650889546</v>
      </c>
      <c r="K1180" s="19">
        <v>0.056625</v>
      </c>
      <c r="L1180" s="18">
        <f t="shared" si="165"/>
        <v>0.004874999999999997</v>
      </c>
      <c r="M1180" s="16">
        <v>0.057</v>
      </c>
      <c r="N1180" s="20">
        <f t="shared" si="166"/>
        <v>0.004499999999999997</v>
      </c>
      <c r="O1180" s="20">
        <f t="shared" si="167"/>
        <v>0.00037500000000000033</v>
      </c>
      <c r="P1180" s="2"/>
      <c r="R1180" s="20"/>
      <c r="S1180" s="20">
        <v>0.0055</v>
      </c>
    </row>
    <row r="1181" spans="1:19" ht="12">
      <c r="A1181" s="21">
        <f t="shared" si="168"/>
        <v>1121</v>
      </c>
      <c r="B1181" s="13" t="s">
        <v>8</v>
      </c>
      <c r="C1181" s="14">
        <v>39303</v>
      </c>
      <c r="D1181" s="15">
        <v>1100000</v>
      </c>
      <c r="E1181" s="14">
        <v>39304</v>
      </c>
      <c r="F1181" s="16">
        <v>0.061</v>
      </c>
      <c r="G1181" s="11">
        <f t="shared" si="161"/>
        <v>1099813.611111111</v>
      </c>
      <c r="H1181" s="17">
        <f t="shared" si="162"/>
        <v>1</v>
      </c>
      <c r="I1181" s="12">
        <f t="shared" si="163"/>
        <v>186.38888888899237</v>
      </c>
      <c r="J1181" s="18">
        <f t="shared" si="164"/>
        <v>0.06185770366648895</v>
      </c>
      <c r="K1181" s="19">
        <v>0.0586375</v>
      </c>
      <c r="L1181" s="18">
        <f t="shared" si="165"/>
        <v>0.0023624999999999965</v>
      </c>
      <c r="M1181" s="16">
        <v>0.057</v>
      </c>
      <c r="N1181" s="20">
        <f t="shared" si="166"/>
        <v>0.003999999999999997</v>
      </c>
      <c r="O1181" s="20">
        <f t="shared" si="167"/>
        <v>-0.0016375</v>
      </c>
      <c r="P1181" s="2"/>
      <c r="R1181" s="20"/>
      <c r="S1181" s="20">
        <v>0.0055</v>
      </c>
    </row>
    <row r="1182" spans="1:19" ht="12">
      <c r="A1182" s="21">
        <f t="shared" si="168"/>
        <v>1122</v>
      </c>
      <c r="B1182" s="13" t="s">
        <v>6</v>
      </c>
      <c r="C1182" s="14">
        <v>39308</v>
      </c>
      <c r="D1182" s="15">
        <v>3000000</v>
      </c>
      <c r="E1182" s="14">
        <v>39337</v>
      </c>
      <c r="F1182" s="16">
        <v>0.061</v>
      </c>
      <c r="G1182" s="11">
        <f t="shared" si="161"/>
        <v>2985258.3333333335</v>
      </c>
      <c r="H1182" s="17">
        <f t="shared" si="162"/>
        <v>29</v>
      </c>
      <c r="I1182" s="12">
        <f t="shared" si="163"/>
        <v>14741.666666666511</v>
      </c>
      <c r="J1182" s="18">
        <f t="shared" si="164"/>
        <v>0.062152633356688185</v>
      </c>
      <c r="K1182" s="19">
        <v>0.0558875</v>
      </c>
      <c r="L1182" s="18">
        <f t="shared" si="165"/>
        <v>0.005112499999999999</v>
      </c>
      <c r="M1182" s="16">
        <v>0.057</v>
      </c>
      <c r="N1182" s="20">
        <f t="shared" si="166"/>
        <v>0.003999999999999997</v>
      </c>
      <c r="O1182" s="20">
        <f t="shared" si="167"/>
        <v>0.0011125000000000024</v>
      </c>
      <c r="P1182" s="2"/>
      <c r="R1182" s="20"/>
      <c r="S1182" s="20">
        <v>0.0055</v>
      </c>
    </row>
    <row r="1183" spans="1:19" ht="12">
      <c r="A1183" s="21">
        <f t="shared" si="168"/>
        <v>1123</v>
      </c>
      <c r="B1183" s="13" t="s">
        <v>6</v>
      </c>
      <c r="C1183" s="14">
        <v>39310</v>
      </c>
      <c r="D1183" s="15">
        <v>15000000</v>
      </c>
      <c r="E1183" s="14">
        <v>39343</v>
      </c>
      <c r="F1183" s="16">
        <v>0.061</v>
      </c>
      <c r="G1183" s="11">
        <f t="shared" si="161"/>
        <v>14916125</v>
      </c>
      <c r="H1183" s="17">
        <f t="shared" si="162"/>
        <v>33</v>
      </c>
      <c r="I1183" s="12">
        <f t="shared" si="163"/>
        <v>83875</v>
      </c>
      <c r="J1183" s="18">
        <f t="shared" si="164"/>
        <v>0.062194995907672634</v>
      </c>
      <c r="K1183" s="19">
        <v>0.055375</v>
      </c>
      <c r="L1183" s="18">
        <f t="shared" si="165"/>
        <v>0.005624999999999998</v>
      </c>
      <c r="M1183" s="16">
        <v>0.057</v>
      </c>
      <c r="N1183" s="20">
        <f t="shared" si="166"/>
        <v>0.003999999999999997</v>
      </c>
      <c r="O1183" s="20">
        <f t="shared" si="167"/>
        <v>0.0016250000000000014</v>
      </c>
      <c r="P1183" s="2"/>
      <c r="R1183" s="20"/>
      <c r="S1183" s="20">
        <v>0.0055</v>
      </c>
    </row>
    <row r="1184" spans="1:19" ht="12">
      <c r="A1184" s="21">
        <f t="shared" si="168"/>
        <v>1124</v>
      </c>
      <c r="B1184" s="13" t="s">
        <v>8</v>
      </c>
      <c r="C1184" s="14">
        <v>39310</v>
      </c>
      <c r="D1184" s="15">
        <v>5000000</v>
      </c>
      <c r="E1184" s="14">
        <v>39311</v>
      </c>
      <c r="F1184" s="16">
        <v>0.0605</v>
      </c>
      <c r="G1184" s="11">
        <f t="shared" si="161"/>
        <v>4999159.722222222</v>
      </c>
      <c r="H1184" s="17">
        <f t="shared" si="162"/>
        <v>1</v>
      </c>
      <c r="I1184" s="12">
        <f t="shared" si="163"/>
        <v>840.2777777779847</v>
      </c>
      <c r="J1184" s="18">
        <f t="shared" si="164"/>
        <v>0.061350588084957164</v>
      </c>
      <c r="K1184" s="19">
        <v>0.0532</v>
      </c>
      <c r="L1184" s="18">
        <f t="shared" si="165"/>
        <v>0.007300000000000001</v>
      </c>
      <c r="M1184" s="16">
        <v>0.057</v>
      </c>
      <c r="N1184" s="20">
        <f t="shared" si="166"/>
        <v>0.003499999999999996</v>
      </c>
      <c r="O1184" s="20">
        <f t="shared" si="167"/>
        <v>0.0038000000000000048</v>
      </c>
      <c r="P1184" s="2"/>
      <c r="R1184" s="20"/>
      <c r="S1184" s="20">
        <v>0.0055</v>
      </c>
    </row>
    <row r="1185" spans="1:19" ht="12">
      <c r="A1185" s="21">
        <f t="shared" si="168"/>
        <v>1125</v>
      </c>
      <c r="B1185" s="13" t="s">
        <v>8</v>
      </c>
      <c r="C1185" s="14">
        <v>39311</v>
      </c>
      <c r="D1185" s="15">
        <v>5000000</v>
      </c>
      <c r="E1185" s="14">
        <v>39314</v>
      </c>
      <c r="F1185" s="16">
        <v>0.0635</v>
      </c>
      <c r="G1185" s="11">
        <f t="shared" si="161"/>
        <v>4997354.166666667</v>
      </c>
      <c r="H1185" s="17">
        <f t="shared" si="162"/>
        <v>3</v>
      </c>
      <c r="I1185" s="12">
        <f t="shared" si="163"/>
        <v>2645.833333333023</v>
      </c>
      <c r="J1185" s="18">
        <f t="shared" si="164"/>
        <v>0.06441603126097915</v>
      </c>
      <c r="K1185" s="19">
        <v>0.053</v>
      </c>
      <c r="L1185" s="18">
        <f t="shared" si="165"/>
        <v>0.010500000000000002</v>
      </c>
      <c r="M1185" s="16">
        <v>0.057</v>
      </c>
      <c r="N1185" s="20">
        <f t="shared" si="166"/>
        <v>0.006499999999999999</v>
      </c>
      <c r="O1185" s="20">
        <f t="shared" si="167"/>
        <v>0.0040000000000000036</v>
      </c>
      <c r="P1185" s="2"/>
      <c r="R1185" s="20"/>
      <c r="S1185" s="20">
        <v>0.0055</v>
      </c>
    </row>
    <row r="1186" spans="1:19" ht="12">
      <c r="A1186" s="21">
        <f t="shared" si="168"/>
        <v>1126</v>
      </c>
      <c r="B1186" s="13" t="s">
        <v>8</v>
      </c>
      <c r="C1186" s="14">
        <v>39311</v>
      </c>
      <c r="D1186" s="15">
        <v>2515000</v>
      </c>
      <c r="E1186" s="14">
        <v>39387</v>
      </c>
      <c r="F1186" s="16">
        <v>0.061</v>
      </c>
      <c r="G1186" s="11">
        <f t="shared" si="161"/>
        <v>2482612.388888889</v>
      </c>
      <c r="H1186" s="17">
        <f t="shared" si="162"/>
        <v>76</v>
      </c>
      <c r="I1186" s="12">
        <f t="shared" si="163"/>
        <v>32387.611111111008</v>
      </c>
      <c r="J1186" s="18">
        <f t="shared" si="164"/>
        <v>0.06265406737880014</v>
      </c>
      <c r="K1186" s="19">
        <v>0.055</v>
      </c>
      <c r="L1186" s="18">
        <f t="shared" si="165"/>
        <v>0.005999999999999998</v>
      </c>
      <c r="M1186" s="16">
        <v>0.057</v>
      </c>
      <c r="N1186" s="20">
        <f t="shared" si="166"/>
        <v>0.003999999999999997</v>
      </c>
      <c r="O1186" s="20">
        <f t="shared" si="167"/>
        <v>0.0020000000000000018</v>
      </c>
      <c r="P1186" s="2"/>
      <c r="R1186" s="20"/>
      <c r="S1186" s="20">
        <v>0.0055</v>
      </c>
    </row>
    <row r="1187" spans="1:19" ht="12">
      <c r="A1187" s="21">
        <f t="shared" si="168"/>
        <v>1127</v>
      </c>
      <c r="B1187" s="13" t="s">
        <v>8</v>
      </c>
      <c r="C1187" s="14">
        <v>39315</v>
      </c>
      <c r="D1187" s="15">
        <v>3081000</v>
      </c>
      <c r="E1187" s="14">
        <v>39360</v>
      </c>
      <c r="F1187" s="16">
        <v>0.0615</v>
      </c>
      <c r="G1187" s="11">
        <f t="shared" si="161"/>
        <v>3057314.8125</v>
      </c>
      <c r="H1187" s="17">
        <f t="shared" si="162"/>
        <v>45</v>
      </c>
      <c r="I1187" s="12">
        <f t="shared" si="163"/>
        <v>23685.1875</v>
      </c>
      <c r="J1187" s="18">
        <f t="shared" si="164"/>
        <v>0.06283722785580818</v>
      </c>
      <c r="K1187" s="19">
        <v>0.054975</v>
      </c>
      <c r="L1187" s="18">
        <f t="shared" si="165"/>
        <v>0.006524999999999996</v>
      </c>
      <c r="M1187" s="16">
        <v>0.057</v>
      </c>
      <c r="N1187" s="20">
        <f t="shared" si="166"/>
        <v>0.004499999999999997</v>
      </c>
      <c r="O1187" s="20">
        <f t="shared" si="167"/>
        <v>0.002024999999999999</v>
      </c>
      <c r="P1187" s="2"/>
      <c r="R1187" s="20"/>
      <c r="S1187" s="20">
        <v>0.0055</v>
      </c>
    </row>
    <row r="1188" spans="1:19" ht="12">
      <c r="A1188" s="21">
        <f t="shared" si="168"/>
        <v>1128</v>
      </c>
      <c r="B1188" s="13" t="s">
        <v>8</v>
      </c>
      <c r="C1188" s="14">
        <v>39317</v>
      </c>
      <c r="D1188" s="15">
        <v>3011000</v>
      </c>
      <c r="E1188" s="14">
        <v>39338</v>
      </c>
      <c r="F1188" s="16">
        <v>0.0615</v>
      </c>
      <c r="G1188" s="11">
        <f t="shared" si="161"/>
        <v>3000198.0375</v>
      </c>
      <c r="H1188" s="17">
        <f t="shared" si="162"/>
        <v>21</v>
      </c>
      <c r="I1188" s="12">
        <f t="shared" si="163"/>
        <v>10801.962499999907</v>
      </c>
      <c r="J1188" s="18">
        <f t="shared" si="164"/>
        <v>0.06257866763681319</v>
      </c>
      <c r="K1188" s="19">
        <v>0.055</v>
      </c>
      <c r="L1188" s="18">
        <f t="shared" si="165"/>
        <v>0.006499999999999999</v>
      </c>
      <c r="M1188" s="16">
        <v>0.057</v>
      </c>
      <c r="N1188" s="20">
        <f t="shared" si="166"/>
        <v>0.004499999999999997</v>
      </c>
      <c r="O1188" s="20">
        <f t="shared" si="167"/>
        <v>0.0020000000000000018</v>
      </c>
      <c r="P1188" s="2"/>
      <c r="R1188" s="20"/>
      <c r="S1188" s="20">
        <v>0.0055</v>
      </c>
    </row>
    <row r="1189" spans="1:19" ht="12">
      <c r="A1189" s="21">
        <f t="shared" si="168"/>
        <v>1129</v>
      </c>
      <c r="B1189" s="13" t="s">
        <v>8</v>
      </c>
      <c r="C1189" s="14">
        <v>39317</v>
      </c>
      <c r="D1189" s="15">
        <v>1052000</v>
      </c>
      <c r="E1189" s="14">
        <v>39349</v>
      </c>
      <c r="F1189" s="16">
        <v>0.062</v>
      </c>
      <c r="G1189" s="11">
        <f t="shared" si="161"/>
        <v>1046202.3111111111</v>
      </c>
      <c r="H1189" s="17">
        <f t="shared" si="162"/>
        <v>32</v>
      </c>
      <c r="I1189" s="12">
        <f t="shared" si="163"/>
        <v>5797.6888888889225</v>
      </c>
      <c r="J1189" s="18">
        <f t="shared" si="164"/>
        <v>0.06320946549874902</v>
      </c>
      <c r="K1189" s="19">
        <v>0.055</v>
      </c>
      <c r="L1189" s="18">
        <f t="shared" si="165"/>
        <v>0.006999999999999999</v>
      </c>
      <c r="M1189" s="16">
        <v>0.057</v>
      </c>
      <c r="N1189" s="20">
        <f t="shared" si="166"/>
        <v>0.0049999999999999975</v>
      </c>
      <c r="O1189" s="20">
        <f t="shared" si="167"/>
        <v>0.0020000000000000018</v>
      </c>
      <c r="P1189" s="2"/>
      <c r="R1189" s="20"/>
      <c r="S1189" s="20">
        <v>0.0055</v>
      </c>
    </row>
    <row r="1190" spans="1:19" ht="12">
      <c r="A1190" s="21">
        <f t="shared" si="168"/>
        <v>1130</v>
      </c>
      <c r="B1190" s="13" t="s">
        <v>8</v>
      </c>
      <c r="C1190" s="14">
        <v>39317</v>
      </c>
      <c r="D1190" s="15">
        <v>1000000</v>
      </c>
      <c r="E1190" s="14">
        <v>39356</v>
      </c>
      <c r="F1190" s="16">
        <v>0.062</v>
      </c>
      <c r="G1190" s="11">
        <f t="shared" si="161"/>
        <v>993283.3333333334</v>
      </c>
      <c r="H1190" s="17">
        <f t="shared" si="162"/>
        <v>39</v>
      </c>
      <c r="I1190" s="12">
        <f t="shared" si="163"/>
        <v>6716.666666666628</v>
      </c>
      <c r="J1190" s="18">
        <f t="shared" si="164"/>
        <v>0.06328618330900289</v>
      </c>
      <c r="K1190" s="19">
        <v>0.055</v>
      </c>
      <c r="L1190" s="18">
        <f t="shared" si="165"/>
        <v>0.006999999999999999</v>
      </c>
      <c r="M1190" s="16">
        <v>0.057</v>
      </c>
      <c r="N1190" s="20">
        <f t="shared" si="166"/>
        <v>0.0049999999999999975</v>
      </c>
      <c r="O1190" s="20">
        <f t="shared" si="167"/>
        <v>0.0020000000000000018</v>
      </c>
      <c r="P1190" s="2"/>
      <c r="R1190" s="20"/>
      <c r="S1190" s="20">
        <v>0.0055</v>
      </c>
    </row>
    <row r="1191" spans="1:19" ht="12">
      <c r="A1191" s="21">
        <f t="shared" si="168"/>
        <v>1131</v>
      </c>
      <c r="B1191" s="13" t="s">
        <v>8</v>
      </c>
      <c r="C1191" s="14">
        <v>39317</v>
      </c>
      <c r="D1191" s="15">
        <v>1000000</v>
      </c>
      <c r="E1191" s="14">
        <v>39364</v>
      </c>
      <c r="F1191" s="16">
        <v>0.062</v>
      </c>
      <c r="G1191" s="11">
        <f t="shared" si="161"/>
        <v>991905.5555555555</v>
      </c>
      <c r="H1191" s="17">
        <f t="shared" si="162"/>
        <v>47</v>
      </c>
      <c r="I1191" s="12">
        <f t="shared" si="163"/>
        <v>8094.444444444496</v>
      </c>
      <c r="J1191" s="18">
        <f t="shared" si="164"/>
        <v>0.06337408915499387</v>
      </c>
      <c r="K1191" s="19">
        <v>0.0550625</v>
      </c>
      <c r="L1191" s="18">
        <f t="shared" si="165"/>
        <v>0.006937499999999999</v>
      </c>
      <c r="M1191" s="16">
        <v>0.057</v>
      </c>
      <c r="N1191" s="20">
        <f t="shared" si="166"/>
        <v>0.0049999999999999975</v>
      </c>
      <c r="O1191" s="20">
        <f t="shared" si="167"/>
        <v>0.0019375000000000017</v>
      </c>
      <c r="P1191" s="2"/>
      <c r="R1191" s="20"/>
      <c r="S1191" s="20">
        <v>0.0055</v>
      </c>
    </row>
    <row r="1192" spans="1:19" ht="12">
      <c r="A1192" s="21">
        <f t="shared" si="168"/>
        <v>1132</v>
      </c>
      <c r="B1192" s="13" t="s">
        <v>7</v>
      </c>
      <c r="C1192" s="14">
        <v>39323</v>
      </c>
      <c r="D1192" s="15">
        <v>10000000</v>
      </c>
      <c r="E1192" s="14">
        <v>39335</v>
      </c>
      <c r="F1192" s="16">
        <v>0.0626</v>
      </c>
      <c r="G1192" s="11">
        <f t="shared" si="161"/>
        <v>9979133.333333334</v>
      </c>
      <c r="H1192" s="17">
        <f t="shared" si="162"/>
        <v>12</v>
      </c>
      <c r="I1192" s="12">
        <f t="shared" si="163"/>
        <v>20866.666666666046</v>
      </c>
      <c r="J1192" s="18">
        <f t="shared" si="164"/>
        <v>0.06360216095363247</v>
      </c>
      <c r="K1192" s="19">
        <v>0.0559375</v>
      </c>
      <c r="L1192" s="18">
        <f t="shared" si="165"/>
        <v>0.006662500000000002</v>
      </c>
      <c r="M1192" s="16">
        <v>0.057</v>
      </c>
      <c r="N1192" s="20">
        <f t="shared" si="166"/>
        <v>0.005600000000000001</v>
      </c>
      <c r="O1192" s="20">
        <f t="shared" si="167"/>
        <v>0.001062500000000001</v>
      </c>
      <c r="P1192" s="2"/>
      <c r="R1192" s="20"/>
      <c r="S1192" s="20">
        <v>0.0055</v>
      </c>
    </row>
    <row r="1193" spans="1:19" ht="12">
      <c r="A1193" s="21">
        <f t="shared" si="168"/>
        <v>1133</v>
      </c>
      <c r="B1193" s="13" t="s">
        <v>8</v>
      </c>
      <c r="C1193" s="14">
        <v>39323</v>
      </c>
      <c r="D1193" s="15">
        <v>2081000</v>
      </c>
      <c r="E1193" s="14">
        <v>39367</v>
      </c>
      <c r="F1193" s="16">
        <v>0.0626</v>
      </c>
      <c r="G1193" s="11">
        <f t="shared" si="161"/>
        <v>2065078.0377777778</v>
      </c>
      <c r="H1193" s="17">
        <f t="shared" si="162"/>
        <v>44</v>
      </c>
      <c r="I1193" s="12">
        <f t="shared" si="163"/>
        <v>15921.962222222239</v>
      </c>
      <c r="J1193" s="18">
        <f t="shared" si="164"/>
        <v>0.06395880033232046</v>
      </c>
      <c r="K1193" s="19">
        <v>0.05565</v>
      </c>
      <c r="L1193" s="18">
        <f t="shared" si="165"/>
        <v>0.006950000000000005</v>
      </c>
      <c r="M1193" s="16">
        <v>0.057</v>
      </c>
      <c r="N1193" s="20">
        <f t="shared" si="166"/>
        <v>0.005600000000000001</v>
      </c>
      <c r="O1193" s="20">
        <f t="shared" si="167"/>
        <v>0.001350000000000004</v>
      </c>
      <c r="P1193" s="2"/>
      <c r="R1193" s="20"/>
      <c r="S1193" s="20">
        <v>0.0055</v>
      </c>
    </row>
    <row r="1194" spans="1:19" ht="12">
      <c r="A1194" s="21">
        <f t="shared" si="168"/>
        <v>1134</v>
      </c>
      <c r="B1194" s="13" t="s">
        <v>8</v>
      </c>
      <c r="C1194" s="14">
        <v>39324</v>
      </c>
      <c r="D1194" s="15">
        <v>2000000</v>
      </c>
      <c r="E1194" s="14">
        <v>39395</v>
      </c>
      <c r="F1194" s="16">
        <v>0.0615</v>
      </c>
      <c r="G1194" s="11">
        <f t="shared" si="161"/>
        <v>1975741.6666666667</v>
      </c>
      <c r="H1194" s="17">
        <f t="shared" si="162"/>
        <v>71</v>
      </c>
      <c r="I1194" s="12">
        <f t="shared" si="163"/>
        <v>24258.333333333256</v>
      </c>
      <c r="J1194" s="18">
        <f t="shared" si="164"/>
        <v>0.06311975671583225</v>
      </c>
      <c r="K1194" s="19">
        <v>0.0561375</v>
      </c>
      <c r="L1194" s="18">
        <f t="shared" si="165"/>
        <v>0.005362499999999999</v>
      </c>
      <c r="M1194" s="16">
        <v>0.057</v>
      </c>
      <c r="N1194" s="20">
        <f t="shared" si="166"/>
        <v>0.004499999999999997</v>
      </c>
      <c r="O1194" s="20">
        <f t="shared" si="167"/>
        <v>0.0008625000000000022</v>
      </c>
      <c r="P1194" s="2"/>
      <c r="R1194" s="20"/>
      <c r="S1194" s="20">
        <v>0.0055</v>
      </c>
    </row>
    <row r="1195" spans="1:19" ht="12">
      <c r="A1195" s="21">
        <f t="shared" si="168"/>
        <v>1135</v>
      </c>
      <c r="B1195" s="13" t="s">
        <v>7</v>
      </c>
      <c r="C1195" s="14">
        <v>39324</v>
      </c>
      <c r="D1195" s="15">
        <v>6000000</v>
      </c>
      <c r="E1195" s="14">
        <v>39331</v>
      </c>
      <c r="F1195" s="16">
        <v>0.0635</v>
      </c>
      <c r="G1195" s="11">
        <f t="shared" si="161"/>
        <v>5992591.666666667</v>
      </c>
      <c r="H1195" s="17">
        <f t="shared" si="162"/>
        <v>7</v>
      </c>
      <c r="I1195" s="12">
        <f t="shared" si="163"/>
        <v>7408.333333333023</v>
      </c>
      <c r="J1195" s="18">
        <f t="shared" si="164"/>
        <v>0.06446153653608144</v>
      </c>
      <c r="K1195" s="19">
        <v>0.05695</v>
      </c>
      <c r="L1195" s="18">
        <f t="shared" si="165"/>
        <v>0.00655</v>
      </c>
      <c r="M1195" s="16">
        <v>0.057</v>
      </c>
      <c r="N1195" s="20">
        <f t="shared" si="166"/>
        <v>0.006499999999999999</v>
      </c>
      <c r="O1195" s="20">
        <f t="shared" si="167"/>
        <v>5.000000000000143E-05</v>
      </c>
      <c r="P1195" s="2"/>
      <c r="R1195" s="20"/>
      <c r="S1195" s="20">
        <v>0.0055</v>
      </c>
    </row>
    <row r="1196" spans="1:19" ht="12">
      <c r="A1196" s="21">
        <f t="shared" si="168"/>
        <v>1136</v>
      </c>
      <c r="B1196" s="13" t="s">
        <v>6</v>
      </c>
      <c r="C1196" s="14">
        <v>39325</v>
      </c>
      <c r="D1196" s="15">
        <v>2708000</v>
      </c>
      <c r="E1196" s="14">
        <v>39356</v>
      </c>
      <c r="F1196" s="16">
        <v>0.0638</v>
      </c>
      <c r="G1196" s="11">
        <f t="shared" si="161"/>
        <v>2693122.5488888887</v>
      </c>
      <c r="H1196" s="17">
        <f t="shared" si="162"/>
        <v>31</v>
      </c>
      <c r="I1196" s="12">
        <f t="shared" si="163"/>
        <v>14877.451111111324</v>
      </c>
      <c r="J1196" s="18">
        <f t="shared" si="164"/>
        <v>0.06504345261271602</v>
      </c>
      <c r="K1196" s="19">
        <v>0.05655</v>
      </c>
      <c r="L1196" s="18">
        <f t="shared" si="165"/>
        <v>0.0072499999999999926</v>
      </c>
      <c r="M1196" s="16">
        <v>0.057</v>
      </c>
      <c r="N1196" s="20">
        <f t="shared" si="166"/>
        <v>0.0067999999999999935</v>
      </c>
      <c r="O1196" s="20">
        <f t="shared" si="167"/>
        <v>0.000449999999999999</v>
      </c>
      <c r="P1196" s="2"/>
      <c r="R1196" s="20"/>
      <c r="S1196" s="20">
        <v>0.0055</v>
      </c>
    </row>
    <row r="1197" spans="1:19" ht="12">
      <c r="A1197" s="21">
        <f t="shared" si="168"/>
        <v>1137</v>
      </c>
      <c r="B1197" s="13" t="s">
        <v>8</v>
      </c>
      <c r="C1197" s="14">
        <v>39325</v>
      </c>
      <c r="D1197" s="15">
        <v>2065000</v>
      </c>
      <c r="E1197" s="14">
        <v>39356</v>
      </c>
      <c r="F1197" s="16">
        <v>0.0632</v>
      </c>
      <c r="G1197" s="11">
        <f t="shared" si="161"/>
        <v>2053761.8111111112</v>
      </c>
      <c r="H1197" s="17">
        <f t="shared" si="162"/>
        <v>31</v>
      </c>
      <c r="I1197" s="12">
        <f t="shared" si="163"/>
        <v>11238.188888888806</v>
      </c>
      <c r="J1197" s="18">
        <f t="shared" si="164"/>
        <v>0.064428411510643</v>
      </c>
      <c r="K1197" s="19">
        <v>0.05655</v>
      </c>
      <c r="L1197" s="18">
        <f t="shared" si="165"/>
        <v>0.006650000000000003</v>
      </c>
      <c r="M1197" s="16">
        <v>0.057</v>
      </c>
      <c r="N1197" s="20">
        <f t="shared" si="166"/>
        <v>0.006200000000000004</v>
      </c>
      <c r="O1197" s="20">
        <f t="shared" si="167"/>
        <v>0.000449999999999999</v>
      </c>
      <c r="P1197" s="2"/>
      <c r="R1197" s="20"/>
      <c r="S1197" s="20">
        <v>0.0055</v>
      </c>
    </row>
    <row r="1198" spans="1:19" ht="12">
      <c r="A1198" s="21">
        <f t="shared" si="168"/>
        <v>1138</v>
      </c>
      <c r="B1198" s="13" t="s">
        <v>7</v>
      </c>
      <c r="C1198" s="14">
        <v>39331</v>
      </c>
      <c r="D1198" s="15">
        <v>6000000</v>
      </c>
      <c r="E1198" s="14">
        <v>39346</v>
      </c>
      <c r="F1198" s="16">
        <v>0.0633</v>
      </c>
      <c r="G1198" s="11">
        <f t="shared" si="161"/>
        <v>5984175</v>
      </c>
      <c r="H1198" s="17">
        <f t="shared" si="162"/>
        <v>15</v>
      </c>
      <c r="I1198" s="12">
        <f t="shared" si="163"/>
        <v>15825</v>
      </c>
      <c r="J1198" s="18">
        <f t="shared" si="164"/>
        <v>0.0643488868557487</v>
      </c>
      <c r="K1198" s="19">
        <v>0.057875</v>
      </c>
      <c r="L1198" s="18">
        <f t="shared" si="165"/>
        <v>0.005424999999999992</v>
      </c>
      <c r="M1198" s="16">
        <v>0.06036</v>
      </c>
      <c r="N1198" s="20">
        <f t="shared" si="166"/>
        <v>0.002939999999999998</v>
      </c>
      <c r="O1198" s="20">
        <f t="shared" si="167"/>
        <v>0.002484999999999994</v>
      </c>
      <c r="P1198" s="2"/>
      <c r="R1198" s="20"/>
      <c r="S1198" s="20">
        <v>0.0055</v>
      </c>
    </row>
    <row r="1199" spans="1:19" ht="12">
      <c r="A1199" s="21">
        <f t="shared" si="168"/>
        <v>1139</v>
      </c>
      <c r="B1199" s="13" t="s">
        <v>8</v>
      </c>
      <c r="C1199" s="14">
        <v>39331</v>
      </c>
      <c r="D1199" s="15">
        <v>1650000</v>
      </c>
      <c r="E1199" s="14">
        <v>39385</v>
      </c>
      <c r="F1199" s="16">
        <v>0.0633</v>
      </c>
      <c r="G1199" s="11">
        <f t="shared" si="161"/>
        <v>1634333.25</v>
      </c>
      <c r="H1199" s="17">
        <f t="shared" si="162"/>
        <v>54</v>
      </c>
      <c r="I1199" s="12">
        <f t="shared" si="163"/>
        <v>15666.75</v>
      </c>
      <c r="J1199" s="18">
        <f t="shared" si="164"/>
        <v>0.06479438939396234</v>
      </c>
      <c r="K1199" s="19">
        <v>0.0566688</v>
      </c>
      <c r="L1199" s="18">
        <f t="shared" si="165"/>
        <v>0.006631199999999997</v>
      </c>
      <c r="M1199" s="16">
        <v>0.06036</v>
      </c>
      <c r="N1199" s="20">
        <f t="shared" si="166"/>
        <v>0.002939999999999998</v>
      </c>
      <c r="O1199" s="20">
        <f t="shared" si="167"/>
        <v>0.0036911999999999986</v>
      </c>
      <c r="P1199" s="2"/>
      <c r="R1199" s="20"/>
      <c r="S1199" s="20">
        <v>0.0055</v>
      </c>
    </row>
    <row r="1200" spans="1:19" ht="12">
      <c r="A1200" s="21">
        <f t="shared" si="168"/>
        <v>1140</v>
      </c>
      <c r="B1200" s="13" t="s">
        <v>7</v>
      </c>
      <c r="C1200" s="14">
        <v>39332</v>
      </c>
      <c r="D1200" s="15">
        <v>5000000</v>
      </c>
      <c r="E1200" s="14">
        <v>39358</v>
      </c>
      <c r="F1200" s="16">
        <v>0.0635</v>
      </c>
      <c r="G1200" s="11">
        <f t="shared" si="161"/>
        <v>4977069.444444444</v>
      </c>
      <c r="H1200" s="17">
        <f t="shared" si="162"/>
        <v>26</v>
      </c>
      <c r="I1200" s="12">
        <f t="shared" si="163"/>
        <v>22930.55555555597</v>
      </c>
      <c r="J1200" s="18">
        <f t="shared" si="164"/>
        <v>0.06467856754169934</v>
      </c>
      <c r="K1200" s="19">
        <v>0.0582375</v>
      </c>
      <c r="L1200" s="18">
        <f t="shared" si="165"/>
        <v>0.005262500000000003</v>
      </c>
      <c r="M1200" s="16">
        <v>0.06036</v>
      </c>
      <c r="N1200" s="20">
        <f t="shared" si="166"/>
        <v>0.003140000000000004</v>
      </c>
      <c r="O1200" s="20">
        <f t="shared" si="167"/>
        <v>0.0021224999999999994</v>
      </c>
      <c r="P1200" s="2"/>
      <c r="R1200" s="20"/>
      <c r="S1200" s="20">
        <v>0.0055</v>
      </c>
    </row>
    <row r="1201" spans="1:19" ht="12">
      <c r="A1201" s="21">
        <f t="shared" si="168"/>
        <v>1141</v>
      </c>
      <c r="B1201" s="13" t="s">
        <v>8</v>
      </c>
      <c r="C1201" s="14">
        <v>39332</v>
      </c>
      <c r="D1201" s="15">
        <v>1000000</v>
      </c>
      <c r="E1201" s="14">
        <v>39360</v>
      </c>
      <c r="F1201" s="16">
        <v>0.062</v>
      </c>
      <c r="G1201" s="11">
        <f t="shared" si="161"/>
        <v>995177.7777777778</v>
      </c>
      <c r="H1201" s="17">
        <f t="shared" si="162"/>
        <v>28</v>
      </c>
      <c r="I1201" s="12">
        <f t="shared" si="163"/>
        <v>4822.222222222248</v>
      </c>
      <c r="J1201" s="18">
        <f t="shared" si="164"/>
        <v>0.06316571020253255</v>
      </c>
      <c r="K1201" s="19">
        <v>0.0582375</v>
      </c>
      <c r="L1201" s="18">
        <f t="shared" si="165"/>
        <v>0.003762500000000002</v>
      </c>
      <c r="M1201" s="16">
        <v>0.06036</v>
      </c>
      <c r="N1201" s="20">
        <f t="shared" si="166"/>
        <v>0.0016400000000000026</v>
      </c>
      <c r="O1201" s="20">
        <f t="shared" si="167"/>
        <v>0.0021224999999999994</v>
      </c>
      <c r="P1201" s="2"/>
      <c r="R1201" s="20"/>
      <c r="S1201" s="20">
        <v>0.0055</v>
      </c>
    </row>
    <row r="1202" spans="1:19" ht="12">
      <c r="A1202" s="21">
        <f t="shared" si="168"/>
        <v>1142</v>
      </c>
      <c r="B1202" s="13" t="s">
        <v>8</v>
      </c>
      <c r="C1202" s="14">
        <v>39335</v>
      </c>
      <c r="D1202" s="15">
        <v>2014000</v>
      </c>
      <c r="E1202" s="14">
        <v>39377</v>
      </c>
      <c r="F1202" s="16">
        <v>0.062</v>
      </c>
      <c r="G1202" s="11">
        <f t="shared" si="161"/>
        <v>1999432.0666666667</v>
      </c>
      <c r="H1202" s="17">
        <f t="shared" si="162"/>
        <v>42</v>
      </c>
      <c r="I1202" s="12">
        <f t="shared" si="163"/>
        <v>14567.933333333349</v>
      </c>
      <c r="J1202" s="18">
        <f t="shared" si="164"/>
        <v>0.06331911940816357</v>
      </c>
      <c r="K1202" s="19">
        <v>0.0580625</v>
      </c>
      <c r="L1202" s="18">
        <f t="shared" si="165"/>
        <v>0.0039374999999999966</v>
      </c>
      <c r="M1202" s="16">
        <v>0.06036</v>
      </c>
      <c r="N1202" s="20">
        <f t="shared" si="166"/>
        <v>0.0016400000000000026</v>
      </c>
      <c r="O1202" s="20">
        <f t="shared" si="167"/>
        <v>0.002297499999999994</v>
      </c>
      <c r="P1202" s="2"/>
      <c r="R1202" s="20"/>
      <c r="S1202" s="20">
        <v>0.0055</v>
      </c>
    </row>
    <row r="1203" spans="1:19" ht="12">
      <c r="A1203" s="21">
        <f t="shared" si="168"/>
        <v>1143</v>
      </c>
      <c r="B1203" s="13" t="s">
        <v>8</v>
      </c>
      <c r="C1203" s="14">
        <v>39336</v>
      </c>
      <c r="D1203" s="15">
        <v>25000000</v>
      </c>
      <c r="E1203" s="14">
        <v>39427</v>
      </c>
      <c r="F1203" s="16">
        <v>0.062</v>
      </c>
      <c r="G1203" s="11">
        <f t="shared" si="161"/>
        <v>24608194.444444444</v>
      </c>
      <c r="H1203" s="17">
        <f t="shared" si="162"/>
        <v>91</v>
      </c>
      <c r="I1203" s="12">
        <f t="shared" si="163"/>
        <v>391805.55555555597</v>
      </c>
      <c r="J1203" s="18">
        <f t="shared" si="164"/>
        <v>0.06386197009803651</v>
      </c>
      <c r="K1203" s="19">
        <v>0.0570313</v>
      </c>
      <c r="L1203" s="18">
        <f t="shared" si="165"/>
        <v>0.0049686999999999995</v>
      </c>
      <c r="M1203" s="16">
        <v>0.06036</v>
      </c>
      <c r="N1203" s="20">
        <f t="shared" si="166"/>
        <v>0.0016400000000000026</v>
      </c>
      <c r="O1203" s="20">
        <f t="shared" si="167"/>
        <v>0.003328699999999997</v>
      </c>
      <c r="P1203" s="2"/>
      <c r="R1203" s="20"/>
      <c r="S1203" s="20">
        <v>0.0055</v>
      </c>
    </row>
    <row r="1204" spans="1:19" ht="12">
      <c r="A1204" s="21">
        <f t="shared" si="168"/>
        <v>1144</v>
      </c>
      <c r="B1204" s="13" t="s">
        <v>8</v>
      </c>
      <c r="C1204" s="14">
        <v>39337</v>
      </c>
      <c r="D1204" s="15">
        <v>5034000</v>
      </c>
      <c r="E1204" s="14">
        <v>39378</v>
      </c>
      <c r="F1204" s="16">
        <v>0.062</v>
      </c>
      <c r="G1204" s="11">
        <f t="shared" si="161"/>
        <v>4998454.366666666</v>
      </c>
      <c r="H1204" s="17">
        <f t="shared" si="162"/>
        <v>41</v>
      </c>
      <c r="I1204" s="12">
        <f t="shared" si="163"/>
        <v>35545.63333333377</v>
      </c>
      <c r="J1204" s="18">
        <f t="shared" si="164"/>
        <v>0.06330813690000023</v>
      </c>
      <c r="K1204" s="19">
        <v>0.058</v>
      </c>
      <c r="L1204" s="18">
        <f t="shared" si="165"/>
        <v>0.003999999999999997</v>
      </c>
      <c r="M1204" s="16">
        <v>0.06036</v>
      </c>
      <c r="N1204" s="20">
        <f t="shared" si="166"/>
        <v>0.0016400000000000026</v>
      </c>
      <c r="O1204" s="20">
        <f t="shared" si="167"/>
        <v>0.002359999999999994</v>
      </c>
      <c r="P1204" s="2"/>
      <c r="R1204" s="20"/>
      <c r="S1204" s="20">
        <v>0.0055</v>
      </c>
    </row>
    <row r="1205" spans="1:19" ht="12">
      <c r="A1205" s="21">
        <f t="shared" si="168"/>
        <v>1145</v>
      </c>
      <c r="B1205" s="13" t="s">
        <v>6</v>
      </c>
      <c r="C1205" s="14">
        <v>39337</v>
      </c>
      <c r="D1205" s="15">
        <v>3000000</v>
      </c>
      <c r="E1205" s="14">
        <v>39386</v>
      </c>
      <c r="F1205" s="16">
        <v>0.0627</v>
      </c>
      <c r="G1205" s="11">
        <f t="shared" si="161"/>
        <v>2974397.5</v>
      </c>
      <c r="H1205" s="17">
        <f t="shared" si="162"/>
        <v>49</v>
      </c>
      <c r="I1205" s="12">
        <f t="shared" si="163"/>
        <v>25602.5</v>
      </c>
      <c r="J1205" s="18">
        <f t="shared" si="164"/>
        <v>0.06411802726434514</v>
      </c>
      <c r="K1205" s="19">
        <v>0.0573</v>
      </c>
      <c r="L1205" s="18">
        <f t="shared" si="165"/>
        <v>0.005400000000000009</v>
      </c>
      <c r="M1205" s="16">
        <v>0.06036</v>
      </c>
      <c r="N1205" s="20">
        <f t="shared" si="166"/>
        <v>0.0023400000000000087</v>
      </c>
      <c r="O1205" s="20">
        <f t="shared" si="167"/>
        <v>0.0030600000000000002</v>
      </c>
      <c r="P1205" s="2"/>
      <c r="R1205" s="20"/>
      <c r="S1205" s="20">
        <v>0.0055</v>
      </c>
    </row>
    <row r="1206" spans="1:19" ht="12">
      <c r="A1206" s="21">
        <f t="shared" si="168"/>
        <v>1146</v>
      </c>
      <c r="B1206" s="13" t="s">
        <v>8</v>
      </c>
      <c r="C1206" s="14">
        <v>39338</v>
      </c>
      <c r="D1206" s="15">
        <v>3011000</v>
      </c>
      <c r="E1206" s="14">
        <v>39359</v>
      </c>
      <c r="F1206" s="16">
        <v>0.061</v>
      </c>
      <c r="G1206" s="11">
        <f t="shared" si="161"/>
        <v>3000285.8583333334</v>
      </c>
      <c r="H1206" s="17">
        <f t="shared" si="162"/>
        <v>21</v>
      </c>
      <c r="I1206" s="12">
        <f t="shared" si="163"/>
        <v>10714.141666666605</v>
      </c>
      <c r="J1206" s="18">
        <f t="shared" si="164"/>
        <v>0.062068081144293644</v>
      </c>
      <c r="K1206" s="19">
        <v>0.057525</v>
      </c>
      <c r="L1206" s="18">
        <f t="shared" si="165"/>
        <v>0.003474999999999999</v>
      </c>
      <c r="M1206" s="16">
        <v>0.06036</v>
      </c>
      <c r="N1206" s="20">
        <f t="shared" si="166"/>
        <v>0.0006400000000000017</v>
      </c>
      <c r="O1206" s="20">
        <f t="shared" si="167"/>
        <v>0.0028349999999999972</v>
      </c>
      <c r="P1206" s="2"/>
      <c r="R1206" s="20"/>
      <c r="S1206" s="20">
        <v>0.0055</v>
      </c>
    </row>
    <row r="1207" spans="1:19" ht="12">
      <c r="A1207" s="21">
        <f t="shared" si="168"/>
        <v>1147</v>
      </c>
      <c r="B1207" s="13" t="s">
        <v>6</v>
      </c>
      <c r="C1207" s="14">
        <v>39342</v>
      </c>
      <c r="D1207" s="15">
        <v>3000000</v>
      </c>
      <c r="E1207" s="14">
        <v>39381</v>
      </c>
      <c r="F1207" s="16">
        <v>0.0598</v>
      </c>
      <c r="G1207" s="11">
        <f t="shared" si="161"/>
        <v>2980565</v>
      </c>
      <c r="H1207" s="17">
        <f t="shared" si="162"/>
        <v>39</v>
      </c>
      <c r="I1207" s="12">
        <f t="shared" si="163"/>
        <v>19435</v>
      </c>
      <c r="J1207" s="18">
        <f t="shared" si="164"/>
        <v>0.061025901688661933</v>
      </c>
      <c r="K1207" s="19">
        <v>0.055025</v>
      </c>
      <c r="L1207" s="18">
        <f t="shared" si="165"/>
        <v>0.0047750000000000015</v>
      </c>
      <c r="M1207" s="16">
        <v>0.06036</v>
      </c>
      <c r="N1207" s="20">
        <f t="shared" si="166"/>
        <v>-0.000559999999999998</v>
      </c>
      <c r="O1207" s="20">
        <f t="shared" si="167"/>
        <v>0.0053349999999999995</v>
      </c>
      <c r="P1207" s="2"/>
      <c r="R1207" s="20"/>
      <c r="S1207" s="20">
        <v>0.0055</v>
      </c>
    </row>
    <row r="1208" spans="1:19" ht="12">
      <c r="A1208" s="21">
        <f t="shared" si="168"/>
        <v>1148</v>
      </c>
      <c r="B1208" s="13" t="s">
        <v>8</v>
      </c>
      <c r="C1208" s="14">
        <v>39342</v>
      </c>
      <c r="D1208" s="15">
        <v>1850000</v>
      </c>
      <c r="E1208" s="14">
        <v>39374</v>
      </c>
      <c r="F1208" s="16">
        <v>0.0595</v>
      </c>
      <c r="G1208" s="11">
        <f t="shared" si="161"/>
        <v>1840215.5555555555</v>
      </c>
      <c r="H1208" s="17">
        <f t="shared" si="162"/>
        <v>32</v>
      </c>
      <c r="I1208" s="12">
        <f t="shared" si="163"/>
        <v>9784.444444444496</v>
      </c>
      <c r="J1208" s="18">
        <f t="shared" si="164"/>
        <v>0.06064714489969202</v>
      </c>
      <c r="K1208" s="19">
        <v>0.055025</v>
      </c>
      <c r="L1208" s="18">
        <f t="shared" si="165"/>
        <v>0.004475</v>
      </c>
      <c r="M1208" s="16">
        <v>0.06036</v>
      </c>
      <c r="N1208" s="20">
        <f t="shared" si="166"/>
        <v>-0.0008599999999999997</v>
      </c>
      <c r="O1208" s="20">
        <f t="shared" si="167"/>
        <v>0.0053349999999999995</v>
      </c>
      <c r="P1208" s="2"/>
      <c r="R1208" s="20"/>
      <c r="S1208" s="20">
        <v>0.0055</v>
      </c>
    </row>
    <row r="1209" spans="1:19" ht="12">
      <c r="A1209" s="21">
        <f t="shared" si="168"/>
        <v>1149</v>
      </c>
      <c r="B1209" s="13" t="s">
        <v>8</v>
      </c>
      <c r="C1209" s="14">
        <v>39342</v>
      </c>
      <c r="D1209" s="15">
        <v>3150000</v>
      </c>
      <c r="E1209" s="14">
        <v>39384</v>
      </c>
      <c r="F1209" s="16">
        <v>0.0595</v>
      </c>
      <c r="G1209" s="11">
        <f t="shared" si="161"/>
        <v>3128133.75</v>
      </c>
      <c r="H1209" s="17">
        <f t="shared" si="162"/>
        <v>42</v>
      </c>
      <c r="I1209" s="12">
        <f t="shared" si="163"/>
        <v>21866.25</v>
      </c>
      <c r="J1209" s="18">
        <f t="shared" si="164"/>
        <v>0.060748081823547344</v>
      </c>
      <c r="K1209" s="19">
        <v>0.055025</v>
      </c>
      <c r="L1209" s="18">
        <f t="shared" si="165"/>
        <v>0.004475</v>
      </c>
      <c r="M1209" s="16">
        <v>0.06036</v>
      </c>
      <c r="N1209" s="20">
        <f t="shared" si="166"/>
        <v>-0.0008599999999999997</v>
      </c>
      <c r="O1209" s="20">
        <f t="shared" si="167"/>
        <v>0.0053349999999999995</v>
      </c>
      <c r="P1209" s="2"/>
      <c r="R1209" s="20"/>
      <c r="S1209" s="20">
        <v>0.0055</v>
      </c>
    </row>
    <row r="1210" spans="1:19" ht="12">
      <c r="A1210" s="21">
        <f t="shared" si="168"/>
        <v>1150</v>
      </c>
      <c r="B1210" s="13" t="s">
        <v>8</v>
      </c>
      <c r="C1210" s="14">
        <v>39344</v>
      </c>
      <c r="D1210" s="15">
        <v>5010000</v>
      </c>
      <c r="E1210" s="14">
        <v>39359</v>
      </c>
      <c r="F1210" s="16">
        <v>0.0555</v>
      </c>
      <c r="G1210" s="11">
        <f t="shared" si="161"/>
        <v>4998414.375</v>
      </c>
      <c r="H1210" s="17">
        <f t="shared" si="162"/>
        <v>15</v>
      </c>
      <c r="I1210" s="12">
        <f t="shared" si="163"/>
        <v>11585.625</v>
      </c>
      <c r="J1210" s="18">
        <f t="shared" si="164"/>
        <v>0.056401261249973904</v>
      </c>
      <c r="K1210" s="19">
        <v>0.0503625</v>
      </c>
      <c r="L1210" s="18">
        <f t="shared" si="165"/>
        <v>0.005137500000000003</v>
      </c>
      <c r="M1210" s="16">
        <v>0.06036</v>
      </c>
      <c r="N1210" s="20">
        <f t="shared" si="166"/>
        <v>-0.004859999999999996</v>
      </c>
      <c r="O1210" s="20">
        <f t="shared" si="167"/>
        <v>0.0099975</v>
      </c>
      <c r="P1210" s="2"/>
      <c r="R1210" s="20"/>
      <c r="S1210" s="20">
        <v>0.0055</v>
      </c>
    </row>
    <row r="1211" spans="1:19" ht="12">
      <c r="A1211" s="21">
        <f t="shared" si="168"/>
        <v>1151</v>
      </c>
      <c r="B1211" s="13" t="s">
        <v>8</v>
      </c>
      <c r="C1211" s="14">
        <v>39344</v>
      </c>
      <c r="D1211" s="15">
        <v>5016000</v>
      </c>
      <c r="E1211" s="14">
        <v>39366</v>
      </c>
      <c r="F1211" s="16">
        <v>0.0555</v>
      </c>
      <c r="G1211" s="11">
        <f t="shared" si="161"/>
        <v>4998987.4</v>
      </c>
      <c r="H1211" s="17">
        <f t="shared" si="162"/>
        <v>22</v>
      </c>
      <c r="I1211" s="12">
        <f t="shared" si="163"/>
        <v>17012.599999999627</v>
      </c>
      <c r="J1211" s="18">
        <f t="shared" si="164"/>
        <v>0.056462334752032745</v>
      </c>
      <c r="K1211" s="19">
        <v>0.0514875</v>
      </c>
      <c r="L1211" s="18">
        <f t="shared" si="165"/>
        <v>0.004012500000000002</v>
      </c>
      <c r="M1211" s="16">
        <v>0.06036</v>
      </c>
      <c r="N1211" s="20">
        <f t="shared" si="166"/>
        <v>-0.004859999999999996</v>
      </c>
      <c r="O1211" s="20">
        <f t="shared" si="167"/>
        <v>0.008872499999999998</v>
      </c>
      <c r="P1211" s="2"/>
      <c r="R1211" s="20"/>
      <c r="S1211" s="20">
        <v>0.0055</v>
      </c>
    </row>
    <row r="1212" spans="1:19" ht="12">
      <c r="A1212" s="21">
        <f t="shared" si="168"/>
        <v>1152</v>
      </c>
      <c r="B1212" s="13" t="s">
        <v>8</v>
      </c>
      <c r="C1212" s="14">
        <v>39344</v>
      </c>
      <c r="D1212" s="15">
        <v>3110000</v>
      </c>
      <c r="E1212" s="14">
        <v>39388</v>
      </c>
      <c r="F1212" s="16">
        <v>0.0557</v>
      </c>
      <c r="G1212" s="11">
        <f t="shared" si="161"/>
        <v>3088827.811111111</v>
      </c>
      <c r="H1212" s="17">
        <f t="shared" si="162"/>
        <v>44</v>
      </c>
      <c r="I1212" s="12">
        <f t="shared" si="163"/>
        <v>21172.188888888806</v>
      </c>
      <c r="J1212" s="18">
        <f t="shared" si="164"/>
        <v>0.05686070616295581</v>
      </c>
      <c r="K1212" s="19">
        <v>0.0514875</v>
      </c>
      <c r="L1212" s="18">
        <f t="shared" si="165"/>
        <v>0.004212500000000001</v>
      </c>
      <c r="M1212" s="16">
        <v>0.06036</v>
      </c>
      <c r="N1212" s="20">
        <f t="shared" si="166"/>
        <v>-0.0046599999999999975</v>
      </c>
      <c r="O1212" s="20">
        <f t="shared" si="167"/>
        <v>0.008872499999999998</v>
      </c>
      <c r="P1212" s="2"/>
      <c r="R1212" s="20"/>
      <c r="S1212" s="20">
        <v>0.0055</v>
      </c>
    </row>
    <row r="1213" spans="1:19" ht="12">
      <c r="A1213" s="21">
        <f t="shared" si="168"/>
        <v>1153</v>
      </c>
      <c r="B1213" s="13" t="s">
        <v>8</v>
      </c>
      <c r="C1213" s="14">
        <v>39345</v>
      </c>
      <c r="D1213" s="15">
        <v>5000000</v>
      </c>
      <c r="E1213" s="14">
        <v>39365</v>
      </c>
      <c r="F1213" s="16">
        <v>0.0555</v>
      </c>
      <c r="G1213" s="11">
        <f t="shared" si="161"/>
        <v>4984583.333333333</v>
      </c>
      <c r="H1213" s="17">
        <f t="shared" si="162"/>
        <v>20</v>
      </c>
      <c r="I1213" s="12">
        <f t="shared" si="163"/>
        <v>15416.666666666977</v>
      </c>
      <c r="J1213" s="18">
        <f t="shared" si="164"/>
        <v>0.05644487168770489</v>
      </c>
      <c r="K1213" s="19">
        <v>0.0513625</v>
      </c>
      <c r="L1213" s="18">
        <f t="shared" si="165"/>
        <v>0.004137500000000002</v>
      </c>
      <c r="M1213" s="16">
        <v>0.06036</v>
      </c>
      <c r="N1213" s="20">
        <f t="shared" si="166"/>
        <v>-0.004859999999999996</v>
      </c>
      <c r="O1213" s="20">
        <f t="shared" si="167"/>
        <v>0.008997499999999999</v>
      </c>
      <c r="P1213" s="2"/>
      <c r="R1213" s="20"/>
      <c r="S1213" s="20">
        <v>0.0055</v>
      </c>
    </row>
    <row r="1214" spans="1:19" ht="12">
      <c r="A1214" s="21">
        <f t="shared" si="168"/>
        <v>1154</v>
      </c>
      <c r="B1214" s="13" t="s">
        <v>8</v>
      </c>
      <c r="C1214" s="14">
        <v>39345</v>
      </c>
      <c r="D1214" s="15">
        <v>6539000</v>
      </c>
      <c r="E1214" s="14">
        <v>39385</v>
      </c>
      <c r="F1214" s="16">
        <v>0.0558</v>
      </c>
      <c r="G1214" s="11">
        <f t="shared" si="161"/>
        <v>6498458.2</v>
      </c>
      <c r="H1214" s="17">
        <f t="shared" si="162"/>
        <v>40</v>
      </c>
      <c r="I1214" s="12">
        <f t="shared" si="163"/>
        <v>40541.799999999814</v>
      </c>
      <c r="J1214" s="18">
        <f t="shared" si="164"/>
        <v>0.056927953310525</v>
      </c>
      <c r="K1214" s="19">
        <v>0.0513625</v>
      </c>
      <c r="L1214" s="18">
        <f t="shared" si="165"/>
        <v>0.004437500000000004</v>
      </c>
      <c r="M1214" s="16">
        <v>0.06036</v>
      </c>
      <c r="N1214" s="20">
        <f t="shared" si="166"/>
        <v>-0.004559999999999995</v>
      </c>
      <c r="O1214" s="20">
        <f t="shared" si="167"/>
        <v>0.008997499999999999</v>
      </c>
      <c r="P1214" s="2"/>
      <c r="R1214" s="20"/>
      <c r="S1214" s="20">
        <v>0.0055</v>
      </c>
    </row>
    <row r="1215" spans="1:19" ht="12">
      <c r="A1215" s="21">
        <f t="shared" si="168"/>
        <v>1155</v>
      </c>
      <c r="B1215" s="13" t="s">
        <v>7</v>
      </c>
      <c r="C1215" s="14">
        <v>39346</v>
      </c>
      <c r="D1215" s="15">
        <v>10000000</v>
      </c>
      <c r="E1215" s="14">
        <v>39395</v>
      </c>
      <c r="F1215" s="16">
        <v>0.0572</v>
      </c>
      <c r="G1215" s="11">
        <f t="shared" si="161"/>
        <v>9922144.444444444</v>
      </c>
      <c r="H1215" s="17">
        <f t="shared" si="162"/>
        <v>49</v>
      </c>
      <c r="I1215" s="12">
        <f t="shared" si="163"/>
        <v>77855.55555555597</v>
      </c>
      <c r="J1215" s="18">
        <f t="shared" si="164"/>
        <v>0.05844950632311819</v>
      </c>
      <c r="K1215" s="19">
        <v>0.0517125</v>
      </c>
      <c r="L1215" s="18">
        <f t="shared" si="165"/>
        <v>0.005487499999999999</v>
      </c>
      <c r="M1215" s="16">
        <v>0.06036</v>
      </c>
      <c r="N1215" s="20">
        <f t="shared" si="166"/>
        <v>-0.003159999999999996</v>
      </c>
      <c r="O1215" s="20">
        <f t="shared" si="167"/>
        <v>0.008647499999999995</v>
      </c>
      <c r="P1215" s="2"/>
      <c r="R1215" s="20"/>
      <c r="S1215" s="20">
        <v>0.0055</v>
      </c>
    </row>
    <row r="1216" spans="1:19" ht="12">
      <c r="A1216" s="21">
        <f t="shared" si="168"/>
        <v>1156</v>
      </c>
      <c r="B1216" s="13" t="s">
        <v>6</v>
      </c>
      <c r="C1216" s="14">
        <v>39346</v>
      </c>
      <c r="D1216" s="15">
        <v>10000000</v>
      </c>
      <c r="E1216" s="14">
        <v>39381</v>
      </c>
      <c r="F1216" s="16">
        <v>0.0568</v>
      </c>
      <c r="G1216" s="11">
        <f t="shared" si="161"/>
        <v>9944777.777777778</v>
      </c>
      <c r="H1216" s="17">
        <f t="shared" si="162"/>
        <v>35</v>
      </c>
      <c r="I1216" s="12">
        <f t="shared" si="163"/>
        <v>55222.222222222015</v>
      </c>
      <c r="J1216" s="18">
        <f t="shared" si="164"/>
        <v>0.0579086734522863</v>
      </c>
      <c r="K1216" s="19">
        <v>0.0513125</v>
      </c>
      <c r="L1216" s="18">
        <f t="shared" si="165"/>
        <v>0.005487500000000006</v>
      </c>
      <c r="M1216" s="16">
        <v>0.06036</v>
      </c>
      <c r="N1216" s="20">
        <f t="shared" si="166"/>
        <v>-0.0035599999999999937</v>
      </c>
      <c r="O1216" s="20">
        <f t="shared" si="167"/>
        <v>0.0090475</v>
      </c>
      <c r="P1216" s="2"/>
      <c r="R1216" s="20"/>
      <c r="S1216" s="20">
        <v>0.0055</v>
      </c>
    </row>
    <row r="1217" spans="1:19" ht="12">
      <c r="A1217" s="21">
        <f t="shared" si="168"/>
        <v>1157</v>
      </c>
      <c r="B1217" s="13" t="s">
        <v>8</v>
      </c>
      <c r="C1217" s="14">
        <v>39346</v>
      </c>
      <c r="D1217" s="15">
        <v>1900000</v>
      </c>
      <c r="E1217" s="14">
        <v>39356</v>
      </c>
      <c r="F1217" s="16">
        <v>0.055</v>
      </c>
      <c r="G1217" s="11">
        <f t="shared" si="161"/>
        <v>1897097.2222222222</v>
      </c>
      <c r="H1217" s="17">
        <f t="shared" si="162"/>
        <v>10</v>
      </c>
      <c r="I1217" s="12">
        <f t="shared" si="163"/>
        <v>2902.777777777752</v>
      </c>
      <c r="J1217" s="18">
        <f t="shared" si="164"/>
        <v>0.05584921407706167</v>
      </c>
      <c r="K1217" s="19">
        <v>0.050375</v>
      </c>
      <c r="L1217" s="18">
        <f t="shared" si="165"/>
        <v>0.004624999999999997</v>
      </c>
      <c r="M1217" s="16">
        <v>0.06036</v>
      </c>
      <c r="N1217" s="20">
        <f t="shared" si="166"/>
        <v>-0.005359999999999997</v>
      </c>
      <c r="O1217" s="20">
        <f t="shared" si="167"/>
        <v>0.009984999999999994</v>
      </c>
      <c r="P1217" s="2"/>
      <c r="R1217" s="20"/>
      <c r="S1217" s="20">
        <v>0.0055</v>
      </c>
    </row>
    <row r="1218" spans="1:19" ht="12">
      <c r="A1218" s="21">
        <f t="shared" si="168"/>
        <v>1158</v>
      </c>
      <c r="B1218" s="13" t="s">
        <v>8</v>
      </c>
      <c r="C1218" s="14">
        <v>39346</v>
      </c>
      <c r="D1218" s="15">
        <v>2004000</v>
      </c>
      <c r="E1218" s="14">
        <v>39359</v>
      </c>
      <c r="F1218" s="16">
        <v>0.055</v>
      </c>
      <c r="G1218" s="11">
        <f t="shared" si="161"/>
        <v>2000019.8333333333</v>
      </c>
      <c r="H1218" s="17">
        <f t="shared" si="162"/>
        <v>13</v>
      </c>
      <c r="I1218" s="12">
        <f t="shared" si="163"/>
        <v>3980.1666666667443</v>
      </c>
      <c r="J1218" s="18">
        <f t="shared" si="164"/>
        <v>0.055874862574280565</v>
      </c>
      <c r="K1218" s="19">
        <v>0.05055</v>
      </c>
      <c r="L1218" s="18">
        <f t="shared" si="165"/>
        <v>0.0044500000000000026</v>
      </c>
      <c r="M1218" s="16">
        <v>0.06036</v>
      </c>
      <c r="N1218" s="20">
        <f t="shared" si="166"/>
        <v>-0.005359999999999997</v>
      </c>
      <c r="O1218" s="20">
        <f t="shared" si="167"/>
        <v>0.00981</v>
      </c>
      <c r="P1218" s="2"/>
      <c r="R1218" s="20"/>
      <c r="S1218" s="20">
        <v>0.0055</v>
      </c>
    </row>
    <row r="1219" spans="1:19" ht="12">
      <c r="A1219" s="21">
        <f t="shared" si="168"/>
        <v>1159</v>
      </c>
      <c r="B1219" s="13" t="s">
        <v>8</v>
      </c>
      <c r="C1219" s="14">
        <v>39346</v>
      </c>
      <c r="D1219" s="15">
        <v>1007000</v>
      </c>
      <c r="E1219" s="14">
        <v>39391</v>
      </c>
      <c r="F1219" s="16">
        <v>0.0565</v>
      </c>
      <c r="G1219" s="11">
        <f t="shared" si="161"/>
        <v>999888.0625</v>
      </c>
      <c r="H1219" s="17">
        <f t="shared" si="162"/>
        <v>45</v>
      </c>
      <c r="I1219" s="12">
        <f t="shared" si="163"/>
        <v>7111.9375</v>
      </c>
      <c r="J1219" s="18">
        <f t="shared" si="164"/>
        <v>0.05769217319541484</v>
      </c>
      <c r="K1219" s="19">
        <v>0.0513125</v>
      </c>
      <c r="L1219" s="18">
        <f t="shared" si="165"/>
        <v>0.005187500000000005</v>
      </c>
      <c r="M1219" s="16">
        <v>0.06036</v>
      </c>
      <c r="N1219" s="20">
        <f t="shared" si="166"/>
        <v>-0.0038599999999999954</v>
      </c>
      <c r="O1219" s="20">
        <f t="shared" si="167"/>
        <v>0.0090475</v>
      </c>
      <c r="P1219" s="2"/>
      <c r="R1219" s="20"/>
      <c r="S1219" s="20">
        <v>0.0055</v>
      </c>
    </row>
    <row r="1220" spans="1:19" ht="12">
      <c r="A1220" s="21">
        <f t="shared" si="168"/>
        <v>1160</v>
      </c>
      <c r="B1220" s="13" t="s">
        <v>8</v>
      </c>
      <c r="C1220" s="14">
        <v>39349</v>
      </c>
      <c r="D1220" s="15">
        <v>1054000</v>
      </c>
      <c r="E1220" s="14">
        <v>39379</v>
      </c>
      <c r="F1220" s="16">
        <v>0.056</v>
      </c>
      <c r="G1220" s="11">
        <f t="shared" si="161"/>
        <v>1049081.3333333333</v>
      </c>
      <c r="H1220" s="17">
        <f t="shared" si="162"/>
        <v>30</v>
      </c>
      <c r="I1220" s="12">
        <f t="shared" si="163"/>
        <v>4918.666666666744</v>
      </c>
      <c r="J1220" s="18">
        <f t="shared" si="164"/>
        <v>0.05704398303192768</v>
      </c>
      <c r="K1220" s="19">
        <v>0.0512875</v>
      </c>
      <c r="L1220" s="18">
        <f t="shared" si="165"/>
        <v>0.004712500000000001</v>
      </c>
      <c r="M1220" s="16">
        <v>0.06036</v>
      </c>
      <c r="N1220" s="20">
        <f t="shared" si="166"/>
        <v>-0.004359999999999996</v>
      </c>
      <c r="O1220" s="20">
        <f t="shared" si="167"/>
        <v>0.009072499999999997</v>
      </c>
      <c r="P1220" s="2"/>
      <c r="R1220" s="20"/>
      <c r="S1220" s="20">
        <v>0.0055</v>
      </c>
    </row>
    <row r="1221" spans="1:19" ht="12">
      <c r="A1221" s="21">
        <f t="shared" si="168"/>
        <v>1161</v>
      </c>
      <c r="B1221" s="13" t="s">
        <v>8</v>
      </c>
      <c r="C1221" s="14">
        <v>39349</v>
      </c>
      <c r="D1221" s="15">
        <v>2110000</v>
      </c>
      <c r="E1221" s="14">
        <v>39381</v>
      </c>
      <c r="F1221" s="16">
        <v>0.056</v>
      </c>
      <c r="G1221" s="11">
        <f aca="true" t="shared" si="169" ref="G1221:G1284">IF(D1221&gt;0,(D1221-(D1221*F1221/360*H1221)),"")</f>
        <v>2099496.888888889</v>
      </c>
      <c r="H1221" s="17">
        <f aca="true" t="shared" si="170" ref="H1221:H1284">IF(C1221&lt;&gt;0,E1221-C1221,"")</f>
        <v>32</v>
      </c>
      <c r="I1221" s="12">
        <f aca="true" t="shared" si="171" ref="I1221:I1284">IF(D1221&gt;0,D1221-G1221,"")</f>
        <v>10503.111111111008</v>
      </c>
      <c r="J1221" s="18">
        <f aca="true" t="shared" si="172" ref="J1221:J1284">IF(D1221&gt;0,((+I1221/G1221)/H1221*365),"")</f>
        <v>0.05706181883151632</v>
      </c>
      <c r="K1221" s="19">
        <v>0.0512875</v>
      </c>
      <c r="L1221" s="18">
        <f aca="true" t="shared" si="173" ref="L1221:L1284">IF(K1221&gt;0,F1221-K1221,"")</f>
        <v>0.004712500000000001</v>
      </c>
      <c r="M1221" s="16">
        <v>0.06036</v>
      </c>
      <c r="N1221" s="20">
        <f aca="true" t="shared" si="174" ref="N1221:N1284">IF(M1221&gt;0,F1221-M1221,"")</f>
        <v>-0.004359999999999996</v>
      </c>
      <c r="O1221" s="20">
        <f t="shared" si="167"/>
        <v>0.009072499999999997</v>
      </c>
      <c r="P1221" s="2"/>
      <c r="R1221" s="20"/>
      <c r="S1221" s="20">
        <v>0.0055</v>
      </c>
    </row>
    <row r="1222" spans="1:19" ht="12">
      <c r="A1222" s="21">
        <f t="shared" si="168"/>
        <v>1162</v>
      </c>
      <c r="B1222" s="13" t="s">
        <v>8</v>
      </c>
      <c r="C1222" s="14">
        <v>39349</v>
      </c>
      <c r="D1222" s="15">
        <v>1000000</v>
      </c>
      <c r="E1222" s="14">
        <v>39395</v>
      </c>
      <c r="F1222" s="16">
        <v>0.056</v>
      </c>
      <c r="G1222" s="11">
        <f t="shared" si="169"/>
        <v>992844.4444444445</v>
      </c>
      <c r="H1222" s="17">
        <f t="shared" si="170"/>
        <v>46</v>
      </c>
      <c r="I1222" s="12">
        <f t="shared" si="171"/>
        <v>7155.555555555504</v>
      </c>
      <c r="J1222" s="18">
        <f t="shared" si="172"/>
        <v>0.05718698240744844</v>
      </c>
      <c r="K1222" s="19">
        <v>0.0517</v>
      </c>
      <c r="L1222" s="18">
        <f t="shared" si="173"/>
        <v>0.004299999999999998</v>
      </c>
      <c r="M1222" s="16">
        <v>0.06036</v>
      </c>
      <c r="N1222" s="20">
        <f t="shared" si="174"/>
        <v>-0.004359999999999996</v>
      </c>
      <c r="O1222" s="20">
        <f t="shared" si="167"/>
        <v>0.008659999999999994</v>
      </c>
      <c r="P1222" s="2"/>
      <c r="R1222" s="20"/>
      <c r="S1222" s="20">
        <v>0.0055</v>
      </c>
    </row>
    <row r="1223" spans="1:19" ht="12">
      <c r="A1223" s="21">
        <f t="shared" si="168"/>
        <v>1163</v>
      </c>
      <c r="B1223" s="13" t="s">
        <v>7</v>
      </c>
      <c r="C1223" s="14">
        <v>39350</v>
      </c>
      <c r="D1223" s="15">
        <v>5000000</v>
      </c>
      <c r="E1223" s="14">
        <v>39381</v>
      </c>
      <c r="F1223" s="16">
        <v>0.0565</v>
      </c>
      <c r="G1223" s="11">
        <f t="shared" si="169"/>
        <v>4975673.611111111</v>
      </c>
      <c r="H1223" s="17">
        <f t="shared" si="170"/>
        <v>31</v>
      </c>
      <c r="I1223" s="12">
        <f t="shared" si="171"/>
        <v>24326.388888888992</v>
      </c>
      <c r="J1223" s="18">
        <f t="shared" si="172"/>
        <v>0.05756479092026928</v>
      </c>
      <c r="K1223" s="19">
        <v>0.0512875</v>
      </c>
      <c r="L1223" s="18">
        <f t="shared" si="173"/>
        <v>0.005212500000000002</v>
      </c>
      <c r="M1223" s="16">
        <v>0.06036</v>
      </c>
      <c r="N1223" s="20">
        <f t="shared" si="174"/>
        <v>-0.0038599999999999954</v>
      </c>
      <c r="O1223" s="20">
        <f aca="true" t="shared" si="175" ref="O1223:O1286">IF(M1223&gt;0,M1223-K1223,"")</f>
        <v>0.009072499999999997</v>
      </c>
      <c r="P1223" s="2"/>
      <c r="R1223" s="20"/>
      <c r="S1223" s="20">
        <v>0.0055</v>
      </c>
    </row>
    <row r="1224" spans="1:19" ht="12">
      <c r="A1224" s="21">
        <f t="shared" si="168"/>
        <v>1164</v>
      </c>
      <c r="B1224" s="13" t="s">
        <v>8</v>
      </c>
      <c r="C1224" s="14">
        <v>39350</v>
      </c>
      <c r="D1224" s="15">
        <v>1000000</v>
      </c>
      <c r="E1224" s="14">
        <v>39356</v>
      </c>
      <c r="F1224" s="16">
        <v>0.055</v>
      </c>
      <c r="G1224" s="11">
        <f t="shared" si="169"/>
        <v>999083.3333333334</v>
      </c>
      <c r="H1224" s="17">
        <f t="shared" si="170"/>
        <v>6</v>
      </c>
      <c r="I1224" s="12">
        <f t="shared" si="171"/>
        <v>916.6666666666279</v>
      </c>
      <c r="J1224" s="18">
        <f t="shared" si="172"/>
        <v>0.05581505268718311</v>
      </c>
      <c r="K1224" s="19">
        <v>0.050725</v>
      </c>
      <c r="L1224" s="18">
        <f t="shared" si="173"/>
        <v>0.004275000000000001</v>
      </c>
      <c r="M1224" s="16">
        <v>0.06036</v>
      </c>
      <c r="N1224" s="20">
        <f t="shared" si="174"/>
        <v>-0.005359999999999997</v>
      </c>
      <c r="O1224" s="20">
        <f t="shared" si="175"/>
        <v>0.009634999999999998</v>
      </c>
      <c r="P1224" s="2"/>
      <c r="R1224" s="20"/>
      <c r="S1224" s="20">
        <v>0.0055</v>
      </c>
    </row>
    <row r="1225" spans="1:19" ht="12">
      <c r="A1225" s="21">
        <f t="shared" si="168"/>
        <v>1165</v>
      </c>
      <c r="B1225" s="13" t="s">
        <v>8</v>
      </c>
      <c r="C1225" s="14">
        <v>39350</v>
      </c>
      <c r="D1225" s="15">
        <v>1000000</v>
      </c>
      <c r="E1225" s="14">
        <v>39360</v>
      </c>
      <c r="F1225" s="16">
        <v>0.055</v>
      </c>
      <c r="G1225" s="11">
        <f t="shared" si="169"/>
        <v>998472.2222222222</v>
      </c>
      <c r="H1225" s="17">
        <f t="shared" si="170"/>
        <v>10</v>
      </c>
      <c r="I1225" s="12">
        <f t="shared" si="171"/>
        <v>1527.777777777752</v>
      </c>
      <c r="J1225" s="18">
        <f t="shared" si="172"/>
        <v>0.055849214077061234</v>
      </c>
      <c r="K1225" s="19">
        <v>0.050725</v>
      </c>
      <c r="L1225" s="18">
        <f t="shared" si="173"/>
        <v>0.004275000000000001</v>
      </c>
      <c r="M1225" s="16">
        <v>0.06036</v>
      </c>
      <c r="N1225" s="20">
        <f t="shared" si="174"/>
        <v>-0.005359999999999997</v>
      </c>
      <c r="O1225" s="20">
        <f t="shared" si="175"/>
        <v>0.009634999999999998</v>
      </c>
      <c r="P1225" s="2"/>
      <c r="R1225" s="20"/>
      <c r="S1225" s="20">
        <v>0.0055</v>
      </c>
    </row>
    <row r="1226" spans="1:19" ht="12">
      <c r="A1226" s="21">
        <f t="shared" si="168"/>
        <v>1166</v>
      </c>
      <c r="B1226" s="13" t="s">
        <v>8</v>
      </c>
      <c r="C1226" s="14">
        <v>39350</v>
      </c>
      <c r="D1226" s="15">
        <v>2026000</v>
      </c>
      <c r="E1226" s="14">
        <v>39385</v>
      </c>
      <c r="F1226" s="16">
        <v>0.056</v>
      </c>
      <c r="G1226" s="11">
        <f t="shared" si="169"/>
        <v>2014969.5555555555</v>
      </c>
      <c r="H1226" s="17">
        <f t="shared" si="170"/>
        <v>35</v>
      </c>
      <c r="I1226" s="12">
        <f t="shared" si="171"/>
        <v>11030.444444444496</v>
      </c>
      <c r="J1226" s="18">
        <f t="shared" si="172"/>
        <v>0.05708859345324572</v>
      </c>
      <c r="K1226" s="19">
        <v>0.0512875</v>
      </c>
      <c r="L1226" s="18">
        <f t="shared" si="173"/>
        <v>0.004712500000000001</v>
      </c>
      <c r="M1226" s="16">
        <v>0.06036</v>
      </c>
      <c r="N1226" s="20">
        <f t="shared" si="174"/>
        <v>-0.004359999999999996</v>
      </c>
      <c r="O1226" s="20">
        <f t="shared" si="175"/>
        <v>0.009072499999999997</v>
      </c>
      <c r="P1226" s="2"/>
      <c r="R1226" s="20"/>
      <c r="S1226" s="20">
        <v>0.0055</v>
      </c>
    </row>
    <row r="1227" spans="1:19" ht="12">
      <c r="A1227" s="21">
        <f t="shared" si="168"/>
        <v>1167</v>
      </c>
      <c r="B1227" s="13" t="s">
        <v>6</v>
      </c>
      <c r="C1227" s="14">
        <v>39350</v>
      </c>
      <c r="D1227" s="15">
        <v>5000000</v>
      </c>
      <c r="E1227" s="14">
        <v>39364</v>
      </c>
      <c r="F1227" s="16">
        <v>0.0566</v>
      </c>
      <c r="G1227" s="11">
        <f t="shared" si="169"/>
        <v>4988994.444444444</v>
      </c>
      <c r="H1227" s="17">
        <f t="shared" si="170"/>
        <v>14</v>
      </c>
      <c r="I1227" s="12">
        <f t="shared" si="171"/>
        <v>11005.55555555597</v>
      </c>
      <c r="J1227" s="18">
        <f t="shared" si="172"/>
        <v>0.05751270296062995</v>
      </c>
      <c r="K1227" s="19">
        <v>0.050825</v>
      </c>
      <c r="L1227" s="18">
        <f t="shared" si="173"/>
        <v>0.005774999999999995</v>
      </c>
      <c r="M1227" s="16">
        <v>0.06036</v>
      </c>
      <c r="N1227" s="20">
        <f t="shared" si="174"/>
        <v>-0.0037599999999999995</v>
      </c>
      <c r="O1227" s="20">
        <f t="shared" si="175"/>
        <v>0.009534999999999995</v>
      </c>
      <c r="P1227" s="2"/>
      <c r="R1227" s="20"/>
      <c r="S1227" s="20">
        <v>0.0055</v>
      </c>
    </row>
    <row r="1228" spans="1:19" ht="12">
      <c r="A1228" s="21">
        <f t="shared" si="168"/>
        <v>1168</v>
      </c>
      <c r="B1228" s="13" t="s">
        <v>8</v>
      </c>
      <c r="C1228" s="14">
        <v>39351</v>
      </c>
      <c r="D1228" s="15">
        <v>12104000</v>
      </c>
      <c r="E1228" s="14">
        <v>39392</v>
      </c>
      <c r="F1228" s="16">
        <v>0.0565</v>
      </c>
      <c r="G1228" s="11">
        <f t="shared" si="169"/>
        <v>12026114.122222222</v>
      </c>
      <c r="H1228" s="17">
        <f t="shared" si="170"/>
        <v>41</v>
      </c>
      <c r="I1228" s="12">
        <f t="shared" si="171"/>
        <v>77885.87777777761</v>
      </c>
      <c r="J1228" s="18">
        <f t="shared" si="172"/>
        <v>0.057655720769898396</v>
      </c>
      <c r="K1228" s="19">
        <v>0.0512875</v>
      </c>
      <c r="L1228" s="18">
        <f t="shared" si="173"/>
        <v>0.005212500000000002</v>
      </c>
      <c r="M1228" s="16">
        <v>0.06036</v>
      </c>
      <c r="N1228" s="20">
        <f t="shared" si="174"/>
        <v>-0.0038599999999999954</v>
      </c>
      <c r="O1228" s="20">
        <f t="shared" si="175"/>
        <v>0.009072499999999997</v>
      </c>
      <c r="P1228" s="2"/>
      <c r="R1228" s="20"/>
      <c r="S1228" s="20">
        <v>0.0055</v>
      </c>
    </row>
    <row r="1229" spans="1:19" ht="12">
      <c r="A1229" s="21">
        <f t="shared" si="168"/>
        <v>1169</v>
      </c>
      <c r="B1229" s="13" t="s">
        <v>8</v>
      </c>
      <c r="C1229" s="14">
        <v>39356</v>
      </c>
      <c r="D1229" s="15">
        <v>2079000</v>
      </c>
      <c r="E1229" s="14">
        <v>39402</v>
      </c>
      <c r="F1229" s="16">
        <v>0.056</v>
      </c>
      <c r="G1229" s="11">
        <f t="shared" si="169"/>
        <v>2064123.6</v>
      </c>
      <c r="H1229" s="17">
        <f t="shared" si="170"/>
        <v>46</v>
      </c>
      <c r="I1229" s="12">
        <f t="shared" si="171"/>
        <v>14876.399999999907</v>
      </c>
      <c r="J1229" s="18">
        <f t="shared" si="172"/>
        <v>0.057186982407448496</v>
      </c>
      <c r="K1229" s="19">
        <v>0.0516625</v>
      </c>
      <c r="L1229" s="18">
        <f t="shared" si="173"/>
        <v>0.004337500000000001</v>
      </c>
      <c r="M1229" s="16">
        <v>0.0584</v>
      </c>
      <c r="N1229" s="20">
        <f t="shared" si="174"/>
        <v>-0.0023999999999999994</v>
      </c>
      <c r="O1229" s="20">
        <f t="shared" si="175"/>
        <v>0.0067375</v>
      </c>
      <c r="P1229" s="2"/>
      <c r="R1229" s="20"/>
      <c r="S1229" s="20">
        <v>0.0055</v>
      </c>
    </row>
    <row r="1230" spans="1:19" ht="12">
      <c r="A1230" s="21">
        <f t="shared" si="168"/>
        <v>1170</v>
      </c>
      <c r="B1230" s="13" t="s">
        <v>6</v>
      </c>
      <c r="C1230" s="14">
        <v>39357</v>
      </c>
      <c r="D1230" s="15">
        <v>5000000</v>
      </c>
      <c r="E1230" s="14">
        <v>39384</v>
      </c>
      <c r="F1230" s="16">
        <v>0.056</v>
      </c>
      <c r="G1230" s="11">
        <f t="shared" si="169"/>
        <v>4979000</v>
      </c>
      <c r="H1230" s="17">
        <f t="shared" si="170"/>
        <v>27</v>
      </c>
      <c r="I1230" s="12">
        <f t="shared" si="171"/>
        <v>21000</v>
      </c>
      <c r="J1230" s="18">
        <f t="shared" si="172"/>
        <v>0.05701725022873848</v>
      </c>
      <c r="K1230" s="19">
        <v>0.0512625</v>
      </c>
      <c r="L1230" s="18">
        <f t="shared" si="173"/>
        <v>0.004737499999999999</v>
      </c>
      <c r="M1230" s="16">
        <v>0.0584</v>
      </c>
      <c r="N1230" s="20">
        <f t="shared" si="174"/>
        <v>-0.0023999999999999994</v>
      </c>
      <c r="O1230" s="20">
        <f t="shared" si="175"/>
        <v>0.007137499999999998</v>
      </c>
      <c r="P1230" s="2"/>
      <c r="R1230" s="20"/>
      <c r="S1230" s="20">
        <v>0.0055</v>
      </c>
    </row>
    <row r="1231" spans="1:19" ht="12">
      <c r="A1231" s="21">
        <f t="shared" si="168"/>
        <v>1171</v>
      </c>
      <c r="B1231" s="13" t="s">
        <v>7</v>
      </c>
      <c r="C1231" s="14">
        <v>39357</v>
      </c>
      <c r="D1231" s="15">
        <v>1500000</v>
      </c>
      <c r="E1231" s="14">
        <v>39400</v>
      </c>
      <c r="F1231" s="16">
        <v>0.056</v>
      </c>
      <c r="G1231" s="11">
        <f t="shared" si="169"/>
        <v>1489966.6666666667</v>
      </c>
      <c r="H1231" s="17">
        <f t="shared" si="170"/>
        <v>43</v>
      </c>
      <c r="I1231" s="12">
        <f t="shared" si="171"/>
        <v>10033.333333333256</v>
      </c>
      <c r="J1231" s="18">
        <f t="shared" si="172"/>
        <v>0.05716011543882369</v>
      </c>
      <c r="K1231" s="19">
        <v>0.0512625</v>
      </c>
      <c r="L1231" s="18">
        <f t="shared" si="173"/>
        <v>0.004737499999999999</v>
      </c>
      <c r="M1231" s="16">
        <v>0.0584</v>
      </c>
      <c r="N1231" s="20">
        <f t="shared" si="174"/>
        <v>-0.0023999999999999994</v>
      </c>
      <c r="O1231" s="20">
        <f t="shared" si="175"/>
        <v>0.007137499999999998</v>
      </c>
      <c r="P1231" s="2"/>
      <c r="R1231" s="20"/>
      <c r="S1231" s="20">
        <v>0.0055</v>
      </c>
    </row>
    <row r="1232" spans="1:19" ht="12">
      <c r="A1232" s="21">
        <f t="shared" si="168"/>
        <v>1172</v>
      </c>
      <c r="B1232" s="13" t="s">
        <v>7</v>
      </c>
      <c r="C1232" s="14">
        <v>39357</v>
      </c>
      <c r="D1232" s="15">
        <v>3500000</v>
      </c>
      <c r="E1232" s="14">
        <v>39391</v>
      </c>
      <c r="F1232" s="16">
        <v>0.056</v>
      </c>
      <c r="G1232" s="11">
        <f t="shared" si="169"/>
        <v>3481488.888888889</v>
      </c>
      <c r="H1232" s="17">
        <f t="shared" si="170"/>
        <v>34</v>
      </c>
      <c r="I1232" s="12">
        <f t="shared" si="171"/>
        <v>18511.111111111008</v>
      </c>
      <c r="J1232" s="18">
        <f t="shared" si="172"/>
        <v>0.05707966578794481</v>
      </c>
      <c r="K1232" s="19">
        <v>0.0512625</v>
      </c>
      <c r="L1232" s="18">
        <f t="shared" si="173"/>
        <v>0.004737499999999999</v>
      </c>
      <c r="M1232" s="16">
        <v>0.0584</v>
      </c>
      <c r="N1232" s="20">
        <f t="shared" si="174"/>
        <v>-0.0023999999999999994</v>
      </c>
      <c r="O1232" s="20">
        <f t="shared" si="175"/>
        <v>0.007137499999999998</v>
      </c>
      <c r="P1232" s="2"/>
      <c r="R1232" s="20"/>
      <c r="S1232" s="20">
        <v>0.0055</v>
      </c>
    </row>
    <row r="1233" spans="1:19" ht="12">
      <c r="A1233" s="21">
        <f t="shared" si="168"/>
        <v>1173</v>
      </c>
      <c r="B1233" s="13" t="s">
        <v>6</v>
      </c>
      <c r="C1233" s="14">
        <v>39358</v>
      </c>
      <c r="D1233" s="15">
        <v>5000000</v>
      </c>
      <c r="E1233" s="14">
        <v>39414</v>
      </c>
      <c r="F1233" s="16">
        <v>0.056</v>
      </c>
      <c r="G1233" s="11">
        <f t="shared" si="169"/>
        <v>4956444.444444444</v>
      </c>
      <c r="H1233" s="17">
        <f t="shared" si="170"/>
        <v>56</v>
      </c>
      <c r="I1233" s="12">
        <f t="shared" si="171"/>
        <v>43555.55555555597</v>
      </c>
      <c r="J1233" s="18">
        <f t="shared" si="172"/>
        <v>0.05727672166427602</v>
      </c>
      <c r="K1233" s="19">
        <v>0.0516875</v>
      </c>
      <c r="L1233" s="18">
        <f t="shared" si="173"/>
        <v>0.004312500000000004</v>
      </c>
      <c r="M1233" s="16">
        <v>0.0584</v>
      </c>
      <c r="N1233" s="20">
        <f t="shared" si="174"/>
        <v>-0.0023999999999999994</v>
      </c>
      <c r="O1233" s="20">
        <f t="shared" si="175"/>
        <v>0.006712500000000003</v>
      </c>
      <c r="P1233" s="2"/>
      <c r="R1233" s="20"/>
      <c r="S1233" s="20">
        <v>0.0055</v>
      </c>
    </row>
    <row r="1234" spans="1:19" ht="12">
      <c r="A1234" s="21">
        <f aca="true" t="shared" si="176" ref="A1234:A1297">+A1233+1</f>
        <v>1174</v>
      </c>
      <c r="B1234" s="13" t="s">
        <v>7</v>
      </c>
      <c r="C1234" s="14">
        <v>39358</v>
      </c>
      <c r="D1234" s="15">
        <v>5000000</v>
      </c>
      <c r="E1234" s="14">
        <v>39391</v>
      </c>
      <c r="F1234" s="16">
        <v>0.0559</v>
      </c>
      <c r="G1234" s="11">
        <f t="shared" si="169"/>
        <v>4974379.166666667</v>
      </c>
      <c r="H1234" s="17">
        <f t="shared" si="170"/>
        <v>33</v>
      </c>
      <c r="I1234" s="12">
        <f t="shared" si="171"/>
        <v>25620.833333333023</v>
      </c>
      <c r="J1234" s="18">
        <f t="shared" si="172"/>
        <v>0.05696830397316402</v>
      </c>
      <c r="K1234" s="19">
        <v>0.05125</v>
      </c>
      <c r="L1234" s="18">
        <f t="shared" si="173"/>
        <v>0.004650000000000001</v>
      </c>
      <c r="M1234" s="16">
        <v>0.0584</v>
      </c>
      <c r="N1234" s="20">
        <f t="shared" si="174"/>
        <v>-0.0025000000000000022</v>
      </c>
      <c r="O1234" s="20">
        <f t="shared" si="175"/>
        <v>0.007150000000000004</v>
      </c>
      <c r="P1234" s="2"/>
      <c r="R1234" s="20"/>
      <c r="S1234" s="20">
        <v>0.0055</v>
      </c>
    </row>
    <row r="1235" spans="1:19" ht="12">
      <c r="A1235" s="21">
        <f t="shared" si="176"/>
        <v>1175</v>
      </c>
      <c r="B1235" s="13" t="s">
        <v>8</v>
      </c>
      <c r="C1235" s="14">
        <v>39359</v>
      </c>
      <c r="D1235" s="15">
        <v>10062000</v>
      </c>
      <c r="E1235" s="14">
        <v>39400</v>
      </c>
      <c r="F1235" s="16">
        <v>0.0562</v>
      </c>
      <c r="G1235" s="11">
        <f t="shared" si="169"/>
        <v>9997597.61</v>
      </c>
      <c r="H1235" s="17">
        <f t="shared" si="170"/>
        <v>41</v>
      </c>
      <c r="I1235" s="12">
        <f t="shared" si="171"/>
        <v>64402.390000000596</v>
      </c>
      <c r="J1235" s="18">
        <f t="shared" si="172"/>
        <v>0.05734761213299175</v>
      </c>
      <c r="K1235" s="19">
        <v>0.05125</v>
      </c>
      <c r="L1235" s="18">
        <f t="shared" si="173"/>
        <v>0.004950000000000003</v>
      </c>
      <c r="M1235" s="16">
        <v>0.0584</v>
      </c>
      <c r="N1235" s="20">
        <f t="shared" si="174"/>
        <v>-0.0022000000000000006</v>
      </c>
      <c r="O1235" s="20">
        <f t="shared" si="175"/>
        <v>0.007150000000000004</v>
      </c>
      <c r="P1235" s="2"/>
      <c r="R1235" s="20"/>
      <c r="S1235" s="20">
        <v>0.0055</v>
      </c>
    </row>
    <row r="1236" spans="1:19" ht="12">
      <c r="A1236" s="21">
        <f t="shared" si="176"/>
        <v>1176</v>
      </c>
      <c r="B1236" s="13" t="s">
        <v>8</v>
      </c>
      <c r="C1236" s="14">
        <v>39359</v>
      </c>
      <c r="D1236" s="15">
        <v>3102000</v>
      </c>
      <c r="E1236" s="14">
        <v>39405</v>
      </c>
      <c r="F1236" s="16">
        <v>0.0562</v>
      </c>
      <c r="G1236" s="11">
        <f t="shared" si="169"/>
        <v>3079724.1933333334</v>
      </c>
      <c r="H1236" s="17">
        <f t="shared" si="170"/>
        <v>46</v>
      </c>
      <c r="I1236" s="12">
        <f t="shared" si="171"/>
        <v>22275.806666666642</v>
      </c>
      <c r="J1236" s="18">
        <f t="shared" si="172"/>
        <v>0.057392698903346966</v>
      </c>
      <c r="K1236" s="19">
        <v>0.051675</v>
      </c>
      <c r="L1236" s="18">
        <f t="shared" si="173"/>
        <v>0.004525000000000001</v>
      </c>
      <c r="M1236" s="16">
        <v>0.0584</v>
      </c>
      <c r="N1236" s="20">
        <f t="shared" si="174"/>
        <v>-0.0022000000000000006</v>
      </c>
      <c r="O1236" s="20">
        <f t="shared" si="175"/>
        <v>0.006725000000000002</v>
      </c>
      <c r="P1236" s="2"/>
      <c r="R1236" s="20"/>
      <c r="S1236" s="20">
        <v>0.0055</v>
      </c>
    </row>
    <row r="1237" spans="1:19" ht="12">
      <c r="A1237" s="21">
        <f t="shared" si="176"/>
        <v>1177</v>
      </c>
      <c r="B1237" s="13" t="s">
        <v>8</v>
      </c>
      <c r="C1237" s="14">
        <v>39366</v>
      </c>
      <c r="D1237" s="15">
        <v>10058000</v>
      </c>
      <c r="E1237" s="14">
        <v>39405</v>
      </c>
      <c r="F1237" s="16">
        <v>0.056</v>
      </c>
      <c r="G1237" s="11">
        <f t="shared" si="169"/>
        <v>9996981.466666667</v>
      </c>
      <c r="H1237" s="17">
        <f t="shared" si="170"/>
        <v>39</v>
      </c>
      <c r="I1237" s="12">
        <f t="shared" si="171"/>
        <v>61018.53333333321</v>
      </c>
      <c r="J1237" s="18">
        <f t="shared" si="172"/>
        <v>0.057124332058935204</v>
      </c>
      <c r="K1237" s="19">
        <v>0.0509125</v>
      </c>
      <c r="L1237" s="18">
        <f t="shared" si="173"/>
        <v>0.005087500000000002</v>
      </c>
      <c r="M1237" s="16">
        <v>0.0584</v>
      </c>
      <c r="N1237" s="20">
        <f t="shared" si="174"/>
        <v>-0.0023999999999999994</v>
      </c>
      <c r="O1237" s="20">
        <f t="shared" si="175"/>
        <v>0.007487500000000001</v>
      </c>
      <c r="P1237" s="2"/>
      <c r="R1237" s="20"/>
      <c r="S1237" s="20">
        <v>0.0055</v>
      </c>
    </row>
    <row r="1238" spans="1:19" ht="12">
      <c r="A1238" s="21">
        <f t="shared" si="176"/>
        <v>1178</v>
      </c>
      <c r="B1238" s="13" t="s">
        <v>8</v>
      </c>
      <c r="C1238" s="14">
        <v>39366</v>
      </c>
      <c r="D1238" s="15">
        <v>5046000</v>
      </c>
      <c r="E1238" s="14">
        <v>39406</v>
      </c>
      <c r="F1238" s="16">
        <v>0.056</v>
      </c>
      <c r="G1238" s="11">
        <f t="shared" si="169"/>
        <v>5014602.666666667</v>
      </c>
      <c r="H1238" s="17">
        <f t="shared" si="170"/>
        <v>40</v>
      </c>
      <c r="I1238" s="12">
        <f t="shared" si="171"/>
        <v>31397.333333333023</v>
      </c>
      <c r="J1238" s="18">
        <f t="shared" si="172"/>
        <v>0.057133273703040575</v>
      </c>
      <c r="K1238" s="19">
        <v>0.0509125</v>
      </c>
      <c r="L1238" s="18">
        <f t="shared" si="173"/>
        <v>0.005087500000000002</v>
      </c>
      <c r="M1238" s="16">
        <v>0.0584</v>
      </c>
      <c r="N1238" s="20">
        <f t="shared" si="174"/>
        <v>-0.0023999999999999994</v>
      </c>
      <c r="O1238" s="20">
        <f t="shared" si="175"/>
        <v>0.007487500000000001</v>
      </c>
      <c r="P1238" s="2"/>
      <c r="R1238" s="20"/>
      <c r="S1238" s="20">
        <v>0.0055</v>
      </c>
    </row>
    <row r="1239" spans="1:19" ht="12">
      <c r="A1239" s="21">
        <f t="shared" si="176"/>
        <v>1179</v>
      </c>
      <c r="B1239" s="13" t="s">
        <v>8</v>
      </c>
      <c r="C1239" s="14">
        <v>39366</v>
      </c>
      <c r="D1239" s="15">
        <v>15000000</v>
      </c>
      <c r="E1239" s="14">
        <v>39475</v>
      </c>
      <c r="F1239" s="16">
        <v>0.057</v>
      </c>
      <c r="G1239" s="11">
        <f t="shared" si="169"/>
        <v>14741125</v>
      </c>
      <c r="H1239" s="17">
        <f t="shared" si="170"/>
        <v>109</v>
      </c>
      <c r="I1239" s="12">
        <f t="shared" si="171"/>
        <v>258875</v>
      </c>
      <c r="J1239" s="18">
        <f t="shared" si="172"/>
        <v>0.05880657005486352</v>
      </c>
      <c r="K1239" s="19">
        <v>0.052425</v>
      </c>
      <c r="L1239" s="18">
        <f t="shared" si="173"/>
        <v>0.004575000000000003</v>
      </c>
      <c r="M1239" s="16">
        <v>0.0584</v>
      </c>
      <c r="N1239" s="20">
        <f t="shared" si="174"/>
        <v>-0.0013999999999999985</v>
      </c>
      <c r="O1239" s="20">
        <f t="shared" si="175"/>
        <v>0.005975000000000001</v>
      </c>
      <c r="P1239" s="2"/>
      <c r="R1239" s="20"/>
      <c r="S1239" s="20">
        <v>0.0055</v>
      </c>
    </row>
    <row r="1240" spans="1:19" ht="12">
      <c r="A1240" s="21">
        <f t="shared" si="176"/>
        <v>1180</v>
      </c>
      <c r="B1240" s="13" t="s">
        <v>8</v>
      </c>
      <c r="C1240" s="14">
        <v>39371</v>
      </c>
      <c r="D1240" s="15">
        <v>4996000</v>
      </c>
      <c r="E1240" s="14">
        <v>39414</v>
      </c>
      <c r="F1240" s="16">
        <v>0.0548</v>
      </c>
      <c r="G1240" s="11">
        <f t="shared" si="169"/>
        <v>4963298.404444444</v>
      </c>
      <c r="H1240" s="17">
        <f t="shared" si="170"/>
        <v>43</v>
      </c>
      <c r="I1240" s="12">
        <f t="shared" si="171"/>
        <v>32701.595555556007</v>
      </c>
      <c r="J1240" s="18">
        <f t="shared" si="172"/>
        <v>0.05592718561159847</v>
      </c>
      <c r="K1240" s="19">
        <v>0.05035</v>
      </c>
      <c r="L1240" s="18">
        <f t="shared" si="173"/>
        <v>0.0044500000000000026</v>
      </c>
      <c r="M1240" s="16">
        <v>0.0584</v>
      </c>
      <c r="N1240" s="20">
        <f t="shared" si="174"/>
        <v>-0.003599999999999999</v>
      </c>
      <c r="O1240" s="20">
        <f t="shared" si="175"/>
        <v>0.008050000000000002</v>
      </c>
      <c r="P1240" s="2"/>
      <c r="R1240" s="20"/>
      <c r="S1240" s="20">
        <v>0.0055</v>
      </c>
    </row>
    <row r="1241" spans="1:19" ht="12">
      <c r="A1241" s="21">
        <f t="shared" si="176"/>
        <v>1181</v>
      </c>
      <c r="B1241" s="13" t="s">
        <v>7</v>
      </c>
      <c r="C1241" s="14">
        <v>39374</v>
      </c>
      <c r="D1241" s="15">
        <v>10000000</v>
      </c>
      <c r="E1241" s="14">
        <v>39401</v>
      </c>
      <c r="F1241" s="16">
        <v>0.054</v>
      </c>
      <c r="G1241" s="11">
        <f t="shared" si="169"/>
        <v>9959500</v>
      </c>
      <c r="H1241" s="17">
        <f t="shared" si="170"/>
        <v>27</v>
      </c>
      <c r="I1241" s="12">
        <f t="shared" si="171"/>
        <v>40500</v>
      </c>
      <c r="J1241" s="18">
        <f t="shared" si="172"/>
        <v>0.05497263918871429</v>
      </c>
      <c r="K1241" s="19">
        <v>0.0495</v>
      </c>
      <c r="L1241" s="18">
        <f t="shared" si="173"/>
        <v>0.004499999999999997</v>
      </c>
      <c r="M1241" s="16">
        <v>0.0584</v>
      </c>
      <c r="N1241" s="20">
        <f t="shared" si="174"/>
        <v>-0.004400000000000001</v>
      </c>
      <c r="O1241" s="20">
        <f t="shared" si="175"/>
        <v>0.008899999999999998</v>
      </c>
      <c r="P1241" s="2"/>
      <c r="R1241" s="20"/>
      <c r="S1241" s="20">
        <v>0.0055</v>
      </c>
    </row>
    <row r="1242" spans="1:19" ht="12">
      <c r="A1242" s="21">
        <f t="shared" si="176"/>
        <v>1182</v>
      </c>
      <c r="B1242" s="13" t="s">
        <v>8</v>
      </c>
      <c r="C1242" s="14">
        <v>39374</v>
      </c>
      <c r="D1242" s="15">
        <v>5024000</v>
      </c>
      <c r="E1242" s="14">
        <v>39407</v>
      </c>
      <c r="F1242" s="16">
        <v>0.054</v>
      </c>
      <c r="G1242" s="11">
        <f t="shared" si="169"/>
        <v>4999131.2</v>
      </c>
      <c r="H1242" s="17">
        <f t="shared" si="170"/>
        <v>33</v>
      </c>
      <c r="I1242" s="12">
        <f t="shared" si="171"/>
        <v>24868.799999999814</v>
      </c>
      <c r="J1242" s="18">
        <f t="shared" si="172"/>
        <v>0.05502236068539228</v>
      </c>
      <c r="K1242" s="19">
        <v>0.0495</v>
      </c>
      <c r="L1242" s="18">
        <f t="shared" si="173"/>
        <v>0.004499999999999997</v>
      </c>
      <c r="M1242" s="16">
        <v>0.0584</v>
      </c>
      <c r="N1242" s="20">
        <f t="shared" si="174"/>
        <v>-0.004400000000000001</v>
      </c>
      <c r="O1242" s="20">
        <f t="shared" si="175"/>
        <v>0.008899999999999998</v>
      </c>
      <c r="P1242" s="2"/>
      <c r="R1242" s="20"/>
      <c r="S1242" s="20">
        <v>0.0055</v>
      </c>
    </row>
    <row r="1243" spans="1:19" ht="12">
      <c r="A1243" s="21">
        <f t="shared" si="176"/>
        <v>1183</v>
      </c>
      <c r="B1243" s="13" t="s">
        <v>6</v>
      </c>
      <c r="C1243" s="14">
        <v>39374</v>
      </c>
      <c r="D1243" s="15">
        <v>3825000</v>
      </c>
      <c r="E1243" s="14">
        <v>39419</v>
      </c>
      <c r="F1243" s="16">
        <v>0.0543</v>
      </c>
      <c r="G1243" s="11">
        <f t="shared" si="169"/>
        <v>3799037.8125</v>
      </c>
      <c r="H1243" s="17">
        <f t="shared" si="170"/>
        <v>45</v>
      </c>
      <c r="I1243" s="12">
        <f t="shared" si="171"/>
        <v>25962.1875</v>
      </c>
      <c r="J1243" s="18">
        <f t="shared" si="172"/>
        <v>0.05543040051012917</v>
      </c>
      <c r="K1243" s="19">
        <v>0.0504625</v>
      </c>
      <c r="L1243" s="18">
        <f t="shared" si="173"/>
        <v>0.0038375000000000006</v>
      </c>
      <c r="M1243" s="16">
        <v>0.0584</v>
      </c>
      <c r="N1243" s="20">
        <f t="shared" si="174"/>
        <v>-0.0040999999999999995</v>
      </c>
      <c r="O1243" s="20">
        <f t="shared" si="175"/>
        <v>0.0079375</v>
      </c>
      <c r="P1243" s="2"/>
      <c r="R1243" s="20"/>
      <c r="S1243" s="20">
        <v>0.0055</v>
      </c>
    </row>
    <row r="1244" spans="1:19" ht="12">
      <c r="A1244" s="21">
        <f t="shared" si="176"/>
        <v>1184</v>
      </c>
      <c r="B1244" s="13" t="s">
        <v>7</v>
      </c>
      <c r="C1244" s="14">
        <v>39377</v>
      </c>
      <c r="D1244" s="15">
        <v>2000000</v>
      </c>
      <c r="E1244" s="14">
        <v>39426</v>
      </c>
      <c r="F1244" s="16">
        <v>0.054</v>
      </c>
      <c r="G1244" s="11">
        <f t="shared" si="169"/>
        <v>1985300</v>
      </c>
      <c r="H1244" s="17">
        <f t="shared" si="170"/>
        <v>49</v>
      </c>
      <c r="I1244" s="12">
        <f t="shared" si="171"/>
        <v>14700</v>
      </c>
      <c r="J1244" s="18">
        <f t="shared" si="172"/>
        <v>0.05515539213217146</v>
      </c>
      <c r="K1244" s="19">
        <v>0.0499125</v>
      </c>
      <c r="L1244" s="18">
        <f t="shared" si="173"/>
        <v>0.004087500000000001</v>
      </c>
      <c r="M1244" s="16">
        <v>0.0584</v>
      </c>
      <c r="N1244" s="20">
        <f t="shared" si="174"/>
        <v>-0.004400000000000001</v>
      </c>
      <c r="O1244" s="20">
        <f t="shared" si="175"/>
        <v>0.008487500000000002</v>
      </c>
      <c r="P1244" s="2"/>
      <c r="R1244" s="20"/>
      <c r="S1244" s="20">
        <v>0.0055</v>
      </c>
    </row>
    <row r="1245" spans="1:19" ht="12">
      <c r="A1245" s="21">
        <f t="shared" si="176"/>
        <v>1185</v>
      </c>
      <c r="B1245" s="13" t="s">
        <v>7</v>
      </c>
      <c r="C1245" s="14">
        <v>39378</v>
      </c>
      <c r="D1245" s="15">
        <v>10000000</v>
      </c>
      <c r="E1245" s="14">
        <v>39420</v>
      </c>
      <c r="F1245" s="16">
        <v>0.054</v>
      </c>
      <c r="G1245" s="11">
        <f t="shared" si="169"/>
        <v>9937000</v>
      </c>
      <c r="H1245" s="17">
        <f t="shared" si="170"/>
        <v>42</v>
      </c>
      <c r="I1245" s="12">
        <f t="shared" si="171"/>
        <v>63000</v>
      </c>
      <c r="J1245" s="18">
        <f t="shared" si="172"/>
        <v>0.055097111804367514</v>
      </c>
      <c r="K1245" s="19">
        <v>0.048725</v>
      </c>
      <c r="L1245" s="18">
        <f t="shared" si="173"/>
        <v>0.005275000000000002</v>
      </c>
      <c r="M1245" s="16">
        <v>0.0584</v>
      </c>
      <c r="N1245" s="20">
        <f t="shared" si="174"/>
        <v>-0.004400000000000001</v>
      </c>
      <c r="O1245" s="20">
        <f t="shared" si="175"/>
        <v>0.009675000000000003</v>
      </c>
      <c r="P1245" s="2"/>
      <c r="R1245" s="20"/>
      <c r="S1245" s="20">
        <v>0.0055</v>
      </c>
    </row>
    <row r="1246" spans="1:19" ht="12">
      <c r="A1246" s="21">
        <f t="shared" si="176"/>
        <v>1186</v>
      </c>
      <c r="B1246" s="13" t="s">
        <v>8</v>
      </c>
      <c r="C1246" s="14">
        <v>39378</v>
      </c>
      <c r="D1246" s="15">
        <v>5000000</v>
      </c>
      <c r="E1246" s="14">
        <v>39426</v>
      </c>
      <c r="F1246" s="16">
        <v>0.054</v>
      </c>
      <c r="G1246" s="11">
        <f t="shared" si="169"/>
        <v>4964000</v>
      </c>
      <c r="H1246" s="17">
        <f t="shared" si="170"/>
        <v>48</v>
      </c>
      <c r="I1246" s="12">
        <f t="shared" si="171"/>
        <v>36000</v>
      </c>
      <c r="J1246" s="18">
        <f t="shared" si="172"/>
        <v>0.05514705882352942</v>
      </c>
      <c r="K1246" s="19">
        <v>0.04965</v>
      </c>
      <c r="L1246" s="18">
        <f t="shared" si="173"/>
        <v>0.00435</v>
      </c>
      <c r="M1246" s="16">
        <v>0.0584</v>
      </c>
      <c r="N1246" s="20">
        <f t="shared" si="174"/>
        <v>-0.004400000000000001</v>
      </c>
      <c r="O1246" s="20">
        <f t="shared" si="175"/>
        <v>0.00875</v>
      </c>
      <c r="P1246" s="2"/>
      <c r="R1246" s="20"/>
      <c r="S1246" s="20">
        <v>0.0055</v>
      </c>
    </row>
    <row r="1247" spans="1:19" ht="12">
      <c r="A1247" s="21">
        <f t="shared" si="176"/>
        <v>1187</v>
      </c>
      <c r="B1247" s="13" t="s">
        <v>8</v>
      </c>
      <c r="C1247" s="14">
        <v>39378</v>
      </c>
      <c r="D1247" s="15">
        <v>10140000</v>
      </c>
      <c r="E1247" s="14">
        <v>39427</v>
      </c>
      <c r="F1247" s="16">
        <v>0.054</v>
      </c>
      <c r="G1247" s="11">
        <f t="shared" si="169"/>
        <v>10065471</v>
      </c>
      <c r="H1247" s="17">
        <f t="shared" si="170"/>
        <v>49</v>
      </c>
      <c r="I1247" s="12">
        <f t="shared" si="171"/>
        <v>74529</v>
      </c>
      <c r="J1247" s="18">
        <f t="shared" si="172"/>
        <v>0.05515539213217146</v>
      </c>
      <c r="K1247" s="19">
        <v>0.04965</v>
      </c>
      <c r="L1247" s="18">
        <f t="shared" si="173"/>
        <v>0.00435</v>
      </c>
      <c r="M1247" s="16">
        <v>0.0584</v>
      </c>
      <c r="N1247" s="20">
        <f t="shared" si="174"/>
        <v>-0.004400000000000001</v>
      </c>
      <c r="O1247" s="20">
        <f t="shared" si="175"/>
        <v>0.00875</v>
      </c>
      <c r="P1247" s="2"/>
      <c r="R1247" s="20"/>
      <c r="S1247" s="20">
        <v>0.0055</v>
      </c>
    </row>
    <row r="1248" spans="1:19" ht="12">
      <c r="A1248" s="21">
        <f t="shared" si="176"/>
        <v>1188</v>
      </c>
      <c r="B1248" s="13" t="s">
        <v>6</v>
      </c>
      <c r="C1248" s="14">
        <v>39378</v>
      </c>
      <c r="D1248" s="15">
        <v>5000000</v>
      </c>
      <c r="E1248" s="14">
        <v>39393</v>
      </c>
      <c r="F1248" s="16">
        <v>0.0535</v>
      </c>
      <c r="G1248" s="11">
        <f t="shared" si="169"/>
        <v>4988854.166666667</v>
      </c>
      <c r="H1248" s="17">
        <f t="shared" si="170"/>
        <v>15</v>
      </c>
      <c r="I1248" s="12">
        <f t="shared" si="171"/>
        <v>11145.833333333023</v>
      </c>
      <c r="J1248" s="18">
        <f t="shared" si="172"/>
        <v>0.05436424251282221</v>
      </c>
      <c r="K1248" s="19">
        <v>0.0485625</v>
      </c>
      <c r="L1248" s="18">
        <f t="shared" si="173"/>
        <v>0.0049374999999999974</v>
      </c>
      <c r="M1248" s="16">
        <v>0.0584</v>
      </c>
      <c r="N1248" s="20">
        <f t="shared" si="174"/>
        <v>-0.004900000000000002</v>
      </c>
      <c r="O1248" s="20">
        <f t="shared" si="175"/>
        <v>0.009837499999999999</v>
      </c>
      <c r="P1248" s="2"/>
      <c r="R1248" s="20"/>
      <c r="S1248" s="20">
        <v>0.0055</v>
      </c>
    </row>
    <row r="1249" spans="1:19" ht="12">
      <c r="A1249" s="21">
        <f t="shared" si="176"/>
        <v>1189</v>
      </c>
      <c r="B1249" s="13" t="s">
        <v>6</v>
      </c>
      <c r="C1249" s="14">
        <v>39378</v>
      </c>
      <c r="D1249" s="15">
        <v>5000000</v>
      </c>
      <c r="E1249" s="14">
        <v>39401</v>
      </c>
      <c r="F1249" s="16">
        <v>0.0535</v>
      </c>
      <c r="G1249" s="11">
        <f t="shared" si="169"/>
        <v>4982909.722222222</v>
      </c>
      <c r="H1249" s="17">
        <f t="shared" si="170"/>
        <v>23</v>
      </c>
      <c r="I1249" s="12">
        <f t="shared" si="171"/>
        <v>17090.277777777985</v>
      </c>
      <c r="J1249" s="18">
        <f t="shared" si="172"/>
        <v>0.054429097233739863</v>
      </c>
      <c r="K1249" s="19">
        <v>0.048725</v>
      </c>
      <c r="L1249" s="18">
        <f t="shared" si="173"/>
        <v>0.0047750000000000015</v>
      </c>
      <c r="M1249" s="16">
        <v>0.0584</v>
      </c>
      <c r="N1249" s="20">
        <f t="shared" si="174"/>
        <v>-0.004900000000000002</v>
      </c>
      <c r="O1249" s="20">
        <f t="shared" si="175"/>
        <v>0.009675000000000003</v>
      </c>
      <c r="P1249" s="2"/>
      <c r="R1249" s="20"/>
      <c r="S1249" s="20">
        <v>0.0055</v>
      </c>
    </row>
    <row r="1250" spans="1:19" ht="12">
      <c r="A1250" s="21">
        <f t="shared" si="176"/>
        <v>1190</v>
      </c>
      <c r="B1250" s="13" t="s">
        <v>8</v>
      </c>
      <c r="C1250" s="14">
        <v>39379</v>
      </c>
      <c r="D1250" s="15">
        <v>1000000</v>
      </c>
      <c r="E1250" s="14">
        <v>39419</v>
      </c>
      <c r="F1250" s="16">
        <v>0.0535</v>
      </c>
      <c r="G1250" s="11">
        <f t="shared" si="169"/>
        <v>994055.5555555555</v>
      </c>
      <c r="H1250" s="17">
        <f t="shared" si="170"/>
        <v>40</v>
      </c>
      <c r="I1250" s="12">
        <f t="shared" si="171"/>
        <v>5944.444444444496</v>
      </c>
      <c r="J1250" s="18">
        <f t="shared" si="172"/>
        <v>0.05456742860336492</v>
      </c>
      <c r="K1250" s="19">
        <v>0.0485625</v>
      </c>
      <c r="L1250" s="18">
        <f t="shared" si="173"/>
        <v>0.0049374999999999974</v>
      </c>
      <c r="M1250" s="16">
        <v>0.0584</v>
      </c>
      <c r="N1250" s="20">
        <f t="shared" si="174"/>
        <v>-0.004900000000000002</v>
      </c>
      <c r="O1250" s="20">
        <f t="shared" si="175"/>
        <v>0.009837499999999999</v>
      </c>
      <c r="P1250" s="2"/>
      <c r="R1250" s="20"/>
      <c r="S1250" s="20">
        <v>0.0055</v>
      </c>
    </row>
    <row r="1251" spans="1:19" ht="12">
      <c r="A1251" s="21">
        <f t="shared" si="176"/>
        <v>1191</v>
      </c>
      <c r="B1251" s="13" t="s">
        <v>8</v>
      </c>
      <c r="C1251" s="14">
        <v>39379</v>
      </c>
      <c r="D1251" s="15">
        <v>1058000</v>
      </c>
      <c r="E1251" s="14">
        <v>39426</v>
      </c>
      <c r="F1251" s="16">
        <v>0.054</v>
      </c>
      <c r="G1251" s="11">
        <f t="shared" si="169"/>
        <v>1050541.1</v>
      </c>
      <c r="H1251" s="17">
        <f t="shared" si="170"/>
        <v>47</v>
      </c>
      <c r="I1251" s="12">
        <f t="shared" si="171"/>
        <v>7458.899999999907</v>
      </c>
      <c r="J1251" s="18">
        <f t="shared" si="172"/>
        <v>0.05513872803262935</v>
      </c>
      <c r="K1251" s="19">
        <v>0.049475</v>
      </c>
      <c r="L1251" s="18">
        <f t="shared" si="173"/>
        <v>0.004525000000000001</v>
      </c>
      <c r="M1251" s="16">
        <v>0.0584</v>
      </c>
      <c r="N1251" s="20">
        <f t="shared" si="174"/>
        <v>-0.004400000000000001</v>
      </c>
      <c r="O1251" s="20">
        <f t="shared" si="175"/>
        <v>0.008925000000000002</v>
      </c>
      <c r="P1251" s="2"/>
      <c r="R1251" s="20"/>
      <c r="S1251" s="20">
        <v>0.0055</v>
      </c>
    </row>
    <row r="1252" spans="1:19" ht="12">
      <c r="A1252" s="21">
        <f t="shared" si="176"/>
        <v>1192</v>
      </c>
      <c r="B1252" s="13" t="s">
        <v>6</v>
      </c>
      <c r="C1252" s="14">
        <v>39380</v>
      </c>
      <c r="D1252" s="15">
        <v>10000000</v>
      </c>
      <c r="E1252" s="14">
        <v>39457</v>
      </c>
      <c r="F1252" s="16">
        <v>0.0543</v>
      </c>
      <c r="G1252" s="11">
        <f t="shared" si="169"/>
        <v>9883858.333333334</v>
      </c>
      <c r="H1252" s="17">
        <f t="shared" si="170"/>
        <v>77</v>
      </c>
      <c r="I1252" s="12">
        <f t="shared" si="171"/>
        <v>116141.66666666605</v>
      </c>
      <c r="J1252" s="18">
        <f t="shared" si="172"/>
        <v>0.055701088390751295</v>
      </c>
      <c r="K1252" s="19">
        <v>0.048875</v>
      </c>
      <c r="L1252" s="18">
        <f t="shared" si="173"/>
        <v>0.005424999999999999</v>
      </c>
      <c r="M1252" s="16">
        <v>0.0584</v>
      </c>
      <c r="N1252" s="20">
        <f t="shared" si="174"/>
        <v>-0.0040999999999999995</v>
      </c>
      <c r="O1252" s="20">
        <f t="shared" si="175"/>
        <v>0.009524999999999999</v>
      </c>
      <c r="P1252" s="2"/>
      <c r="R1252" s="20"/>
      <c r="S1252" s="20">
        <v>0.0055</v>
      </c>
    </row>
    <row r="1253" spans="1:19" ht="12">
      <c r="A1253" s="21">
        <f t="shared" si="176"/>
        <v>1193</v>
      </c>
      <c r="B1253" s="13" t="s">
        <v>8</v>
      </c>
      <c r="C1253" s="14">
        <v>39380</v>
      </c>
      <c r="D1253" s="15">
        <v>4500000</v>
      </c>
      <c r="E1253" s="14">
        <v>39388</v>
      </c>
      <c r="F1253" s="16">
        <v>0.053</v>
      </c>
      <c r="G1253" s="11">
        <f t="shared" si="169"/>
        <v>4494700</v>
      </c>
      <c r="H1253" s="17">
        <f t="shared" si="170"/>
        <v>8</v>
      </c>
      <c r="I1253" s="12">
        <f t="shared" si="171"/>
        <v>5300</v>
      </c>
      <c r="J1253" s="18">
        <f t="shared" si="172"/>
        <v>0.0537994749371482</v>
      </c>
      <c r="K1253" s="19">
        <v>0.0480875</v>
      </c>
      <c r="L1253" s="18">
        <f t="shared" si="173"/>
        <v>0.0049125</v>
      </c>
      <c r="M1253" s="16">
        <v>0.0584</v>
      </c>
      <c r="N1253" s="20">
        <f t="shared" si="174"/>
        <v>-0.005400000000000002</v>
      </c>
      <c r="O1253" s="20">
        <f t="shared" si="175"/>
        <v>0.010312500000000002</v>
      </c>
      <c r="P1253" s="2"/>
      <c r="R1253" s="20"/>
      <c r="S1253" s="20">
        <v>0.0055</v>
      </c>
    </row>
    <row r="1254" spans="1:19" ht="12">
      <c r="A1254" s="21">
        <f t="shared" si="176"/>
        <v>1194</v>
      </c>
      <c r="B1254" s="13" t="s">
        <v>8</v>
      </c>
      <c r="C1254" s="14">
        <v>39380</v>
      </c>
      <c r="D1254" s="15">
        <v>500000</v>
      </c>
      <c r="E1254" s="14">
        <v>39475</v>
      </c>
      <c r="F1254" s="16">
        <v>0.0535</v>
      </c>
      <c r="G1254" s="11">
        <f t="shared" si="169"/>
        <v>492940.97222222225</v>
      </c>
      <c r="H1254" s="17">
        <f t="shared" si="170"/>
        <v>95</v>
      </c>
      <c r="I1254" s="12">
        <f t="shared" si="171"/>
        <v>7059.027777777752</v>
      </c>
      <c r="J1254" s="18">
        <f t="shared" si="172"/>
        <v>0.05501982855170547</v>
      </c>
      <c r="K1254" s="19">
        <v>0.0501063</v>
      </c>
      <c r="L1254" s="18">
        <f t="shared" si="173"/>
        <v>0.0033936999999999995</v>
      </c>
      <c r="M1254" s="16">
        <v>0.0584</v>
      </c>
      <c r="N1254" s="20">
        <f t="shared" si="174"/>
        <v>-0.004900000000000002</v>
      </c>
      <c r="O1254" s="20">
        <f t="shared" si="175"/>
        <v>0.008293700000000001</v>
      </c>
      <c r="P1254" s="2"/>
      <c r="R1254" s="20"/>
      <c r="S1254" s="20">
        <v>0.0055</v>
      </c>
    </row>
    <row r="1255" spans="1:19" ht="12">
      <c r="A1255" s="21">
        <f t="shared" si="176"/>
        <v>1195</v>
      </c>
      <c r="B1255" s="13" t="s">
        <v>7</v>
      </c>
      <c r="C1255" s="14">
        <v>39381</v>
      </c>
      <c r="D1255" s="15">
        <v>5000000</v>
      </c>
      <c r="E1255" s="14">
        <v>39419</v>
      </c>
      <c r="F1255" s="16">
        <v>0.053</v>
      </c>
      <c r="G1255" s="11">
        <f t="shared" si="169"/>
        <v>4972027.777777778</v>
      </c>
      <c r="H1255" s="17">
        <f t="shared" si="170"/>
        <v>38</v>
      </c>
      <c r="I1255" s="12">
        <f t="shared" si="171"/>
        <v>27972.222222222015</v>
      </c>
      <c r="J1255" s="18">
        <f t="shared" si="172"/>
        <v>0.0540384260837012</v>
      </c>
      <c r="K1255" s="19">
        <v>0.047925</v>
      </c>
      <c r="L1255" s="18">
        <f t="shared" si="173"/>
        <v>0.005074999999999996</v>
      </c>
      <c r="M1255" s="16">
        <v>0.0584</v>
      </c>
      <c r="N1255" s="20">
        <f t="shared" si="174"/>
        <v>-0.005400000000000002</v>
      </c>
      <c r="O1255" s="20">
        <f t="shared" si="175"/>
        <v>0.010474999999999998</v>
      </c>
      <c r="P1255" s="2"/>
      <c r="R1255" s="20"/>
      <c r="S1255" s="20">
        <v>0.0055</v>
      </c>
    </row>
    <row r="1256" spans="1:19" ht="12">
      <c r="A1256" s="21">
        <f t="shared" si="176"/>
        <v>1196</v>
      </c>
      <c r="B1256" s="13" t="s">
        <v>6</v>
      </c>
      <c r="C1256" s="14">
        <v>39381</v>
      </c>
      <c r="D1256" s="15">
        <v>13000000</v>
      </c>
      <c r="E1256" s="14">
        <v>39393</v>
      </c>
      <c r="F1256" s="16">
        <v>0.0527</v>
      </c>
      <c r="G1256" s="11">
        <f t="shared" si="169"/>
        <v>12977163.333333334</v>
      </c>
      <c r="H1256" s="17">
        <f t="shared" si="170"/>
        <v>12</v>
      </c>
      <c r="I1256" s="12">
        <f t="shared" si="171"/>
        <v>22836.666666666046</v>
      </c>
      <c r="J1256" s="18">
        <f t="shared" si="172"/>
        <v>0.053525971734790435</v>
      </c>
      <c r="K1256" s="19">
        <v>0.0479875</v>
      </c>
      <c r="L1256" s="18">
        <f t="shared" si="173"/>
        <v>0.0047124999999999945</v>
      </c>
      <c r="M1256" s="16">
        <v>0.0584</v>
      </c>
      <c r="N1256" s="20">
        <f t="shared" si="174"/>
        <v>-0.005700000000000004</v>
      </c>
      <c r="O1256" s="20">
        <f t="shared" si="175"/>
        <v>0.010412499999999998</v>
      </c>
      <c r="P1256" s="2"/>
      <c r="R1256" s="20"/>
      <c r="S1256" s="20">
        <v>0.0055</v>
      </c>
    </row>
    <row r="1257" spans="1:19" ht="12">
      <c r="A1257" s="21">
        <f t="shared" si="176"/>
        <v>1197</v>
      </c>
      <c r="B1257" s="13" t="s">
        <v>8</v>
      </c>
      <c r="C1257" s="14">
        <v>39381</v>
      </c>
      <c r="D1257" s="15">
        <v>2119000</v>
      </c>
      <c r="E1257" s="14">
        <v>39412</v>
      </c>
      <c r="F1257" s="16">
        <v>0.053</v>
      </c>
      <c r="G1257" s="11">
        <f t="shared" si="169"/>
        <v>2109329.1194444443</v>
      </c>
      <c r="H1257" s="17">
        <f t="shared" si="170"/>
        <v>31</v>
      </c>
      <c r="I1257" s="12">
        <f t="shared" si="171"/>
        <v>9670.88055555569</v>
      </c>
      <c r="J1257" s="18">
        <f t="shared" si="172"/>
        <v>0.05398248115705922</v>
      </c>
      <c r="K1257" s="19">
        <v>0.047925</v>
      </c>
      <c r="L1257" s="18">
        <f t="shared" si="173"/>
        <v>0.005074999999999996</v>
      </c>
      <c r="M1257" s="16">
        <v>0.0584</v>
      </c>
      <c r="N1257" s="20">
        <f t="shared" si="174"/>
        <v>-0.005400000000000002</v>
      </c>
      <c r="O1257" s="20">
        <f t="shared" si="175"/>
        <v>0.010474999999999998</v>
      </c>
      <c r="P1257" s="2"/>
      <c r="R1257" s="20"/>
      <c r="S1257" s="20">
        <v>0.0055</v>
      </c>
    </row>
    <row r="1258" spans="1:19" ht="12">
      <c r="A1258" s="21">
        <f t="shared" si="176"/>
        <v>1198</v>
      </c>
      <c r="B1258" s="13" t="s">
        <v>8</v>
      </c>
      <c r="C1258" s="14">
        <v>39381</v>
      </c>
      <c r="D1258" s="15">
        <v>1000000</v>
      </c>
      <c r="E1258" s="14">
        <v>39419</v>
      </c>
      <c r="F1258" s="16">
        <v>0.053</v>
      </c>
      <c r="G1258" s="11">
        <f t="shared" si="169"/>
        <v>994405.5555555555</v>
      </c>
      <c r="H1258" s="17">
        <f t="shared" si="170"/>
        <v>38</v>
      </c>
      <c r="I1258" s="12">
        <f t="shared" si="171"/>
        <v>5594.444444444496</v>
      </c>
      <c r="J1258" s="18">
        <f t="shared" si="172"/>
        <v>0.0540384260837021</v>
      </c>
      <c r="K1258" s="19">
        <v>0.047925</v>
      </c>
      <c r="L1258" s="18">
        <f t="shared" si="173"/>
        <v>0.005074999999999996</v>
      </c>
      <c r="M1258" s="16">
        <v>0.0584</v>
      </c>
      <c r="N1258" s="20">
        <f t="shared" si="174"/>
        <v>-0.005400000000000002</v>
      </c>
      <c r="O1258" s="20">
        <f t="shared" si="175"/>
        <v>0.010474999999999998</v>
      </c>
      <c r="P1258" s="2"/>
      <c r="R1258" s="20"/>
      <c r="S1258" s="20">
        <v>0.0055</v>
      </c>
    </row>
    <row r="1259" spans="1:19" ht="12">
      <c r="A1259" s="21">
        <f t="shared" si="176"/>
        <v>1199</v>
      </c>
      <c r="B1259" s="13" t="s">
        <v>6</v>
      </c>
      <c r="C1259" s="14">
        <v>39384</v>
      </c>
      <c r="D1259" s="15">
        <v>5000000</v>
      </c>
      <c r="E1259" s="14">
        <v>39414</v>
      </c>
      <c r="F1259" s="16">
        <v>0.0523</v>
      </c>
      <c r="G1259" s="11">
        <f t="shared" si="169"/>
        <v>4978208.333333333</v>
      </c>
      <c r="H1259" s="17">
        <f t="shared" si="170"/>
        <v>30</v>
      </c>
      <c r="I1259" s="12">
        <f t="shared" si="171"/>
        <v>21791.666666666977</v>
      </c>
      <c r="J1259" s="18">
        <f t="shared" si="172"/>
        <v>0.053258507216173465</v>
      </c>
      <c r="K1259" s="19">
        <v>0.047525</v>
      </c>
      <c r="L1259" s="18">
        <f t="shared" si="173"/>
        <v>0.0047750000000000015</v>
      </c>
      <c r="M1259" s="16">
        <v>0.0584</v>
      </c>
      <c r="N1259" s="20">
        <f t="shared" si="174"/>
        <v>-0.006100000000000001</v>
      </c>
      <c r="O1259" s="20">
        <f t="shared" si="175"/>
        <v>0.010875000000000003</v>
      </c>
      <c r="P1259" s="2"/>
      <c r="R1259" s="20"/>
      <c r="S1259" s="20">
        <v>0.0055</v>
      </c>
    </row>
    <row r="1260" spans="1:19" ht="12">
      <c r="A1260" s="21">
        <f t="shared" si="176"/>
        <v>1200</v>
      </c>
      <c r="B1260" s="13" t="s">
        <v>7</v>
      </c>
      <c r="C1260" s="14">
        <v>39384</v>
      </c>
      <c r="D1260" s="15">
        <v>1500000</v>
      </c>
      <c r="E1260" s="14">
        <v>39461</v>
      </c>
      <c r="F1260" s="16">
        <v>0.0539</v>
      </c>
      <c r="G1260" s="11">
        <f t="shared" si="169"/>
        <v>1482707.0833333333</v>
      </c>
      <c r="H1260" s="17">
        <f t="shared" si="170"/>
        <v>77</v>
      </c>
      <c r="I1260" s="12">
        <f t="shared" si="171"/>
        <v>17292.916666666744</v>
      </c>
      <c r="J1260" s="18">
        <f t="shared" si="172"/>
        <v>0.055285981693957</v>
      </c>
      <c r="K1260" s="19">
        <v>0.0496</v>
      </c>
      <c r="L1260" s="18">
        <f t="shared" si="173"/>
        <v>0.004300000000000005</v>
      </c>
      <c r="M1260" s="16">
        <v>0.0584</v>
      </c>
      <c r="N1260" s="20">
        <f t="shared" si="174"/>
        <v>-0.004499999999999997</v>
      </c>
      <c r="O1260" s="20">
        <f t="shared" si="175"/>
        <v>0.008800000000000002</v>
      </c>
      <c r="P1260" s="2"/>
      <c r="R1260" s="20"/>
      <c r="S1260" s="20">
        <v>0.0055</v>
      </c>
    </row>
    <row r="1261" spans="1:19" ht="12">
      <c r="A1261" s="21">
        <f t="shared" si="176"/>
        <v>1201</v>
      </c>
      <c r="B1261" s="13" t="s">
        <v>8</v>
      </c>
      <c r="C1261" s="14">
        <v>39384</v>
      </c>
      <c r="D1261" s="15">
        <v>3507000</v>
      </c>
      <c r="E1261" s="14">
        <v>39423</v>
      </c>
      <c r="F1261" s="16">
        <v>0.0525</v>
      </c>
      <c r="G1261" s="11">
        <f t="shared" si="169"/>
        <v>3487053.9375</v>
      </c>
      <c r="H1261" s="17">
        <f t="shared" si="170"/>
        <v>39</v>
      </c>
      <c r="I1261" s="12">
        <f t="shared" si="171"/>
        <v>19946.0625</v>
      </c>
      <c r="J1261" s="18">
        <f t="shared" si="172"/>
        <v>0.05353363923984328</v>
      </c>
      <c r="K1261" s="19">
        <v>0.047525</v>
      </c>
      <c r="L1261" s="18">
        <f t="shared" si="173"/>
        <v>0.004975</v>
      </c>
      <c r="M1261" s="16">
        <v>0.0584</v>
      </c>
      <c r="N1261" s="20">
        <f t="shared" si="174"/>
        <v>-0.0059000000000000025</v>
      </c>
      <c r="O1261" s="20">
        <f t="shared" si="175"/>
        <v>0.010875000000000003</v>
      </c>
      <c r="P1261" s="2"/>
      <c r="R1261" s="20"/>
      <c r="S1261" s="20">
        <v>0.0055</v>
      </c>
    </row>
    <row r="1262" spans="1:19" ht="12">
      <c r="A1262" s="21">
        <f t="shared" si="176"/>
        <v>1202</v>
      </c>
      <c r="B1262" s="13" t="s">
        <v>8</v>
      </c>
      <c r="C1262" s="14">
        <v>39385</v>
      </c>
      <c r="D1262" s="15">
        <v>10000000</v>
      </c>
      <c r="E1262" s="14">
        <v>39434</v>
      </c>
      <c r="F1262" s="16">
        <v>0.0525</v>
      </c>
      <c r="G1262" s="11">
        <f t="shared" si="169"/>
        <v>9928541.666666666</v>
      </c>
      <c r="H1262" s="17">
        <f t="shared" si="170"/>
        <v>49</v>
      </c>
      <c r="I1262" s="12">
        <f t="shared" si="171"/>
        <v>71458.33333333395</v>
      </c>
      <c r="J1262" s="18">
        <f t="shared" si="172"/>
        <v>0.053612271019997534</v>
      </c>
      <c r="K1262" s="19">
        <v>0.0491125</v>
      </c>
      <c r="L1262" s="18">
        <f t="shared" si="173"/>
        <v>0.0033874999999999947</v>
      </c>
      <c r="M1262" s="16">
        <v>0.0584</v>
      </c>
      <c r="N1262" s="20">
        <f t="shared" si="174"/>
        <v>-0.0059000000000000025</v>
      </c>
      <c r="O1262" s="20">
        <f t="shared" si="175"/>
        <v>0.009287499999999997</v>
      </c>
      <c r="P1262" s="2"/>
      <c r="R1262" s="20"/>
      <c r="S1262" s="20">
        <v>0.0055</v>
      </c>
    </row>
    <row r="1263" spans="1:19" ht="12">
      <c r="A1263" s="21">
        <f t="shared" si="176"/>
        <v>1203</v>
      </c>
      <c r="B1263" s="13" t="s">
        <v>7</v>
      </c>
      <c r="C1263" s="14">
        <v>39385</v>
      </c>
      <c r="D1263" s="15">
        <v>2300000</v>
      </c>
      <c r="E1263" s="14">
        <v>39426</v>
      </c>
      <c r="F1263" s="16">
        <v>0.0526</v>
      </c>
      <c r="G1263" s="11">
        <f t="shared" si="169"/>
        <v>2286221.722222222</v>
      </c>
      <c r="H1263" s="17">
        <f t="shared" si="170"/>
        <v>41</v>
      </c>
      <c r="I1263" s="12">
        <f t="shared" si="171"/>
        <v>13778.277777777985</v>
      </c>
      <c r="J1263" s="18">
        <f t="shared" si="172"/>
        <v>0.05365196060623248</v>
      </c>
      <c r="K1263" s="19">
        <v>0.0471625</v>
      </c>
      <c r="L1263" s="18">
        <f t="shared" si="173"/>
        <v>0.005437499999999998</v>
      </c>
      <c r="M1263" s="16">
        <v>0.0584</v>
      </c>
      <c r="N1263" s="20">
        <f t="shared" si="174"/>
        <v>-0.0058</v>
      </c>
      <c r="O1263" s="20">
        <f t="shared" si="175"/>
        <v>0.011237499999999997</v>
      </c>
      <c r="P1263" s="2"/>
      <c r="R1263" s="20"/>
      <c r="S1263" s="20">
        <v>0.0055</v>
      </c>
    </row>
    <row r="1264" spans="1:19" ht="12">
      <c r="A1264" s="21">
        <f t="shared" si="176"/>
        <v>1204</v>
      </c>
      <c r="B1264" s="13" t="s">
        <v>6</v>
      </c>
      <c r="C1264" s="14">
        <v>39387</v>
      </c>
      <c r="D1264" s="15">
        <v>2000000</v>
      </c>
      <c r="E1264" s="14">
        <v>39395</v>
      </c>
      <c r="F1264" s="16">
        <v>0.0526</v>
      </c>
      <c r="G1264" s="11">
        <f t="shared" si="169"/>
        <v>1997662.2222222222</v>
      </c>
      <c r="H1264" s="17">
        <f t="shared" si="170"/>
        <v>8</v>
      </c>
      <c r="I1264" s="12">
        <f t="shared" si="171"/>
        <v>2337.777777777752</v>
      </c>
      <c r="J1264" s="18">
        <f t="shared" si="172"/>
        <v>0.053392966000257495</v>
      </c>
      <c r="K1264" s="19">
        <v>0.0465</v>
      </c>
      <c r="L1264" s="18">
        <f t="shared" si="173"/>
        <v>0.006100000000000001</v>
      </c>
      <c r="M1264" s="16">
        <v>0.0539</v>
      </c>
      <c r="N1264" s="20">
        <f t="shared" si="174"/>
        <v>-0.0013000000000000025</v>
      </c>
      <c r="O1264" s="20">
        <f t="shared" si="175"/>
        <v>0.007400000000000004</v>
      </c>
      <c r="P1264" s="2"/>
      <c r="R1264" s="20"/>
      <c r="S1264" s="20">
        <v>0.0055</v>
      </c>
    </row>
    <row r="1265" spans="1:19" ht="12">
      <c r="A1265" s="21">
        <f t="shared" si="176"/>
        <v>1205</v>
      </c>
      <c r="B1265" s="13" t="s">
        <v>6</v>
      </c>
      <c r="C1265" s="14">
        <v>39387</v>
      </c>
      <c r="D1265" s="15">
        <v>1000000</v>
      </c>
      <c r="E1265" s="14">
        <v>39461</v>
      </c>
      <c r="F1265" s="16">
        <v>0.0543</v>
      </c>
      <c r="G1265" s="11">
        <f t="shared" si="169"/>
        <v>988838.3333333334</v>
      </c>
      <c r="H1265" s="17">
        <f t="shared" si="170"/>
        <v>74</v>
      </c>
      <c r="I1265" s="12">
        <f t="shared" si="171"/>
        <v>11161.666666666628</v>
      </c>
      <c r="J1265" s="18">
        <f t="shared" si="172"/>
        <v>0.05567559914579883</v>
      </c>
      <c r="K1265" s="19">
        <v>0.0488375</v>
      </c>
      <c r="L1265" s="18">
        <f t="shared" si="173"/>
        <v>0.005462500000000002</v>
      </c>
      <c r="M1265" s="16">
        <v>0.0539</v>
      </c>
      <c r="N1265" s="20">
        <f t="shared" si="174"/>
        <v>0.0003999999999999976</v>
      </c>
      <c r="O1265" s="20">
        <f t="shared" si="175"/>
        <v>0.0050625000000000045</v>
      </c>
      <c r="P1265" s="2"/>
      <c r="R1265" s="20"/>
      <c r="S1265" s="20">
        <v>0.0055</v>
      </c>
    </row>
    <row r="1266" spans="1:19" ht="12">
      <c r="A1266" s="21">
        <f t="shared" si="176"/>
        <v>1206</v>
      </c>
      <c r="B1266" s="13" t="s">
        <v>8</v>
      </c>
      <c r="C1266" s="14">
        <v>39387</v>
      </c>
      <c r="D1266" s="15">
        <v>3120000</v>
      </c>
      <c r="E1266" s="14">
        <v>39430</v>
      </c>
      <c r="F1266" s="16">
        <v>0.0525</v>
      </c>
      <c r="G1266" s="11">
        <f t="shared" si="169"/>
        <v>3100435</v>
      </c>
      <c r="H1266" s="17">
        <f t="shared" si="170"/>
        <v>43</v>
      </c>
      <c r="I1266" s="12">
        <f t="shared" si="171"/>
        <v>19565</v>
      </c>
      <c r="J1266" s="18">
        <f t="shared" si="172"/>
        <v>0.05356506425711231</v>
      </c>
      <c r="K1266" s="19">
        <v>0.046875</v>
      </c>
      <c r="L1266" s="18">
        <f t="shared" si="173"/>
        <v>0.005624999999999998</v>
      </c>
      <c r="M1266" s="16">
        <v>0.0539</v>
      </c>
      <c r="N1266" s="20">
        <f t="shared" si="174"/>
        <v>-0.0014000000000000054</v>
      </c>
      <c r="O1266" s="20">
        <f t="shared" si="175"/>
        <v>0.0070250000000000035</v>
      </c>
      <c r="P1266" s="2"/>
      <c r="R1266" s="20"/>
      <c r="S1266" s="20">
        <v>0.0055</v>
      </c>
    </row>
    <row r="1267" spans="1:19" ht="12">
      <c r="A1267" s="21">
        <f t="shared" si="176"/>
        <v>1207</v>
      </c>
      <c r="B1267" s="13" t="s">
        <v>7</v>
      </c>
      <c r="C1267" s="14">
        <v>39391</v>
      </c>
      <c r="D1267" s="15">
        <v>8000000</v>
      </c>
      <c r="E1267" s="14">
        <v>39419</v>
      </c>
      <c r="F1267" s="16">
        <v>0.052</v>
      </c>
      <c r="G1267" s="11">
        <f t="shared" si="169"/>
        <v>7967644.444444444</v>
      </c>
      <c r="H1267" s="17">
        <f t="shared" si="170"/>
        <v>28</v>
      </c>
      <c r="I1267" s="12">
        <f t="shared" si="171"/>
        <v>32355.55555555597</v>
      </c>
      <c r="J1267" s="18">
        <f t="shared" si="172"/>
        <v>0.05293632022848031</v>
      </c>
      <c r="K1267" s="19">
        <v>0.0467</v>
      </c>
      <c r="L1267" s="18">
        <f t="shared" si="173"/>
        <v>0.005299999999999999</v>
      </c>
      <c r="M1267" s="16">
        <v>0.0539</v>
      </c>
      <c r="N1267" s="20">
        <f t="shared" si="174"/>
        <v>-0.0019000000000000059</v>
      </c>
      <c r="O1267" s="20">
        <f t="shared" si="175"/>
        <v>0.007200000000000005</v>
      </c>
      <c r="P1267" s="2"/>
      <c r="R1267" s="20"/>
      <c r="S1267" s="20">
        <v>0.0055</v>
      </c>
    </row>
    <row r="1268" spans="1:19" ht="12">
      <c r="A1268" s="21">
        <f t="shared" si="176"/>
        <v>1208</v>
      </c>
      <c r="B1268" s="13" t="s">
        <v>6</v>
      </c>
      <c r="C1268" s="14">
        <v>39391</v>
      </c>
      <c r="D1268" s="15">
        <v>10000000</v>
      </c>
      <c r="E1268" s="14">
        <v>39422</v>
      </c>
      <c r="F1268" s="16">
        <v>0.0525</v>
      </c>
      <c r="G1268" s="11">
        <f t="shared" si="169"/>
        <v>9954791.666666666</v>
      </c>
      <c r="H1268" s="17">
        <f t="shared" si="170"/>
        <v>31</v>
      </c>
      <c r="I1268" s="12">
        <f t="shared" si="171"/>
        <v>45208.333333333954</v>
      </c>
      <c r="J1268" s="18">
        <f t="shared" si="172"/>
        <v>0.05347089969235995</v>
      </c>
      <c r="K1268" s="19">
        <v>0.0467</v>
      </c>
      <c r="L1268" s="18">
        <f t="shared" si="173"/>
        <v>0.0058</v>
      </c>
      <c r="M1268" s="16">
        <v>0.0539</v>
      </c>
      <c r="N1268" s="20">
        <f t="shared" si="174"/>
        <v>-0.0014000000000000054</v>
      </c>
      <c r="O1268" s="20">
        <f t="shared" si="175"/>
        <v>0.007200000000000005</v>
      </c>
      <c r="P1268" s="2"/>
      <c r="R1268" s="20"/>
      <c r="S1268" s="20">
        <v>0.0055</v>
      </c>
    </row>
    <row r="1269" spans="1:19" ht="12">
      <c r="A1269" s="21">
        <f t="shared" si="176"/>
        <v>1209</v>
      </c>
      <c r="B1269" s="13" t="s">
        <v>8</v>
      </c>
      <c r="C1269" s="14">
        <v>39391</v>
      </c>
      <c r="D1269" s="15">
        <v>1000000</v>
      </c>
      <c r="E1269" s="14">
        <v>39430</v>
      </c>
      <c r="F1269" s="16">
        <v>0.052</v>
      </c>
      <c r="G1269" s="11">
        <f t="shared" si="169"/>
        <v>994366.6666666666</v>
      </c>
      <c r="H1269" s="17">
        <f t="shared" si="170"/>
        <v>39</v>
      </c>
      <c r="I1269" s="12">
        <f t="shared" si="171"/>
        <v>5633.333333333372</v>
      </c>
      <c r="J1269" s="18">
        <f t="shared" si="172"/>
        <v>0.05302090666309133</v>
      </c>
      <c r="K1269" s="19">
        <v>0.0467</v>
      </c>
      <c r="L1269" s="18">
        <f t="shared" si="173"/>
        <v>0.005299999999999999</v>
      </c>
      <c r="M1269" s="16">
        <v>0.0539</v>
      </c>
      <c r="N1269" s="20">
        <f t="shared" si="174"/>
        <v>-0.0019000000000000059</v>
      </c>
      <c r="O1269" s="20">
        <f t="shared" si="175"/>
        <v>0.007200000000000005</v>
      </c>
      <c r="P1269" s="2"/>
      <c r="R1269" s="20"/>
      <c r="S1269" s="20">
        <v>0.0055</v>
      </c>
    </row>
    <row r="1270" spans="1:19" ht="12">
      <c r="A1270" s="21">
        <f t="shared" si="176"/>
        <v>1210</v>
      </c>
      <c r="B1270" s="13" t="s">
        <v>8</v>
      </c>
      <c r="C1270" s="14">
        <v>39392</v>
      </c>
      <c r="D1270" s="15">
        <v>1000000</v>
      </c>
      <c r="E1270" s="14">
        <v>39422</v>
      </c>
      <c r="F1270" s="16">
        <v>0.051</v>
      </c>
      <c r="G1270" s="11">
        <f t="shared" si="169"/>
        <v>995750</v>
      </c>
      <c r="H1270" s="17">
        <f t="shared" si="170"/>
        <v>30</v>
      </c>
      <c r="I1270" s="12">
        <f t="shared" si="171"/>
        <v>4250</v>
      </c>
      <c r="J1270" s="18">
        <f t="shared" si="172"/>
        <v>0.051929031718135406</v>
      </c>
      <c r="K1270" s="19">
        <v>0.0467</v>
      </c>
      <c r="L1270" s="18">
        <f t="shared" si="173"/>
        <v>0.004299999999999998</v>
      </c>
      <c r="M1270" s="16">
        <v>0.0539</v>
      </c>
      <c r="N1270" s="20">
        <f t="shared" si="174"/>
        <v>-0.0029000000000000067</v>
      </c>
      <c r="O1270" s="20">
        <f t="shared" si="175"/>
        <v>0.007200000000000005</v>
      </c>
      <c r="P1270" s="2"/>
      <c r="R1270" s="20"/>
      <c r="S1270" s="20">
        <v>0.0055</v>
      </c>
    </row>
    <row r="1271" spans="1:19" ht="12">
      <c r="A1271" s="21">
        <f t="shared" si="176"/>
        <v>1211</v>
      </c>
      <c r="B1271" s="13" t="s">
        <v>8</v>
      </c>
      <c r="C1271" s="14">
        <v>39392</v>
      </c>
      <c r="D1271" s="15">
        <v>5000000</v>
      </c>
      <c r="E1271" s="14">
        <v>39457</v>
      </c>
      <c r="F1271" s="16">
        <v>0.0535</v>
      </c>
      <c r="G1271" s="11">
        <f t="shared" si="169"/>
        <v>4951701.388888889</v>
      </c>
      <c r="H1271" s="17">
        <f t="shared" si="170"/>
        <v>65</v>
      </c>
      <c r="I1271" s="12">
        <f t="shared" si="171"/>
        <v>48298.61111111101</v>
      </c>
      <c r="J1271" s="18">
        <f t="shared" si="172"/>
        <v>0.05477213920580035</v>
      </c>
      <c r="K1271" s="19">
        <v>0.0489</v>
      </c>
      <c r="L1271" s="18">
        <f t="shared" si="173"/>
        <v>0.0046</v>
      </c>
      <c r="M1271" s="16">
        <v>0.0539</v>
      </c>
      <c r="N1271" s="20">
        <f t="shared" si="174"/>
        <v>-0.0004000000000000045</v>
      </c>
      <c r="O1271" s="20">
        <f t="shared" si="175"/>
        <v>0.0050000000000000044</v>
      </c>
      <c r="P1271" s="2"/>
      <c r="R1271" s="20"/>
      <c r="S1271" s="20">
        <v>0.0055</v>
      </c>
    </row>
    <row r="1272" spans="1:19" ht="12">
      <c r="A1272" s="21">
        <f t="shared" si="176"/>
        <v>1212</v>
      </c>
      <c r="B1272" s="13" t="s">
        <v>6</v>
      </c>
      <c r="C1272" s="14">
        <v>39393</v>
      </c>
      <c r="D1272" s="15">
        <v>18000000</v>
      </c>
      <c r="E1272" s="14">
        <v>39415</v>
      </c>
      <c r="F1272" s="16">
        <v>0.0516</v>
      </c>
      <c r="G1272" s="11">
        <f t="shared" si="169"/>
        <v>17943240</v>
      </c>
      <c r="H1272" s="17">
        <f t="shared" si="170"/>
        <v>22</v>
      </c>
      <c r="I1272" s="12">
        <f t="shared" si="171"/>
        <v>56760</v>
      </c>
      <c r="J1272" s="18">
        <f t="shared" si="172"/>
        <v>0.052482160412500756</v>
      </c>
      <c r="K1272" s="19">
        <v>0.0466</v>
      </c>
      <c r="L1272" s="18">
        <f t="shared" si="173"/>
        <v>0.0049999999999999975</v>
      </c>
      <c r="M1272" s="16">
        <v>0.0539</v>
      </c>
      <c r="N1272" s="20">
        <f t="shared" si="174"/>
        <v>-0.0023000000000000034</v>
      </c>
      <c r="O1272" s="20">
        <f t="shared" si="175"/>
        <v>0.007300000000000001</v>
      </c>
      <c r="P1272" s="2"/>
      <c r="R1272" s="20"/>
      <c r="S1272" s="20">
        <v>0.0055</v>
      </c>
    </row>
    <row r="1273" spans="1:19" ht="12">
      <c r="A1273" s="21">
        <f t="shared" si="176"/>
        <v>1213</v>
      </c>
      <c r="B1273" s="13" t="s">
        <v>8</v>
      </c>
      <c r="C1273" s="14">
        <v>39394</v>
      </c>
      <c r="D1273" s="15">
        <v>6021000</v>
      </c>
      <c r="E1273" s="14">
        <v>39420</v>
      </c>
      <c r="F1273" s="16">
        <v>0.0515</v>
      </c>
      <c r="G1273" s="11">
        <f t="shared" si="169"/>
        <v>5998605.225</v>
      </c>
      <c r="H1273" s="17">
        <f t="shared" si="170"/>
        <v>26</v>
      </c>
      <c r="I1273" s="12">
        <f t="shared" si="171"/>
        <v>22394.775000000373</v>
      </c>
      <c r="J1273" s="18">
        <f t="shared" si="172"/>
        <v>0.052410214659526166</v>
      </c>
      <c r="K1273" s="19">
        <v>0.0466</v>
      </c>
      <c r="L1273" s="18">
        <f t="shared" si="173"/>
        <v>0.004899999999999995</v>
      </c>
      <c r="M1273" s="16">
        <v>0.0539</v>
      </c>
      <c r="N1273" s="20">
        <f t="shared" si="174"/>
        <v>-0.0024000000000000063</v>
      </c>
      <c r="O1273" s="20">
        <f t="shared" si="175"/>
        <v>0.007300000000000001</v>
      </c>
      <c r="P1273" s="2"/>
      <c r="R1273" s="20"/>
      <c r="S1273" s="20">
        <v>0.0055</v>
      </c>
    </row>
    <row r="1274" spans="1:19" ht="12">
      <c r="A1274" s="21">
        <f t="shared" si="176"/>
        <v>1214</v>
      </c>
      <c r="B1274" s="13" t="s">
        <v>7</v>
      </c>
      <c r="C1274" s="14">
        <v>39395</v>
      </c>
      <c r="D1274" s="15">
        <v>10000000</v>
      </c>
      <c r="E1274" s="14">
        <v>39399</v>
      </c>
      <c r="F1274" s="16">
        <v>0.0515</v>
      </c>
      <c r="G1274" s="11">
        <f t="shared" si="169"/>
        <v>9994277.777777778</v>
      </c>
      <c r="H1274" s="17">
        <f t="shared" si="170"/>
        <v>4</v>
      </c>
      <c r="I1274" s="12">
        <f t="shared" si="171"/>
        <v>5722.222222222015</v>
      </c>
      <c r="J1274" s="18">
        <f t="shared" si="172"/>
        <v>0.05224517362712919</v>
      </c>
      <c r="K1274" s="19">
        <v>0.0463</v>
      </c>
      <c r="L1274" s="18">
        <f t="shared" si="173"/>
        <v>0.005199999999999996</v>
      </c>
      <c r="M1274" s="16">
        <v>0.0539</v>
      </c>
      <c r="N1274" s="20">
        <f t="shared" si="174"/>
        <v>-0.0024000000000000063</v>
      </c>
      <c r="O1274" s="20">
        <f t="shared" si="175"/>
        <v>0.007600000000000003</v>
      </c>
      <c r="P1274" s="2"/>
      <c r="R1274" s="20"/>
      <c r="S1274" s="20">
        <v>0.0055</v>
      </c>
    </row>
    <row r="1275" spans="1:19" ht="12">
      <c r="A1275" s="21">
        <f t="shared" si="176"/>
        <v>1215</v>
      </c>
      <c r="B1275" s="13" t="s">
        <v>7</v>
      </c>
      <c r="C1275" s="14">
        <v>39399</v>
      </c>
      <c r="D1275" s="15">
        <v>10000000</v>
      </c>
      <c r="E1275" s="14">
        <v>39428</v>
      </c>
      <c r="F1275" s="16">
        <v>0.0523</v>
      </c>
      <c r="G1275" s="11">
        <f t="shared" si="169"/>
        <v>9957869.444444444</v>
      </c>
      <c r="H1275" s="17">
        <f t="shared" si="170"/>
        <v>29</v>
      </c>
      <c r="I1275" s="12">
        <f t="shared" si="171"/>
        <v>42130.55555555597</v>
      </c>
      <c r="J1275" s="18">
        <f t="shared" si="172"/>
        <v>0.05325073720310036</v>
      </c>
      <c r="K1275" s="19">
        <v>0.0465</v>
      </c>
      <c r="L1275" s="18">
        <f t="shared" si="173"/>
        <v>0.0058</v>
      </c>
      <c r="M1275" s="16">
        <v>0.0539</v>
      </c>
      <c r="N1275" s="20">
        <f t="shared" si="174"/>
        <v>-0.0016000000000000042</v>
      </c>
      <c r="O1275" s="20">
        <f t="shared" si="175"/>
        <v>0.007400000000000004</v>
      </c>
      <c r="P1275" s="2"/>
      <c r="R1275" s="20"/>
      <c r="S1275" s="20">
        <v>0.0055</v>
      </c>
    </row>
    <row r="1276" spans="1:19" ht="12">
      <c r="A1276" s="21">
        <f t="shared" si="176"/>
        <v>1216</v>
      </c>
      <c r="B1276" s="13" t="s">
        <v>8</v>
      </c>
      <c r="C1276" s="14">
        <v>39400</v>
      </c>
      <c r="D1276" s="15">
        <v>15202000</v>
      </c>
      <c r="E1276" s="14">
        <v>39451</v>
      </c>
      <c r="F1276" s="16">
        <v>0.053</v>
      </c>
      <c r="G1276" s="11">
        <f t="shared" si="169"/>
        <v>15087858.316666666</v>
      </c>
      <c r="H1276" s="17">
        <f t="shared" si="170"/>
        <v>51</v>
      </c>
      <c r="I1276" s="12">
        <f t="shared" si="171"/>
        <v>114141.68333333358</v>
      </c>
      <c r="J1276" s="18">
        <f t="shared" si="172"/>
        <v>0.05414263204001165</v>
      </c>
      <c r="K1276" s="19">
        <v>0.0488</v>
      </c>
      <c r="L1276" s="18">
        <f t="shared" si="173"/>
        <v>0.004199999999999995</v>
      </c>
      <c r="M1276" s="16">
        <v>0.0539</v>
      </c>
      <c r="N1276" s="20">
        <f t="shared" si="174"/>
        <v>-0.000900000000000005</v>
      </c>
      <c r="O1276" s="20">
        <f t="shared" si="175"/>
        <v>0.0051</v>
      </c>
      <c r="P1276" s="2"/>
      <c r="R1276" s="20"/>
      <c r="S1276" s="20">
        <v>0.0055</v>
      </c>
    </row>
    <row r="1277" spans="1:19" ht="12">
      <c r="A1277" s="21">
        <f t="shared" si="176"/>
        <v>1217</v>
      </c>
      <c r="B1277" s="13" t="s">
        <v>6</v>
      </c>
      <c r="C1277" s="14">
        <v>39401</v>
      </c>
      <c r="D1277" s="15">
        <v>5000000</v>
      </c>
      <c r="E1277" s="14">
        <v>39402</v>
      </c>
      <c r="F1277" s="16">
        <v>0.0535</v>
      </c>
      <c r="G1277" s="11">
        <f t="shared" si="169"/>
        <v>4999256.944444444</v>
      </c>
      <c r="H1277" s="17">
        <f t="shared" si="170"/>
        <v>1</v>
      </c>
      <c r="I1277" s="12">
        <f t="shared" si="171"/>
        <v>743.0555555559695</v>
      </c>
      <c r="J1277" s="18">
        <f t="shared" si="172"/>
        <v>0.054251117874492126</v>
      </c>
      <c r="K1277" s="19">
        <v>0.0496</v>
      </c>
      <c r="L1277" s="18">
        <f t="shared" si="173"/>
        <v>0.0039000000000000007</v>
      </c>
      <c r="M1277" s="16">
        <v>0.0539</v>
      </c>
      <c r="N1277" s="20">
        <f t="shared" si="174"/>
        <v>-0.0004000000000000045</v>
      </c>
      <c r="O1277" s="20">
        <f t="shared" si="175"/>
        <v>0.004300000000000005</v>
      </c>
      <c r="P1277" s="2"/>
      <c r="R1277" s="20"/>
      <c r="S1277" s="20">
        <v>0.0055</v>
      </c>
    </row>
    <row r="1278" spans="1:19" ht="12">
      <c r="A1278" s="21">
        <f t="shared" si="176"/>
        <v>1218</v>
      </c>
      <c r="B1278" s="13" t="s">
        <v>8</v>
      </c>
      <c r="C1278" s="14">
        <v>39401</v>
      </c>
      <c r="D1278" s="15">
        <v>1334000</v>
      </c>
      <c r="E1278" s="14">
        <v>39435</v>
      </c>
      <c r="F1278" s="16">
        <v>0.052</v>
      </c>
      <c r="G1278" s="11">
        <f t="shared" si="169"/>
        <v>1327448.5777777778</v>
      </c>
      <c r="H1278" s="17">
        <f t="shared" si="170"/>
        <v>34</v>
      </c>
      <c r="I1278" s="12">
        <f t="shared" si="171"/>
        <v>6551.4222222222015</v>
      </c>
      <c r="J1278" s="18">
        <f t="shared" si="172"/>
        <v>0.05298242479733787</v>
      </c>
      <c r="K1278" s="19">
        <v>0.0469</v>
      </c>
      <c r="L1278" s="18">
        <f t="shared" si="173"/>
        <v>0.0051</v>
      </c>
      <c r="M1278" s="16">
        <v>0.0539</v>
      </c>
      <c r="N1278" s="20">
        <f t="shared" si="174"/>
        <v>-0.0019000000000000059</v>
      </c>
      <c r="O1278" s="20">
        <f t="shared" si="175"/>
        <v>0.007000000000000006</v>
      </c>
      <c r="P1278" s="2"/>
      <c r="R1278" s="20"/>
      <c r="S1278" s="20">
        <v>0.0055</v>
      </c>
    </row>
    <row r="1279" spans="1:19" ht="12">
      <c r="A1279" s="21">
        <f t="shared" si="176"/>
        <v>1219</v>
      </c>
      <c r="B1279" s="13" t="s">
        <v>7</v>
      </c>
      <c r="C1279" s="14">
        <v>39402</v>
      </c>
      <c r="D1279" s="15">
        <v>10000000</v>
      </c>
      <c r="E1279" s="14">
        <v>39412</v>
      </c>
      <c r="F1279" s="16">
        <v>0.0527</v>
      </c>
      <c r="G1279" s="11">
        <f t="shared" si="169"/>
        <v>9985361.111111112</v>
      </c>
      <c r="H1279" s="17">
        <f t="shared" si="170"/>
        <v>10</v>
      </c>
      <c r="I1279" s="12">
        <f t="shared" si="171"/>
        <v>14638.888888888061</v>
      </c>
      <c r="J1279" s="18">
        <f t="shared" si="172"/>
        <v>0.05351027754518117</v>
      </c>
      <c r="K1279" s="19">
        <v>0.0474</v>
      </c>
      <c r="L1279" s="18">
        <f t="shared" si="173"/>
        <v>0.005299999999999999</v>
      </c>
      <c r="M1279" s="16">
        <v>0.0539</v>
      </c>
      <c r="N1279" s="20">
        <f t="shared" si="174"/>
        <v>-0.0012000000000000066</v>
      </c>
      <c r="O1279" s="20">
        <f t="shared" si="175"/>
        <v>0.006500000000000006</v>
      </c>
      <c r="P1279" s="2"/>
      <c r="R1279" s="20"/>
      <c r="S1279" s="20">
        <v>0.0055</v>
      </c>
    </row>
    <row r="1280" spans="1:19" ht="12">
      <c r="A1280" s="21">
        <f t="shared" si="176"/>
        <v>1220</v>
      </c>
      <c r="B1280" s="13" t="s">
        <v>6</v>
      </c>
      <c r="C1280" s="14">
        <v>39402</v>
      </c>
      <c r="D1280" s="15">
        <v>10000000</v>
      </c>
      <c r="E1280" s="14">
        <v>39434</v>
      </c>
      <c r="F1280" s="16">
        <v>0.0532</v>
      </c>
      <c r="G1280" s="11">
        <f t="shared" si="169"/>
        <v>9952711.111111112</v>
      </c>
      <c r="H1280" s="17">
        <f t="shared" si="170"/>
        <v>32</v>
      </c>
      <c r="I1280" s="12">
        <f t="shared" si="171"/>
        <v>47288.88888888806</v>
      </c>
      <c r="J1280" s="18">
        <f t="shared" si="172"/>
        <v>0.054195171834808986</v>
      </c>
      <c r="K1280" s="19">
        <v>0.0474</v>
      </c>
      <c r="L1280" s="18">
        <f t="shared" si="173"/>
        <v>0.0058</v>
      </c>
      <c r="M1280" s="16">
        <v>0.0539</v>
      </c>
      <c r="N1280" s="20">
        <f t="shared" si="174"/>
        <v>-0.0007000000000000062</v>
      </c>
      <c r="O1280" s="20">
        <f t="shared" si="175"/>
        <v>0.006500000000000006</v>
      </c>
      <c r="P1280" s="2"/>
      <c r="R1280" s="20"/>
      <c r="S1280" s="20">
        <v>0.0055</v>
      </c>
    </row>
    <row r="1281" spans="1:19" ht="12">
      <c r="A1281" s="21">
        <f t="shared" si="176"/>
        <v>1221</v>
      </c>
      <c r="B1281" s="13" t="s">
        <v>8</v>
      </c>
      <c r="C1281" s="14">
        <v>39405</v>
      </c>
      <c r="D1281" s="15">
        <v>5000000</v>
      </c>
      <c r="E1281" s="14">
        <v>39414</v>
      </c>
      <c r="F1281" s="16">
        <v>0.053</v>
      </c>
      <c r="G1281" s="11">
        <f t="shared" si="169"/>
        <v>4993375</v>
      </c>
      <c r="H1281" s="17">
        <f t="shared" si="170"/>
        <v>9</v>
      </c>
      <c r="I1281" s="12">
        <f t="shared" si="171"/>
        <v>6625</v>
      </c>
      <c r="J1281" s="18">
        <f t="shared" si="172"/>
        <v>0.05380740592396036</v>
      </c>
      <c r="K1281" s="19">
        <v>0.0473</v>
      </c>
      <c r="L1281" s="18">
        <f t="shared" si="173"/>
        <v>0.005699999999999997</v>
      </c>
      <c r="M1281" s="16">
        <v>0.0539</v>
      </c>
      <c r="N1281" s="20">
        <f t="shared" si="174"/>
        <v>-0.000900000000000005</v>
      </c>
      <c r="O1281" s="20">
        <f t="shared" si="175"/>
        <v>0.006600000000000002</v>
      </c>
      <c r="P1281" s="2"/>
      <c r="R1281" s="20"/>
      <c r="S1281" s="20">
        <v>0.0055</v>
      </c>
    </row>
    <row r="1282" spans="1:19" ht="12">
      <c r="A1282" s="21">
        <f t="shared" si="176"/>
        <v>1222</v>
      </c>
      <c r="B1282" s="13" t="s">
        <v>8</v>
      </c>
      <c r="C1282" s="14">
        <v>39405</v>
      </c>
      <c r="D1282" s="15">
        <v>502000</v>
      </c>
      <c r="E1282" s="14">
        <v>39430</v>
      </c>
      <c r="F1282" s="16">
        <v>0.053</v>
      </c>
      <c r="G1282" s="11">
        <f t="shared" si="169"/>
        <v>500152.3611111111</v>
      </c>
      <c r="H1282" s="17">
        <f t="shared" si="170"/>
        <v>25</v>
      </c>
      <c r="I1282" s="12">
        <f t="shared" si="171"/>
        <v>1847.638888888876</v>
      </c>
      <c r="J1282" s="18">
        <f t="shared" si="172"/>
        <v>0.053934620478148364</v>
      </c>
      <c r="K1282" s="19">
        <v>0.0477</v>
      </c>
      <c r="L1282" s="18">
        <f t="shared" si="173"/>
        <v>0.005299999999999999</v>
      </c>
      <c r="M1282" s="16">
        <v>0.0539</v>
      </c>
      <c r="N1282" s="20">
        <f t="shared" si="174"/>
        <v>-0.000900000000000005</v>
      </c>
      <c r="O1282" s="20">
        <f t="shared" si="175"/>
        <v>0.006200000000000004</v>
      </c>
      <c r="P1282" s="2"/>
      <c r="R1282" s="20"/>
      <c r="S1282" s="20">
        <v>0.0055</v>
      </c>
    </row>
    <row r="1283" spans="1:19" ht="12">
      <c r="A1283" s="21">
        <f t="shared" si="176"/>
        <v>1223</v>
      </c>
      <c r="B1283" s="13" t="s">
        <v>8</v>
      </c>
      <c r="C1283" s="14">
        <v>39405</v>
      </c>
      <c r="D1283" s="15">
        <v>3625000</v>
      </c>
      <c r="E1283" s="14">
        <v>39449</v>
      </c>
      <c r="F1283" s="16">
        <v>0.055</v>
      </c>
      <c r="G1283" s="11">
        <f t="shared" si="169"/>
        <v>3600631.9444444445</v>
      </c>
      <c r="H1283" s="17">
        <f t="shared" si="170"/>
        <v>44</v>
      </c>
      <c r="I1283" s="12">
        <f t="shared" si="171"/>
        <v>24368.055555555504</v>
      </c>
      <c r="J1283" s="18">
        <f t="shared" si="172"/>
        <v>0.056141283069522784</v>
      </c>
      <c r="K1283" s="19">
        <v>0.0477</v>
      </c>
      <c r="L1283" s="18">
        <f t="shared" si="173"/>
        <v>0.007300000000000001</v>
      </c>
      <c r="M1283" s="16">
        <v>0.0539</v>
      </c>
      <c r="N1283" s="20">
        <f t="shared" si="174"/>
        <v>0.0010999999999999968</v>
      </c>
      <c r="O1283" s="20">
        <f t="shared" si="175"/>
        <v>0.006200000000000004</v>
      </c>
      <c r="P1283" s="2"/>
      <c r="R1283" s="20"/>
      <c r="S1283" s="20">
        <v>0.0055</v>
      </c>
    </row>
    <row r="1284" spans="1:19" ht="12">
      <c r="A1284" s="21">
        <f t="shared" si="176"/>
        <v>1224</v>
      </c>
      <c r="B1284" s="13" t="s">
        <v>7</v>
      </c>
      <c r="C1284" s="14">
        <v>39405</v>
      </c>
      <c r="D1284" s="15">
        <v>10000000</v>
      </c>
      <c r="E1284" s="14">
        <v>39413</v>
      </c>
      <c r="F1284" s="16">
        <v>0.0533</v>
      </c>
      <c r="G1284" s="11">
        <f t="shared" si="169"/>
        <v>9988155.555555556</v>
      </c>
      <c r="H1284" s="17">
        <f t="shared" si="170"/>
        <v>8</v>
      </c>
      <c r="I1284" s="12">
        <f t="shared" si="171"/>
        <v>11844.44444444403</v>
      </c>
      <c r="J1284" s="18">
        <f t="shared" si="172"/>
        <v>0.05410436138804217</v>
      </c>
      <c r="K1284" s="19">
        <v>0.0473</v>
      </c>
      <c r="L1284" s="18">
        <f t="shared" si="173"/>
        <v>0.005999999999999998</v>
      </c>
      <c r="M1284" s="16">
        <v>0.0539</v>
      </c>
      <c r="N1284" s="20">
        <f t="shared" si="174"/>
        <v>-0.0006000000000000033</v>
      </c>
      <c r="O1284" s="20">
        <f t="shared" si="175"/>
        <v>0.006600000000000002</v>
      </c>
      <c r="P1284" s="2"/>
      <c r="R1284" s="20"/>
      <c r="S1284" s="20">
        <v>0.0055</v>
      </c>
    </row>
    <row r="1285" spans="1:19" ht="12">
      <c r="A1285" s="21">
        <f t="shared" si="176"/>
        <v>1225</v>
      </c>
      <c r="B1285" s="13" t="s">
        <v>6</v>
      </c>
      <c r="C1285" s="14">
        <v>39405</v>
      </c>
      <c r="D1285" s="15">
        <v>10000000</v>
      </c>
      <c r="E1285" s="14">
        <v>39451</v>
      </c>
      <c r="F1285" s="16">
        <v>0.055</v>
      </c>
      <c r="G1285" s="11">
        <f aca="true" t="shared" si="177" ref="G1285:G1295">IF(D1285&gt;0,(D1285-(D1285*F1285/360*H1285)),"")</f>
        <v>9929722.222222222</v>
      </c>
      <c r="H1285" s="17">
        <f aca="true" t="shared" si="178" ref="H1285:H1295">IF(C1285&lt;&gt;0,E1285-C1285,"")</f>
        <v>46</v>
      </c>
      <c r="I1285" s="12">
        <f aca="true" t="shared" si="179" ref="I1285:I1295">IF(D1285&gt;0,D1285-G1285,"")</f>
        <v>70277.77777777798</v>
      </c>
      <c r="J1285" s="18">
        <f aca="true" t="shared" si="180" ref="J1285:J1295">IF(D1285&gt;0,((+I1285/G1285)/H1285*365),"")</f>
        <v>0.05615855876017584</v>
      </c>
      <c r="K1285" s="19">
        <v>0.0498</v>
      </c>
      <c r="L1285" s="18">
        <f aca="true" t="shared" si="181" ref="L1285:L1295">IF(K1285&gt;0,F1285-K1285,"")</f>
        <v>0.005200000000000003</v>
      </c>
      <c r="M1285" s="16">
        <v>0.0539</v>
      </c>
      <c r="N1285" s="20">
        <f aca="true" t="shared" si="182" ref="N1285:N1295">IF(M1285&gt;0,F1285-M1285,"")</f>
        <v>0.0010999999999999968</v>
      </c>
      <c r="O1285" s="20">
        <f t="shared" si="175"/>
        <v>0.004100000000000006</v>
      </c>
      <c r="P1285" s="2"/>
      <c r="R1285" s="20"/>
      <c r="S1285" s="20">
        <v>0.0055</v>
      </c>
    </row>
    <row r="1286" spans="1:19" ht="12">
      <c r="A1286" s="21">
        <f t="shared" si="176"/>
        <v>1226</v>
      </c>
      <c r="B1286" s="13" t="s">
        <v>6</v>
      </c>
      <c r="C1286" s="14">
        <v>39406</v>
      </c>
      <c r="D1286" s="15">
        <v>10000000</v>
      </c>
      <c r="E1286" s="14">
        <v>39455</v>
      </c>
      <c r="F1286" s="16">
        <v>0.0555</v>
      </c>
      <c r="G1286" s="11">
        <f t="shared" si="177"/>
        <v>9924458.333333334</v>
      </c>
      <c r="H1286" s="17">
        <f t="shared" si="178"/>
        <v>49</v>
      </c>
      <c r="I1286" s="12">
        <f t="shared" si="179"/>
        <v>75541.66666666605</v>
      </c>
      <c r="J1286" s="18">
        <f t="shared" si="180"/>
        <v>0.056699148148303166</v>
      </c>
      <c r="K1286" s="19">
        <v>0.0500188</v>
      </c>
      <c r="L1286" s="18">
        <f t="shared" si="181"/>
        <v>0.005481199999999999</v>
      </c>
      <c r="M1286" s="16">
        <v>0.0539</v>
      </c>
      <c r="N1286" s="20">
        <f t="shared" si="182"/>
        <v>0.0015999999999999973</v>
      </c>
      <c r="O1286" s="20">
        <f t="shared" si="175"/>
        <v>0.0038812000000000013</v>
      </c>
      <c r="P1286" s="2"/>
      <c r="R1286" s="20"/>
      <c r="S1286" s="20">
        <v>0.0055</v>
      </c>
    </row>
    <row r="1287" spans="1:19" ht="12">
      <c r="A1287" s="21">
        <f t="shared" si="176"/>
        <v>1227</v>
      </c>
      <c r="B1287" s="13" t="s">
        <v>7</v>
      </c>
      <c r="C1287" s="14">
        <v>39406</v>
      </c>
      <c r="D1287" s="15">
        <v>10000000</v>
      </c>
      <c r="E1287" s="14">
        <v>39455</v>
      </c>
      <c r="F1287" s="16">
        <v>0.0555</v>
      </c>
      <c r="G1287" s="11">
        <f t="shared" si="177"/>
        <v>9924458.333333334</v>
      </c>
      <c r="H1287" s="17">
        <f t="shared" si="178"/>
        <v>49</v>
      </c>
      <c r="I1287" s="12">
        <f t="shared" si="179"/>
        <v>75541.66666666605</v>
      </c>
      <c r="J1287" s="18">
        <f t="shared" si="180"/>
        <v>0.056699148148303166</v>
      </c>
      <c r="K1287" s="19">
        <v>0.0500188</v>
      </c>
      <c r="L1287" s="18">
        <f t="shared" si="181"/>
        <v>0.005481199999999999</v>
      </c>
      <c r="M1287" s="16">
        <v>0.0539</v>
      </c>
      <c r="N1287" s="20">
        <f t="shared" si="182"/>
        <v>0.0015999999999999973</v>
      </c>
      <c r="O1287" s="20">
        <f aca="true" t="shared" si="183" ref="O1287:O1350">IF(M1287&gt;0,M1287-K1287,"")</f>
        <v>0.0038812000000000013</v>
      </c>
      <c r="P1287" s="2"/>
      <c r="R1287" s="20"/>
      <c r="S1287" s="20">
        <v>0.0055</v>
      </c>
    </row>
    <row r="1288" spans="1:19" ht="12">
      <c r="A1288" s="21">
        <f t="shared" si="176"/>
        <v>1228</v>
      </c>
      <c r="B1288" s="13" t="s">
        <v>8</v>
      </c>
      <c r="C1288" s="14">
        <v>39407</v>
      </c>
      <c r="D1288" s="15">
        <v>4529000</v>
      </c>
      <c r="E1288" s="14">
        <v>39451</v>
      </c>
      <c r="F1288" s="16">
        <v>0.055</v>
      </c>
      <c r="G1288" s="11">
        <f t="shared" si="177"/>
        <v>4498555.055555556</v>
      </c>
      <c r="H1288" s="17">
        <f t="shared" si="178"/>
        <v>44</v>
      </c>
      <c r="I1288" s="12">
        <f t="shared" si="179"/>
        <v>30444.94444444403</v>
      </c>
      <c r="J1288" s="18">
        <f t="shared" si="180"/>
        <v>0.056141283069522145</v>
      </c>
      <c r="K1288" s="19">
        <v>0.0478313</v>
      </c>
      <c r="L1288" s="18">
        <f t="shared" si="181"/>
        <v>0.0071687</v>
      </c>
      <c r="M1288" s="16">
        <v>0.0539</v>
      </c>
      <c r="N1288" s="20">
        <f t="shared" si="182"/>
        <v>0.0010999999999999968</v>
      </c>
      <c r="O1288" s="20">
        <f t="shared" si="183"/>
        <v>0.006068700000000003</v>
      </c>
      <c r="P1288" s="2"/>
      <c r="R1288" s="20"/>
      <c r="S1288" s="20">
        <v>0.0055</v>
      </c>
    </row>
    <row r="1289" spans="1:19" ht="12">
      <c r="A1289" s="21">
        <f t="shared" si="176"/>
        <v>1229</v>
      </c>
      <c r="B1289" s="13" t="s">
        <v>7</v>
      </c>
      <c r="C1289" s="14">
        <v>39412</v>
      </c>
      <c r="D1289" s="15">
        <v>10000000</v>
      </c>
      <c r="E1289" s="14">
        <v>39454</v>
      </c>
      <c r="F1289" s="16">
        <v>0.056</v>
      </c>
      <c r="G1289" s="11">
        <f t="shared" si="177"/>
        <v>9934666.666666666</v>
      </c>
      <c r="H1289" s="17">
        <f t="shared" si="178"/>
        <v>42</v>
      </c>
      <c r="I1289" s="12">
        <f t="shared" si="179"/>
        <v>65333.333333333954</v>
      </c>
      <c r="J1289" s="18">
        <f t="shared" si="180"/>
        <v>0.05715116539167057</v>
      </c>
      <c r="K1289" s="19">
        <v>0.048</v>
      </c>
      <c r="L1289" s="18">
        <f t="shared" si="181"/>
        <v>0.008</v>
      </c>
      <c r="M1289" s="16">
        <v>0.0539</v>
      </c>
      <c r="N1289" s="20">
        <f t="shared" si="182"/>
        <v>0.0020999999999999977</v>
      </c>
      <c r="O1289" s="20">
        <f t="shared" si="183"/>
        <v>0.0059000000000000025</v>
      </c>
      <c r="P1289" s="2"/>
      <c r="R1289" s="20"/>
      <c r="S1289" s="20">
        <v>0.0055</v>
      </c>
    </row>
    <row r="1290" spans="1:19" ht="12">
      <c r="A1290" s="21">
        <f t="shared" si="176"/>
        <v>1230</v>
      </c>
      <c r="B1290" s="13" t="s">
        <v>8</v>
      </c>
      <c r="C1290" s="14">
        <v>39412</v>
      </c>
      <c r="D1290" s="15">
        <v>2130000</v>
      </c>
      <c r="E1290" s="14">
        <v>39449</v>
      </c>
      <c r="F1290" s="16">
        <v>0.055</v>
      </c>
      <c r="G1290" s="11">
        <f t="shared" si="177"/>
        <v>2117959.5833333335</v>
      </c>
      <c r="H1290" s="17">
        <f t="shared" si="178"/>
        <v>37</v>
      </c>
      <c r="I1290" s="12">
        <f t="shared" si="179"/>
        <v>12040.416666666511</v>
      </c>
      <c r="J1290" s="18">
        <f t="shared" si="180"/>
        <v>0.05608090176413823</v>
      </c>
      <c r="K1290" s="19">
        <v>0.048</v>
      </c>
      <c r="L1290" s="18">
        <f t="shared" si="181"/>
        <v>0.006999999999999999</v>
      </c>
      <c r="M1290" s="16">
        <v>0.0539</v>
      </c>
      <c r="N1290" s="20">
        <f t="shared" si="182"/>
        <v>0.0010999999999999968</v>
      </c>
      <c r="O1290" s="20">
        <f t="shared" si="183"/>
        <v>0.0059000000000000025</v>
      </c>
      <c r="P1290" s="2"/>
      <c r="R1290" s="20"/>
      <c r="S1290" s="20">
        <v>0.0055</v>
      </c>
    </row>
    <row r="1291" spans="1:19" ht="12">
      <c r="A1291" s="21">
        <f t="shared" si="176"/>
        <v>1231</v>
      </c>
      <c r="B1291" s="13" t="s">
        <v>7</v>
      </c>
      <c r="C1291" s="14">
        <v>39413</v>
      </c>
      <c r="D1291" s="15">
        <v>10000000</v>
      </c>
      <c r="E1291" s="14">
        <v>39461</v>
      </c>
      <c r="F1291" s="16">
        <v>0.0561</v>
      </c>
      <c r="G1291" s="11">
        <f t="shared" si="177"/>
        <v>9925200</v>
      </c>
      <c r="H1291" s="17">
        <f t="shared" si="178"/>
        <v>48</v>
      </c>
      <c r="I1291" s="12">
        <f t="shared" si="179"/>
        <v>74800</v>
      </c>
      <c r="J1291" s="18">
        <f t="shared" si="180"/>
        <v>0.05730782922930184</v>
      </c>
      <c r="K1291" s="19">
        <v>0.050675</v>
      </c>
      <c r="L1291" s="18">
        <f t="shared" si="181"/>
        <v>0.005424999999999999</v>
      </c>
      <c r="M1291" s="16">
        <v>0.0539</v>
      </c>
      <c r="N1291" s="20">
        <f t="shared" si="182"/>
        <v>0.0021999999999999936</v>
      </c>
      <c r="O1291" s="20">
        <f t="shared" si="183"/>
        <v>0.0032250000000000056</v>
      </c>
      <c r="P1291" s="2"/>
      <c r="R1291" s="20"/>
      <c r="S1291" s="20">
        <v>0.0055</v>
      </c>
    </row>
    <row r="1292" spans="1:19" ht="12">
      <c r="A1292" s="21">
        <f t="shared" si="176"/>
        <v>1232</v>
      </c>
      <c r="B1292" s="13" t="s">
        <v>8</v>
      </c>
      <c r="C1292" s="14">
        <v>39414</v>
      </c>
      <c r="D1292" s="15">
        <v>10000000</v>
      </c>
      <c r="E1292" s="14">
        <v>39419</v>
      </c>
      <c r="F1292" s="16">
        <v>0.054</v>
      </c>
      <c r="G1292" s="11">
        <f t="shared" si="177"/>
        <v>9992500</v>
      </c>
      <c r="H1292" s="17">
        <f t="shared" si="178"/>
        <v>5</v>
      </c>
      <c r="I1292" s="12">
        <f t="shared" si="179"/>
        <v>7500</v>
      </c>
      <c r="J1292" s="18">
        <f t="shared" si="180"/>
        <v>0.05479109331998999</v>
      </c>
      <c r="K1292" s="19">
        <v>0.048425</v>
      </c>
      <c r="L1292" s="18">
        <f t="shared" si="181"/>
        <v>0.005574999999999997</v>
      </c>
      <c r="M1292" s="16">
        <v>0.0539</v>
      </c>
      <c r="N1292" s="20">
        <f t="shared" si="182"/>
        <v>9.999999999999593E-05</v>
      </c>
      <c r="O1292" s="20">
        <f t="shared" si="183"/>
        <v>0.005475000000000001</v>
      </c>
      <c r="P1292" s="2"/>
      <c r="R1292" s="20"/>
      <c r="S1292" s="20">
        <v>0.0055</v>
      </c>
    </row>
    <row r="1293" spans="1:19" ht="12">
      <c r="A1293" s="21">
        <f t="shared" si="176"/>
        <v>1233</v>
      </c>
      <c r="B1293" s="13" t="s">
        <v>6</v>
      </c>
      <c r="C1293" s="14">
        <v>39415</v>
      </c>
      <c r="D1293" s="15">
        <v>10000000</v>
      </c>
      <c r="E1293" s="14">
        <v>39423</v>
      </c>
      <c r="F1293" s="16">
        <v>0.0545</v>
      </c>
      <c r="G1293" s="11">
        <f t="shared" si="177"/>
        <v>9987888.888888888</v>
      </c>
      <c r="H1293" s="17">
        <f t="shared" si="178"/>
        <v>8</v>
      </c>
      <c r="I1293" s="12">
        <f t="shared" si="179"/>
        <v>12111.111111111939</v>
      </c>
      <c r="J1293" s="18">
        <f t="shared" si="180"/>
        <v>0.055323947892451306</v>
      </c>
      <c r="K1293" s="19">
        <v>0.048675</v>
      </c>
      <c r="L1293" s="18">
        <f t="shared" si="181"/>
        <v>0.005824999999999997</v>
      </c>
      <c r="M1293" s="16">
        <v>0.0539</v>
      </c>
      <c r="N1293" s="20">
        <f t="shared" si="182"/>
        <v>0.0005999999999999964</v>
      </c>
      <c r="O1293" s="20">
        <f t="shared" si="183"/>
        <v>0.0052250000000000005</v>
      </c>
      <c r="P1293" s="2"/>
      <c r="R1293" s="20"/>
      <c r="S1293" s="20">
        <v>0.0055</v>
      </c>
    </row>
    <row r="1294" spans="1:19" ht="12">
      <c r="A1294" s="21">
        <f t="shared" si="176"/>
        <v>1234</v>
      </c>
      <c r="B1294" s="13" t="s">
        <v>8</v>
      </c>
      <c r="C1294" s="14">
        <v>39415</v>
      </c>
      <c r="D1294" s="15">
        <v>10000000</v>
      </c>
      <c r="E1294" s="14">
        <v>39420</v>
      </c>
      <c r="F1294" s="16">
        <v>0.054</v>
      </c>
      <c r="G1294" s="11">
        <f t="shared" si="177"/>
        <v>9992500</v>
      </c>
      <c r="H1294" s="17">
        <f t="shared" si="178"/>
        <v>5</v>
      </c>
      <c r="I1294" s="12">
        <f t="shared" si="179"/>
        <v>7500</v>
      </c>
      <c r="J1294" s="18">
        <f t="shared" si="180"/>
        <v>0.05479109331998999</v>
      </c>
      <c r="K1294" s="19">
        <v>0.048675</v>
      </c>
      <c r="L1294" s="18">
        <f t="shared" si="181"/>
        <v>0.005324999999999996</v>
      </c>
      <c r="M1294" s="16">
        <v>0.0539</v>
      </c>
      <c r="N1294" s="20">
        <f t="shared" si="182"/>
        <v>9.999999999999593E-05</v>
      </c>
      <c r="O1294" s="20">
        <f t="shared" si="183"/>
        <v>0.0052250000000000005</v>
      </c>
      <c r="P1294" s="2"/>
      <c r="R1294" s="20"/>
      <c r="S1294" s="20">
        <v>0.0055</v>
      </c>
    </row>
    <row r="1295" spans="1:19" ht="12">
      <c r="A1295" s="21">
        <f t="shared" si="176"/>
        <v>1235</v>
      </c>
      <c r="B1295" s="13" t="s">
        <v>8</v>
      </c>
      <c r="C1295" s="14">
        <v>39415</v>
      </c>
      <c r="D1295" s="15">
        <v>1792000</v>
      </c>
      <c r="E1295" s="14">
        <v>39435</v>
      </c>
      <c r="F1295" s="16">
        <v>0.054</v>
      </c>
      <c r="G1295" s="11">
        <f t="shared" si="177"/>
        <v>1786624</v>
      </c>
      <c r="H1295" s="17">
        <f t="shared" si="178"/>
        <v>20</v>
      </c>
      <c r="I1295" s="12">
        <f t="shared" si="179"/>
        <v>5376</v>
      </c>
      <c r="J1295" s="18">
        <f t="shared" si="180"/>
        <v>0.054914744232698084</v>
      </c>
      <c r="K1295" s="19">
        <v>0.0504</v>
      </c>
      <c r="L1295" s="18">
        <f t="shared" si="181"/>
        <v>0.003599999999999999</v>
      </c>
      <c r="M1295" s="16">
        <v>0.0539</v>
      </c>
      <c r="N1295" s="20">
        <f t="shared" si="182"/>
        <v>9.999999999999593E-05</v>
      </c>
      <c r="O1295" s="20">
        <f t="shared" si="183"/>
        <v>0.003500000000000003</v>
      </c>
      <c r="P1295" s="2"/>
      <c r="R1295" s="20"/>
      <c r="S1295" s="20">
        <v>0.0055</v>
      </c>
    </row>
    <row r="1296" spans="1:19" ht="12">
      <c r="A1296" s="21">
        <f t="shared" si="176"/>
        <v>1236</v>
      </c>
      <c r="B1296" s="13" t="s">
        <v>9</v>
      </c>
      <c r="C1296" s="14">
        <v>39449</v>
      </c>
      <c r="D1296" s="15">
        <v>3000000</v>
      </c>
      <c r="E1296" s="14">
        <v>39458</v>
      </c>
      <c r="F1296" s="16">
        <v>0.051</v>
      </c>
      <c r="G1296" s="11">
        <f>IF(D1296&gt;0,(D1296-(D1296*F1296/360*H1296)),"")</f>
        <v>2996175</v>
      </c>
      <c r="H1296" s="17">
        <f>IF(C1296&lt;&gt;0,E1296-C1296,"")</f>
        <v>9</v>
      </c>
      <c r="I1296" s="12">
        <f>IF(D1296&gt;0,D1296-G1296,"")</f>
        <v>3825</v>
      </c>
      <c r="J1296" s="18">
        <f>IF(D1296&gt;0,((+I1296/G1296)/H1296*365),"")</f>
        <v>0.05177434562400394</v>
      </c>
      <c r="K1296" s="19">
        <v>0.0449875</v>
      </c>
      <c r="L1296" s="18">
        <f aca="true" t="shared" si="184" ref="L1296:L1327">IF(K1296&gt;0,F1296-K1296,"")</f>
        <v>0.006012499999999997</v>
      </c>
      <c r="M1296" s="16">
        <v>0.05156</v>
      </c>
      <c r="N1296" s="20">
        <f>IF(M1296&gt;0,F1296-M1296,"")</f>
        <v>-0.0005600000000000049</v>
      </c>
      <c r="O1296" s="20">
        <f t="shared" si="183"/>
        <v>0.006572500000000002</v>
      </c>
      <c r="P1296" s="2"/>
      <c r="R1296" s="20"/>
      <c r="S1296" s="20">
        <v>0.0055</v>
      </c>
    </row>
    <row r="1297" spans="1:19" ht="12">
      <c r="A1297" s="21">
        <f t="shared" si="176"/>
        <v>1237</v>
      </c>
      <c r="B1297" s="13" t="s">
        <v>9</v>
      </c>
      <c r="C1297" s="14">
        <v>39449</v>
      </c>
      <c r="D1297" s="15">
        <v>2140000</v>
      </c>
      <c r="E1297" s="14">
        <v>39484</v>
      </c>
      <c r="F1297" s="16">
        <v>0.052</v>
      </c>
      <c r="G1297" s="11">
        <f aca="true" t="shared" si="185" ref="G1297:G1359">IF(D1297&gt;0,(D1297-(D1297*F1297/360*H1297)),"")</f>
        <v>2129181.111111111</v>
      </c>
      <c r="H1297" s="17">
        <f aca="true" t="shared" si="186" ref="H1297:H1359">IF(C1297&lt;&gt;0,E1297-C1297,"")</f>
        <v>35</v>
      </c>
      <c r="I1297" s="12">
        <f aca="true" t="shared" si="187" ref="I1297:I1359">IF(D1297&gt;0,D1297-G1297,"")</f>
        <v>10818.888888888992</v>
      </c>
      <c r="J1297" s="18">
        <f aca="true" t="shared" si="188" ref="J1297:J1359">IF(D1297&gt;0,((+I1297/G1297)/H1297*365),"")</f>
        <v>0.052990116701100515</v>
      </c>
      <c r="K1297" s="19">
        <v>0.0457</v>
      </c>
      <c r="L1297" s="18">
        <f t="shared" si="184"/>
        <v>0.0063</v>
      </c>
      <c r="M1297" s="16">
        <v>0.05156</v>
      </c>
      <c r="N1297" s="20">
        <f aca="true" t="shared" si="189" ref="N1297:N1359">IF(M1297&gt;0,F1297-M1297,"")</f>
        <v>0.00043999999999999595</v>
      </c>
      <c r="O1297" s="20">
        <f t="shared" si="183"/>
        <v>0.005860000000000004</v>
      </c>
      <c r="P1297" s="2"/>
      <c r="R1297" s="20"/>
      <c r="S1297" s="20">
        <v>0.0055</v>
      </c>
    </row>
    <row r="1298" spans="1:19" ht="12">
      <c r="A1298" s="21">
        <f aca="true" t="shared" si="190" ref="A1298:A1361">+A1297+1</f>
        <v>1238</v>
      </c>
      <c r="B1298" s="13" t="s">
        <v>10</v>
      </c>
      <c r="C1298" s="14">
        <v>39451</v>
      </c>
      <c r="D1298" s="15">
        <v>1000000</v>
      </c>
      <c r="E1298" s="14">
        <v>39471</v>
      </c>
      <c r="F1298" s="16">
        <v>0.0495</v>
      </c>
      <c r="G1298" s="11">
        <f t="shared" si="185"/>
        <v>997250</v>
      </c>
      <c r="H1298" s="17">
        <f t="shared" si="186"/>
        <v>20</v>
      </c>
      <c r="I1298" s="12">
        <f t="shared" si="187"/>
        <v>2750</v>
      </c>
      <c r="J1298" s="18">
        <f t="shared" si="188"/>
        <v>0.05032589621459012</v>
      </c>
      <c r="K1298" s="19">
        <v>0.0451</v>
      </c>
      <c r="L1298" s="18">
        <f t="shared" si="184"/>
        <v>0.004400000000000001</v>
      </c>
      <c r="M1298" s="16">
        <v>0.05156</v>
      </c>
      <c r="N1298" s="20">
        <f t="shared" si="189"/>
        <v>-0.0020599999999999993</v>
      </c>
      <c r="O1298" s="20">
        <f t="shared" si="183"/>
        <v>0.0064600000000000005</v>
      </c>
      <c r="P1298" s="2"/>
      <c r="R1298" s="20"/>
      <c r="S1298" s="20">
        <v>0.0055</v>
      </c>
    </row>
    <row r="1299" spans="1:19" ht="12">
      <c r="A1299" s="21">
        <f t="shared" si="190"/>
        <v>1239</v>
      </c>
      <c r="B1299" s="13" t="s">
        <v>10</v>
      </c>
      <c r="C1299" s="14">
        <v>39451</v>
      </c>
      <c r="D1299" s="15">
        <v>3000000</v>
      </c>
      <c r="E1299" s="14">
        <v>39478</v>
      </c>
      <c r="F1299" s="16">
        <v>0.0495</v>
      </c>
      <c r="G1299" s="11">
        <f t="shared" si="185"/>
        <v>2988862.5</v>
      </c>
      <c r="H1299" s="17">
        <f t="shared" si="186"/>
        <v>27</v>
      </c>
      <c r="I1299" s="12">
        <f t="shared" si="187"/>
        <v>11137.5</v>
      </c>
      <c r="J1299" s="18">
        <f t="shared" si="188"/>
        <v>0.05037451538837935</v>
      </c>
      <c r="K1299" s="19">
        <v>0.0451</v>
      </c>
      <c r="L1299" s="18">
        <f t="shared" si="184"/>
        <v>0.004400000000000001</v>
      </c>
      <c r="M1299" s="16">
        <v>0.05156</v>
      </c>
      <c r="N1299" s="20">
        <f t="shared" si="189"/>
        <v>-0.0020599999999999993</v>
      </c>
      <c r="O1299" s="20">
        <f t="shared" si="183"/>
        <v>0.0064600000000000005</v>
      </c>
      <c r="P1299" s="2"/>
      <c r="R1299" s="20"/>
      <c r="S1299" s="20">
        <v>0.0055</v>
      </c>
    </row>
    <row r="1300" spans="1:19" ht="12">
      <c r="A1300" s="21">
        <f t="shared" si="190"/>
        <v>1240</v>
      </c>
      <c r="B1300" s="13" t="s">
        <v>10</v>
      </c>
      <c r="C1300" s="14">
        <v>39451</v>
      </c>
      <c r="D1300" s="15">
        <v>1000000</v>
      </c>
      <c r="E1300" s="14">
        <v>39486</v>
      </c>
      <c r="F1300" s="16">
        <v>0.0495</v>
      </c>
      <c r="G1300" s="11">
        <f t="shared" si="185"/>
        <v>995187.5</v>
      </c>
      <c r="H1300" s="17">
        <f t="shared" si="186"/>
        <v>35</v>
      </c>
      <c r="I1300" s="12">
        <f t="shared" si="187"/>
        <v>4812.5</v>
      </c>
      <c r="J1300" s="18">
        <f t="shared" si="188"/>
        <v>0.050430195314953206</v>
      </c>
      <c r="K1300" s="19">
        <v>0.0451</v>
      </c>
      <c r="L1300" s="18">
        <f t="shared" si="184"/>
        <v>0.004400000000000001</v>
      </c>
      <c r="M1300" s="16">
        <v>0.05156</v>
      </c>
      <c r="N1300" s="20">
        <f t="shared" si="189"/>
        <v>-0.0020599999999999993</v>
      </c>
      <c r="O1300" s="20">
        <f t="shared" si="183"/>
        <v>0.0064600000000000005</v>
      </c>
      <c r="P1300" s="2"/>
      <c r="S1300" s="20">
        <v>0.0055</v>
      </c>
    </row>
    <row r="1301" spans="1:19" ht="12">
      <c r="A1301" s="21">
        <f t="shared" si="190"/>
        <v>1241</v>
      </c>
      <c r="B1301" s="13" t="s">
        <v>9</v>
      </c>
      <c r="C1301" s="14">
        <v>39451</v>
      </c>
      <c r="D1301" s="15">
        <v>1013000</v>
      </c>
      <c r="E1301" s="14">
        <v>39471</v>
      </c>
      <c r="F1301" s="16">
        <v>0.051</v>
      </c>
      <c r="G1301" s="11">
        <f t="shared" si="185"/>
        <v>1010129.8333333334</v>
      </c>
      <c r="H1301" s="17">
        <f t="shared" si="186"/>
        <v>20</v>
      </c>
      <c r="I1301" s="12">
        <f t="shared" si="187"/>
        <v>2870.166666666628</v>
      </c>
      <c r="J1301" s="18">
        <f t="shared" si="188"/>
        <v>0.051855256560253346</v>
      </c>
      <c r="K1301" s="19">
        <v>0.0451</v>
      </c>
      <c r="L1301" s="18">
        <f t="shared" si="184"/>
        <v>0.0058999999999999955</v>
      </c>
      <c r="M1301" s="16">
        <v>0.05156</v>
      </c>
      <c r="N1301" s="20">
        <f t="shared" si="189"/>
        <v>-0.0005600000000000049</v>
      </c>
      <c r="O1301" s="20">
        <f t="shared" si="183"/>
        <v>0.0064600000000000005</v>
      </c>
      <c r="P1301" s="2"/>
      <c r="S1301" s="20">
        <v>0.0055</v>
      </c>
    </row>
    <row r="1302" spans="1:19" ht="12">
      <c r="A1302" s="21">
        <f t="shared" si="190"/>
        <v>1242</v>
      </c>
      <c r="B1302" s="13" t="s">
        <v>9</v>
      </c>
      <c r="C1302" s="14">
        <v>39451</v>
      </c>
      <c r="D1302" s="15">
        <v>3700000</v>
      </c>
      <c r="E1302" s="14">
        <v>39478</v>
      </c>
      <c r="F1302" s="16">
        <v>0.051</v>
      </c>
      <c r="G1302" s="11">
        <f t="shared" si="185"/>
        <v>3685847.5</v>
      </c>
      <c r="H1302" s="17">
        <f t="shared" si="186"/>
        <v>27</v>
      </c>
      <c r="I1302" s="12">
        <f t="shared" si="187"/>
        <v>14152.5</v>
      </c>
      <c r="J1302" s="18">
        <f t="shared" si="188"/>
        <v>0.051906877138387666</v>
      </c>
      <c r="K1302" s="19">
        <v>0.0451</v>
      </c>
      <c r="L1302" s="18">
        <f t="shared" si="184"/>
        <v>0.0058999999999999955</v>
      </c>
      <c r="M1302" s="16">
        <v>0.05156</v>
      </c>
      <c r="N1302" s="20">
        <f t="shared" si="189"/>
        <v>-0.0005600000000000049</v>
      </c>
      <c r="O1302" s="20">
        <f t="shared" si="183"/>
        <v>0.0064600000000000005</v>
      </c>
      <c r="P1302" s="2"/>
      <c r="S1302" s="20">
        <v>0.0055</v>
      </c>
    </row>
    <row r="1303" spans="1:19" ht="12">
      <c r="A1303" s="21">
        <f t="shared" si="190"/>
        <v>1243</v>
      </c>
      <c r="B1303" s="13" t="s">
        <v>9</v>
      </c>
      <c r="C1303" s="14">
        <v>39451</v>
      </c>
      <c r="D1303" s="15">
        <v>15287000</v>
      </c>
      <c r="E1303" s="14">
        <v>39492</v>
      </c>
      <c r="F1303" s="16">
        <v>0.051</v>
      </c>
      <c r="G1303" s="11">
        <f t="shared" si="185"/>
        <v>15198208.008333333</v>
      </c>
      <c r="H1303" s="17">
        <f t="shared" si="186"/>
        <v>41</v>
      </c>
      <c r="I1303" s="12">
        <f t="shared" si="187"/>
        <v>88791.99166666716</v>
      </c>
      <c r="J1303" s="18">
        <f t="shared" si="188"/>
        <v>0.05201042723150327</v>
      </c>
      <c r="K1303" s="19">
        <v>0.0451</v>
      </c>
      <c r="L1303" s="18">
        <f t="shared" si="184"/>
        <v>0.0058999999999999955</v>
      </c>
      <c r="M1303" s="16">
        <v>0.05156</v>
      </c>
      <c r="N1303" s="20">
        <f t="shared" si="189"/>
        <v>-0.0005600000000000049</v>
      </c>
      <c r="O1303" s="20">
        <f t="shared" si="183"/>
        <v>0.0064600000000000005</v>
      </c>
      <c r="P1303" s="2"/>
      <c r="S1303" s="20">
        <v>0.0055</v>
      </c>
    </row>
    <row r="1304" spans="1:19" ht="12">
      <c r="A1304" s="21">
        <f t="shared" si="190"/>
        <v>1244</v>
      </c>
      <c r="B1304" s="13" t="s">
        <v>11</v>
      </c>
      <c r="C1304" s="14">
        <v>39470</v>
      </c>
      <c r="D1304" s="15">
        <v>10000000</v>
      </c>
      <c r="E1304" s="14">
        <v>39504</v>
      </c>
      <c r="F1304" s="16">
        <v>0.0399</v>
      </c>
      <c r="G1304" s="11">
        <f t="shared" si="185"/>
        <v>9962316.666666666</v>
      </c>
      <c r="H1304" s="17">
        <f t="shared" si="186"/>
        <v>34</v>
      </c>
      <c r="I1304" s="12">
        <f t="shared" si="187"/>
        <v>37683.333333333954</v>
      </c>
      <c r="J1304" s="18">
        <f t="shared" si="188"/>
        <v>0.04060718808710893</v>
      </c>
      <c r="K1304" s="19">
        <v>0.0337625</v>
      </c>
      <c r="L1304" s="18">
        <f t="shared" si="184"/>
        <v>0.006137499999999997</v>
      </c>
      <c r="M1304" s="16">
        <v>0.05156</v>
      </c>
      <c r="N1304" s="20">
        <f t="shared" si="189"/>
        <v>-0.011660000000000004</v>
      </c>
      <c r="O1304" s="20">
        <f t="shared" si="183"/>
        <v>0.0177975</v>
      </c>
      <c r="P1304" s="2"/>
      <c r="S1304" s="20">
        <v>0.0055</v>
      </c>
    </row>
    <row r="1305" spans="1:19" ht="12">
      <c r="A1305" s="21">
        <f t="shared" si="190"/>
        <v>1245</v>
      </c>
      <c r="B1305" s="13" t="s">
        <v>10</v>
      </c>
      <c r="C1305" s="14">
        <v>39470</v>
      </c>
      <c r="D1305" s="15">
        <v>3250000</v>
      </c>
      <c r="E1305" s="14">
        <v>39505</v>
      </c>
      <c r="F1305" s="16">
        <v>0.0387</v>
      </c>
      <c r="G1305" s="11">
        <f t="shared" si="185"/>
        <v>3237771.875</v>
      </c>
      <c r="H1305" s="17">
        <f t="shared" si="186"/>
        <v>35</v>
      </c>
      <c r="I1305" s="12">
        <f t="shared" si="187"/>
        <v>12228.125</v>
      </c>
      <c r="J1305" s="18">
        <f t="shared" si="188"/>
        <v>0.039385688653559014</v>
      </c>
      <c r="K1305" s="19">
        <v>0.0337625</v>
      </c>
      <c r="L1305" s="18">
        <f t="shared" si="184"/>
        <v>0.0049374999999999974</v>
      </c>
      <c r="M1305" s="16">
        <v>0.05156</v>
      </c>
      <c r="N1305" s="20">
        <f t="shared" si="189"/>
        <v>-0.012860000000000003</v>
      </c>
      <c r="O1305" s="20">
        <f t="shared" si="183"/>
        <v>0.0177975</v>
      </c>
      <c r="P1305" s="2"/>
      <c r="S1305" s="20">
        <v>0.0055</v>
      </c>
    </row>
    <row r="1306" spans="1:19" ht="12">
      <c r="A1306" s="21">
        <f t="shared" si="190"/>
        <v>1246</v>
      </c>
      <c r="B1306" s="13" t="s">
        <v>9</v>
      </c>
      <c r="C1306" s="14">
        <v>39471</v>
      </c>
      <c r="D1306" s="15">
        <v>1950000</v>
      </c>
      <c r="E1306" s="14">
        <v>39485</v>
      </c>
      <c r="F1306" s="16">
        <v>0.039</v>
      </c>
      <c r="G1306" s="11">
        <f t="shared" si="185"/>
        <v>1947042.5</v>
      </c>
      <c r="H1306" s="17">
        <f t="shared" si="186"/>
        <v>14</v>
      </c>
      <c r="I1306" s="12">
        <f t="shared" si="187"/>
        <v>2957.5</v>
      </c>
      <c r="J1306" s="18">
        <f t="shared" si="188"/>
        <v>0.03960172928942229</v>
      </c>
      <c r="K1306" s="19">
        <v>0.0335</v>
      </c>
      <c r="L1306" s="18">
        <f t="shared" si="184"/>
        <v>0.005499999999999998</v>
      </c>
      <c r="M1306" s="16">
        <v>0.05156</v>
      </c>
      <c r="N1306" s="20">
        <f t="shared" si="189"/>
        <v>-0.012560000000000002</v>
      </c>
      <c r="O1306" s="20">
        <f t="shared" si="183"/>
        <v>0.01806</v>
      </c>
      <c r="P1306" s="2"/>
      <c r="S1306" s="20">
        <v>0.0055</v>
      </c>
    </row>
    <row r="1307" spans="1:19" ht="12">
      <c r="A1307" s="21">
        <f t="shared" si="190"/>
        <v>1247</v>
      </c>
      <c r="B1307" s="13" t="s">
        <v>9</v>
      </c>
      <c r="C1307" s="14">
        <v>39471</v>
      </c>
      <c r="D1307" s="15">
        <v>6000000</v>
      </c>
      <c r="E1307" s="14">
        <v>39486</v>
      </c>
      <c r="F1307" s="16">
        <v>0.039</v>
      </c>
      <c r="G1307" s="11">
        <f t="shared" si="185"/>
        <v>5990250</v>
      </c>
      <c r="H1307" s="17">
        <f t="shared" si="186"/>
        <v>15</v>
      </c>
      <c r="I1307" s="12">
        <f t="shared" si="187"/>
        <v>9750</v>
      </c>
      <c r="J1307" s="18">
        <f t="shared" si="188"/>
        <v>0.03960602645966362</v>
      </c>
      <c r="K1307" s="19">
        <v>0.0335</v>
      </c>
      <c r="L1307" s="18">
        <f t="shared" si="184"/>
        <v>0.005499999999999998</v>
      </c>
      <c r="M1307" s="16">
        <v>0.05156</v>
      </c>
      <c r="N1307" s="20">
        <f t="shared" si="189"/>
        <v>-0.012560000000000002</v>
      </c>
      <c r="O1307" s="20">
        <f t="shared" si="183"/>
        <v>0.01806</v>
      </c>
      <c r="P1307" s="2"/>
      <c r="S1307" s="20">
        <v>0.0055</v>
      </c>
    </row>
    <row r="1308" spans="1:19" ht="12">
      <c r="A1308" s="21">
        <f t="shared" si="190"/>
        <v>1248</v>
      </c>
      <c r="B1308" s="13" t="s">
        <v>9</v>
      </c>
      <c r="C1308" s="14">
        <v>39472</v>
      </c>
      <c r="D1308" s="15">
        <v>1800000</v>
      </c>
      <c r="E1308" s="14">
        <v>39479</v>
      </c>
      <c r="F1308" s="16">
        <v>0.0395</v>
      </c>
      <c r="G1308" s="11">
        <f t="shared" si="185"/>
        <v>1798617.5</v>
      </c>
      <c r="H1308" s="17">
        <f t="shared" si="186"/>
        <v>7</v>
      </c>
      <c r="I1308" s="12">
        <f t="shared" si="187"/>
        <v>1382.5</v>
      </c>
      <c r="J1308" s="18">
        <f t="shared" si="188"/>
        <v>0.040079394312576185</v>
      </c>
      <c r="K1308" s="19">
        <v>0.0339625</v>
      </c>
      <c r="L1308" s="18">
        <f t="shared" si="184"/>
        <v>0.005537500000000001</v>
      </c>
      <c r="M1308" s="16">
        <v>0.05156</v>
      </c>
      <c r="N1308" s="20">
        <f t="shared" si="189"/>
        <v>-0.012060000000000001</v>
      </c>
      <c r="O1308" s="20">
        <f t="shared" si="183"/>
        <v>0.017597500000000002</v>
      </c>
      <c r="P1308" s="2"/>
      <c r="S1308" s="20">
        <v>0.0055</v>
      </c>
    </row>
    <row r="1309" spans="1:19" ht="12">
      <c r="A1309" s="21">
        <f t="shared" si="190"/>
        <v>1249</v>
      </c>
      <c r="B1309" s="13" t="s">
        <v>9</v>
      </c>
      <c r="C1309" s="14">
        <v>39472</v>
      </c>
      <c r="D1309" s="15">
        <v>1600000</v>
      </c>
      <c r="E1309" s="14">
        <v>39500</v>
      </c>
      <c r="F1309" s="16">
        <v>0.0386</v>
      </c>
      <c r="G1309" s="11">
        <f t="shared" si="185"/>
        <v>1595196.4444444445</v>
      </c>
      <c r="H1309" s="17">
        <f t="shared" si="186"/>
        <v>28</v>
      </c>
      <c r="I1309" s="12">
        <f t="shared" si="187"/>
        <v>4803.555555555504</v>
      </c>
      <c r="J1309" s="18">
        <f t="shared" si="188"/>
        <v>0.03925396022280181</v>
      </c>
      <c r="K1309" s="19">
        <v>0.033125</v>
      </c>
      <c r="L1309" s="18">
        <f t="shared" si="184"/>
        <v>0.005475000000000001</v>
      </c>
      <c r="M1309" s="16">
        <v>0.05156</v>
      </c>
      <c r="N1309" s="20">
        <f t="shared" si="189"/>
        <v>-0.01296</v>
      </c>
      <c r="O1309" s="20">
        <f t="shared" si="183"/>
        <v>0.018435</v>
      </c>
      <c r="P1309" s="2"/>
      <c r="S1309" s="20">
        <v>0.0055</v>
      </c>
    </row>
    <row r="1310" spans="1:19" ht="12">
      <c r="A1310" s="21">
        <f t="shared" si="190"/>
        <v>1250</v>
      </c>
      <c r="B1310" s="13" t="s">
        <v>9</v>
      </c>
      <c r="C1310" s="14">
        <v>39472</v>
      </c>
      <c r="D1310" s="15">
        <v>10000000</v>
      </c>
      <c r="E1310" s="14">
        <v>39517</v>
      </c>
      <c r="F1310" s="16">
        <v>0.0383</v>
      </c>
      <c r="G1310" s="11">
        <f t="shared" si="185"/>
        <v>9952125</v>
      </c>
      <c r="H1310" s="17">
        <f t="shared" si="186"/>
        <v>45</v>
      </c>
      <c r="I1310" s="12">
        <f t="shared" si="187"/>
        <v>47875</v>
      </c>
      <c r="J1310" s="18">
        <f t="shared" si="188"/>
        <v>0.03901874669424313</v>
      </c>
      <c r="K1310" s="19">
        <v>0.033125</v>
      </c>
      <c r="L1310" s="18">
        <f t="shared" si="184"/>
        <v>0.005174999999999999</v>
      </c>
      <c r="M1310" s="16">
        <v>0.05156</v>
      </c>
      <c r="N1310" s="20">
        <f t="shared" si="189"/>
        <v>-0.013260000000000001</v>
      </c>
      <c r="O1310" s="20">
        <f t="shared" si="183"/>
        <v>0.018435</v>
      </c>
      <c r="P1310" s="2"/>
      <c r="S1310" s="20">
        <v>0.0055</v>
      </c>
    </row>
    <row r="1311" spans="1:19" ht="12">
      <c r="A1311" s="21">
        <f t="shared" si="190"/>
        <v>1251</v>
      </c>
      <c r="B1311" s="13" t="s">
        <v>9</v>
      </c>
      <c r="C1311" s="14">
        <v>39475</v>
      </c>
      <c r="D1311" s="15">
        <v>3000000</v>
      </c>
      <c r="E1311" s="14">
        <v>39497</v>
      </c>
      <c r="F1311" s="16">
        <v>0.0393</v>
      </c>
      <c r="G1311" s="11">
        <f t="shared" si="185"/>
        <v>2992795</v>
      </c>
      <c r="H1311" s="17">
        <f t="shared" si="186"/>
        <v>22</v>
      </c>
      <c r="I1311" s="12">
        <f t="shared" si="187"/>
        <v>7205</v>
      </c>
      <c r="J1311" s="18">
        <f t="shared" si="188"/>
        <v>0.03994176012723892</v>
      </c>
      <c r="K1311" s="19">
        <v>0.0328125</v>
      </c>
      <c r="L1311" s="18">
        <f t="shared" si="184"/>
        <v>0.0064875</v>
      </c>
      <c r="M1311" s="16">
        <v>0.05156</v>
      </c>
      <c r="N1311" s="20">
        <f t="shared" si="189"/>
        <v>-0.01226</v>
      </c>
      <c r="O1311" s="20">
        <f t="shared" si="183"/>
        <v>0.0187475</v>
      </c>
      <c r="P1311" s="2"/>
      <c r="S1311" s="20">
        <v>0.0055</v>
      </c>
    </row>
    <row r="1312" spans="1:19" ht="12">
      <c r="A1312" s="21">
        <f t="shared" si="190"/>
        <v>1252</v>
      </c>
      <c r="B1312" s="13" t="s">
        <v>9</v>
      </c>
      <c r="C1312" s="14">
        <v>39475</v>
      </c>
      <c r="D1312" s="15">
        <v>3000000</v>
      </c>
      <c r="E1312" s="14">
        <v>39504</v>
      </c>
      <c r="F1312" s="16">
        <v>0.0393</v>
      </c>
      <c r="G1312" s="11">
        <f t="shared" si="185"/>
        <v>2990502.5</v>
      </c>
      <c r="H1312" s="17">
        <f t="shared" si="186"/>
        <v>29</v>
      </c>
      <c r="I1312" s="12">
        <f t="shared" si="187"/>
        <v>9497.5</v>
      </c>
      <c r="J1312" s="18">
        <f t="shared" si="188"/>
        <v>0.039972379223892976</v>
      </c>
      <c r="K1312" s="19">
        <v>0.0328125</v>
      </c>
      <c r="L1312" s="18">
        <f t="shared" si="184"/>
        <v>0.0064875</v>
      </c>
      <c r="M1312" s="16">
        <v>0.05156</v>
      </c>
      <c r="N1312" s="20">
        <f t="shared" si="189"/>
        <v>-0.01226</v>
      </c>
      <c r="O1312" s="20">
        <f t="shared" si="183"/>
        <v>0.0187475</v>
      </c>
      <c r="P1312" s="2"/>
      <c r="S1312" s="20">
        <v>0.0055</v>
      </c>
    </row>
    <row r="1313" spans="1:19" ht="12">
      <c r="A1313" s="21">
        <f t="shared" si="190"/>
        <v>1253</v>
      </c>
      <c r="B1313" s="13" t="s">
        <v>9</v>
      </c>
      <c r="C1313" s="14">
        <v>39498</v>
      </c>
      <c r="D1313" s="15">
        <v>6000000</v>
      </c>
      <c r="E1313" s="14">
        <v>39507</v>
      </c>
      <c r="F1313" s="16">
        <v>0.0375</v>
      </c>
      <c r="G1313" s="11">
        <f t="shared" si="185"/>
        <v>5994375</v>
      </c>
      <c r="H1313" s="17">
        <f t="shared" si="186"/>
        <v>9</v>
      </c>
      <c r="I1313" s="12">
        <f t="shared" si="187"/>
        <v>5625</v>
      </c>
      <c r="J1313" s="18">
        <f t="shared" si="188"/>
        <v>0.03805651131268898</v>
      </c>
      <c r="K1313" s="19">
        <v>0.0314</v>
      </c>
      <c r="L1313" s="18">
        <f t="shared" si="184"/>
        <v>0.006100000000000001</v>
      </c>
      <c r="M1313" s="19">
        <v>0.04232</v>
      </c>
      <c r="N1313" s="20">
        <f t="shared" si="189"/>
        <v>-0.004820000000000005</v>
      </c>
      <c r="O1313" s="20">
        <f t="shared" si="183"/>
        <v>0.010920000000000006</v>
      </c>
      <c r="P1313" s="2"/>
      <c r="S1313" s="20">
        <v>0.0055</v>
      </c>
    </row>
    <row r="1314" spans="1:19" ht="12">
      <c r="A1314" s="21">
        <f t="shared" si="190"/>
        <v>1254</v>
      </c>
      <c r="B1314" s="13" t="s">
        <v>9</v>
      </c>
      <c r="C1314" s="14">
        <v>39498</v>
      </c>
      <c r="D1314" s="15">
        <v>3000000</v>
      </c>
      <c r="E1314" s="14">
        <v>39519</v>
      </c>
      <c r="F1314" s="16">
        <v>0.0373</v>
      </c>
      <c r="G1314" s="11">
        <f t="shared" si="185"/>
        <v>2993472.5</v>
      </c>
      <c r="H1314" s="17">
        <f t="shared" si="186"/>
        <v>21</v>
      </c>
      <c r="I1314" s="12">
        <f t="shared" si="187"/>
        <v>6527.5</v>
      </c>
      <c r="J1314" s="18">
        <f t="shared" si="188"/>
        <v>0.03790052077200197</v>
      </c>
      <c r="K1314" s="19">
        <v>0.0312</v>
      </c>
      <c r="L1314" s="18">
        <f t="shared" si="184"/>
        <v>0.006100000000000001</v>
      </c>
      <c r="M1314" s="19">
        <v>0.04232</v>
      </c>
      <c r="N1314" s="20">
        <f t="shared" si="189"/>
        <v>-0.005020000000000004</v>
      </c>
      <c r="O1314" s="20">
        <f t="shared" si="183"/>
        <v>0.011120000000000005</v>
      </c>
      <c r="P1314" s="2"/>
      <c r="S1314" s="20">
        <v>0.0055</v>
      </c>
    </row>
    <row r="1315" spans="1:19" ht="12">
      <c r="A1315" s="21">
        <f t="shared" si="190"/>
        <v>1255</v>
      </c>
      <c r="B1315" s="13" t="s">
        <v>11</v>
      </c>
      <c r="C1315" s="14">
        <v>39498</v>
      </c>
      <c r="D1315" s="15">
        <v>5000000</v>
      </c>
      <c r="E1315" s="14">
        <v>39517</v>
      </c>
      <c r="F1315" s="16">
        <v>0.0377</v>
      </c>
      <c r="G1315" s="11">
        <f t="shared" si="185"/>
        <v>4990051.388888889</v>
      </c>
      <c r="H1315" s="17">
        <f t="shared" si="186"/>
        <v>19</v>
      </c>
      <c r="I1315" s="12">
        <f t="shared" si="187"/>
        <v>9948.611111111008</v>
      </c>
      <c r="J1315" s="18">
        <f t="shared" si="188"/>
        <v>0.03829981710831818</v>
      </c>
      <c r="K1315" s="19">
        <v>0.0312</v>
      </c>
      <c r="L1315" s="18">
        <f t="shared" si="184"/>
        <v>0.006499999999999999</v>
      </c>
      <c r="M1315" s="19">
        <v>0.04232</v>
      </c>
      <c r="N1315" s="20">
        <f t="shared" si="189"/>
        <v>-0.004620000000000006</v>
      </c>
      <c r="O1315" s="20">
        <f t="shared" si="183"/>
        <v>0.011120000000000005</v>
      </c>
      <c r="P1315" s="2"/>
      <c r="S1315" s="20">
        <v>0.0055</v>
      </c>
    </row>
    <row r="1316" spans="1:19" ht="12">
      <c r="A1316" s="21">
        <f t="shared" si="190"/>
        <v>1256</v>
      </c>
      <c r="B1316" s="13" t="s">
        <v>11</v>
      </c>
      <c r="C1316" s="14">
        <v>39498</v>
      </c>
      <c r="D1316" s="15">
        <v>850000</v>
      </c>
      <c r="E1316" s="14">
        <v>39535</v>
      </c>
      <c r="F1316" s="16">
        <v>0.0375</v>
      </c>
      <c r="G1316" s="11">
        <f t="shared" si="185"/>
        <v>846723.9583333334</v>
      </c>
      <c r="H1316" s="17">
        <f t="shared" si="186"/>
        <v>37</v>
      </c>
      <c r="I1316" s="12">
        <f t="shared" si="187"/>
        <v>3276.041666666628</v>
      </c>
      <c r="J1316" s="18">
        <f t="shared" si="188"/>
        <v>0.03816793893129725</v>
      </c>
      <c r="K1316" s="19">
        <v>0.0311</v>
      </c>
      <c r="L1316" s="18">
        <f t="shared" si="184"/>
        <v>0.0063999999999999994</v>
      </c>
      <c r="M1316" s="19">
        <v>0.04232</v>
      </c>
      <c r="N1316" s="20">
        <f t="shared" si="189"/>
        <v>-0.004820000000000005</v>
      </c>
      <c r="O1316" s="20">
        <f t="shared" si="183"/>
        <v>0.011220000000000004</v>
      </c>
      <c r="P1316" s="2"/>
      <c r="S1316" s="20">
        <v>0.0055</v>
      </c>
    </row>
    <row r="1317" spans="1:19" ht="12">
      <c r="A1317" s="21">
        <f t="shared" si="190"/>
        <v>1257</v>
      </c>
      <c r="B1317" s="13" t="s">
        <v>10</v>
      </c>
      <c r="C1317" s="14">
        <v>39498</v>
      </c>
      <c r="D1317" s="15">
        <v>4000000</v>
      </c>
      <c r="E1317" s="14">
        <v>39519</v>
      </c>
      <c r="F1317" s="16">
        <v>0.0371</v>
      </c>
      <c r="G1317" s="11">
        <f t="shared" si="185"/>
        <v>3991343.3333333335</v>
      </c>
      <c r="H1317" s="17">
        <f t="shared" si="186"/>
        <v>21</v>
      </c>
      <c r="I1317" s="12">
        <f t="shared" si="187"/>
        <v>8656.666666666511</v>
      </c>
      <c r="J1317" s="18">
        <f t="shared" si="188"/>
        <v>0.03769686006576944</v>
      </c>
      <c r="K1317" s="19">
        <v>0.0312</v>
      </c>
      <c r="L1317" s="18">
        <f t="shared" si="184"/>
        <v>0.0059000000000000025</v>
      </c>
      <c r="M1317" s="19">
        <v>0.04232</v>
      </c>
      <c r="N1317" s="20">
        <f t="shared" si="189"/>
        <v>-0.005220000000000002</v>
      </c>
      <c r="O1317" s="20">
        <f t="shared" si="183"/>
        <v>0.011120000000000005</v>
      </c>
      <c r="P1317" s="2"/>
      <c r="S1317" s="20">
        <v>0.0055</v>
      </c>
    </row>
    <row r="1318" spans="1:19" ht="12">
      <c r="A1318" s="21">
        <f t="shared" si="190"/>
        <v>1258</v>
      </c>
      <c r="B1318" s="13" t="s">
        <v>9</v>
      </c>
      <c r="C1318" s="14">
        <v>39499</v>
      </c>
      <c r="D1318" s="15">
        <v>14452000</v>
      </c>
      <c r="E1318" s="14">
        <v>39534</v>
      </c>
      <c r="F1318" s="16">
        <v>0.0374</v>
      </c>
      <c r="G1318" s="11">
        <f t="shared" si="185"/>
        <v>14399450.922222223</v>
      </c>
      <c r="H1318" s="17">
        <f t="shared" si="186"/>
        <v>35</v>
      </c>
      <c r="I1318" s="12">
        <f t="shared" si="187"/>
        <v>52549.07777777687</v>
      </c>
      <c r="J1318" s="18">
        <f t="shared" si="188"/>
        <v>0.0380578269318153</v>
      </c>
      <c r="K1318" s="19">
        <v>0.03135</v>
      </c>
      <c r="L1318" s="18">
        <f t="shared" si="184"/>
        <v>0.00605</v>
      </c>
      <c r="M1318" s="19">
        <v>0.04232</v>
      </c>
      <c r="N1318" s="20">
        <f t="shared" si="189"/>
        <v>-0.004920000000000001</v>
      </c>
      <c r="O1318" s="20">
        <f t="shared" si="183"/>
        <v>0.01097</v>
      </c>
      <c r="P1318" s="2"/>
      <c r="S1318" s="20">
        <v>0.0055</v>
      </c>
    </row>
    <row r="1319" spans="1:19" ht="12">
      <c r="A1319" s="21">
        <f t="shared" si="190"/>
        <v>1259</v>
      </c>
      <c r="B1319" s="13" t="s">
        <v>9</v>
      </c>
      <c r="C1319" s="14">
        <v>39500</v>
      </c>
      <c r="D1319" s="15">
        <v>1600000</v>
      </c>
      <c r="E1319" s="14">
        <v>39531</v>
      </c>
      <c r="F1319" s="16">
        <v>0.0372</v>
      </c>
      <c r="G1319" s="11">
        <f t="shared" si="185"/>
        <v>1594874.6666666667</v>
      </c>
      <c r="H1319" s="17">
        <f t="shared" si="186"/>
        <v>31</v>
      </c>
      <c r="I1319" s="12">
        <f t="shared" si="187"/>
        <v>5125.333333333256</v>
      </c>
      <c r="J1319" s="18">
        <f t="shared" si="188"/>
        <v>0.0378378739896797</v>
      </c>
      <c r="K1319" s="19">
        <v>0.0312</v>
      </c>
      <c r="L1319" s="18">
        <f t="shared" si="184"/>
        <v>0.005999999999999998</v>
      </c>
      <c r="M1319" s="19">
        <v>0.04232</v>
      </c>
      <c r="N1319" s="20">
        <f t="shared" si="189"/>
        <v>-0.0051200000000000065</v>
      </c>
      <c r="O1319" s="20">
        <f t="shared" si="183"/>
        <v>0.011120000000000005</v>
      </c>
      <c r="P1319" s="2"/>
      <c r="S1319" s="20">
        <v>0.0055</v>
      </c>
    </row>
    <row r="1320" spans="1:19" ht="12">
      <c r="A1320" s="21">
        <f t="shared" si="190"/>
        <v>1260</v>
      </c>
      <c r="B1320" s="13" t="s">
        <v>9</v>
      </c>
      <c r="C1320" s="14">
        <v>39504</v>
      </c>
      <c r="D1320" s="15">
        <v>1500000</v>
      </c>
      <c r="E1320" s="14">
        <v>39510</v>
      </c>
      <c r="F1320" s="16">
        <v>0.0375</v>
      </c>
      <c r="G1320" s="11">
        <f t="shared" si="185"/>
        <v>1499062.5</v>
      </c>
      <c r="H1320" s="17">
        <f t="shared" si="186"/>
        <v>6</v>
      </c>
      <c r="I1320" s="12">
        <f t="shared" si="187"/>
        <v>937.5</v>
      </c>
      <c r="J1320" s="18">
        <f t="shared" si="188"/>
        <v>0.03804461121534292</v>
      </c>
      <c r="K1320" s="19">
        <v>0.0314</v>
      </c>
      <c r="L1320" s="18">
        <f t="shared" si="184"/>
        <v>0.006100000000000001</v>
      </c>
      <c r="M1320" s="19">
        <v>0.04232</v>
      </c>
      <c r="N1320" s="20">
        <f t="shared" si="189"/>
        <v>-0.004820000000000005</v>
      </c>
      <c r="O1320" s="20">
        <f t="shared" si="183"/>
        <v>0.010920000000000006</v>
      </c>
      <c r="P1320" s="2"/>
      <c r="S1320" s="20">
        <v>0.0055</v>
      </c>
    </row>
    <row r="1321" spans="1:19" ht="12">
      <c r="A1321" s="21">
        <f t="shared" si="190"/>
        <v>1261</v>
      </c>
      <c r="B1321" s="13" t="s">
        <v>9</v>
      </c>
      <c r="C1321" s="14">
        <v>39504</v>
      </c>
      <c r="D1321" s="15">
        <v>3000000</v>
      </c>
      <c r="E1321" s="14">
        <v>39511</v>
      </c>
      <c r="F1321" s="16">
        <v>0.0375</v>
      </c>
      <c r="G1321" s="11">
        <f t="shared" si="185"/>
        <v>2997812.5</v>
      </c>
      <c r="H1321" s="17">
        <f t="shared" si="186"/>
        <v>7</v>
      </c>
      <c r="I1321" s="12">
        <f t="shared" si="187"/>
        <v>2187.5</v>
      </c>
      <c r="J1321" s="18">
        <f t="shared" si="188"/>
        <v>0.0380485770874596</v>
      </c>
      <c r="K1321" s="19">
        <v>0.0314</v>
      </c>
      <c r="L1321" s="18">
        <f t="shared" si="184"/>
        <v>0.006100000000000001</v>
      </c>
      <c r="M1321" s="19">
        <v>0.04232</v>
      </c>
      <c r="N1321" s="20">
        <f t="shared" si="189"/>
        <v>-0.004820000000000005</v>
      </c>
      <c r="O1321" s="20">
        <f t="shared" si="183"/>
        <v>0.010920000000000006</v>
      </c>
      <c r="P1321" s="2"/>
      <c r="S1321" s="20">
        <v>0.0055</v>
      </c>
    </row>
    <row r="1322" spans="1:19" ht="12">
      <c r="A1322" s="21">
        <f t="shared" si="190"/>
        <v>1262</v>
      </c>
      <c r="B1322" s="13" t="s">
        <v>11</v>
      </c>
      <c r="C1322" s="14">
        <v>39504</v>
      </c>
      <c r="D1322" s="15">
        <v>1500000</v>
      </c>
      <c r="E1322" s="14">
        <v>39535</v>
      </c>
      <c r="F1322" s="16">
        <v>0.0375</v>
      </c>
      <c r="G1322" s="11">
        <f t="shared" si="185"/>
        <v>1495156.25</v>
      </c>
      <c r="H1322" s="17">
        <f t="shared" si="186"/>
        <v>31</v>
      </c>
      <c r="I1322" s="12">
        <f t="shared" si="187"/>
        <v>4843.75</v>
      </c>
      <c r="J1322" s="18">
        <f t="shared" si="188"/>
        <v>0.03814400668826418</v>
      </c>
      <c r="K1322" s="19">
        <v>0.03125</v>
      </c>
      <c r="L1322" s="18">
        <f t="shared" si="184"/>
        <v>0.006249999999999999</v>
      </c>
      <c r="M1322" s="19">
        <v>0.04232</v>
      </c>
      <c r="N1322" s="20">
        <f t="shared" si="189"/>
        <v>-0.004820000000000005</v>
      </c>
      <c r="O1322" s="20">
        <f t="shared" si="183"/>
        <v>0.011070000000000003</v>
      </c>
      <c r="P1322" s="2"/>
      <c r="S1322" s="20">
        <v>0.0055</v>
      </c>
    </row>
    <row r="1323" spans="1:19" ht="12">
      <c r="A1323" s="21">
        <f t="shared" si="190"/>
        <v>1263</v>
      </c>
      <c r="B1323" s="13" t="s">
        <v>11</v>
      </c>
      <c r="C1323" s="14">
        <v>39504</v>
      </c>
      <c r="D1323" s="15">
        <v>1500000</v>
      </c>
      <c r="E1323" s="14">
        <v>39534</v>
      </c>
      <c r="F1323" s="16">
        <v>0.0375</v>
      </c>
      <c r="G1323" s="11">
        <f t="shared" si="185"/>
        <v>1495312.5</v>
      </c>
      <c r="H1323" s="17">
        <f t="shared" si="186"/>
        <v>30</v>
      </c>
      <c r="I1323" s="12">
        <f t="shared" si="187"/>
        <v>4687.5</v>
      </c>
      <c r="J1323" s="18">
        <f t="shared" si="188"/>
        <v>0.03814002089864159</v>
      </c>
      <c r="K1323" s="19">
        <v>0.03125</v>
      </c>
      <c r="L1323" s="18">
        <f t="shared" si="184"/>
        <v>0.006249999999999999</v>
      </c>
      <c r="M1323" s="19">
        <v>0.04232</v>
      </c>
      <c r="N1323" s="20">
        <f t="shared" si="189"/>
        <v>-0.004820000000000005</v>
      </c>
      <c r="O1323" s="20">
        <f t="shared" si="183"/>
        <v>0.011070000000000003</v>
      </c>
      <c r="P1323" s="2"/>
      <c r="S1323" s="20">
        <v>0.0055</v>
      </c>
    </row>
    <row r="1324" spans="1:19" ht="12">
      <c r="A1324" s="21">
        <f t="shared" si="190"/>
        <v>1264</v>
      </c>
      <c r="B1324" s="13" t="s">
        <v>9</v>
      </c>
      <c r="C1324" s="14">
        <v>39512</v>
      </c>
      <c r="D1324" s="15">
        <v>3000000</v>
      </c>
      <c r="E1324" s="14">
        <v>39533</v>
      </c>
      <c r="F1324" s="16">
        <v>0.0369</v>
      </c>
      <c r="G1324" s="11">
        <f t="shared" si="185"/>
        <v>2993542.5</v>
      </c>
      <c r="H1324" s="17">
        <f t="shared" si="186"/>
        <v>21</v>
      </c>
      <c r="I1324" s="12">
        <f t="shared" si="187"/>
        <v>6457.5</v>
      </c>
      <c r="J1324" s="18">
        <f t="shared" si="188"/>
        <v>0.03749320412187233</v>
      </c>
      <c r="K1324" s="19">
        <v>0.03075</v>
      </c>
      <c r="L1324" s="18">
        <f t="shared" si="184"/>
        <v>0.006150000000000003</v>
      </c>
      <c r="M1324" s="19">
        <v>0.03573</v>
      </c>
      <c r="N1324" s="20">
        <f t="shared" si="189"/>
        <v>0.0011700000000000044</v>
      </c>
      <c r="O1324" s="20">
        <f t="shared" si="183"/>
        <v>0.004979999999999998</v>
      </c>
      <c r="P1324" s="2"/>
      <c r="S1324" s="20">
        <v>0.0055</v>
      </c>
    </row>
    <row r="1325" spans="1:19" ht="12">
      <c r="A1325" s="21">
        <f t="shared" si="190"/>
        <v>1265</v>
      </c>
      <c r="B1325" s="13" t="s">
        <v>9</v>
      </c>
      <c r="C1325" s="14">
        <v>39524</v>
      </c>
      <c r="D1325" s="15">
        <v>10000000</v>
      </c>
      <c r="E1325" s="14">
        <v>39541</v>
      </c>
      <c r="F1325" s="16">
        <v>0.035</v>
      </c>
      <c r="G1325" s="11">
        <f t="shared" si="185"/>
        <v>9983472.222222222</v>
      </c>
      <c r="H1325" s="17">
        <f t="shared" si="186"/>
        <v>17</v>
      </c>
      <c r="I1325" s="12">
        <f t="shared" si="187"/>
        <v>16527.777777777985</v>
      </c>
      <c r="J1325" s="18">
        <f t="shared" si="188"/>
        <v>0.03554485886395615</v>
      </c>
      <c r="K1325" s="16">
        <v>0.0257875</v>
      </c>
      <c r="L1325" s="18">
        <f t="shared" si="184"/>
        <v>0.009212500000000002</v>
      </c>
      <c r="M1325" s="19">
        <v>0.03573</v>
      </c>
      <c r="N1325" s="20">
        <f t="shared" si="189"/>
        <v>-0.0007299999999999945</v>
      </c>
      <c r="O1325" s="20">
        <f t="shared" si="183"/>
        <v>0.009942499999999996</v>
      </c>
      <c r="P1325" s="2"/>
      <c r="S1325" s="20">
        <v>0.0055</v>
      </c>
    </row>
    <row r="1326" spans="1:19" ht="12">
      <c r="A1326" s="21">
        <f t="shared" si="190"/>
        <v>1266</v>
      </c>
      <c r="B1326" s="13" t="s">
        <v>9</v>
      </c>
      <c r="C1326" s="14">
        <v>39534</v>
      </c>
      <c r="D1326" s="15">
        <v>2000000</v>
      </c>
      <c r="E1326" s="14">
        <v>39546</v>
      </c>
      <c r="F1326" s="16">
        <v>0.034</v>
      </c>
      <c r="G1326" s="11">
        <f t="shared" si="185"/>
        <v>1997733.3333333333</v>
      </c>
      <c r="H1326" s="17">
        <f t="shared" si="186"/>
        <v>12</v>
      </c>
      <c r="I1326" s="12">
        <f t="shared" si="187"/>
        <v>2266.6666666667443</v>
      </c>
      <c r="J1326" s="18">
        <f t="shared" si="188"/>
        <v>0.034511335068634526</v>
      </c>
      <c r="K1326" s="19">
        <v>0.02945</v>
      </c>
      <c r="L1326" s="18">
        <f t="shared" si="184"/>
        <v>0.004550000000000002</v>
      </c>
      <c r="M1326" s="19">
        <v>0.03573</v>
      </c>
      <c r="N1326" s="20">
        <f t="shared" si="189"/>
        <v>-0.0017299999999999954</v>
      </c>
      <c r="O1326" s="20">
        <f t="shared" si="183"/>
        <v>0.006279999999999997</v>
      </c>
      <c r="P1326" s="2"/>
      <c r="S1326" s="20">
        <v>0.0055</v>
      </c>
    </row>
    <row r="1327" spans="1:19" ht="12">
      <c r="A1327" s="21">
        <f t="shared" si="190"/>
        <v>1267</v>
      </c>
      <c r="B1327" s="13" t="s">
        <v>9</v>
      </c>
      <c r="C1327" s="14">
        <v>39534</v>
      </c>
      <c r="D1327" s="15">
        <v>3000000</v>
      </c>
      <c r="E1327" s="14">
        <v>39547</v>
      </c>
      <c r="F1327" s="16">
        <v>0.034</v>
      </c>
      <c r="G1327" s="11">
        <f t="shared" si="185"/>
        <v>2996316.6666666665</v>
      </c>
      <c r="H1327" s="17">
        <f t="shared" si="186"/>
        <v>13</v>
      </c>
      <c r="I1327" s="12">
        <f t="shared" si="187"/>
        <v>3683.3333333334886</v>
      </c>
      <c r="J1327" s="18">
        <f t="shared" si="188"/>
        <v>0.03451459847924542</v>
      </c>
      <c r="K1327" s="19">
        <v>0.02945</v>
      </c>
      <c r="L1327" s="18">
        <f t="shared" si="184"/>
        <v>0.004550000000000002</v>
      </c>
      <c r="M1327" s="19">
        <v>0.03573</v>
      </c>
      <c r="N1327" s="20">
        <f t="shared" si="189"/>
        <v>-0.0017299999999999954</v>
      </c>
      <c r="O1327" s="20">
        <f t="shared" si="183"/>
        <v>0.006279999999999997</v>
      </c>
      <c r="P1327" s="2"/>
      <c r="S1327" s="20">
        <v>0.0055</v>
      </c>
    </row>
    <row r="1328" spans="1:19" ht="12">
      <c r="A1328" s="21">
        <f t="shared" si="190"/>
        <v>1268</v>
      </c>
      <c r="B1328" s="13" t="s">
        <v>9</v>
      </c>
      <c r="C1328" s="14">
        <v>39534</v>
      </c>
      <c r="D1328" s="15">
        <v>1604000</v>
      </c>
      <c r="E1328" s="14">
        <v>39566</v>
      </c>
      <c r="F1328" s="16">
        <v>0.0325</v>
      </c>
      <c r="G1328" s="11">
        <f t="shared" si="185"/>
        <v>1599366.2222222222</v>
      </c>
      <c r="H1328" s="17">
        <f t="shared" si="186"/>
        <v>32</v>
      </c>
      <c r="I1328" s="12">
        <f t="shared" si="187"/>
        <v>4633.777777777752</v>
      </c>
      <c r="J1328" s="18">
        <f t="shared" si="188"/>
        <v>0.03304685758858907</v>
      </c>
      <c r="K1328" s="19">
        <v>0.02704</v>
      </c>
      <c r="L1328" s="18">
        <f aca="true" t="shared" si="191" ref="L1328:L1359">IF(K1328&gt;0,F1328-K1328,"")</f>
        <v>0.00546</v>
      </c>
      <c r="M1328" s="19">
        <v>0.03573</v>
      </c>
      <c r="N1328" s="20">
        <f t="shared" si="189"/>
        <v>-0.0032299999999999968</v>
      </c>
      <c r="O1328" s="20">
        <f t="shared" si="183"/>
        <v>0.008689999999999996</v>
      </c>
      <c r="P1328" s="2"/>
      <c r="S1328" s="20">
        <v>0.0055</v>
      </c>
    </row>
    <row r="1329" spans="1:19" ht="12">
      <c r="A1329" s="21">
        <f t="shared" si="190"/>
        <v>1269</v>
      </c>
      <c r="B1329" s="13" t="s">
        <v>10</v>
      </c>
      <c r="C1329" s="14">
        <v>39560</v>
      </c>
      <c r="D1329" s="15">
        <v>4125000</v>
      </c>
      <c r="E1329" s="14">
        <v>39597</v>
      </c>
      <c r="F1329" s="16">
        <v>0.0349</v>
      </c>
      <c r="G1329" s="11">
        <f t="shared" si="185"/>
        <v>4110203.8541666665</v>
      </c>
      <c r="H1329" s="17">
        <f t="shared" si="186"/>
        <v>37</v>
      </c>
      <c r="I1329" s="12">
        <f t="shared" si="187"/>
        <v>14796.145833333489</v>
      </c>
      <c r="J1329" s="18">
        <f t="shared" si="188"/>
        <v>0.03551210215977514</v>
      </c>
      <c r="K1329" s="19">
        <v>0.02895</v>
      </c>
      <c r="L1329" s="18">
        <f t="shared" si="191"/>
        <v>0.00595</v>
      </c>
      <c r="M1329" s="19">
        <v>0.03295</v>
      </c>
      <c r="N1329" s="20">
        <f t="shared" si="189"/>
        <v>0.0019500000000000003</v>
      </c>
      <c r="O1329" s="20">
        <f t="shared" si="183"/>
        <v>0.004</v>
      </c>
      <c r="P1329" s="2"/>
      <c r="S1329" s="20">
        <v>0.0055</v>
      </c>
    </row>
    <row r="1330" spans="1:19" ht="12">
      <c r="A1330" s="21">
        <f t="shared" si="190"/>
        <v>1270</v>
      </c>
      <c r="B1330" s="13" t="s">
        <v>11</v>
      </c>
      <c r="C1330" s="14">
        <v>39560</v>
      </c>
      <c r="D1330" s="15">
        <v>10000000</v>
      </c>
      <c r="E1330" s="14">
        <v>39568</v>
      </c>
      <c r="F1330" s="16">
        <v>0.0343</v>
      </c>
      <c r="G1330" s="11">
        <f t="shared" si="185"/>
        <v>9992377.777777778</v>
      </c>
      <c r="H1330" s="17">
        <f t="shared" si="186"/>
        <v>8</v>
      </c>
      <c r="I1330" s="12">
        <f t="shared" si="187"/>
        <v>7622.222222222015</v>
      </c>
      <c r="J1330" s="18">
        <f t="shared" si="188"/>
        <v>0.034802916445200616</v>
      </c>
      <c r="K1330" s="19">
        <v>0.02833</v>
      </c>
      <c r="L1330" s="18">
        <f t="shared" si="191"/>
        <v>0.005969999999999996</v>
      </c>
      <c r="M1330" s="19">
        <v>0.03295</v>
      </c>
      <c r="N1330" s="20">
        <f t="shared" si="189"/>
        <v>0.001349999999999997</v>
      </c>
      <c r="O1330" s="20">
        <f t="shared" si="183"/>
        <v>0.004619999999999999</v>
      </c>
      <c r="P1330" s="2"/>
      <c r="S1330" s="20">
        <v>0.0055</v>
      </c>
    </row>
    <row r="1331" spans="1:19" ht="12">
      <c r="A1331" s="21">
        <f t="shared" si="190"/>
        <v>1271</v>
      </c>
      <c r="B1331" s="13" t="s">
        <v>9</v>
      </c>
      <c r="C1331" s="14">
        <v>39561</v>
      </c>
      <c r="D1331" s="15">
        <v>1000000</v>
      </c>
      <c r="E1331" s="14">
        <v>39568</v>
      </c>
      <c r="F1331" s="16">
        <v>0.034</v>
      </c>
      <c r="G1331" s="11">
        <f t="shared" si="185"/>
        <v>999338.8888888889</v>
      </c>
      <c r="H1331" s="17">
        <f t="shared" si="186"/>
        <v>7</v>
      </c>
      <c r="I1331" s="12">
        <f t="shared" si="187"/>
        <v>661.111111111124</v>
      </c>
      <c r="J1331" s="18">
        <f t="shared" si="188"/>
        <v>0.03449502726802787</v>
      </c>
      <c r="K1331" s="19">
        <v>0.02833</v>
      </c>
      <c r="L1331" s="18">
        <f t="shared" si="191"/>
        <v>0.005670000000000001</v>
      </c>
      <c r="M1331" s="19">
        <v>0.03295</v>
      </c>
      <c r="N1331" s="20">
        <f t="shared" si="189"/>
        <v>0.0010500000000000023</v>
      </c>
      <c r="O1331" s="20">
        <f t="shared" si="183"/>
        <v>0.004619999999999999</v>
      </c>
      <c r="P1331" s="2"/>
      <c r="S1331" s="20">
        <v>0.0055</v>
      </c>
    </row>
    <row r="1332" spans="1:19" ht="12">
      <c r="A1332" s="21">
        <f t="shared" si="190"/>
        <v>1272</v>
      </c>
      <c r="B1332" s="13" t="s">
        <v>9</v>
      </c>
      <c r="C1332" s="14">
        <v>39561</v>
      </c>
      <c r="D1332" s="15">
        <v>2000000</v>
      </c>
      <c r="E1332" s="14">
        <v>39589</v>
      </c>
      <c r="F1332" s="16">
        <v>0.034</v>
      </c>
      <c r="G1332" s="11">
        <f t="shared" si="185"/>
        <v>1994711.111111111</v>
      </c>
      <c r="H1332" s="17">
        <f t="shared" si="186"/>
        <v>28</v>
      </c>
      <c r="I1332" s="12">
        <f t="shared" si="187"/>
        <v>5288.888888888992</v>
      </c>
      <c r="J1332" s="18">
        <f t="shared" si="188"/>
        <v>0.03456362380517436</v>
      </c>
      <c r="K1332" s="19">
        <v>0.02895</v>
      </c>
      <c r="L1332" s="18">
        <f t="shared" si="191"/>
        <v>0.005050000000000002</v>
      </c>
      <c r="M1332" s="19">
        <v>0.03295</v>
      </c>
      <c r="N1332" s="20">
        <f t="shared" si="189"/>
        <v>0.0010500000000000023</v>
      </c>
      <c r="O1332" s="20">
        <f t="shared" si="183"/>
        <v>0.004</v>
      </c>
      <c r="P1332" s="2"/>
      <c r="S1332" s="20">
        <v>0.0055</v>
      </c>
    </row>
    <row r="1333" spans="1:19" ht="12">
      <c r="A1333" s="21">
        <f t="shared" si="190"/>
        <v>1273</v>
      </c>
      <c r="B1333" s="13" t="s">
        <v>9</v>
      </c>
      <c r="C1333" s="14">
        <v>39561</v>
      </c>
      <c r="D1333" s="15">
        <v>2000000</v>
      </c>
      <c r="E1333" s="14">
        <v>39598</v>
      </c>
      <c r="F1333" s="16">
        <v>0.0345</v>
      </c>
      <c r="G1333" s="11">
        <f t="shared" si="185"/>
        <v>1992908.3333333333</v>
      </c>
      <c r="H1333" s="17">
        <f t="shared" si="186"/>
        <v>37</v>
      </c>
      <c r="I1333" s="12">
        <f t="shared" si="187"/>
        <v>7091.666666666744</v>
      </c>
      <c r="J1333" s="18">
        <f t="shared" si="188"/>
        <v>0.03510363831753464</v>
      </c>
      <c r="K1333" s="19">
        <v>0.02895</v>
      </c>
      <c r="L1333" s="18">
        <f t="shared" si="191"/>
        <v>0.005550000000000003</v>
      </c>
      <c r="M1333" s="19">
        <v>0.03295</v>
      </c>
      <c r="N1333" s="20">
        <f t="shared" si="189"/>
        <v>0.0015500000000000028</v>
      </c>
      <c r="O1333" s="20">
        <f t="shared" si="183"/>
        <v>0.004</v>
      </c>
      <c r="P1333" s="2"/>
      <c r="S1333" s="20">
        <v>0.0055</v>
      </c>
    </row>
    <row r="1334" spans="1:19" ht="12">
      <c r="A1334" s="21">
        <f t="shared" si="190"/>
        <v>1274</v>
      </c>
      <c r="B1334" s="13" t="s">
        <v>9</v>
      </c>
      <c r="C1334" s="14">
        <v>39561</v>
      </c>
      <c r="D1334" s="15">
        <v>3000000</v>
      </c>
      <c r="E1334" s="14">
        <v>39601</v>
      </c>
      <c r="F1334" s="16">
        <v>0.0345</v>
      </c>
      <c r="G1334" s="11">
        <f t="shared" si="185"/>
        <v>2988500</v>
      </c>
      <c r="H1334" s="17">
        <f t="shared" si="186"/>
        <v>40</v>
      </c>
      <c r="I1334" s="12">
        <f t="shared" si="187"/>
        <v>11500</v>
      </c>
      <c r="J1334" s="18">
        <f t="shared" si="188"/>
        <v>0.03511376944955663</v>
      </c>
      <c r="K1334" s="19">
        <v>0.02895</v>
      </c>
      <c r="L1334" s="18">
        <f t="shared" si="191"/>
        <v>0.005550000000000003</v>
      </c>
      <c r="M1334" s="19">
        <v>0.03295</v>
      </c>
      <c r="N1334" s="20">
        <f t="shared" si="189"/>
        <v>0.0015500000000000028</v>
      </c>
      <c r="O1334" s="20">
        <f t="shared" si="183"/>
        <v>0.004</v>
      </c>
      <c r="P1334" s="2"/>
      <c r="S1334" s="20">
        <v>0.0055</v>
      </c>
    </row>
    <row r="1335" spans="1:19" ht="12">
      <c r="A1335" s="21">
        <f t="shared" si="190"/>
        <v>1275</v>
      </c>
      <c r="B1335" s="13" t="s">
        <v>10</v>
      </c>
      <c r="C1335" s="14">
        <v>39561</v>
      </c>
      <c r="D1335" s="15">
        <v>1260000</v>
      </c>
      <c r="E1335" s="14">
        <v>39597</v>
      </c>
      <c r="F1335" s="16">
        <v>0.035</v>
      </c>
      <c r="G1335" s="11">
        <f t="shared" si="185"/>
        <v>1255590</v>
      </c>
      <c r="H1335" s="17">
        <f t="shared" si="186"/>
        <v>36</v>
      </c>
      <c r="I1335" s="12">
        <f t="shared" si="187"/>
        <v>4410</v>
      </c>
      <c r="J1335" s="18">
        <f t="shared" si="188"/>
        <v>0.035610748731671964</v>
      </c>
      <c r="K1335" s="19">
        <v>0.02895</v>
      </c>
      <c r="L1335" s="18">
        <f t="shared" si="191"/>
        <v>0.006050000000000003</v>
      </c>
      <c r="M1335" s="19">
        <v>0.03295</v>
      </c>
      <c r="N1335" s="20">
        <f t="shared" si="189"/>
        <v>0.002050000000000003</v>
      </c>
      <c r="O1335" s="20">
        <f t="shared" si="183"/>
        <v>0.004</v>
      </c>
      <c r="P1335" s="2"/>
      <c r="S1335" s="20">
        <v>0.0055</v>
      </c>
    </row>
    <row r="1336" spans="1:19" ht="12">
      <c r="A1336" s="21">
        <f t="shared" si="190"/>
        <v>1276</v>
      </c>
      <c r="B1336" s="13" t="s">
        <v>9</v>
      </c>
      <c r="C1336" s="14">
        <v>39562</v>
      </c>
      <c r="D1336" s="15">
        <v>14520000</v>
      </c>
      <c r="E1336" s="14">
        <v>39584</v>
      </c>
      <c r="F1336" s="16">
        <v>0.034</v>
      </c>
      <c r="G1336" s="11">
        <f t="shared" si="185"/>
        <v>14489830.666666666</v>
      </c>
      <c r="H1336" s="17">
        <f t="shared" si="186"/>
        <v>22</v>
      </c>
      <c r="I1336" s="12">
        <f t="shared" si="187"/>
        <v>30169.333333333954</v>
      </c>
      <c r="J1336" s="18">
        <f t="shared" si="188"/>
        <v>0.03454399697148591</v>
      </c>
      <c r="K1336" s="19">
        <v>0.02886</v>
      </c>
      <c r="L1336" s="18">
        <f t="shared" si="191"/>
        <v>0.005140000000000002</v>
      </c>
      <c r="M1336" s="19">
        <v>0.03295</v>
      </c>
      <c r="N1336" s="20">
        <f t="shared" si="189"/>
        <v>0.0010500000000000023</v>
      </c>
      <c r="O1336" s="20">
        <f t="shared" si="183"/>
        <v>0.00409</v>
      </c>
      <c r="P1336" s="2"/>
      <c r="S1336" s="20">
        <v>0.0055</v>
      </c>
    </row>
    <row r="1337" spans="1:19" ht="12">
      <c r="A1337" s="21">
        <f t="shared" si="190"/>
        <v>1277</v>
      </c>
      <c r="B1337" s="13" t="s">
        <v>10</v>
      </c>
      <c r="C1337" s="14">
        <v>39562</v>
      </c>
      <c r="D1337" s="15">
        <v>2000000</v>
      </c>
      <c r="E1337" s="14">
        <v>39595</v>
      </c>
      <c r="F1337" s="16">
        <v>0.0348</v>
      </c>
      <c r="G1337" s="11">
        <f t="shared" si="185"/>
        <v>1993620</v>
      </c>
      <c r="H1337" s="17">
        <f t="shared" si="186"/>
        <v>33</v>
      </c>
      <c r="I1337" s="12">
        <f t="shared" si="187"/>
        <v>6380</v>
      </c>
      <c r="J1337" s="18">
        <f t="shared" si="188"/>
        <v>0.03539624736241945</v>
      </c>
      <c r="K1337" s="19">
        <v>0.02886</v>
      </c>
      <c r="L1337" s="18">
        <f t="shared" si="191"/>
        <v>0.005939999999999997</v>
      </c>
      <c r="M1337" s="19">
        <v>0.03295</v>
      </c>
      <c r="N1337" s="20">
        <f t="shared" si="189"/>
        <v>0.0018499999999999975</v>
      </c>
      <c r="O1337" s="20">
        <f t="shared" si="183"/>
        <v>0.00409</v>
      </c>
      <c r="P1337" s="2"/>
      <c r="S1337" s="20">
        <v>0.0055</v>
      </c>
    </row>
    <row r="1338" spans="1:19" ht="12">
      <c r="A1338" s="21">
        <f t="shared" si="190"/>
        <v>1278</v>
      </c>
      <c r="B1338" s="13" t="s">
        <v>9</v>
      </c>
      <c r="C1338" s="14">
        <v>39563</v>
      </c>
      <c r="D1338" s="15">
        <v>5000000</v>
      </c>
      <c r="E1338" s="14">
        <v>39584</v>
      </c>
      <c r="F1338" s="16">
        <v>0.034</v>
      </c>
      <c r="G1338" s="11">
        <f t="shared" si="185"/>
        <v>4990083.333333333</v>
      </c>
      <c r="H1338" s="17">
        <f t="shared" si="186"/>
        <v>21</v>
      </c>
      <c r="I1338" s="12">
        <f t="shared" si="187"/>
        <v>9916.666666666977</v>
      </c>
      <c r="J1338" s="18">
        <f t="shared" si="188"/>
        <v>0.034540727999422156</v>
      </c>
      <c r="K1338" s="19">
        <v>0.0288</v>
      </c>
      <c r="L1338" s="18">
        <f t="shared" si="191"/>
        <v>0.005200000000000003</v>
      </c>
      <c r="M1338" s="19">
        <v>0.03295</v>
      </c>
      <c r="N1338" s="20">
        <f t="shared" si="189"/>
        <v>0.0010500000000000023</v>
      </c>
      <c r="O1338" s="20">
        <f t="shared" si="183"/>
        <v>0.004150000000000001</v>
      </c>
      <c r="P1338" s="2"/>
      <c r="S1338" s="20">
        <v>0.0055</v>
      </c>
    </row>
    <row r="1339" spans="1:19" ht="12">
      <c r="A1339" s="21">
        <f t="shared" si="190"/>
        <v>1279</v>
      </c>
      <c r="B1339" s="13" t="s">
        <v>9</v>
      </c>
      <c r="C1339" s="14">
        <v>39566</v>
      </c>
      <c r="D1339" s="15">
        <v>1950000</v>
      </c>
      <c r="E1339" s="14">
        <v>39596</v>
      </c>
      <c r="F1339" s="16">
        <v>0.0345</v>
      </c>
      <c r="G1339" s="11">
        <f t="shared" si="185"/>
        <v>1944393.75</v>
      </c>
      <c r="H1339" s="17">
        <f t="shared" si="186"/>
        <v>30</v>
      </c>
      <c r="I1339" s="12">
        <f t="shared" si="187"/>
        <v>5606.25</v>
      </c>
      <c r="J1339" s="18">
        <f t="shared" si="188"/>
        <v>0.03508002172913794</v>
      </c>
      <c r="K1339" s="19">
        <v>0.0286</v>
      </c>
      <c r="L1339" s="18">
        <f t="shared" si="191"/>
        <v>0.0059000000000000025</v>
      </c>
      <c r="M1339" s="19">
        <v>0.03295</v>
      </c>
      <c r="N1339" s="20">
        <f t="shared" si="189"/>
        <v>0.0015500000000000028</v>
      </c>
      <c r="O1339" s="20">
        <f t="shared" si="183"/>
        <v>0.00435</v>
      </c>
      <c r="P1339" s="2"/>
      <c r="S1339" s="20">
        <v>0.0055</v>
      </c>
    </row>
    <row r="1340" spans="1:19" ht="12">
      <c r="A1340" s="21">
        <f t="shared" si="190"/>
        <v>1280</v>
      </c>
      <c r="B1340" s="13" t="s">
        <v>11</v>
      </c>
      <c r="C1340" s="14">
        <v>39567</v>
      </c>
      <c r="D1340" s="15">
        <v>5000000</v>
      </c>
      <c r="E1340" s="14">
        <v>39591</v>
      </c>
      <c r="F1340" s="16">
        <v>0.034</v>
      </c>
      <c r="G1340" s="11">
        <f t="shared" si="185"/>
        <v>4988666.666666667</v>
      </c>
      <c r="H1340" s="17">
        <f t="shared" si="186"/>
        <v>24</v>
      </c>
      <c r="I1340" s="12">
        <f t="shared" si="187"/>
        <v>11333.333333333023</v>
      </c>
      <c r="J1340" s="18">
        <f t="shared" si="188"/>
        <v>0.03455053677223834</v>
      </c>
      <c r="K1340" s="19">
        <v>0.02827</v>
      </c>
      <c r="L1340" s="18">
        <f t="shared" si="191"/>
        <v>0.0057300000000000025</v>
      </c>
      <c r="M1340" s="19">
        <v>0.03295</v>
      </c>
      <c r="N1340" s="20">
        <f t="shared" si="189"/>
        <v>0.0010500000000000023</v>
      </c>
      <c r="O1340" s="20">
        <f t="shared" si="183"/>
        <v>0.00468</v>
      </c>
      <c r="P1340" s="2"/>
      <c r="S1340" s="20">
        <v>0.0055</v>
      </c>
    </row>
    <row r="1341" spans="1:19" ht="12">
      <c r="A1341" s="21">
        <f t="shared" si="190"/>
        <v>1281</v>
      </c>
      <c r="B1341" s="13" t="s">
        <v>11</v>
      </c>
      <c r="C1341" s="14">
        <v>39567</v>
      </c>
      <c r="D1341" s="15">
        <v>2000000</v>
      </c>
      <c r="E1341" s="14">
        <v>39595</v>
      </c>
      <c r="F1341" s="16">
        <v>0.034</v>
      </c>
      <c r="G1341" s="11">
        <f t="shared" si="185"/>
        <v>1994711.111111111</v>
      </c>
      <c r="H1341" s="17">
        <f t="shared" si="186"/>
        <v>28</v>
      </c>
      <c r="I1341" s="12">
        <f t="shared" si="187"/>
        <v>5288.888888888992</v>
      </c>
      <c r="J1341" s="18">
        <f t="shared" si="188"/>
        <v>0.03456362380517436</v>
      </c>
      <c r="K1341" s="19">
        <v>0.02827</v>
      </c>
      <c r="L1341" s="18">
        <f t="shared" si="191"/>
        <v>0.0057300000000000025</v>
      </c>
      <c r="M1341" s="19">
        <v>0.03295</v>
      </c>
      <c r="N1341" s="20">
        <f t="shared" si="189"/>
        <v>0.0010500000000000023</v>
      </c>
      <c r="O1341" s="20">
        <f t="shared" si="183"/>
        <v>0.00468</v>
      </c>
      <c r="P1341" s="2"/>
      <c r="S1341" s="20">
        <v>0.0055</v>
      </c>
    </row>
    <row r="1342" spans="1:19" ht="12">
      <c r="A1342" s="21">
        <f t="shared" si="190"/>
        <v>1282</v>
      </c>
      <c r="B1342" s="13" t="s">
        <v>9</v>
      </c>
      <c r="C1342" s="14">
        <v>39567</v>
      </c>
      <c r="D1342" s="15">
        <v>2000000</v>
      </c>
      <c r="E1342" s="14">
        <v>39587</v>
      </c>
      <c r="F1342" s="16">
        <v>0.0335</v>
      </c>
      <c r="G1342" s="11">
        <f t="shared" si="185"/>
        <v>1996277.7777777778</v>
      </c>
      <c r="H1342" s="17">
        <f t="shared" si="186"/>
        <v>20</v>
      </c>
      <c r="I1342" s="12">
        <f t="shared" si="187"/>
        <v>3722.222222222248</v>
      </c>
      <c r="J1342" s="18">
        <f t="shared" si="188"/>
        <v>0.034028608799710806</v>
      </c>
      <c r="K1342" s="19">
        <v>0.02759</v>
      </c>
      <c r="L1342" s="18">
        <f t="shared" si="191"/>
        <v>0.005910000000000002</v>
      </c>
      <c r="M1342" s="19">
        <v>0.03295</v>
      </c>
      <c r="N1342" s="20">
        <f t="shared" si="189"/>
        <v>0.0005500000000000019</v>
      </c>
      <c r="O1342" s="20">
        <f t="shared" si="183"/>
        <v>0.00536</v>
      </c>
      <c r="P1342" s="2"/>
      <c r="S1342" s="20">
        <v>0.0055</v>
      </c>
    </row>
    <row r="1343" spans="1:19" ht="12">
      <c r="A1343" s="21">
        <f t="shared" si="190"/>
        <v>1283</v>
      </c>
      <c r="B1343" s="13" t="s">
        <v>9</v>
      </c>
      <c r="C1343" s="14">
        <v>39567</v>
      </c>
      <c r="D1343" s="15">
        <v>1000000</v>
      </c>
      <c r="E1343" s="14">
        <v>39597</v>
      </c>
      <c r="F1343" s="16">
        <v>0.034</v>
      </c>
      <c r="G1343" s="11">
        <f t="shared" si="185"/>
        <v>997166.6666666666</v>
      </c>
      <c r="H1343" s="17">
        <f t="shared" si="186"/>
        <v>30</v>
      </c>
      <c r="I1343" s="12">
        <f t="shared" si="187"/>
        <v>2833.333333333372</v>
      </c>
      <c r="J1343" s="18">
        <f t="shared" si="188"/>
        <v>0.03457017104016984</v>
      </c>
      <c r="K1343" s="19">
        <v>0.02827</v>
      </c>
      <c r="L1343" s="18">
        <f t="shared" si="191"/>
        <v>0.0057300000000000025</v>
      </c>
      <c r="M1343" s="19">
        <v>0.03295</v>
      </c>
      <c r="N1343" s="20">
        <f t="shared" si="189"/>
        <v>0.0010500000000000023</v>
      </c>
      <c r="O1343" s="20">
        <f t="shared" si="183"/>
        <v>0.00468</v>
      </c>
      <c r="P1343" s="2"/>
      <c r="S1343" s="20">
        <v>0.0055</v>
      </c>
    </row>
    <row r="1344" spans="1:19" ht="12">
      <c r="A1344" s="21">
        <f t="shared" si="190"/>
        <v>1284</v>
      </c>
      <c r="B1344" s="13" t="s">
        <v>9</v>
      </c>
      <c r="C1344" s="14">
        <v>39568</v>
      </c>
      <c r="D1344" s="15">
        <v>10293000</v>
      </c>
      <c r="E1344" s="14">
        <v>39590</v>
      </c>
      <c r="F1344" s="16">
        <v>0.0335</v>
      </c>
      <c r="G1344" s="11">
        <f t="shared" si="185"/>
        <v>10271927.941666666</v>
      </c>
      <c r="H1344" s="17">
        <f t="shared" si="186"/>
        <v>22</v>
      </c>
      <c r="I1344" s="12">
        <f t="shared" si="187"/>
        <v>21072.05833333358</v>
      </c>
      <c r="J1344" s="18">
        <f t="shared" si="188"/>
        <v>0.03403495489376903</v>
      </c>
      <c r="K1344" s="19">
        <v>0.028</v>
      </c>
      <c r="L1344" s="18">
        <f t="shared" si="191"/>
        <v>0.005500000000000001</v>
      </c>
      <c r="M1344" s="19">
        <v>0.03295</v>
      </c>
      <c r="N1344" s="20">
        <f t="shared" si="189"/>
        <v>0.0005500000000000019</v>
      </c>
      <c r="O1344" s="20">
        <f t="shared" si="183"/>
        <v>0.0049499999999999995</v>
      </c>
      <c r="P1344" s="2"/>
      <c r="S1344" s="20">
        <v>0.0055</v>
      </c>
    </row>
    <row r="1345" spans="1:19" ht="12">
      <c r="A1345" s="21">
        <f t="shared" si="190"/>
        <v>1285</v>
      </c>
      <c r="B1345" s="13" t="s">
        <v>9</v>
      </c>
      <c r="C1345" s="14">
        <v>39569</v>
      </c>
      <c r="D1345" s="15">
        <v>5000000</v>
      </c>
      <c r="E1345" s="14">
        <v>39597</v>
      </c>
      <c r="F1345" s="16">
        <v>0.033</v>
      </c>
      <c r="G1345" s="11">
        <f t="shared" si="185"/>
        <v>4987166.666666667</v>
      </c>
      <c r="H1345" s="17">
        <f t="shared" si="186"/>
        <v>28</v>
      </c>
      <c r="I1345" s="12">
        <f t="shared" si="187"/>
        <v>12833.333333333023</v>
      </c>
      <c r="J1345" s="18">
        <f t="shared" si="188"/>
        <v>0.03354443070547658</v>
      </c>
      <c r="K1345" s="19">
        <v>0.02724</v>
      </c>
      <c r="L1345" s="18">
        <f t="shared" si="191"/>
        <v>0.005760000000000001</v>
      </c>
      <c r="M1345" s="19">
        <v>0.03146</v>
      </c>
      <c r="N1345" s="20">
        <f t="shared" si="189"/>
        <v>0.0015399999999999997</v>
      </c>
      <c r="O1345" s="20">
        <f t="shared" si="183"/>
        <v>0.0042200000000000015</v>
      </c>
      <c r="P1345" s="2"/>
      <c r="S1345" s="20">
        <v>0.0055</v>
      </c>
    </row>
    <row r="1346" spans="1:19" ht="12">
      <c r="A1346" s="21">
        <f t="shared" si="190"/>
        <v>1286</v>
      </c>
      <c r="B1346" s="13" t="s">
        <v>9</v>
      </c>
      <c r="C1346" s="14">
        <v>39573</v>
      </c>
      <c r="D1346" s="15">
        <v>3000000</v>
      </c>
      <c r="E1346" s="14">
        <v>39615</v>
      </c>
      <c r="F1346" s="16">
        <v>0.032</v>
      </c>
      <c r="G1346" s="11">
        <f t="shared" si="185"/>
        <v>2988800</v>
      </c>
      <c r="H1346" s="17">
        <f t="shared" si="186"/>
        <v>42</v>
      </c>
      <c r="I1346" s="12">
        <f t="shared" si="187"/>
        <v>11200</v>
      </c>
      <c r="J1346" s="18">
        <f t="shared" si="188"/>
        <v>0.03256602426837973</v>
      </c>
      <c r="K1346" s="19">
        <v>0.02697</v>
      </c>
      <c r="L1346" s="18">
        <f t="shared" si="191"/>
        <v>0.00503</v>
      </c>
      <c r="M1346" s="19">
        <v>0.03146</v>
      </c>
      <c r="N1346" s="20">
        <f t="shared" si="189"/>
        <v>0.0005399999999999988</v>
      </c>
      <c r="O1346" s="20">
        <f t="shared" si="183"/>
        <v>0.004490000000000001</v>
      </c>
      <c r="P1346" s="2"/>
      <c r="S1346" s="20">
        <v>0.0055</v>
      </c>
    </row>
    <row r="1347" spans="1:19" ht="12">
      <c r="A1347" s="21">
        <f t="shared" si="190"/>
        <v>1287</v>
      </c>
      <c r="B1347" s="13" t="s">
        <v>9</v>
      </c>
      <c r="C1347" s="14">
        <v>39584</v>
      </c>
      <c r="D1347" s="15">
        <v>4983000</v>
      </c>
      <c r="E1347" s="14">
        <v>39602</v>
      </c>
      <c r="F1347" s="16">
        <v>0.031</v>
      </c>
      <c r="G1347" s="11">
        <f t="shared" si="185"/>
        <v>4975276.35</v>
      </c>
      <c r="H1347" s="17">
        <f t="shared" si="186"/>
        <v>18</v>
      </c>
      <c r="I1347" s="12">
        <f t="shared" si="187"/>
        <v>7723.6500000003725</v>
      </c>
      <c r="J1347" s="18">
        <f t="shared" si="188"/>
        <v>0.03147934854580307</v>
      </c>
      <c r="K1347" s="19">
        <v>0.02446</v>
      </c>
      <c r="L1347" s="18">
        <f t="shared" si="191"/>
        <v>0.006540000000000001</v>
      </c>
      <c r="M1347" s="19">
        <v>0.03146</v>
      </c>
      <c r="N1347" s="20">
        <f t="shared" si="189"/>
        <v>-0.0004600000000000021</v>
      </c>
      <c r="O1347" s="20">
        <f t="shared" si="183"/>
        <v>0.007000000000000003</v>
      </c>
      <c r="P1347" s="2"/>
      <c r="S1347" s="20">
        <v>0.0055</v>
      </c>
    </row>
    <row r="1348" spans="1:19" ht="12">
      <c r="A1348" s="21">
        <f t="shared" si="190"/>
        <v>1288</v>
      </c>
      <c r="B1348" s="13" t="s">
        <v>9</v>
      </c>
      <c r="C1348" s="14">
        <v>39584</v>
      </c>
      <c r="D1348" s="15">
        <v>3000000</v>
      </c>
      <c r="E1348" s="14">
        <v>39603</v>
      </c>
      <c r="F1348" s="16">
        <v>0.031</v>
      </c>
      <c r="G1348" s="11">
        <f t="shared" si="185"/>
        <v>2995091.6666666665</v>
      </c>
      <c r="H1348" s="17">
        <f t="shared" si="186"/>
        <v>19</v>
      </c>
      <c r="I1348" s="12">
        <f t="shared" si="187"/>
        <v>4908.333333333489</v>
      </c>
      <c r="J1348" s="18">
        <f t="shared" si="188"/>
        <v>0.03148206370979285</v>
      </c>
      <c r="K1348" s="19">
        <v>0.02446</v>
      </c>
      <c r="L1348" s="18">
        <f t="shared" si="191"/>
        <v>0.006540000000000001</v>
      </c>
      <c r="M1348" s="19">
        <v>0.03146</v>
      </c>
      <c r="N1348" s="20">
        <f t="shared" si="189"/>
        <v>-0.0004600000000000021</v>
      </c>
      <c r="O1348" s="20">
        <f t="shared" si="183"/>
        <v>0.007000000000000003</v>
      </c>
      <c r="P1348" s="2"/>
      <c r="S1348" s="20">
        <v>0.0055</v>
      </c>
    </row>
    <row r="1349" spans="1:19" ht="12">
      <c r="A1349" s="21">
        <f t="shared" si="190"/>
        <v>1289</v>
      </c>
      <c r="B1349" s="13" t="s">
        <v>9</v>
      </c>
      <c r="C1349" s="14">
        <v>39584</v>
      </c>
      <c r="D1349" s="15">
        <v>2000000</v>
      </c>
      <c r="E1349" s="14">
        <v>39604</v>
      </c>
      <c r="F1349" s="16">
        <v>0.031</v>
      </c>
      <c r="G1349" s="11">
        <f t="shared" si="185"/>
        <v>1996555.5555555555</v>
      </c>
      <c r="H1349" s="17">
        <f t="shared" si="186"/>
        <v>20</v>
      </c>
      <c r="I1349" s="12">
        <f t="shared" si="187"/>
        <v>3444.444444444496</v>
      </c>
      <c r="J1349" s="18">
        <f t="shared" si="188"/>
        <v>0.03148477934220093</v>
      </c>
      <c r="K1349" s="19">
        <v>0.02446</v>
      </c>
      <c r="L1349" s="18">
        <f t="shared" si="191"/>
        <v>0.006540000000000001</v>
      </c>
      <c r="M1349" s="19">
        <v>0.03146</v>
      </c>
      <c r="N1349" s="20">
        <f t="shared" si="189"/>
        <v>-0.0004600000000000021</v>
      </c>
      <c r="O1349" s="20">
        <f t="shared" si="183"/>
        <v>0.007000000000000003</v>
      </c>
      <c r="P1349" s="2"/>
      <c r="S1349" s="20">
        <v>0.0055</v>
      </c>
    </row>
    <row r="1350" spans="1:19" ht="12">
      <c r="A1350" s="21">
        <f t="shared" si="190"/>
        <v>1290</v>
      </c>
      <c r="B1350" s="13" t="s">
        <v>9</v>
      </c>
      <c r="C1350" s="14">
        <v>39584</v>
      </c>
      <c r="D1350" s="15">
        <v>10017000</v>
      </c>
      <c r="E1350" s="14">
        <v>39605</v>
      </c>
      <c r="F1350" s="16">
        <v>0.031</v>
      </c>
      <c r="G1350" s="11">
        <f t="shared" si="185"/>
        <v>9998885.925</v>
      </c>
      <c r="H1350" s="17">
        <f t="shared" si="186"/>
        <v>21</v>
      </c>
      <c r="I1350" s="12">
        <f t="shared" si="187"/>
        <v>18114.074999999255</v>
      </c>
      <c r="J1350" s="18">
        <f t="shared" si="188"/>
        <v>0.03148749544314729</v>
      </c>
      <c r="K1350" s="19">
        <v>0.02446</v>
      </c>
      <c r="L1350" s="18">
        <f t="shared" si="191"/>
        <v>0.006540000000000001</v>
      </c>
      <c r="M1350" s="19">
        <v>0.03146</v>
      </c>
      <c r="N1350" s="20">
        <f t="shared" si="189"/>
        <v>-0.0004600000000000021</v>
      </c>
      <c r="O1350" s="20">
        <f t="shared" si="183"/>
        <v>0.007000000000000003</v>
      </c>
      <c r="P1350" s="2"/>
      <c r="S1350" s="20">
        <v>0.0055</v>
      </c>
    </row>
    <row r="1351" spans="1:19" ht="12">
      <c r="A1351" s="21">
        <f t="shared" si="190"/>
        <v>1291</v>
      </c>
      <c r="B1351" s="13" t="s">
        <v>9</v>
      </c>
      <c r="C1351" s="14">
        <v>39584</v>
      </c>
      <c r="D1351" s="15">
        <v>5000000</v>
      </c>
      <c r="E1351" s="14">
        <v>39611</v>
      </c>
      <c r="F1351" s="16">
        <v>0.031</v>
      </c>
      <c r="G1351" s="11">
        <f t="shared" si="185"/>
        <v>4988375</v>
      </c>
      <c r="H1351" s="17">
        <f t="shared" si="186"/>
        <v>27</v>
      </c>
      <c r="I1351" s="12">
        <f t="shared" si="187"/>
        <v>11625</v>
      </c>
      <c r="J1351" s="18">
        <f t="shared" si="188"/>
        <v>0.03150380189496134</v>
      </c>
      <c r="K1351" s="19">
        <v>0.02479</v>
      </c>
      <c r="L1351" s="18">
        <f t="shared" si="191"/>
        <v>0.00621</v>
      </c>
      <c r="M1351" s="19">
        <v>0.03146</v>
      </c>
      <c r="N1351" s="20">
        <f t="shared" si="189"/>
        <v>-0.0004600000000000021</v>
      </c>
      <c r="O1351" s="20">
        <f aca="true" t="shared" si="192" ref="O1351:O1414">IF(M1351&gt;0,M1351-K1351,"")</f>
        <v>0.006670000000000002</v>
      </c>
      <c r="P1351" s="2"/>
      <c r="S1351" s="20">
        <v>0.0055</v>
      </c>
    </row>
    <row r="1352" spans="1:19" ht="12">
      <c r="A1352" s="21">
        <f t="shared" si="190"/>
        <v>1292</v>
      </c>
      <c r="B1352" s="13" t="s">
        <v>9</v>
      </c>
      <c r="C1352" s="14">
        <v>39588</v>
      </c>
      <c r="D1352" s="15">
        <v>1000000</v>
      </c>
      <c r="E1352" s="14">
        <v>39602</v>
      </c>
      <c r="F1352" s="16">
        <v>0.03</v>
      </c>
      <c r="G1352" s="11">
        <f t="shared" si="185"/>
        <v>998833.3333333334</v>
      </c>
      <c r="H1352" s="17">
        <f t="shared" si="186"/>
        <v>14</v>
      </c>
      <c r="I1352" s="12">
        <f t="shared" si="187"/>
        <v>1166.6666666666279</v>
      </c>
      <c r="J1352" s="18">
        <f t="shared" si="188"/>
        <v>0.030452194226596688</v>
      </c>
      <c r="K1352" s="19">
        <v>0.0239375</v>
      </c>
      <c r="L1352" s="18">
        <f t="shared" si="191"/>
        <v>0.0060624999999999984</v>
      </c>
      <c r="M1352" s="19">
        <v>0.03146</v>
      </c>
      <c r="N1352" s="20">
        <f t="shared" si="189"/>
        <v>-0.001460000000000003</v>
      </c>
      <c r="O1352" s="20">
        <f t="shared" si="192"/>
        <v>0.007522500000000001</v>
      </c>
      <c r="P1352" s="2"/>
      <c r="S1352" s="20">
        <v>0.0055</v>
      </c>
    </row>
    <row r="1353" spans="1:19" ht="12">
      <c r="A1353" s="21">
        <f t="shared" si="190"/>
        <v>1293</v>
      </c>
      <c r="B1353" s="13" t="s">
        <v>11</v>
      </c>
      <c r="C1353" s="14">
        <v>39589</v>
      </c>
      <c r="D1353" s="15">
        <v>1275000</v>
      </c>
      <c r="E1353" s="14">
        <v>39617</v>
      </c>
      <c r="F1353" s="16">
        <v>0.0302</v>
      </c>
      <c r="G1353" s="11">
        <f t="shared" si="185"/>
        <v>1272005.1666666667</v>
      </c>
      <c r="H1353" s="17">
        <f t="shared" si="186"/>
        <v>28</v>
      </c>
      <c r="I1353" s="12">
        <f t="shared" si="187"/>
        <v>2994.8333333332557</v>
      </c>
      <c r="J1353" s="18">
        <f t="shared" si="188"/>
        <v>0.030691535451047552</v>
      </c>
      <c r="K1353" s="19">
        <v>0.02404</v>
      </c>
      <c r="L1353" s="18">
        <f t="shared" si="191"/>
        <v>0.006160000000000002</v>
      </c>
      <c r="M1353" s="19">
        <v>0.03146</v>
      </c>
      <c r="N1353" s="20">
        <f t="shared" si="189"/>
        <v>-0.0012600000000000007</v>
      </c>
      <c r="O1353" s="20">
        <f t="shared" si="192"/>
        <v>0.007420000000000003</v>
      </c>
      <c r="P1353" s="2"/>
      <c r="S1353" s="20">
        <v>0.0055</v>
      </c>
    </row>
    <row r="1354" spans="1:19" ht="12">
      <c r="A1354" s="21">
        <f t="shared" si="190"/>
        <v>1294</v>
      </c>
      <c r="B1354" s="13" t="s">
        <v>11</v>
      </c>
      <c r="C1354" s="14">
        <v>39589</v>
      </c>
      <c r="D1354" s="15">
        <v>10000000</v>
      </c>
      <c r="E1354" s="14">
        <v>39617</v>
      </c>
      <c r="F1354" s="16">
        <v>0.0305</v>
      </c>
      <c r="G1354" s="11">
        <f t="shared" si="185"/>
        <v>9976277.777777778</v>
      </c>
      <c r="H1354" s="17">
        <f t="shared" si="186"/>
        <v>28</v>
      </c>
      <c r="I1354" s="12">
        <f t="shared" si="187"/>
        <v>23722.222222222015</v>
      </c>
      <c r="J1354" s="18">
        <f t="shared" si="188"/>
        <v>0.03099714322309006</v>
      </c>
      <c r="K1354" s="19">
        <v>0.02404</v>
      </c>
      <c r="L1354" s="18">
        <f t="shared" si="191"/>
        <v>0.0064600000000000005</v>
      </c>
      <c r="M1354" s="19">
        <v>0.03146</v>
      </c>
      <c r="N1354" s="20">
        <f t="shared" si="189"/>
        <v>-0.0009600000000000025</v>
      </c>
      <c r="O1354" s="20">
        <f t="shared" si="192"/>
        <v>0.007420000000000003</v>
      </c>
      <c r="P1354" s="2"/>
      <c r="S1354" s="20">
        <v>0.0055</v>
      </c>
    </row>
    <row r="1355" spans="1:19" ht="12">
      <c r="A1355" s="21">
        <f t="shared" si="190"/>
        <v>1295</v>
      </c>
      <c r="B1355" s="13" t="s">
        <v>9</v>
      </c>
      <c r="C1355" s="14">
        <v>39589</v>
      </c>
      <c r="D1355" s="15">
        <v>2000000</v>
      </c>
      <c r="E1355" s="14">
        <v>39618</v>
      </c>
      <c r="F1355" s="16">
        <v>0.0301</v>
      </c>
      <c r="G1355" s="11">
        <f t="shared" si="185"/>
        <v>1995150.5555555555</v>
      </c>
      <c r="H1355" s="17">
        <f t="shared" si="186"/>
        <v>29</v>
      </c>
      <c r="I1355" s="12">
        <f t="shared" si="187"/>
        <v>4849.444444444496</v>
      </c>
      <c r="J1355" s="18">
        <f t="shared" si="188"/>
        <v>0.030592233223279777</v>
      </c>
      <c r="K1355" s="19">
        <v>0.02404</v>
      </c>
      <c r="L1355" s="18">
        <f t="shared" si="191"/>
        <v>0.006059999999999999</v>
      </c>
      <c r="M1355" s="19">
        <v>0.03146</v>
      </c>
      <c r="N1355" s="20">
        <f t="shared" si="189"/>
        <v>-0.0013600000000000036</v>
      </c>
      <c r="O1355" s="20">
        <f t="shared" si="192"/>
        <v>0.007420000000000003</v>
      </c>
      <c r="P1355" s="2"/>
      <c r="S1355" s="20">
        <v>0.0055</v>
      </c>
    </row>
    <row r="1356" spans="1:19" ht="12">
      <c r="A1356" s="21">
        <f t="shared" si="190"/>
        <v>1296</v>
      </c>
      <c r="B1356" s="13" t="s">
        <v>9</v>
      </c>
      <c r="C1356" s="14">
        <v>39589</v>
      </c>
      <c r="D1356" s="15">
        <v>2361000</v>
      </c>
      <c r="E1356" s="14">
        <v>39623</v>
      </c>
      <c r="F1356" s="16">
        <v>0.0301</v>
      </c>
      <c r="G1356" s="11">
        <f t="shared" si="185"/>
        <v>2354288.2016666667</v>
      </c>
      <c r="H1356" s="17">
        <f t="shared" si="186"/>
        <v>34</v>
      </c>
      <c r="I1356" s="12">
        <f t="shared" si="187"/>
        <v>6711.7983333333395</v>
      </c>
      <c r="J1356" s="18">
        <f t="shared" si="188"/>
        <v>0.030605058936989237</v>
      </c>
      <c r="K1356" s="19">
        <v>0.02404</v>
      </c>
      <c r="L1356" s="18">
        <f t="shared" si="191"/>
        <v>0.006059999999999999</v>
      </c>
      <c r="M1356" s="19">
        <v>0.03146</v>
      </c>
      <c r="N1356" s="20">
        <f t="shared" si="189"/>
        <v>-0.0013600000000000036</v>
      </c>
      <c r="O1356" s="20">
        <f t="shared" si="192"/>
        <v>0.007420000000000003</v>
      </c>
      <c r="P1356" s="2"/>
      <c r="S1356" s="20">
        <v>0.0055</v>
      </c>
    </row>
    <row r="1357" spans="1:19" ht="12">
      <c r="A1357" s="21">
        <f t="shared" si="190"/>
        <v>1297</v>
      </c>
      <c r="B1357" s="13" t="s">
        <v>10</v>
      </c>
      <c r="C1357" s="14">
        <v>39590</v>
      </c>
      <c r="D1357" s="15">
        <v>20000000</v>
      </c>
      <c r="E1357" s="14">
        <v>39639</v>
      </c>
      <c r="F1357" s="16">
        <v>0.0304</v>
      </c>
      <c r="G1357" s="11">
        <f t="shared" si="185"/>
        <v>19917244.444444444</v>
      </c>
      <c r="H1357" s="17">
        <f t="shared" si="186"/>
        <v>49</v>
      </c>
      <c r="I1357" s="12">
        <f t="shared" si="187"/>
        <v>82755.55555555597</v>
      </c>
      <c r="J1357" s="18">
        <f t="shared" si="188"/>
        <v>0.030950287634612706</v>
      </c>
      <c r="K1357" s="19">
        <v>0.02538</v>
      </c>
      <c r="L1357" s="18">
        <f t="shared" si="191"/>
        <v>0.00502</v>
      </c>
      <c r="M1357" s="19">
        <v>0.03146</v>
      </c>
      <c r="N1357" s="20">
        <f t="shared" si="189"/>
        <v>-0.001060000000000002</v>
      </c>
      <c r="O1357" s="20">
        <f t="shared" si="192"/>
        <v>0.006080000000000002</v>
      </c>
      <c r="P1357" s="2"/>
      <c r="S1357" s="20">
        <v>0.0055</v>
      </c>
    </row>
    <row r="1358" spans="1:19" ht="12">
      <c r="A1358" s="21">
        <f t="shared" si="190"/>
        <v>1298</v>
      </c>
      <c r="B1358" s="13" t="s">
        <v>11</v>
      </c>
      <c r="C1358" s="14">
        <v>39590</v>
      </c>
      <c r="D1358" s="15">
        <v>20000000</v>
      </c>
      <c r="E1358" s="14">
        <v>39605</v>
      </c>
      <c r="F1358" s="16">
        <v>0.0305</v>
      </c>
      <c r="G1358" s="11">
        <f t="shared" si="185"/>
        <v>19974583.333333332</v>
      </c>
      <c r="H1358" s="17">
        <f t="shared" si="186"/>
        <v>15</v>
      </c>
      <c r="I1358" s="12">
        <f t="shared" si="187"/>
        <v>25416.66666666791</v>
      </c>
      <c r="J1358" s="18">
        <f t="shared" si="188"/>
        <v>0.030962959872617407</v>
      </c>
      <c r="K1358" s="19">
        <v>0.0234</v>
      </c>
      <c r="L1358" s="18">
        <f t="shared" si="191"/>
        <v>0.007099999999999999</v>
      </c>
      <c r="M1358" s="19">
        <v>0.03146</v>
      </c>
      <c r="N1358" s="20">
        <f t="shared" si="189"/>
        <v>-0.0009600000000000025</v>
      </c>
      <c r="O1358" s="20">
        <f t="shared" si="192"/>
        <v>0.008060000000000001</v>
      </c>
      <c r="P1358" s="2"/>
      <c r="S1358" s="20">
        <v>0.0055</v>
      </c>
    </row>
    <row r="1359" spans="1:19" ht="12">
      <c r="A1359" s="21">
        <f t="shared" si="190"/>
        <v>1299</v>
      </c>
      <c r="B1359" s="13" t="s">
        <v>9</v>
      </c>
      <c r="C1359" s="14">
        <v>39590</v>
      </c>
      <c r="D1359" s="15">
        <v>3700000</v>
      </c>
      <c r="E1359" s="14">
        <v>39608</v>
      </c>
      <c r="F1359" s="16">
        <v>0.0302</v>
      </c>
      <c r="G1359" s="11">
        <f t="shared" si="185"/>
        <v>3694413</v>
      </c>
      <c r="H1359" s="17">
        <f t="shared" si="186"/>
        <v>18</v>
      </c>
      <c r="I1359" s="12">
        <f t="shared" si="187"/>
        <v>5587</v>
      </c>
      <c r="J1359" s="18">
        <f t="shared" si="188"/>
        <v>0.030665749726531504</v>
      </c>
      <c r="K1359" s="19">
        <v>0.0234</v>
      </c>
      <c r="L1359" s="18">
        <f t="shared" si="191"/>
        <v>0.0068000000000000005</v>
      </c>
      <c r="M1359" s="19">
        <v>0.03146</v>
      </c>
      <c r="N1359" s="20">
        <f t="shared" si="189"/>
        <v>-0.0012600000000000007</v>
      </c>
      <c r="O1359" s="20">
        <f t="shared" si="192"/>
        <v>0.008060000000000001</v>
      </c>
      <c r="P1359" s="2"/>
      <c r="S1359" s="20">
        <v>0.0055</v>
      </c>
    </row>
    <row r="1360" spans="1:19" ht="12">
      <c r="A1360" s="21">
        <f t="shared" si="190"/>
        <v>1300</v>
      </c>
      <c r="B1360" s="13" t="s">
        <v>9</v>
      </c>
      <c r="C1360" s="14">
        <v>39590</v>
      </c>
      <c r="D1360" s="15">
        <v>3655000</v>
      </c>
      <c r="E1360" s="14">
        <v>39611</v>
      </c>
      <c r="F1360" s="16">
        <v>0.0302</v>
      </c>
      <c r="G1360" s="11">
        <f aca="true" t="shared" si="193" ref="G1360:G1423">IF(D1360&gt;0,(D1360-(D1360*F1360/360*H1360)),"")</f>
        <v>3648561.1083333334</v>
      </c>
      <c r="H1360" s="17">
        <f aca="true" t="shared" si="194" ref="H1360:H1423">IF(C1360&lt;&gt;0,E1360-C1360,"")</f>
        <v>21</v>
      </c>
      <c r="I1360" s="12">
        <f aca="true" t="shared" si="195" ref="I1360:I1423">IF(D1360&gt;0,D1360-G1360,"")</f>
        <v>6438.891666666605</v>
      </c>
      <c r="J1360" s="18">
        <f aca="true" t="shared" si="196" ref="J1360:J1423">IF(D1360&gt;0,((+I1360/G1360)/H1360*365),"")</f>
        <v>0.03067348089328448</v>
      </c>
      <c r="K1360" s="19">
        <v>0.0234</v>
      </c>
      <c r="L1360" s="18">
        <f aca="true" t="shared" si="197" ref="L1360:L1423">IF(K1360&gt;0,F1360-K1360,"")</f>
        <v>0.0068000000000000005</v>
      </c>
      <c r="M1360" s="19">
        <v>0.03146</v>
      </c>
      <c r="N1360" s="20">
        <f aca="true" t="shared" si="198" ref="N1360:N1423">IF(M1360&gt;0,F1360-M1360,"")</f>
        <v>-0.0012600000000000007</v>
      </c>
      <c r="O1360" s="20">
        <f t="shared" si="192"/>
        <v>0.008060000000000001</v>
      </c>
      <c r="P1360" s="2"/>
      <c r="S1360" s="20">
        <v>0.0055</v>
      </c>
    </row>
    <row r="1361" spans="1:19" ht="12">
      <c r="A1361" s="21">
        <f t="shared" si="190"/>
        <v>1301</v>
      </c>
      <c r="B1361" s="13" t="s">
        <v>9</v>
      </c>
      <c r="C1361" s="14">
        <v>39590</v>
      </c>
      <c r="D1361" s="15">
        <v>1000000</v>
      </c>
      <c r="E1361" s="14">
        <v>39625</v>
      </c>
      <c r="F1361" s="16">
        <v>0.0302</v>
      </c>
      <c r="G1361" s="11">
        <f t="shared" si="193"/>
        <v>997063.8888888889</v>
      </c>
      <c r="H1361" s="17">
        <f t="shared" si="194"/>
        <v>35</v>
      </c>
      <c r="I1361" s="12">
        <f t="shared" si="195"/>
        <v>2936.111111111124</v>
      </c>
      <c r="J1361" s="18">
        <f t="shared" si="196"/>
        <v>0.030709611275327973</v>
      </c>
      <c r="K1361" s="19">
        <v>0.0239</v>
      </c>
      <c r="L1361" s="18">
        <f t="shared" si="197"/>
        <v>0.0063</v>
      </c>
      <c r="M1361" s="19">
        <v>0.03146</v>
      </c>
      <c r="N1361" s="20">
        <f t="shared" si="198"/>
        <v>-0.0012600000000000007</v>
      </c>
      <c r="O1361" s="20">
        <f t="shared" si="192"/>
        <v>0.007560000000000001</v>
      </c>
      <c r="P1361" s="2"/>
      <c r="S1361" s="20">
        <v>0.0055</v>
      </c>
    </row>
    <row r="1362" spans="1:19" ht="12">
      <c r="A1362" s="21">
        <f aca="true" t="shared" si="199" ref="A1362:A1425">+A1361+1</f>
        <v>1302</v>
      </c>
      <c r="B1362" s="13" t="s">
        <v>9</v>
      </c>
      <c r="C1362" s="14">
        <v>39591</v>
      </c>
      <c r="D1362" s="15">
        <v>10000000</v>
      </c>
      <c r="E1362" s="14">
        <v>39609</v>
      </c>
      <c r="F1362" s="16">
        <v>0.0298</v>
      </c>
      <c r="G1362" s="11">
        <f t="shared" si="193"/>
        <v>9985100</v>
      </c>
      <c r="H1362" s="17">
        <f t="shared" si="194"/>
        <v>18</v>
      </c>
      <c r="I1362" s="12">
        <f t="shared" si="195"/>
        <v>14900</v>
      </c>
      <c r="J1362" s="18">
        <f t="shared" si="196"/>
        <v>0.0302589747612832</v>
      </c>
      <c r="K1362" s="19">
        <v>0.0234</v>
      </c>
      <c r="L1362" s="18">
        <f t="shared" si="197"/>
        <v>0.0063999999999999994</v>
      </c>
      <c r="M1362" s="19">
        <v>0.03146</v>
      </c>
      <c r="N1362" s="20">
        <f t="shared" si="198"/>
        <v>-0.0016600000000000018</v>
      </c>
      <c r="O1362" s="20">
        <f t="shared" si="192"/>
        <v>0.008060000000000001</v>
      </c>
      <c r="P1362" s="2"/>
      <c r="S1362" s="20">
        <v>0.0055</v>
      </c>
    </row>
    <row r="1363" spans="1:19" ht="12">
      <c r="A1363" s="21">
        <f t="shared" si="199"/>
        <v>1303</v>
      </c>
      <c r="B1363" s="13" t="s">
        <v>9</v>
      </c>
      <c r="C1363" s="14">
        <v>39591</v>
      </c>
      <c r="D1363" s="15">
        <v>5000000</v>
      </c>
      <c r="E1363" s="14">
        <v>39617</v>
      </c>
      <c r="F1363" s="16">
        <v>0.0298</v>
      </c>
      <c r="G1363" s="11">
        <f t="shared" si="193"/>
        <v>4989238.888888889</v>
      </c>
      <c r="H1363" s="17">
        <f t="shared" si="194"/>
        <v>26</v>
      </c>
      <c r="I1363" s="12">
        <f t="shared" si="195"/>
        <v>10761.111111111008</v>
      </c>
      <c r="J1363" s="18">
        <f t="shared" si="196"/>
        <v>0.03027905614639478</v>
      </c>
      <c r="K1363" s="19">
        <v>0.0238</v>
      </c>
      <c r="L1363" s="18">
        <f t="shared" si="197"/>
        <v>0.005999999999999998</v>
      </c>
      <c r="M1363" s="19">
        <v>0.03146</v>
      </c>
      <c r="N1363" s="20">
        <f t="shared" si="198"/>
        <v>-0.0016600000000000018</v>
      </c>
      <c r="O1363" s="20">
        <f t="shared" si="192"/>
        <v>0.00766</v>
      </c>
      <c r="P1363" s="2"/>
      <c r="S1363" s="20">
        <v>0.0055</v>
      </c>
    </row>
    <row r="1364" spans="1:19" ht="12">
      <c r="A1364" s="21">
        <f t="shared" si="199"/>
        <v>1304</v>
      </c>
      <c r="B1364" s="13" t="s">
        <v>9</v>
      </c>
      <c r="C1364" s="14">
        <v>39602</v>
      </c>
      <c r="D1364" s="15">
        <v>4983000</v>
      </c>
      <c r="E1364" s="14">
        <v>39660</v>
      </c>
      <c r="F1364" s="16">
        <v>0.0308</v>
      </c>
      <c r="G1364" s="11">
        <f>IF(D1364&gt;0,(D1364-(D1364*F1364/360*H1364)),"")</f>
        <v>4958273.246666667</v>
      </c>
      <c r="H1364" s="17">
        <f>IF(C1364&lt;&gt;0,E1364-C1364,"")</f>
        <v>58</v>
      </c>
      <c r="I1364" s="12">
        <f>IF(D1364&gt;0,D1364-G1364,"")</f>
        <v>24726.75333333295</v>
      </c>
      <c r="J1364" s="18">
        <f>IF(D1364&gt;0,((+I1364/G1364)/H1364*365),"")</f>
        <v>0.031383509727156714</v>
      </c>
      <c r="K1364" s="19">
        <v>0.0257</v>
      </c>
      <c r="L1364" s="18">
        <f t="shared" si="197"/>
        <v>0.0051</v>
      </c>
      <c r="M1364" s="19"/>
      <c r="N1364" s="20">
        <f t="shared" si="198"/>
      </c>
      <c r="O1364" s="20">
        <f t="shared" si="192"/>
      </c>
      <c r="P1364" s="2"/>
      <c r="S1364" s="20">
        <v>0.0055</v>
      </c>
    </row>
    <row r="1365" spans="1:19" ht="12">
      <c r="A1365" s="21">
        <f t="shared" si="199"/>
        <v>1305</v>
      </c>
      <c r="B1365" s="13" t="s">
        <v>11</v>
      </c>
      <c r="C1365" s="14">
        <v>39605</v>
      </c>
      <c r="D1365" s="15">
        <v>20000000</v>
      </c>
      <c r="E1365" s="14">
        <v>39647</v>
      </c>
      <c r="F1365" s="16">
        <v>0.0312</v>
      </c>
      <c r="G1365" s="11">
        <f t="shared" si="193"/>
        <v>19927200</v>
      </c>
      <c r="H1365" s="17">
        <f t="shared" si="194"/>
        <v>42</v>
      </c>
      <c r="I1365" s="12">
        <f t="shared" si="195"/>
        <v>72800</v>
      </c>
      <c r="J1365" s="18">
        <f t="shared" si="196"/>
        <v>0.03174889932688319</v>
      </c>
      <c r="K1365" s="19">
        <v>0.0244938</v>
      </c>
      <c r="L1365" s="18">
        <f t="shared" si="197"/>
        <v>0.006706199999999999</v>
      </c>
      <c r="M1365" s="19"/>
      <c r="N1365" s="20">
        <f t="shared" si="198"/>
      </c>
      <c r="O1365" s="20">
        <f t="shared" si="192"/>
      </c>
      <c r="P1365" s="2"/>
      <c r="S1365" s="20">
        <v>0.0055</v>
      </c>
    </row>
    <row r="1366" spans="1:19" ht="12">
      <c r="A1366" s="21">
        <f t="shared" si="199"/>
        <v>1306</v>
      </c>
      <c r="B1366" s="13" t="s">
        <v>9</v>
      </c>
      <c r="C1366" s="14">
        <v>39605</v>
      </c>
      <c r="D1366" s="15">
        <v>10038000</v>
      </c>
      <c r="E1366" s="14">
        <v>39632</v>
      </c>
      <c r="F1366" s="16">
        <v>0.0303</v>
      </c>
      <c r="G1366" s="11">
        <f t="shared" si="193"/>
        <v>10015188.645</v>
      </c>
      <c r="H1366" s="17">
        <f t="shared" si="194"/>
        <v>27</v>
      </c>
      <c r="I1366" s="12">
        <f t="shared" si="195"/>
        <v>22811.355000000447</v>
      </c>
      <c r="J1366" s="18">
        <f t="shared" si="196"/>
        <v>0.03079080543869337</v>
      </c>
      <c r="K1366" s="19">
        <v>0.0244938</v>
      </c>
      <c r="L1366" s="18">
        <f t="shared" si="197"/>
        <v>0.005806200000000001</v>
      </c>
      <c r="M1366" s="19"/>
      <c r="N1366" s="20">
        <f t="shared" si="198"/>
      </c>
      <c r="O1366" s="20">
        <f t="shared" si="192"/>
      </c>
      <c r="P1366" s="2"/>
      <c r="S1366" s="20">
        <v>0.0055</v>
      </c>
    </row>
    <row r="1367" spans="1:19" ht="12">
      <c r="A1367" s="21">
        <f t="shared" si="199"/>
        <v>1307</v>
      </c>
      <c r="B1367" s="13" t="s">
        <v>9</v>
      </c>
      <c r="C1367" s="14">
        <v>39605</v>
      </c>
      <c r="D1367" s="15">
        <v>2000000</v>
      </c>
      <c r="E1367" s="14">
        <v>39640</v>
      </c>
      <c r="F1367" s="16">
        <v>0.0303</v>
      </c>
      <c r="G1367" s="11">
        <f t="shared" si="193"/>
        <v>1994108.3333333333</v>
      </c>
      <c r="H1367" s="17">
        <f t="shared" si="194"/>
        <v>35</v>
      </c>
      <c r="I1367" s="12">
        <f t="shared" si="195"/>
        <v>5891.666666666744</v>
      </c>
      <c r="J1367" s="18">
        <f t="shared" si="196"/>
        <v>0.030811599169219734</v>
      </c>
      <c r="K1367" s="19">
        <v>0.0244938</v>
      </c>
      <c r="L1367" s="18">
        <f t="shared" si="197"/>
        <v>0.005806200000000001</v>
      </c>
      <c r="M1367" s="19"/>
      <c r="N1367" s="20">
        <f t="shared" si="198"/>
      </c>
      <c r="O1367" s="20">
        <f t="shared" si="192"/>
      </c>
      <c r="P1367" s="2"/>
      <c r="S1367" s="20">
        <v>0.0055</v>
      </c>
    </row>
    <row r="1368" spans="1:16" ht="12">
      <c r="A1368" s="21">
        <f t="shared" si="199"/>
        <v>1308</v>
      </c>
      <c r="B1368" s="13"/>
      <c r="C1368" s="14"/>
      <c r="D1368" s="15"/>
      <c r="E1368" s="14"/>
      <c r="F1368" s="16"/>
      <c r="G1368" s="11">
        <f t="shared" si="193"/>
      </c>
      <c r="H1368" s="17">
        <f t="shared" si="194"/>
      </c>
      <c r="I1368" s="12">
        <f t="shared" si="195"/>
      </c>
      <c r="J1368" s="18">
        <f t="shared" si="196"/>
      </c>
      <c r="K1368" s="19"/>
      <c r="L1368" s="18">
        <f t="shared" si="197"/>
      </c>
      <c r="M1368" s="19"/>
      <c r="N1368" s="20">
        <f t="shared" si="198"/>
      </c>
      <c r="O1368" s="20">
        <f t="shared" si="192"/>
      </c>
      <c r="P1368" s="2"/>
    </row>
    <row r="1369" spans="1:16" ht="12">
      <c r="A1369" s="21">
        <f t="shared" si="199"/>
        <v>1309</v>
      </c>
      <c r="B1369" s="13"/>
      <c r="C1369" s="14"/>
      <c r="D1369" s="15"/>
      <c r="E1369" s="14"/>
      <c r="F1369" s="16"/>
      <c r="G1369" s="11">
        <f t="shared" si="193"/>
      </c>
      <c r="H1369" s="17">
        <f t="shared" si="194"/>
      </c>
      <c r="I1369" s="12">
        <f t="shared" si="195"/>
      </c>
      <c r="J1369" s="18">
        <f t="shared" si="196"/>
      </c>
      <c r="K1369" s="19"/>
      <c r="L1369" s="18">
        <f t="shared" si="197"/>
      </c>
      <c r="M1369" s="19"/>
      <c r="N1369" s="20">
        <f t="shared" si="198"/>
      </c>
      <c r="O1369" s="20">
        <f t="shared" si="192"/>
      </c>
      <c r="P1369" s="2"/>
    </row>
    <row r="1370" spans="1:16" ht="12">
      <c r="A1370" s="21">
        <f t="shared" si="199"/>
        <v>1310</v>
      </c>
      <c r="B1370" s="13"/>
      <c r="C1370" s="14"/>
      <c r="D1370" s="15"/>
      <c r="E1370" s="14"/>
      <c r="F1370" s="16"/>
      <c r="G1370" s="11">
        <f t="shared" si="193"/>
      </c>
      <c r="H1370" s="17">
        <f t="shared" si="194"/>
      </c>
      <c r="I1370" s="12">
        <f t="shared" si="195"/>
      </c>
      <c r="J1370" s="18">
        <f t="shared" si="196"/>
      </c>
      <c r="K1370" s="19"/>
      <c r="L1370" s="18">
        <f t="shared" si="197"/>
      </c>
      <c r="M1370" s="19"/>
      <c r="N1370" s="20">
        <f t="shared" si="198"/>
      </c>
      <c r="O1370" s="20">
        <f t="shared" si="192"/>
      </c>
      <c r="P1370" s="2"/>
    </row>
    <row r="1371" spans="1:16" ht="12">
      <c r="A1371" s="21">
        <f t="shared" si="199"/>
        <v>1311</v>
      </c>
      <c r="B1371" s="13"/>
      <c r="C1371" s="14"/>
      <c r="D1371" s="15"/>
      <c r="E1371" s="14"/>
      <c r="F1371" s="16"/>
      <c r="G1371" s="11">
        <f t="shared" si="193"/>
      </c>
      <c r="H1371" s="17">
        <f t="shared" si="194"/>
      </c>
      <c r="I1371" s="12">
        <f t="shared" si="195"/>
      </c>
      <c r="J1371" s="18">
        <f t="shared" si="196"/>
      </c>
      <c r="K1371" s="19"/>
      <c r="L1371" s="18">
        <f t="shared" si="197"/>
      </c>
      <c r="M1371" s="19"/>
      <c r="N1371" s="20">
        <f t="shared" si="198"/>
      </c>
      <c r="O1371" s="20">
        <f t="shared" si="192"/>
      </c>
      <c r="P1371" s="2"/>
    </row>
    <row r="1372" spans="1:16" ht="12">
      <c r="A1372" s="21">
        <f t="shared" si="199"/>
        <v>1312</v>
      </c>
      <c r="B1372" s="13"/>
      <c r="C1372" s="14"/>
      <c r="D1372" s="15"/>
      <c r="E1372" s="14"/>
      <c r="F1372" s="16"/>
      <c r="G1372" s="11">
        <f t="shared" si="193"/>
      </c>
      <c r="H1372" s="17">
        <f t="shared" si="194"/>
      </c>
      <c r="I1372" s="12">
        <f t="shared" si="195"/>
      </c>
      <c r="J1372" s="18">
        <f t="shared" si="196"/>
      </c>
      <c r="K1372" s="19"/>
      <c r="L1372" s="18">
        <f t="shared" si="197"/>
      </c>
      <c r="M1372" s="19"/>
      <c r="N1372" s="20">
        <f t="shared" si="198"/>
      </c>
      <c r="O1372" s="20">
        <f t="shared" si="192"/>
      </c>
      <c r="P1372" s="2"/>
    </row>
    <row r="1373" spans="1:16" ht="12">
      <c r="A1373" s="21">
        <f t="shared" si="199"/>
        <v>1313</v>
      </c>
      <c r="B1373" s="13"/>
      <c r="C1373" s="14"/>
      <c r="D1373" s="15"/>
      <c r="E1373" s="14"/>
      <c r="F1373" s="16"/>
      <c r="G1373" s="11">
        <f t="shared" si="193"/>
      </c>
      <c r="H1373" s="17">
        <f t="shared" si="194"/>
      </c>
      <c r="I1373" s="12">
        <f t="shared" si="195"/>
      </c>
      <c r="J1373" s="18">
        <f t="shared" si="196"/>
      </c>
      <c r="K1373" s="19"/>
      <c r="L1373" s="18">
        <f t="shared" si="197"/>
      </c>
      <c r="M1373" s="19"/>
      <c r="N1373" s="20">
        <f t="shared" si="198"/>
      </c>
      <c r="O1373" s="20">
        <f t="shared" si="192"/>
      </c>
      <c r="P1373" s="2"/>
    </row>
    <row r="1374" spans="1:16" ht="12">
      <c r="A1374" s="21">
        <f t="shared" si="199"/>
        <v>1314</v>
      </c>
      <c r="B1374" s="13"/>
      <c r="C1374" s="14"/>
      <c r="D1374" s="15"/>
      <c r="E1374" s="14"/>
      <c r="F1374" s="16"/>
      <c r="G1374" s="11">
        <f t="shared" si="193"/>
      </c>
      <c r="H1374" s="17">
        <f t="shared" si="194"/>
      </c>
      <c r="I1374" s="12">
        <f t="shared" si="195"/>
      </c>
      <c r="J1374" s="18">
        <f t="shared" si="196"/>
      </c>
      <c r="K1374" s="19"/>
      <c r="L1374" s="18">
        <f t="shared" si="197"/>
      </c>
      <c r="M1374" s="19"/>
      <c r="N1374" s="20">
        <f t="shared" si="198"/>
      </c>
      <c r="O1374" s="20">
        <f t="shared" si="192"/>
      </c>
      <c r="P1374" s="2"/>
    </row>
    <row r="1375" spans="1:16" ht="12">
      <c r="A1375" s="21">
        <f t="shared" si="199"/>
        <v>1315</v>
      </c>
      <c r="B1375" s="13"/>
      <c r="C1375" s="14"/>
      <c r="D1375" s="15"/>
      <c r="E1375" s="14"/>
      <c r="F1375" s="16"/>
      <c r="G1375" s="11">
        <f t="shared" si="193"/>
      </c>
      <c r="H1375" s="17">
        <f t="shared" si="194"/>
      </c>
      <c r="I1375" s="12">
        <f t="shared" si="195"/>
      </c>
      <c r="J1375" s="18">
        <f t="shared" si="196"/>
      </c>
      <c r="K1375" s="19"/>
      <c r="L1375" s="18">
        <f t="shared" si="197"/>
      </c>
      <c r="M1375" s="19"/>
      <c r="N1375" s="20">
        <f t="shared" si="198"/>
      </c>
      <c r="O1375" s="20">
        <f t="shared" si="192"/>
      </c>
      <c r="P1375" s="2"/>
    </row>
    <row r="1376" spans="1:16" ht="12">
      <c r="A1376" s="21">
        <f t="shared" si="199"/>
        <v>1316</v>
      </c>
      <c r="B1376" s="13"/>
      <c r="C1376" s="14"/>
      <c r="D1376" s="15"/>
      <c r="E1376" s="14"/>
      <c r="F1376" s="16"/>
      <c r="G1376" s="11">
        <f t="shared" si="193"/>
      </c>
      <c r="H1376" s="17">
        <f t="shared" si="194"/>
      </c>
      <c r="I1376" s="12">
        <f t="shared" si="195"/>
      </c>
      <c r="J1376" s="18">
        <f t="shared" si="196"/>
      </c>
      <c r="K1376" s="19"/>
      <c r="L1376" s="18">
        <f t="shared" si="197"/>
      </c>
      <c r="M1376" s="19"/>
      <c r="N1376" s="20">
        <f t="shared" si="198"/>
      </c>
      <c r="O1376" s="20">
        <f t="shared" si="192"/>
      </c>
      <c r="P1376" s="2"/>
    </row>
    <row r="1377" spans="1:16" ht="12">
      <c r="A1377" s="21">
        <f t="shared" si="199"/>
        <v>1317</v>
      </c>
      <c r="B1377" s="13"/>
      <c r="C1377" s="14"/>
      <c r="D1377" s="15"/>
      <c r="E1377" s="14"/>
      <c r="F1377" s="16"/>
      <c r="G1377" s="11">
        <f t="shared" si="193"/>
      </c>
      <c r="H1377" s="17">
        <f t="shared" si="194"/>
      </c>
      <c r="I1377" s="12">
        <f t="shared" si="195"/>
      </c>
      <c r="J1377" s="18">
        <f t="shared" si="196"/>
      </c>
      <c r="K1377" s="19"/>
      <c r="L1377" s="18">
        <f t="shared" si="197"/>
      </c>
      <c r="M1377" s="19"/>
      <c r="N1377" s="20">
        <f t="shared" si="198"/>
      </c>
      <c r="O1377" s="20">
        <f t="shared" si="192"/>
      </c>
      <c r="P1377" s="2"/>
    </row>
    <row r="1378" spans="1:16" ht="12">
      <c r="A1378" s="21">
        <f t="shared" si="199"/>
        <v>1318</v>
      </c>
      <c r="B1378" s="13"/>
      <c r="C1378" s="14"/>
      <c r="D1378" s="15"/>
      <c r="E1378" s="14"/>
      <c r="F1378" s="16"/>
      <c r="G1378" s="11">
        <f t="shared" si="193"/>
      </c>
      <c r="H1378" s="17">
        <f t="shared" si="194"/>
      </c>
      <c r="I1378" s="12">
        <f t="shared" si="195"/>
      </c>
      <c r="J1378" s="18">
        <f t="shared" si="196"/>
      </c>
      <c r="K1378" s="19"/>
      <c r="L1378" s="18">
        <f t="shared" si="197"/>
      </c>
      <c r="M1378" s="19"/>
      <c r="N1378" s="20">
        <f t="shared" si="198"/>
      </c>
      <c r="O1378" s="20">
        <f t="shared" si="192"/>
      </c>
      <c r="P1378" s="2"/>
    </row>
    <row r="1379" spans="1:16" ht="12">
      <c r="A1379" s="21">
        <f t="shared" si="199"/>
        <v>1319</v>
      </c>
      <c r="B1379" s="13"/>
      <c r="C1379" s="14"/>
      <c r="D1379" s="15"/>
      <c r="E1379" s="14"/>
      <c r="F1379" s="16"/>
      <c r="G1379" s="11">
        <f t="shared" si="193"/>
      </c>
      <c r="H1379" s="17">
        <f t="shared" si="194"/>
      </c>
      <c r="I1379" s="12">
        <f t="shared" si="195"/>
      </c>
      <c r="J1379" s="18">
        <f t="shared" si="196"/>
      </c>
      <c r="K1379" s="19"/>
      <c r="L1379" s="18">
        <f t="shared" si="197"/>
      </c>
      <c r="M1379" s="19"/>
      <c r="N1379" s="20">
        <f t="shared" si="198"/>
      </c>
      <c r="O1379" s="20">
        <f t="shared" si="192"/>
      </c>
      <c r="P1379" s="2"/>
    </row>
    <row r="1380" spans="1:16" ht="12">
      <c r="A1380" s="21">
        <f t="shared" si="199"/>
        <v>1320</v>
      </c>
      <c r="B1380" s="13"/>
      <c r="C1380" s="14"/>
      <c r="D1380" s="15"/>
      <c r="E1380" s="14"/>
      <c r="F1380" s="16"/>
      <c r="G1380" s="11">
        <f t="shared" si="193"/>
      </c>
      <c r="H1380" s="17">
        <f t="shared" si="194"/>
      </c>
      <c r="I1380" s="12">
        <f t="shared" si="195"/>
      </c>
      <c r="J1380" s="18">
        <f t="shared" si="196"/>
      </c>
      <c r="K1380" s="19"/>
      <c r="L1380" s="18">
        <f t="shared" si="197"/>
      </c>
      <c r="M1380" s="19"/>
      <c r="N1380" s="20">
        <f t="shared" si="198"/>
      </c>
      <c r="O1380" s="20">
        <f t="shared" si="192"/>
      </c>
      <c r="P1380" s="2"/>
    </row>
    <row r="1381" spans="1:16" ht="12">
      <c r="A1381" s="21">
        <f t="shared" si="199"/>
        <v>1321</v>
      </c>
      <c r="B1381" s="13"/>
      <c r="C1381" s="14"/>
      <c r="D1381" s="15"/>
      <c r="E1381" s="14"/>
      <c r="F1381" s="16"/>
      <c r="G1381" s="11">
        <f t="shared" si="193"/>
      </c>
      <c r="H1381" s="17">
        <f t="shared" si="194"/>
      </c>
      <c r="I1381" s="12">
        <f t="shared" si="195"/>
      </c>
      <c r="J1381" s="18">
        <f t="shared" si="196"/>
      </c>
      <c r="K1381" s="19"/>
      <c r="L1381" s="18">
        <f t="shared" si="197"/>
      </c>
      <c r="M1381" s="19"/>
      <c r="N1381" s="20">
        <f t="shared" si="198"/>
      </c>
      <c r="O1381" s="20">
        <f t="shared" si="192"/>
      </c>
      <c r="P1381" s="2"/>
    </row>
    <row r="1382" spans="1:16" ht="12">
      <c r="A1382" s="21">
        <f t="shared" si="199"/>
        <v>1322</v>
      </c>
      <c r="B1382" s="13"/>
      <c r="C1382" s="14"/>
      <c r="D1382" s="15"/>
      <c r="E1382" s="14"/>
      <c r="F1382" s="16"/>
      <c r="G1382" s="11">
        <f t="shared" si="193"/>
      </c>
      <c r="H1382" s="17">
        <f t="shared" si="194"/>
      </c>
      <c r="I1382" s="12">
        <f t="shared" si="195"/>
      </c>
      <c r="J1382" s="18">
        <f t="shared" si="196"/>
      </c>
      <c r="K1382" s="19"/>
      <c r="L1382" s="18">
        <f t="shared" si="197"/>
      </c>
      <c r="M1382" s="19"/>
      <c r="N1382" s="20">
        <f t="shared" si="198"/>
      </c>
      <c r="O1382" s="20">
        <f t="shared" si="192"/>
      </c>
      <c r="P1382" s="2"/>
    </row>
    <row r="1383" spans="1:16" ht="12">
      <c r="A1383" s="21">
        <f t="shared" si="199"/>
        <v>1323</v>
      </c>
      <c r="B1383" s="13"/>
      <c r="C1383" s="14"/>
      <c r="D1383" s="15"/>
      <c r="E1383" s="14"/>
      <c r="F1383" s="16"/>
      <c r="G1383" s="11">
        <f t="shared" si="193"/>
      </c>
      <c r="H1383" s="17">
        <f t="shared" si="194"/>
      </c>
      <c r="I1383" s="12">
        <f t="shared" si="195"/>
      </c>
      <c r="J1383" s="18">
        <f t="shared" si="196"/>
      </c>
      <c r="K1383" s="19"/>
      <c r="L1383" s="18">
        <f t="shared" si="197"/>
      </c>
      <c r="M1383" s="19"/>
      <c r="N1383" s="20">
        <f t="shared" si="198"/>
      </c>
      <c r="O1383" s="20">
        <f t="shared" si="192"/>
      </c>
      <c r="P1383" s="2"/>
    </row>
    <row r="1384" spans="1:16" ht="12">
      <c r="A1384" s="21">
        <f t="shared" si="199"/>
        <v>1324</v>
      </c>
      <c r="B1384" s="13"/>
      <c r="C1384" s="14"/>
      <c r="D1384" s="15"/>
      <c r="E1384" s="14"/>
      <c r="F1384" s="16"/>
      <c r="G1384" s="11">
        <f t="shared" si="193"/>
      </c>
      <c r="H1384" s="17">
        <f t="shared" si="194"/>
      </c>
      <c r="I1384" s="12">
        <f t="shared" si="195"/>
      </c>
      <c r="J1384" s="18">
        <f t="shared" si="196"/>
      </c>
      <c r="K1384" s="19"/>
      <c r="L1384" s="18">
        <f t="shared" si="197"/>
      </c>
      <c r="M1384" s="19"/>
      <c r="N1384" s="20">
        <f t="shared" si="198"/>
      </c>
      <c r="O1384" s="20">
        <f t="shared" si="192"/>
      </c>
      <c r="P1384" s="2"/>
    </row>
    <row r="1385" spans="1:16" ht="12">
      <c r="A1385" s="21">
        <f t="shared" si="199"/>
        <v>1325</v>
      </c>
      <c r="B1385" s="13"/>
      <c r="C1385" s="14"/>
      <c r="D1385" s="15"/>
      <c r="E1385" s="14"/>
      <c r="F1385" s="16"/>
      <c r="G1385" s="11">
        <f t="shared" si="193"/>
      </c>
      <c r="H1385" s="17">
        <f t="shared" si="194"/>
      </c>
      <c r="I1385" s="12">
        <f t="shared" si="195"/>
      </c>
      <c r="J1385" s="18">
        <f t="shared" si="196"/>
      </c>
      <c r="K1385" s="19"/>
      <c r="L1385" s="18">
        <f t="shared" si="197"/>
      </c>
      <c r="M1385" s="19"/>
      <c r="N1385" s="20">
        <f t="shared" si="198"/>
      </c>
      <c r="O1385" s="20">
        <f t="shared" si="192"/>
      </c>
      <c r="P1385" s="2"/>
    </row>
    <row r="1386" spans="1:16" ht="12">
      <c r="A1386" s="21">
        <f t="shared" si="199"/>
        <v>1326</v>
      </c>
      <c r="B1386" s="13"/>
      <c r="C1386" s="14"/>
      <c r="D1386" s="15"/>
      <c r="E1386" s="14"/>
      <c r="F1386" s="16"/>
      <c r="G1386" s="11">
        <f t="shared" si="193"/>
      </c>
      <c r="H1386" s="17">
        <f t="shared" si="194"/>
      </c>
      <c r="I1386" s="12">
        <f t="shared" si="195"/>
      </c>
      <c r="J1386" s="18">
        <f t="shared" si="196"/>
      </c>
      <c r="K1386" s="19"/>
      <c r="L1386" s="18">
        <f t="shared" si="197"/>
      </c>
      <c r="M1386" s="19"/>
      <c r="N1386" s="20">
        <f t="shared" si="198"/>
      </c>
      <c r="O1386" s="20">
        <f t="shared" si="192"/>
      </c>
      <c r="P1386" s="2"/>
    </row>
    <row r="1387" spans="1:16" ht="12">
      <c r="A1387" s="21">
        <f t="shared" si="199"/>
        <v>1327</v>
      </c>
      <c r="B1387" s="13"/>
      <c r="C1387" s="14"/>
      <c r="D1387" s="15"/>
      <c r="E1387" s="14"/>
      <c r="F1387" s="16"/>
      <c r="G1387" s="11">
        <f t="shared" si="193"/>
      </c>
      <c r="H1387" s="17">
        <f t="shared" si="194"/>
      </c>
      <c r="I1387" s="12">
        <f t="shared" si="195"/>
      </c>
      <c r="J1387" s="18">
        <f t="shared" si="196"/>
      </c>
      <c r="K1387" s="19"/>
      <c r="L1387" s="18">
        <f t="shared" si="197"/>
      </c>
      <c r="M1387" s="19"/>
      <c r="N1387" s="20">
        <f t="shared" si="198"/>
      </c>
      <c r="O1387" s="20">
        <f t="shared" si="192"/>
      </c>
      <c r="P1387" s="2"/>
    </row>
    <row r="1388" spans="1:16" ht="12">
      <c r="A1388" s="21">
        <f t="shared" si="199"/>
        <v>1328</v>
      </c>
      <c r="B1388" s="13"/>
      <c r="C1388" s="14"/>
      <c r="D1388" s="15"/>
      <c r="E1388" s="14"/>
      <c r="F1388" s="16"/>
      <c r="G1388" s="11">
        <f t="shared" si="193"/>
      </c>
      <c r="H1388" s="17">
        <f t="shared" si="194"/>
      </c>
      <c r="I1388" s="12">
        <f t="shared" si="195"/>
      </c>
      <c r="J1388" s="18">
        <f t="shared" si="196"/>
      </c>
      <c r="K1388" s="19"/>
      <c r="L1388" s="18">
        <f t="shared" si="197"/>
      </c>
      <c r="M1388" s="19"/>
      <c r="N1388" s="20">
        <f t="shared" si="198"/>
      </c>
      <c r="O1388" s="20">
        <f t="shared" si="192"/>
      </c>
      <c r="P1388" s="2"/>
    </row>
    <row r="1389" spans="1:16" ht="12">
      <c r="A1389" s="21">
        <f t="shared" si="199"/>
        <v>1329</v>
      </c>
      <c r="B1389" s="13"/>
      <c r="C1389" s="14"/>
      <c r="D1389" s="15"/>
      <c r="E1389" s="14"/>
      <c r="F1389" s="16"/>
      <c r="G1389" s="11">
        <f t="shared" si="193"/>
      </c>
      <c r="H1389" s="17">
        <f t="shared" si="194"/>
      </c>
      <c r="I1389" s="12">
        <f t="shared" si="195"/>
      </c>
      <c r="J1389" s="18">
        <f t="shared" si="196"/>
      </c>
      <c r="K1389" s="19"/>
      <c r="L1389" s="18">
        <f t="shared" si="197"/>
      </c>
      <c r="M1389" s="19"/>
      <c r="N1389" s="20">
        <f t="shared" si="198"/>
      </c>
      <c r="O1389" s="20">
        <f t="shared" si="192"/>
      </c>
      <c r="P1389" s="2"/>
    </row>
    <row r="1390" spans="1:16" ht="12">
      <c r="A1390" s="21">
        <f t="shared" si="199"/>
        <v>1330</v>
      </c>
      <c r="B1390" s="13"/>
      <c r="C1390" s="14"/>
      <c r="D1390" s="15"/>
      <c r="E1390" s="14"/>
      <c r="F1390" s="16"/>
      <c r="G1390" s="11">
        <f t="shared" si="193"/>
      </c>
      <c r="H1390" s="17">
        <f t="shared" si="194"/>
      </c>
      <c r="I1390" s="12">
        <f t="shared" si="195"/>
      </c>
      <c r="J1390" s="18">
        <f t="shared" si="196"/>
      </c>
      <c r="K1390" s="19"/>
      <c r="L1390" s="18">
        <f t="shared" si="197"/>
      </c>
      <c r="M1390" s="19"/>
      <c r="N1390" s="20">
        <f t="shared" si="198"/>
      </c>
      <c r="O1390" s="20">
        <f t="shared" si="192"/>
      </c>
      <c r="P1390" s="2"/>
    </row>
    <row r="1391" spans="1:16" ht="12">
      <c r="A1391" s="21">
        <f t="shared" si="199"/>
        <v>1331</v>
      </c>
      <c r="B1391" s="13"/>
      <c r="C1391" s="14"/>
      <c r="D1391" s="15"/>
      <c r="E1391" s="14"/>
      <c r="F1391" s="16"/>
      <c r="G1391" s="11">
        <f t="shared" si="193"/>
      </c>
      <c r="H1391" s="17">
        <f t="shared" si="194"/>
      </c>
      <c r="I1391" s="12">
        <f t="shared" si="195"/>
      </c>
      <c r="J1391" s="18">
        <f t="shared" si="196"/>
      </c>
      <c r="K1391" s="19"/>
      <c r="L1391" s="18">
        <f t="shared" si="197"/>
      </c>
      <c r="M1391" s="19"/>
      <c r="N1391" s="20">
        <f t="shared" si="198"/>
      </c>
      <c r="O1391" s="20">
        <f t="shared" si="192"/>
      </c>
      <c r="P1391" s="2"/>
    </row>
    <row r="1392" spans="1:16" ht="12">
      <c r="A1392" s="21">
        <f t="shared" si="199"/>
        <v>1332</v>
      </c>
      <c r="B1392" s="13"/>
      <c r="C1392" s="14"/>
      <c r="D1392" s="15"/>
      <c r="E1392" s="14"/>
      <c r="F1392" s="16"/>
      <c r="G1392" s="11">
        <f t="shared" si="193"/>
      </c>
      <c r="H1392" s="17">
        <f t="shared" si="194"/>
      </c>
      <c r="I1392" s="12">
        <f t="shared" si="195"/>
      </c>
      <c r="J1392" s="18">
        <f t="shared" si="196"/>
      </c>
      <c r="K1392" s="19"/>
      <c r="L1392" s="18">
        <f t="shared" si="197"/>
      </c>
      <c r="M1392" s="19"/>
      <c r="N1392" s="20">
        <f t="shared" si="198"/>
      </c>
      <c r="O1392" s="20">
        <f t="shared" si="192"/>
      </c>
      <c r="P1392" s="2"/>
    </row>
    <row r="1393" spans="1:16" ht="12">
      <c r="A1393" s="21">
        <f t="shared" si="199"/>
        <v>1333</v>
      </c>
      <c r="B1393" s="13"/>
      <c r="C1393" s="14"/>
      <c r="D1393" s="15"/>
      <c r="E1393" s="14"/>
      <c r="F1393" s="16"/>
      <c r="G1393" s="11">
        <f t="shared" si="193"/>
      </c>
      <c r="H1393" s="17">
        <f t="shared" si="194"/>
      </c>
      <c r="I1393" s="12">
        <f t="shared" si="195"/>
      </c>
      <c r="J1393" s="18">
        <f t="shared" si="196"/>
      </c>
      <c r="K1393" s="19"/>
      <c r="L1393" s="18">
        <f t="shared" si="197"/>
      </c>
      <c r="M1393" s="19"/>
      <c r="N1393" s="20">
        <f t="shared" si="198"/>
      </c>
      <c r="O1393" s="20">
        <f t="shared" si="192"/>
      </c>
      <c r="P1393" s="2"/>
    </row>
    <row r="1394" spans="1:16" ht="12">
      <c r="A1394" s="21">
        <f t="shared" si="199"/>
        <v>1334</v>
      </c>
      <c r="B1394" s="13"/>
      <c r="C1394" s="14"/>
      <c r="D1394" s="15"/>
      <c r="E1394" s="14"/>
      <c r="F1394" s="16"/>
      <c r="G1394" s="11">
        <f t="shared" si="193"/>
      </c>
      <c r="H1394" s="17">
        <f t="shared" si="194"/>
      </c>
      <c r="I1394" s="12">
        <f t="shared" si="195"/>
      </c>
      <c r="J1394" s="18">
        <f t="shared" si="196"/>
      </c>
      <c r="K1394" s="19"/>
      <c r="L1394" s="18">
        <f t="shared" si="197"/>
      </c>
      <c r="M1394" s="19"/>
      <c r="N1394" s="20">
        <f t="shared" si="198"/>
      </c>
      <c r="O1394" s="20">
        <f t="shared" si="192"/>
      </c>
      <c r="P1394" s="2"/>
    </row>
    <row r="1395" spans="1:16" ht="12">
      <c r="A1395" s="21">
        <f t="shared" si="199"/>
        <v>1335</v>
      </c>
      <c r="B1395" s="13"/>
      <c r="C1395" s="14"/>
      <c r="D1395" s="15"/>
      <c r="E1395" s="14"/>
      <c r="F1395" s="16"/>
      <c r="G1395" s="11">
        <f t="shared" si="193"/>
      </c>
      <c r="H1395" s="17">
        <f t="shared" si="194"/>
      </c>
      <c r="I1395" s="12">
        <f t="shared" si="195"/>
      </c>
      <c r="J1395" s="18">
        <f t="shared" si="196"/>
      </c>
      <c r="K1395" s="19"/>
      <c r="L1395" s="18">
        <f t="shared" si="197"/>
      </c>
      <c r="M1395" s="19"/>
      <c r="N1395" s="20">
        <f t="shared" si="198"/>
      </c>
      <c r="O1395" s="20">
        <f t="shared" si="192"/>
      </c>
      <c r="P1395" s="2"/>
    </row>
    <row r="1396" spans="1:16" ht="12">
      <c r="A1396" s="21">
        <f t="shared" si="199"/>
        <v>1336</v>
      </c>
      <c r="B1396" s="13"/>
      <c r="C1396" s="14"/>
      <c r="D1396" s="15"/>
      <c r="E1396" s="14"/>
      <c r="F1396" s="16"/>
      <c r="G1396" s="11">
        <f t="shared" si="193"/>
      </c>
      <c r="H1396" s="17">
        <f t="shared" si="194"/>
      </c>
      <c r="I1396" s="12">
        <f t="shared" si="195"/>
      </c>
      <c r="J1396" s="18">
        <f t="shared" si="196"/>
      </c>
      <c r="K1396" s="19"/>
      <c r="L1396" s="18">
        <f t="shared" si="197"/>
      </c>
      <c r="M1396" s="19"/>
      <c r="N1396" s="20">
        <f t="shared" si="198"/>
      </c>
      <c r="O1396" s="20">
        <f t="shared" si="192"/>
      </c>
      <c r="P1396" s="2"/>
    </row>
    <row r="1397" spans="1:16" ht="12">
      <c r="A1397" s="21">
        <f t="shared" si="199"/>
        <v>1337</v>
      </c>
      <c r="B1397" s="13"/>
      <c r="C1397" s="14"/>
      <c r="D1397" s="15"/>
      <c r="E1397" s="14"/>
      <c r="F1397" s="16"/>
      <c r="G1397" s="11">
        <f t="shared" si="193"/>
      </c>
      <c r="H1397" s="17">
        <f t="shared" si="194"/>
      </c>
      <c r="I1397" s="12">
        <f t="shared" si="195"/>
      </c>
      <c r="J1397" s="18">
        <f t="shared" si="196"/>
      </c>
      <c r="K1397" s="19"/>
      <c r="L1397" s="18">
        <f t="shared" si="197"/>
      </c>
      <c r="M1397" s="19"/>
      <c r="N1397" s="20">
        <f t="shared" si="198"/>
      </c>
      <c r="O1397" s="20">
        <f t="shared" si="192"/>
      </c>
      <c r="P1397" s="2"/>
    </row>
    <row r="1398" spans="1:16" ht="12">
      <c r="A1398" s="21">
        <f t="shared" si="199"/>
        <v>1338</v>
      </c>
      <c r="B1398" s="13"/>
      <c r="C1398" s="14"/>
      <c r="D1398" s="15"/>
      <c r="E1398" s="14"/>
      <c r="F1398" s="16"/>
      <c r="G1398" s="11">
        <f t="shared" si="193"/>
      </c>
      <c r="H1398" s="17">
        <f t="shared" si="194"/>
      </c>
      <c r="I1398" s="12">
        <f t="shared" si="195"/>
      </c>
      <c r="J1398" s="18">
        <f t="shared" si="196"/>
      </c>
      <c r="K1398" s="19"/>
      <c r="L1398" s="18">
        <f t="shared" si="197"/>
      </c>
      <c r="M1398" s="19"/>
      <c r="N1398" s="20">
        <f t="shared" si="198"/>
      </c>
      <c r="O1398" s="20">
        <f t="shared" si="192"/>
      </c>
      <c r="P1398" s="2"/>
    </row>
    <row r="1399" spans="1:16" ht="12">
      <c r="A1399" s="21">
        <f t="shared" si="199"/>
        <v>1339</v>
      </c>
      <c r="B1399" s="13"/>
      <c r="C1399" s="14"/>
      <c r="D1399" s="15"/>
      <c r="E1399" s="14"/>
      <c r="F1399" s="16"/>
      <c r="G1399" s="11">
        <f t="shared" si="193"/>
      </c>
      <c r="H1399" s="17">
        <f t="shared" si="194"/>
      </c>
      <c r="I1399" s="12">
        <f t="shared" si="195"/>
      </c>
      <c r="J1399" s="18">
        <f t="shared" si="196"/>
      </c>
      <c r="K1399" s="19"/>
      <c r="L1399" s="18">
        <f t="shared" si="197"/>
      </c>
      <c r="M1399" s="19"/>
      <c r="N1399" s="20">
        <f t="shared" si="198"/>
      </c>
      <c r="O1399" s="20">
        <f t="shared" si="192"/>
      </c>
      <c r="P1399" s="2"/>
    </row>
    <row r="1400" spans="1:16" ht="12">
      <c r="A1400" s="21">
        <f t="shared" si="199"/>
        <v>1340</v>
      </c>
      <c r="B1400" s="13"/>
      <c r="C1400" s="14"/>
      <c r="D1400" s="15"/>
      <c r="E1400" s="14"/>
      <c r="F1400" s="16"/>
      <c r="G1400" s="11">
        <f t="shared" si="193"/>
      </c>
      <c r="H1400" s="17">
        <f t="shared" si="194"/>
      </c>
      <c r="I1400" s="12">
        <f t="shared" si="195"/>
      </c>
      <c r="J1400" s="18">
        <f t="shared" si="196"/>
      </c>
      <c r="K1400" s="19"/>
      <c r="L1400" s="18">
        <f t="shared" si="197"/>
      </c>
      <c r="M1400" s="19"/>
      <c r="N1400" s="20">
        <f t="shared" si="198"/>
      </c>
      <c r="O1400" s="20">
        <f t="shared" si="192"/>
      </c>
      <c r="P1400" s="2"/>
    </row>
    <row r="1401" spans="1:16" ht="12">
      <c r="A1401" s="21">
        <f t="shared" si="199"/>
        <v>1341</v>
      </c>
      <c r="B1401" s="13"/>
      <c r="C1401" s="14"/>
      <c r="D1401" s="15"/>
      <c r="E1401" s="14"/>
      <c r="F1401" s="16"/>
      <c r="G1401" s="11">
        <f t="shared" si="193"/>
      </c>
      <c r="H1401" s="17">
        <f t="shared" si="194"/>
      </c>
      <c r="I1401" s="12">
        <f t="shared" si="195"/>
      </c>
      <c r="J1401" s="18">
        <f t="shared" si="196"/>
      </c>
      <c r="K1401" s="19"/>
      <c r="L1401" s="18">
        <f t="shared" si="197"/>
      </c>
      <c r="M1401" s="19"/>
      <c r="N1401" s="20">
        <f t="shared" si="198"/>
      </c>
      <c r="O1401" s="20">
        <f t="shared" si="192"/>
      </c>
      <c r="P1401" s="2"/>
    </row>
    <row r="1402" spans="1:16" ht="12">
      <c r="A1402" s="21">
        <f t="shared" si="199"/>
        <v>1342</v>
      </c>
      <c r="B1402" s="13"/>
      <c r="C1402" s="14"/>
      <c r="D1402" s="15"/>
      <c r="E1402" s="14"/>
      <c r="F1402" s="16"/>
      <c r="G1402" s="11">
        <f t="shared" si="193"/>
      </c>
      <c r="H1402" s="17">
        <f t="shared" si="194"/>
      </c>
      <c r="I1402" s="12">
        <f t="shared" si="195"/>
      </c>
      <c r="J1402" s="18">
        <f t="shared" si="196"/>
      </c>
      <c r="K1402" s="19"/>
      <c r="L1402" s="18">
        <f t="shared" si="197"/>
      </c>
      <c r="M1402" s="19"/>
      <c r="N1402" s="20">
        <f t="shared" si="198"/>
      </c>
      <c r="O1402" s="20">
        <f t="shared" si="192"/>
      </c>
      <c r="P1402" s="2"/>
    </row>
    <row r="1403" spans="1:16" ht="12">
      <c r="A1403" s="21">
        <f t="shared" si="199"/>
        <v>1343</v>
      </c>
      <c r="B1403" s="13"/>
      <c r="C1403" s="14"/>
      <c r="D1403" s="15"/>
      <c r="E1403" s="14"/>
      <c r="F1403" s="16"/>
      <c r="G1403" s="11">
        <f t="shared" si="193"/>
      </c>
      <c r="H1403" s="17">
        <f t="shared" si="194"/>
      </c>
      <c r="I1403" s="12">
        <f t="shared" si="195"/>
      </c>
      <c r="J1403" s="18">
        <f t="shared" si="196"/>
      </c>
      <c r="K1403" s="19"/>
      <c r="L1403" s="18">
        <f t="shared" si="197"/>
      </c>
      <c r="M1403" s="19"/>
      <c r="N1403" s="20">
        <f t="shared" si="198"/>
      </c>
      <c r="O1403" s="20">
        <f t="shared" si="192"/>
      </c>
      <c r="P1403" s="2"/>
    </row>
    <row r="1404" spans="1:16" ht="12">
      <c r="A1404" s="21">
        <f t="shared" si="199"/>
        <v>1344</v>
      </c>
      <c r="B1404" s="13"/>
      <c r="C1404" s="14"/>
      <c r="D1404" s="15"/>
      <c r="E1404" s="14"/>
      <c r="F1404" s="16"/>
      <c r="G1404" s="11">
        <f t="shared" si="193"/>
      </c>
      <c r="H1404" s="17">
        <f t="shared" si="194"/>
      </c>
      <c r="I1404" s="12">
        <f t="shared" si="195"/>
      </c>
      <c r="J1404" s="18">
        <f t="shared" si="196"/>
      </c>
      <c r="K1404" s="19"/>
      <c r="L1404" s="18">
        <f t="shared" si="197"/>
      </c>
      <c r="M1404" s="19"/>
      <c r="N1404" s="20">
        <f t="shared" si="198"/>
      </c>
      <c r="O1404" s="20">
        <f t="shared" si="192"/>
      </c>
      <c r="P1404" s="2"/>
    </row>
    <row r="1405" spans="1:16" ht="12">
      <c r="A1405" s="21">
        <f t="shared" si="199"/>
        <v>1345</v>
      </c>
      <c r="B1405" s="13"/>
      <c r="C1405" s="14"/>
      <c r="D1405" s="15"/>
      <c r="E1405" s="14"/>
      <c r="F1405" s="16"/>
      <c r="G1405" s="11">
        <f t="shared" si="193"/>
      </c>
      <c r="H1405" s="17">
        <f t="shared" si="194"/>
      </c>
      <c r="I1405" s="12">
        <f t="shared" si="195"/>
      </c>
      <c r="J1405" s="18">
        <f t="shared" si="196"/>
      </c>
      <c r="K1405" s="19"/>
      <c r="L1405" s="18">
        <f t="shared" si="197"/>
      </c>
      <c r="M1405" s="19"/>
      <c r="N1405" s="20">
        <f t="shared" si="198"/>
      </c>
      <c r="O1405" s="20">
        <f t="shared" si="192"/>
      </c>
      <c r="P1405" s="2"/>
    </row>
    <row r="1406" spans="1:16" ht="12">
      <c r="A1406" s="21">
        <f t="shared" si="199"/>
        <v>1346</v>
      </c>
      <c r="B1406" s="13"/>
      <c r="C1406" s="14"/>
      <c r="D1406" s="15"/>
      <c r="E1406" s="14"/>
      <c r="F1406" s="16"/>
      <c r="G1406" s="11">
        <f t="shared" si="193"/>
      </c>
      <c r="H1406" s="17">
        <f t="shared" si="194"/>
      </c>
      <c r="I1406" s="12">
        <f t="shared" si="195"/>
      </c>
      <c r="J1406" s="18">
        <f t="shared" si="196"/>
      </c>
      <c r="K1406" s="19"/>
      <c r="L1406" s="18">
        <f t="shared" si="197"/>
      </c>
      <c r="M1406" s="19"/>
      <c r="N1406" s="20">
        <f t="shared" si="198"/>
      </c>
      <c r="O1406" s="20">
        <f t="shared" si="192"/>
      </c>
      <c r="P1406" s="2"/>
    </row>
    <row r="1407" spans="1:16" ht="12">
      <c r="A1407" s="21">
        <f t="shared" si="199"/>
        <v>1347</v>
      </c>
      <c r="B1407" s="13"/>
      <c r="C1407" s="14"/>
      <c r="D1407" s="15"/>
      <c r="E1407" s="14"/>
      <c r="F1407" s="16"/>
      <c r="G1407" s="11">
        <f t="shared" si="193"/>
      </c>
      <c r="H1407" s="17">
        <f t="shared" si="194"/>
      </c>
      <c r="I1407" s="12">
        <f t="shared" si="195"/>
      </c>
      <c r="J1407" s="18">
        <f t="shared" si="196"/>
      </c>
      <c r="K1407" s="19"/>
      <c r="L1407" s="18">
        <f t="shared" si="197"/>
      </c>
      <c r="M1407" s="19"/>
      <c r="N1407" s="20">
        <f t="shared" si="198"/>
      </c>
      <c r="O1407" s="20">
        <f t="shared" si="192"/>
      </c>
      <c r="P1407" s="2"/>
    </row>
    <row r="1408" spans="1:16" ht="12">
      <c r="A1408" s="21">
        <f t="shared" si="199"/>
        <v>1348</v>
      </c>
      <c r="B1408" s="13"/>
      <c r="C1408" s="14"/>
      <c r="D1408" s="15"/>
      <c r="E1408" s="14"/>
      <c r="F1408" s="16"/>
      <c r="G1408" s="11">
        <f t="shared" si="193"/>
      </c>
      <c r="H1408" s="17">
        <f t="shared" si="194"/>
      </c>
      <c r="I1408" s="12">
        <f t="shared" si="195"/>
      </c>
      <c r="J1408" s="18">
        <f t="shared" si="196"/>
      </c>
      <c r="K1408" s="19"/>
      <c r="L1408" s="18">
        <f t="shared" si="197"/>
      </c>
      <c r="M1408" s="19"/>
      <c r="N1408" s="20">
        <f t="shared" si="198"/>
      </c>
      <c r="O1408" s="20">
        <f t="shared" si="192"/>
      </c>
      <c r="P1408" s="2"/>
    </row>
    <row r="1409" spans="1:16" ht="12">
      <c r="A1409" s="21">
        <f t="shared" si="199"/>
        <v>1349</v>
      </c>
      <c r="B1409" s="13"/>
      <c r="C1409" s="14"/>
      <c r="D1409" s="15"/>
      <c r="E1409" s="14"/>
      <c r="F1409" s="16"/>
      <c r="G1409" s="11">
        <f t="shared" si="193"/>
      </c>
      <c r="H1409" s="17">
        <f t="shared" si="194"/>
      </c>
      <c r="I1409" s="12">
        <f t="shared" si="195"/>
      </c>
      <c r="J1409" s="18">
        <f t="shared" si="196"/>
      </c>
      <c r="K1409" s="19"/>
      <c r="L1409" s="18">
        <f t="shared" si="197"/>
      </c>
      <c r="M1409" s="19"/>
      <c r="N1409" s="20">
        <f t="shared" si="198"/>
      </c>
      <c r="O1409" s="20">
        <f t="shared" si="192"/>
      </c>
      <c r="P1409" s="2"/>
    </row>
    <row r="1410" spans="1:16" ht="12">
      <c r="A1410" s="21">
        <f t="shared" si="199"/>
        <v>1350</v>
      </c>
      <c r="B1410" s="13"/>
      <c r="C1410" s="14"/>
      <c r="D1410" s="15"/>
      <c r="E1410" s="14"/>
      <c r="F1410" s="16"/>
      <c r="G1410" s="11">
        <f t="shared" si="193"/>
      </c>
      <c r="H1410" s="17">
        <f t="shared" si="194"/>
      </c>
      <c r="I1410" s="12">
        <f t="shared" si="195"/>
      </c>
      <c r="J1410" s="18">
        <f t="shared" si="196"/>
      </c>
      <c r="K1410" s="19"/>
      <c r="L1410" s="18">
        <f t="shared" si="197"/>
      </c>
      <c r="M1410" s="19"/>
      <c r="N1410" s="20">
        <f t="shared" si="198"/>
      </c>
      <c r="O1410" s="20">
        <f t="shared" si="192"/>
      </c>
      <c r="P1410" s="2"/>
    </row>
    <row r="1411" spans="1:16" ht="12">
      <c r="A1411" s="21">
        <f t="shared" si="199"/>
        <v>1351</v>
      </c>
      <c r="B1411" s="13"/>
      <c r="C1411" s="14"/>
      <c r="D1411" s="15"/>
      <c r="E1411" s="14"/>
      <c r="F1411" s="16"/>
      <c r="G1411" s="11">
        <f t="shared" si="193"/>
      </c>
      <c r="H1411" s="17">
        <f t="shared" si="194"/>
      </c>
      <c r="I1411" s="12">
        <f t="shared" si="195"/>
      </c>
      <c r="J1411" s="18">
        <f t="shared" si="196"/>
      </c>
      <c r="K1411" s="19"/>
      <c r="L1411" s="18">
        <f t="shared" si="197"/>
      </c>
      <c r="M1411" s="19"/>
      <c r="N1411" s="20">
        <f t="shared" si="198"/>
      </c>
      <c r="O1411" s="20">
        <f t="shared" si="192"/>
      </c>
      <c r="P1411" s="2"/>
    </row>
    <row r="1412" spans="1:16" ht="12">
      <c r="A1412" s="21">
        <f t="shared" si="199"/>
        <v>1352</v>
      </c>
      <c r="B1412" s="13"/>
      <c r="C1412" s="14"/>
      <c r="D1412" s="15"/>
      <c r="E1412" s="14"/>
      <c r="F1412" s="16"/>
      <c r="G1412" s="11">
        <f t="shared" si="193"/>
      </c>
      <c r="H1412" s="17">
        <f t="shared" si="194"/>
      </c>
      <c r="I1412" s="12">
        <f t="shared" si="195"/>
      </c>
      <c r="J1412" s="18">
        <f t="shared" si="196"/>
      </c>
      <c r="K1412" s="19"/>
      <c r="L1412" s="18">
        <f t="shared" si="197"/>
      </c>
      <c r="M1412" s="19"/>
      <c r="N1412" s="20">
        <f t="shared" si="198"/>
      </c>
      <c r="O1412" s="20">
        <f t="shared" si="192"/>
      </c>
      <c r="P1412" s="2"/>
    </row>
    <row r="1413" spans="1:16" ht="12">
      <c r="A1413" s="21">
        <f t="shared" si="199"/>
        <v>1353</v>
      </c>
      <c r="B1413" s="13"/>
      <c r="C1413" s="14"/>
      <c r="D1413" s="15"/>
      <c r="E1413" s="14"/>
      <c r="F1413" s="16"/>
      <c r="G1413" s="11">
        <f t="shared" si="193"/>
      </c>
      <c r="H1413" s="17">
        <f t="shared" si="194"/>
      </c>
      <c r="I1413" s="12">
        <f t="shared" si="195"/>
      </c>
      <c r="J1413" s="18">
        <f t="shared" si="196"/>
      </c>
      <c r="K1413" s="19"/>
      <c r="L1413" s="18">
        <f t="shared" si="197"/>
      </c>
      <c r="M1413" s="19"/>
      <c r="N1413" s="20">
        <f t="shared" si="198"/>
      </c>
      <c r="O1413" s="20">
        <f t="shared" si="192"/>
      </c>
      <c r="P1413" s="2"/>
    </row>
    <row r="1414" spans="1:16" ht="12">
      <c r="A1414" s="21">
        <f t="shared" si="199"/>
        <v>1354</v>
      </c>
      <c r="B1414" s="13"/>
      <c r="C1414" s="14"/>
      <c r="D1414" s="15"/>
      <c r="E1414" s="14"/>
      <c r="F1414" s="16"/>
      <c r="G1414" s="11">
        <f t="shared" si="193"/>
      </c>
      <c r="H1414" s="17">
        <f t="shared" si="194"/>
      </c>
      <c r="I1414" s="12">
        <f t="shared" si="195"/>
      </c>
      <c r="J1414" s="18">
        <f t="shared" si="196"/>
      </c>
      <c r="K1414" s="19"/>
      <c r="L1414" s="18">
        <f t="shared" si="197"/>
      </c>
      <c r="M1414" s="19"/>
      <c r="N1414" s="20">
        <f t="shared" si="198"/>
      </c>
      <c r="O1414" s="20">
        <f t="shared" si="192"/>
      </c>
      <c r="P1414" s="2"/>
    </row>
    <row r="1415" spans="1:16" ht="12">
      <c r="A1415" s="21">
        <f t="shared" si="199"/>
        <v>1355</v>
      </c>
      <c r="B1415" s="13"/>
      <c r="C1415" s="14"/>
      <c r="D1415" s="15"/>
      <c r="E1415" s="14"/>
      <c r="F1415" s="16"/>
      <c r="G1415" s="11">
        <f t="shared" si="193"/>
      </c>
      <c r="H1415" s="17">
        <f t="shared" si="194"/>
      </c>
      <c r="I1415" s="12">
        <f t="shared" si="195"/>
      </c>
      <c r="J1415" s="18">
        <f t="shared" si="196"/>
      </c>
      <c r="K1415" s="19"/>
      <c r="L1415" s="18">
        <f t="shared" si="197"/>
      </c>
      <c r="M1415" s="19"/>
      <c r="N1415" s="20">
        <f t="shared" si="198"/>
      </c>
      <c r="O1415" s="20">
        <f aca="true" t="shared" si="200" ref="O1415:O1478">IF(M1415&gt;0,M1415-K1415,"")</f>
      </c>
      <c r="P1415" s="2"/>
    </row>
    <row r="1416" spans="1:16" ht="12">
      <c r="A1416" s="21">
        <f t="shared" si="199"/>
        <v>1356</v>
      </c>
      <c r="B1416" s="13"/>
      <c r="C1416" s="14"/>
      <c r="D1416" s="15"/>
      <c r="E1416" s="14"/>
      <c r="F1416" s="16"/>
      <c r="G1416" s="11">
        <f t="shared" si="193"/>
      </c>
      <c r="H1416" s="17">
        <f t="shared" si="194"/>
      </c>
      <c r="I1416" s="12">
        <f t="shared" si="195"/>
      </c>
      <c r="J1416" s="18">
        <f t="shared" si="196"/>
      </c>
      <c r="K1416" s="19"/>
      <c r="L1416" s="18">
        <f t="shared" si="197"/>
      </c>
      <c r="M1416" s="19"/>
      <c r="N1416" s="20">
        <f t="shared" si="198"/>
      </c>
      <c r="O1416" s="20">
        <f t="shared" si="200"/>
      </c>
      <c r="P1416" s="2"/>
    </row>
    <row r="1417" spans="1:16" ht="12">
      <c r="A1417" s="21">
        <f t="shared" si="199"/>
        <v>1357</v>
      </c>
      <c r="B1417" s="13"/>
      <c r="C1417" s="14"/>
      <c r="D1417" s="15"/>
      <c r="E1417" s="14"/>
      <c r="F1417" s="16"/>
      <c r="G1417" s="11">
        <f t="shared" si="193"/>
      </c>
      <c r="H1417" s="17">
        <f t="shared" si="194"/>
      </c>
      <c r="I1417" s="12">
        <f t="shared" si="195"/>
      </c>
      <c r="J1417" s="18">
        <f t="shared" si="196"/>
      </c>
      <c r="K1417" s="19"/>
      <c r="L1417" s="18">
        <f t="shared" si="197"/>
      </c>
      <c r="M1417" s="19"/>
      <c r="N1417" s="20">
        <f t="shared" si="198"/>
      </c>
      <c r="O1417" s="20">
        <f t="shared" si="200"/>
      </c>
      <c r="P1417" s="2"/>
    </row>
    <row r="1418" spans="1:16" ht="12">
      <c r="A1418" s="21">
        <f t="shared" si="199"/>
        <v>1358</v>
      </c>
      <c r="B1418" s="13"/>
      <c r="C1418" s="14"/>
      <c r="D1418" s="15"/>
      <c r="E1418" s="14"/>
      <c r="F1418" s="16"/>
      <c r="G1418" s="11">
        <f t="shared" si="193"/>
      </c>
      <c r="H1418" s="17">
        <f t="shared" si="194"/>
      </c>
      <c r="I1418" s="12">
        <f t="shared" si="195"/>
      </c>
      <c r="J1418" s="18">
        <f t="shared" si="196"/>
      </c>
      <c r="K1418" s="19"/>
      <c r="L1418" s="18">
        <f t="shared" si="197"/>
      </c>
      <c r="M1418" s="19"/>
      <c r="N1418" s="20">
        <f t="shared" si="198"/>
      </c>
      <c r="O1418" s="20">
        <f t="shared" si="200"/>
      </c>
      <c r="P1418" s="2"/>
    </row>
    <row r="1419" spans="1:16" ht="12">
      <c r="A1419" s="21">
        <f t="shared" si="199"/>
        <v>1359</v>
      </c>
      <c r="B1419" s="13"/>
      <c r="C1419" s="14"/>
      <c r="D1419" s="15"/>
      <c r="E1419" s="14"/>
      <c r="F1419" s="16"/>
      <c r="G1419" s="11">
        <f t="shared" si="193"/>
      </c>
      <c r="H1419" s="17">
        <f t="shared" si="194"/>
      </c>
      <c r="I1419" s="12">
        <f t="shared" si="195"/>
      </c>
      <c r="J1419" s="18">
        <f t="shared" si="196"/>
      </c>
      <c r="K1419" s="19"/>
      <c r="L1419" s="18">
        <f t="shared" si="197"/>
      </c>
      <c r="M1419" s="19"/>
      <c r="N1419" s="20">
        <f t="shared" si="198"/>
      </c>
      <c r="O1419" s="20">
        <f t="shared" si="200"/>
      </c>
      <c r="P1419" s="2"/>
    </row>
    <row r="1420" spans="1:16" ht="12">
      <c r="A1420" s="21">
        <f t="shared" si="199"/>
        <v>1360</v>
      </c>
      <c r="B1420" s="13"/>
      <c r="C1420" s="14"/>
      <c r="D1420" s="15"/>
      <c r="E1420" s="14"/>
      <c r="F1420" s="16"/>
      <c r="G1420" s="11">
        <f t="shared" si="193"/>
      </c>
      <c r="H1420" s="17">
        <f t="shared" si="194"/>
      </c>
      <c r="I1420" s="12">
        <f t="shared" si="195"/>
      </c>
      <c r="J1420" s="18">
        <f t="shared" si="196"/>
      </c>
      <c r="K1420" s="19"/>
      <c r="L1420" s="18">
        <f t="shared" si="197"/>
      </c>
      <c r="M1420" s="19"/>
      <c r="N1420" s="20">
        <f t="shared" si="198"/>
      </c>
      <c r="O1420" s="20">
        <f t="shared" si="200"/>
      </c>
      <c r="P1420" s="2"/>
    </row>
    <row r="1421" spans="1:16" ht="12">
      <c r="A1421" s="21">
        <f t="shared" si="199"/>
        <v>1361</v>
      </c>
      <c r="B1421" s="13"/>
      <c r="C1421" s="14"/>
      <c r="D1421" s="15"/>
      <c r="E1421" s="14"/>
      <c r="F1421" s="16"/>
      <c r="G1421" s="11">
        <f t="shared" si="193"/>
      </c>
      <c r="H1421" s="17">
        <f t="shared" si="194"/>
      </c>
      <c r="I1421" s="12">
        <f t="shared" si="195"/>
      </c>
      <c r="J1421" s="18">
        <f t="shared" si="196"/>
      </c>
      <c r="K1421" s="19"/>
      <c r="L1421" s="18">
        <f t="shared" si="197"/>
      </c>
      <c r="M1421" s="19"/>
      <c r="N1421" s="20">
        <f t="shared" si="198"/>
      </c>
      <c r="O1421" s="20">
        <f t="shared" si="200"/>
      </c>
      <c r="P1421" s="2"/>
    </row>
    <row r="1422" spans="1:16" ht="12">
      <c r="A1422" s="21">
        <f t="shared" si="199"/>
        <v>1362</v>
      </c>
      <c r="B1422" s="13"/>
      <c r="C1422" s="14"/>
      <c r="D1422" s="15"/>
      <c r="E1422" s="14"/>
      <c r="F1422" s="16"/>
      <c r="G1422" s="11">
        <f t="shared" si="193"/>
      </c>
      <c r="H1422" s="17">
        <f t="shared" si="194"/>
      </c>
      <c r="I1422" s="12">
        <f t="shared" si="195"/>
      </c>
      <c r="J1422" s="18">
        <f t="shared" si="196"/>
      </c>
      <c r="K1422" s="19"/>
      <c r="L1422" s="18">
        <f t="shared" si="197"/>
      </c>
      <c r="M1422" s="19"/>
      <c r="N1422" s="20">
        <f t="shared" si="198"/>
      </c>
      <c r="O1422" s="20">
        <f t="shared" si="200"/>
      </c>
      <c r="P1422" s="2"/>
    </row>
    <row r="1423" spans="1:16" ht="12">
      <c r="A1423" s="21">
        <f t="shared" si="199"/>
        <v>1363</v>
      </c>
      <c r="B1423" s="13"/>
      <c r="C1423" s="14"/>
      <c r="D1423" s="15"/>
      <c r="E1423" s="14"/>
      <c r="F1423" s="16"/>
      <c r="G1423" s="11">
        <f t="shared" si="193"/>
      </c>
      <c r="H1423" s="17">
        <f t="shared" si="194"/>
      </c>
      <c r="I1423" s="12">
        <f t="shared" si="195"/>
      </c>
      <c r="J1423" s="18">
        <f t="shared" si="196"/>
      </c>
      <c r="K1423" s="19"/>
      <c r="L1423" s="18">
        <f t="shared" si="197"/>
      </c>
      <c r="M1423" s="19"/>
      <c r="N1423" s="20">
        <f t="shared" si="198"/>
      </c>
      <c r="O1423" s="20">
        <f t="shared" si="200"/>
      </c>
      <c r="P1423" s="2"/>
    </row>
    <row r="1424" spans="1:16" ht="12">
      <c r="A1424" s="21">
        <f t="shared" si="199"/>
        <v>1364</v>
      </c>
      <c r="B1424" s="13"/>
      <c r="C1424" s="14"/>
      <c r="D1424" s="15"/>
      <c r="E1424" s="14"/>
      <c r="F1424" s="16"/>
      <c r="G1424" s="11">
        <f aca="true" t="shared" si="201" ref="G1424:G1487">IF(D1424&gt;0,(D1424-(D1424*F1424/360*H1424)),"")</f>
      </c>
      <c r="H1424" s="17">
        <f aca="true" t="shared" si="202" ref="H1424:H1487">IF(C1424&lt;&gt;0,E1424-C1424,"")</f>
      </c>
      <c r="I1424" s="12">
        <f aca="true" t="shared" si="203" ref="I1424:I1487">IF(D1424&gt;0,D1424-G1424,"")</f>
      </c>
      <c r="J1424" s="18">
        <f aca="true" t="shared" si="204" ref="J1424:J1487">IF(D1424&gt;0,((+I1424/G1424)/H1424*365),"")</f>
      </c>
      <c r="K1424" s="19"/>
      <c r="L1424" s="18">
        <f aca="true" t="shared" si="205" ref="L1424:L1487">IF(K1424&gt;0,F1424-K1424,"")</f>
      </c>
      <c r="M1424" s="19"/>
      <c r="N1424" s="20">
        <f aca="true" t="shared" si="206" ref="N1424:N1487">IF(M1424&gt;0,F1424-M1424,"")</f>
      </c>
      <c r="O1424" s="20">
        <f t="shared" si="200"/>
      </c>
      <c r="P1424" s="2"/>
    </row>
    <row r="1425" spans="1:16" ht="12">
      <c r="A1425" s="21">
        <f t="shared" si="199"/>
        <v>1365</v>
      </c>
      <c r="B1425" s="13"/>
      <c r="C1425" s="14"/>
      <c r="D1425" s="15"/>
      <c r="E1425" s="14"/>
      <c r="F1425" s="16"/>
      <c r="G1425" s="11">
        <f t="shared" si="201"/>
      </c>
      <c r="H1425" s="17">
        <f t="shared" si="202"/>
      </c>
      <c r="I1425" s="12">
        <f t="shared" si="203"/>
      </c>
      <c r="J1425" s="18">
        <f t="shared" si="204"/>
      </c>
      <c r="K1425" s="19"/>
      <c r="L1425" s="18">
        <f t="shared" si="205"/>
      </c>
      <c r="M1425" s="19"/>
      <c r="N1425" s="20">
        <f t="shared" si="206"/>
      </c>
      <c r="O1425" s="20">
        <f t="shared" si="200"/>
      </c>
      <c r="P1425" s="2"/>
    </row>
    <row r="1426" spans="1:16" ht="12">
      <c r="A1426" s="21">
        <f aca="true" t="shared" si="207" ref="A1426:A1489">+A1425+1</f>
        <v>1366</v>
      </c>
      <c r="B1426" s="13"/>
      <c r="C1426" s="14"/>
      <c r="D1426" s="15"/>
      <c r="E1426" s="14"/>
      <c r="F1426" s="16"/>
      <c r="G1426" s="11">
        <f t="shared" si="201"/>
      </c>
      <c r="H1426" s="17">
        <f t="shared" si="202"/>
      </c>
      <c r="I1426" s="12">
        <f t="shared" si="203"/>
      </c>
      <c r="J1426" s="18">
        <f t="shared" si="204"/>
      </c>
      <c r="K1426" s="19"/>
      <c r="L1426" s="18">
        <f t="shared" si="205"/>
      </c>
      <c r="M1426" s="19"/>
      <c r="N1426" s="20">
        <f t="shared" si="206"/>
      </c>
      <c r="O1426" s="20">
        <f t="shared" si="200"/>
      </c>
      <c r="P1426" s="2"/>
    </row>
    <row r="1427" spans="1:16" ht="12">
      <c r="A1427" s="21">
        <f t="shared" si="207"/>
        <v>1367</v>
      </c>
      <c r="B1427" s="13"/>
      <c r="C1427" s="14"/>
      <c r="D1427" s="15"/>
      <c r="E1427" s="14"/>
      <c r="F1427" s="16"/>
      <c r="G1427" s="11">
        <f t="shared" si="201"/>
      </c>
      <c r="H1427" s="17">
        <f t="shared" si="202"/>
      </c>
      <c r="I1427" s="12">
        <f t="shared" si="203"/>
      </c>
      <c r="J1427" s="18">
        <f t="shared" si="204"/>
      </c>
      <c r="K1427" s="19"/>
      <c r="L1427" s="18">
        <f t="shared" si="205"/>
      </c>
      <c r="M1427" s="19"/>
      <c r="N1427" s="20">
        <f t="shared" si="206"/>
      </c>
      <c r="O1427" s="20">
        <f t="shared" si="200"/>
      </c>
      <c r="P1427" s="2"/>
    </row>
    <row r="1428" spans="1:16" ht="12">
      <c r="A1428" s="21">
        <f t="shared" si="207"/>
        <v>1368</v>
      </c>
      <c r="B1428" s="13"/>
      <c r="C1428" s="14"/>
      <c r="D1428" s="15"/>
      <c r="E1428" s="14"/>
      <c r="F1428" s="16"/>
      <c r="G1428" s="11">
        <f t="shared" si="201"/>
      </c>
      <c r="H1428" s="17">
        <f t="shared" si="202"/>
      </c>
      <c r="I1428" s="12">
        <f t="shared" si="203"/>
      </c>
      <c r="J1428" s="18">
        <f t="shared" si="204"/>
      </c>
      <c r="K1428" s="19"/>
      <c r="L1428" s="18">
        <f t="shared" si="205"/>
      </c>
      <c r="M1428" s="19"/>
      <c r="N1428" s="20">
        <f t="shared" si="206"/>
      </c>
      <c r="O1428" s="20">
        <f t="shared" si="200"/>
      </c>
      <c r="P1428" s="2"/>
    </row>
    <row r="1429" spans="1:16" ht="12">
      <c r="A1429" s="21">
        <f t="shared" si="207"/>
        <v>1369</v>
      </c>
      <c r="B1429" s="13"/>
      <c r="C1429" s="14"/>
      <c r="D1429" s="15"/>
      <c r="E1429" s="14"/>
      <c r="F1429" s="16"/>
      <c r="G1429" s="11">
        <f t="shared" si="201"/>
      </c>
      <c r="H1429" s="17">
        <f t="shared" si="202"/>
      </c>
      <c r="I1429" s="12">
        <f t="shared" si="203"/>
      </c>
      <c r="J1429" s="18">
        <f t="shared" si="204"/>
      </c>
      <c r="K1429" s="19"/>
      <c r="L1429" s="18">
        <f t="shared" si="205"/>
      </c>
      <c r="M1429" s="19"/>
      <c r="N1429" s="20">
        <f t="shared" si="206"/>
      </c>
      <c r="O1429" s="20">
        <f t="shared" si="200"/>
      </c>
      <c r="P1429" s="2"/>
    </row>
    <row r="1430" spans="1:16" ht="12">
      <c r="A1430" s="21">
        <f t="shared" si="207"/>
        <v>1370</v>
      </c>
      <c r="B1430" s="13"/>
      <c r="C1430" s="14"/>
      <c r="D1430" s="15"/>
      <c r="E1430" s="14"/>
      <c r="F1430" s="16"/>
      <c r="G1430" s="11">
        <f t="shared" si="201"/>
      </c>
      <c r="H1430" s="17">
        <f t="shared" si="202"/>
      </c>
      <c r="I1430" s="12">
        <f t="shared" si="203"/>
      </c>
      <c r="J1430" s="18">
        <f t="shared" si="204"/>
      </c>
      <c r="K1430" s="19"/>
      <c r="L1430" s="18">
        <f t="shared" si="205"/>
      </c>
      <c r="M1430" s="19"/>
      <c r="N1430" s="20">
        <f t="shared" si="206"/>
      </c>
      <c r="O1430" s="20">
        <f t="shared" si="200"/>
      </c>
      <c r="P1430" s="2"/>
    </row>
    <row r="1431" spans="1:16" ht="12">
      <c r="A1431" s="21">
        <f t="shared" si="207"/>
        <v>1371</v>
      </c>
      <c r="B1431" s="13"/>
      <c r="C1431" s="14"/>
      <c r="D1431" s="15"/>
      <c r="E1431" s="14"/>
      <c r="F1431" s="16"/>
      <c r="G1431" s="11">
        <f t="shared" si="201"/>
      </c>
      <c r="H1431" s="17">
        <f t="shared" si="202"/>
      </c>
      <c r="I1431" s="12">
        <f t="shared" si="203"/>
      </c>
      <c r="J1431" s="18">
        <f t="shared" si="204"/>
      </c>
      <c r="K1431" s="19"/>
      <c r="L1431" s="18">
        <f t="shared" si="205"/>
      </c>
      <c r="M1431" s="19"/>
      <c r="N1431" s="20">
        <f t="shared" si="206"/>
      </c>
      <c r="O1431" s="20">
        <f t="shared" si="200"/>
      </c>
      <c r="P1431" s="2"/>
    </row>
    <row r="1432" spans="1:16" ht="12">
      <c r="A1432" s="21">
        <f t="shared" si="207"/>
        <v>1372</v>
      </c>
      <c r="B1432" s="13"/>
      <c r="C1432" s="14"/>
      <c r="D1432" s="15"/>
      <c r="E1432" s="14"/>
      <c r="F1432" s="16"/>
      <c r="G1432" s="11">
        <f t="shared" si="201"/>
      </c>
      <c r="H1432" s="17">
        <f t="shared" si="202"/>
      </c>
      <c r="I1432" s="12">
        <f t="shared" si="203"/>
      </c>
      <c r="J1432" s="18">
        <f t="shared" si="204"/>
      </c>
      <c r="K1432" s="19"/>
      <c r="L1432" s="18">
        <f t="shared" si="205"/>
      </c>
      <c r="M1432" s="19"/>
      <c r="N1432" s="20">
        <f t="shared" si="206"/>
      </c>
      <c r="O1432" s="20">
        <f t="shared" si="200"/>
      </c>
      <c r="P1432" s="2"/>
    </row>
    <row r="1433" spans="1:16" ht="12">
      <c r="A1433" s="21">
        <f t="shared" si="207"/>
        <v>1373</v>
      </c>
      <c r="B1433" s="13"/>
      <c r="C1433" s="14"/>
      <c r="D1433" s="15"/>
      <c r="E1433" s="14"/>
      <c r="F1433" s="16"/>
      <c r="G1433" s="11">
        <f t="shared" si="201"/>
      </c>
      <c r="H1433" s="17">
        <f t="shared" si="202"/>
      </c>
      <c r="I1433" s="12">
        <f t="shared" si="203"/>
      </c>
      <c r="J1433" s="18">
        <f t="shared" si="204"/>
      </c>
      <c r="K1433" s="19"/>
      <c r="L1433" s="18">
        <f t="shared" si="205"/>
      </c>
      <c r="M1433" s="19"/>
      <c r="N1433" s="20">
        <f t="shared" si="206"/>
      </c>
      <c r="O1433" s="20">
        <f t="shared" si="200"/>
      </c>
      <c r="P1433" s="2"/>
    </row>
    <row r="1434" spans="1:16" ht="12">
      <c r="A1434" s="21">
        <f t="shared" si="207"/>
        <v>1374</v>
      </c>
      <c r="B1434" s="13"/>
      <c r="C1434" s="14"/>
      <c r="D1434" s="15"/>
      <c r="E1434" s="14"/>
      <c r="F1434" s="16"/>
      <c r="G1434" s="11">
        <f t="shared" si="201"/>
      </c>
      <c r="H1434" s="17">
        <f t="shared" si="202"/>
      </c>
      <c r="I1434" s="12">
        <f t="shared" si="203"/>
      </c>
      <c r="J1434" s="18">
        <f t="shared" si="204"/>
      </c>
      <c r="K1434" s="19"/>
      <c r="L1434" s="18">
        <f t="shared" si="205"/>
      </c>
      <c r="M1434" s="19"/>
      <c r="N1434" s="20">
        <f t="shared" si="206"/>
      </c>
      <c r="O1434" s="20">
        <f t="shared" si="200"/>
      </c>
      <c r="P1434" s="2"/>
    </row>
    <row r="1435" spans="1:16" ht="12">
      <c r="A1435" s="21">
        <f t="shared" si="207"/>
        <v>1375</v>
      </c>
      <c r="B1435" s="13"/>
      <c r="C1435" s="14"/>
      <c r="D1435" s="15"/>
      <c r="E1435" s="14"/>
      <c r="F1435" s="16"/>
      <c r="G1435" s="11">
        <f t="shared" si="201"/>
      </c>
      <c r="H1435" s="17">
        <f t="shared" si="202"/>
      </c>
      <c r="I1435" s="12">
        <f t="shared" si="203"/>
      </c>
      <c r="J1435" s="18">
        <f t="shared" si="204"/>
      </c>
      <c r="K1435" s="19"/>
      <c r="L1435" s="18">
        <f t="shared" si="205"/>
      </c>
      <c r="M1435" s="19"/>
      <c r="N1435" s="20">
        <f t="shared" si="206"/>
      </c>
      <c r="O1435" s="20">
        <f t="shared" si="200"/>
      </c>
      <c r="P1435" s="2"/>
    </row>
    <row r="1436" spans="1:16" ht="12">
      <c r="A1436" s="21">
        <f t="shared" si="207"/>
        <v>1376</v>
      </c>
      <c r="B1436" s="13"/>
      <c r="C1436" s="14"/>
      <c r="D1436" s="15"/>
      <c r="E1436" s="14"/>
      <c r="F1436" s="16"/>
      <c r="G1436" s="11">
        <f t="shared" si="201"/>
      </c>
      <c r="H1436" s="17">
        <f t="shared" si="202"/>
      </c>
      <c r="I1436" s="12">
        <f t="shared" si="203"/>
      </c>
      <c r="J1436" s="18">
        <f t="shared" si="204"/>
      </c>
      <c r="K1436" s="19"/>
      <c r="L1436" s="18">
        <f t="shared" si="205"/>
      </c>
      <c r="M1436" s="19"/>
      <c r="N1436" s="20">
        <f t="shared" si="206"/>
      </c>
      <c r="O1436" s="20">
        <f t="shared" si="200"/>
      </c>
      <c r="P1436" s="2"/>
    </row>
    <row r="1437" spans="1:15" ht="12">
      <c r="A1437" s="21">
        <f t="shared" si="207"/>
        <v>1377</v>
      </c>
      <c r="B1437" s="13"/>
      <c r="C1437" s="14"/>
      <c r="D1437" s="15"/>
      <c r="E1437" s="14"/>
      <c r="F1437" s="16"/>
      <c r="G1437" s="11">
        <f t="shared" si="201"/>
      </c>
      <c r="H1437" s="17">
        <f t="shared" si="202"/>
      </c>
      <c r="I1437" s="12">
        <f t="shared" si="203"/>
      </c>
      <c r="J1437" s="18">
        <f t="shared" si="204"/>
      </c>
      <c r="K1437" s="19"/>
      <c r="L1437" s="18">
        <f t="shared" si="205"/>
      </c>
      <c r="M1437" s="19"/>
      <c r="N1437" s="20">
        <f t="shared" si="206"/>
      </c>
      <c r="O1437" s="20">
        <f t="shared" si="200"/>
      </c>
    </row>
    <row r="1438" spans="1:15" ht="12">
      <c r="A1438" s="21">
        <f t="shared" si="207"/>
        <v>1378</v>
      </c>
      <c r="B1438" s="13"/>
      <c r="C1438" s="14"/>
      <c r="D1438" s="15"/>
      <c r="E1438" s="14"/>
      <c r="F1438" s="16"/>
      <c r="G1438" s="11">
        <f t="shared" si="201"/>
      </c>
      <c r="H1438" s="17">
        <f t="shared" si="202"/>
      </c>
      <c r="I1438" s="12">
        <f t="shared" si="203"/>
      </c>
      <c r="J1438" s="18">
        <f t="shared" si="204"/>
      </c>
      <c r="K1438" s="19"/>
      <c r="L1438" s="18">
        <f t="shared" si="205"/>
      </c>
      <c r="M1438" s="19"/>
      <c r="N1438" s="20">
        <f t="shared" si="206"/>
      </c>
      <c r="O1438" s="20">
        <f t="shared" si="200"/>
      </c>
    </row>
    <row r="1439" spans="1:15" ht="12">
      <c r="A1439" s="21">
        <f t="shared" si="207"/>
        <v>1379</v>
      </c>
      <c r="B1439" s="13"/>
      <c r="C1439" s="14"/>
      <c r="D1439" s="15"/>
      <c r="E1439" s="14"/>
      <c r="F1439" s="16"/>
      <c r="G1439" s="11">
        <f t="shared" si="201"/>
      </c>
      <c r="H1439" s="17">
        <f t="shared" si="202"/>
      </c>
      <c r="I1439" s="12">
        <f t="shared" si="203"/>
      </c>
      <c r="J1439" s="18">
        <f t="shared" si="204"/>
      </c>
      <c r="K1439" s="19"/>
      <c r="L1439" s="18">
        <f t="shared" si="205"/>
      </c>
      <c r="M1439" s="19"/>
      <c r="N1439" s="20">
        <f t="shared" si="206"/>
      </c>
      <c r="O1439" s="20">
        <f t="shared" si="200"/>
      </c>
    </row>
    <row r="1440" spans="1:15" ht="12">
      <c r="A1440" s="21">
        <f t="shared" si="207"/>
        <v>1380</v>
      </c>
      <c r="B1440" s="13"/>
      <c r="C1440" s="14"/>
      <c r="D1440" s="15"/>
      <c r="E1440" s="14"/>
      <c r="F1440" s="16"/>
      <c r="G1440" s="11">
        <f t="shared" si="201"/>
      </c>
      <c r="H1440" s="17">
        <f t="shared" si="202"/>
      </c>
      <c r="I1440" s="12">
        <f t="shared" si="203"/>
      </c>
      <c r="J1440" s="18">
        <f t="shared" si="204"/>
      </c>
      <c r="K1440" s="19"/>
      <c r="L1440" s="18">
        <f t="shared" si="205"/>
      </c>
      <c r="M1440" s="19"/>
      <c r="N1440" s="20">
        <f t="shared" si="206"/>
      </c>
      <c r="O1440" s="20">
        <f t="shared" si="200"/>
      </c>
    </row>
    <row r="1441" spans="1:15" ht="12">
      <c r="A1441" s="21">
        <f t="shared" si="207"/>
        <v>1381</v>
      </c>
      <c r="B1441" s="13"/>
      <c r="C1441" s="14"/>
      <c r="D1441" s="15"/>
      <c r="E1441" s="14"/>
      <c r="F1441" s="16"/>
      <c r="G1441" s="11">
        <f t="shared" si="201"/>
      </c>
      <c r="H1441" s="17">
        <f t="shared" si="202"/>
      </c>
      <c r="I1441" s="12">
        <f t="shared" si="203"/>
      </c>
      <c r="J1441" s="18">
        <f t="shared" si="204"/>
      </c>
      <c r="K1441" s="19"/>
      <c r="L1441" s="18">
        <f t="shared" si="205"/>
      </c>
      <c r="M1441" s="19"/>
      <c r="N1441" s="20">
        <f t="shared" si="206"/>
      </c>
      <c r="O1441" s="20">
        <f t="shared" si="200"/>
      </c>
    </row>
    <row r="1442" spans="1:15" ht="12">
      <c r="A1442" s="21">
        <f t="shared" si="207"/>
        <v>1382</v>
      </c>
      <c r="B1442" s="13"/>
      <c r="C1442" s="14"/>
      <c r="D1442" s="15"/>
      <c r="E1442" s="14"/>
      <c r="F1442" s="16"/>
      <c r="G1442" s="11">
        <f t="shared" si="201"/>
      </c>
      <c r="H1442" s="17">
        <f t="shared" si="202"/>
      </c>
      <c r="I1442" s="12">
        <f t="shared" si="203"/>
      </c>
      <c r="J1442" s="18">
        <f t="shared" si="204"/>
      </c>
      <c r="K1442" s="19"/>
      <c r="L1442" s="18">
        <f t="shared" si="205"/>
      </c>
      <c r="M1442" s="19"/>
      <c r="N1442" s="20">
        <f t="shared" si="206"/>
      </c>
      <c r="O1442" s="20">
        <f t="shared" si="200"/>
      </c>
    </row>
    <row r="1443" spans="1:15" ht="12">
      <c r="A1443" s="21">
        <f t="shared" si="207"/>
        <v>1383</v>
      </c>
      <c r="B1443" s="13"/>
      <c r="C1443" s="14"/>
      <c r="D1443" s="15"/>
      <c r="E1443" s="14"/>
      <c r="F1443" s="16"/>
      <c r="G1443" s="11">
        <f t="shared" si="201"/>
      </c>
      <c r="H1443" s="17">
        <f t="shared" si="202"/>
      </c>
      <c r="I1443" s="12">
        <f t="shared" si="203"/>
      </c>
      <c r="J1443" s="18">
        <f t="shared" si="204"/>
      </c>
      <c r="K1443" s="19"/>
      <c r="L1443" s="18">
        <f t="shared" si="205"/>
      </c>
      <c r="M1443" s="19"/>
      <c r="N1443" s="20">
        <f t="shared" si="206"/>
      </c>
      <c r="O1443" s="20">
        <f t="shared" si="200"/>
      </c>
    </row>
    <row r="1444" spans="1:15" ht="12">
      <c r="A1444" s="21">
        <f t="shared" si="207"/>
        <v>1384</v>
      </c>
      <c r="B1444" s="13"/>
      <c r="C1444" s="14"/>
      <c r="D1444" s="15"/>
      <c r="E1444" s="14"/>
      <c r="F1444" s="16"/>
      <c r="G1444" s="11">
        <f t="shared" si="201"/>
      </c>
      <c r="H1444" s="17">
        <f t="shared" si="202"/>
      </c>
      <c r="I1444" s="12">
        <f t="shared" si="203"/>
      </c>
      <c r="J1444" s="18">
        <f t="shared" si="204"/>
      </c>
      <c r="K1444" s="19"/>
      <c r="L1444" s="18">
        <f t="shared" si="205"/>
      </c>
      <c r="M1444" s="19"/>
      <c r="N1444" s="20">
        <f t="shared" si="206"/>
      </c>
      <c r="O1444" s="20">
        <f t="shared" si="200"/>
      </c>
    </row>
    <row r="1445" spans="1:15" ht="12">
      <c r="A1445" s="21">
        <f t="shared" si="207"/>
        <v>1385</v>
      </c>
      <c r="B1445" s="13"/>
      <c r="C1445" s="14"/>
      <c r="D1445" s="15"/>
      <c r="E1445" s="14"/>
      <c r="F1445" s="16"/>
      <c r="G1445" s="11">
        <f t="shared" si="201"/>
      </c>
      <c r="H1445" s="17">
        <f t="shared" si="202"/>
      </c>
      <c r="I1445" s="12">
        <f t="shared" si="203"/>
      </c>
      <c r="J1445" s="18">
        <f t="shared" si="204"/>
      </c>
      <c r="K1445" s="19"/>
      <c r="L1445" s="18">
        <f t="shared" si="205"/>
      </c>
      <c r="M1445" s="19"/>
      <c r="N1445" s="20">
        <f t="shared" si="206"/>
      </c>
      <c r="O1445" s="20">
        <f t="shared" si="200"/>
      </c>
    </row>
    <row r="1446" spans="1:15" ht="12">
      <c r="A1446" s="21">
        <f t="shared" si="207"/>
        <v>1386</v>
      </c>
      <c r="B1446" s="13"/>
      <c r="C1446" s="14"/>
      <c r="D1446" s="15"/>
      <c r="E1446" s="14"/>
      <c r="F1446" s="16"/>
      <c r="G1446" s="11">
        <f t="shared" si="201"/>
      </c>
      <c r="H1446" s="17">
        <f t="shared" si="202"/>
      </c>
      <c r="I1446" s="12">
        <f t="shared" si="203"/>
      </c>
      <c r="J1446" s="18">
        <f t="shared" si="204"/>
      </c>
      <c r="K1446" s="19"/>
      <c r="L1446" s="18">
        <f t="shared" si="205"/>
      </c>
      <c r="M1446" s="19"/>
      <c r="N1446" s="20">
        <f t="shared" si="206"/>
      </c>
      <c r="O1446" s="20">
        <f t="shared" si="200"/>
      </c>
    </row>
    <row r="1447" spans="1:15" ht="12">
      <c r="A1447" s="21">
        <f t="shared" si="207"/>
        <v>1387</v>
      </c>
      <c r="B1447" s="13"/>
      <c r="C1447" s="14"/>
      <c r="D1447" s="15"/>
      <c r="E1447" s="14"/>
      <c r="F1447" s="16"/>
      <c r="G1447" s="11">
        <f t="shared" si="201"/>
      </c>
      <c r="H1447" s="17">
        <f t="shared" si="202"/>
      </c>
      <c r="I1447" s="12">
        <f t="shared" si="203"/>
      </c>
      <c r="J1447" s="18">
        <f t="shared" si="204"/>
      </c>
      <c r="K1447" s="19"/>
      <c r="L1447" s="18">
        <f t="shared" si="205"/>
      </c>
      <c r="M1447" s="19"/>
      <c r="N1447" s="20">
        <f t="shared" si="206"/>
      </c>
      <c r="O1447" s="20">
        <f t="shared" si="200"/>
      </c>
    </row>
    <row r="1448" spans="1:15" ht="12">
      <c r="A1448" s="21">
        <f t="shared" si="207"/>
        <v>1388</v>
      </c>
      <c r="B1448" s="13"/>
      <c r="C1448" s="14"/>
      <c r="D1448" s="15"/>
      <c r="E1448" s="14"/>
      <c r="F1448" s="16"/>
      <c r="G1448" s="11">
        <f t="shared" si="201"/>
      </c>
      <c r="H1448" s="17">
        <f t="shared" si="202"/>
      </c>
      <c r="I1448" s="12">
        <f t="shared" si="203"/>
      </c>
      <c r="J1448" s="18">
        <f t="shared" si="204"/>
      </c>
      <c r="K1448" s="19"/>
      <c r="L1448" s="18">
        <f t="shared" si="205"/>
      </c>
      <c r="M1448" s="19"/>
      <c r="N1448" s="20">
        <f t="shared" si="206"/>
      </c>
      <c r="O1448" s="20">
        <f t="shared" si="200"/>
      </c>
    </row>
    <row r="1449" spans="1:15" ht="12">
      <c r="A1449" s="21">
        <f t="shared" si="207"/>
        <v>1389</v>
      </c>
      <c r="B1449" s="13"/>
      <c r="C1449" s="14"/>
      <c r="D1449" s="15"/>
      <c r="E1449" s="14"/>
      <c r="F1449" s="16"/>
      <c r="G1449" s="11">
        <f t="shared" si="201"/>
      </c>
      <c r="H1449" s="17">
        <f t="shared" si="202"/>
      </c>
      <c r="I1449" s="12">
        <f t="shared" si="203"/>
      </c>
      <c r="J1449" s="18">
        <f t="shared" si="204"/>
      </c>
      <c r="K1449" s="19"/>
      <c r="L1449" s="18">
        <f t="shared" si="205"/>
      </c>
      <c r="M1449" s="19"/>
      <c r="N1449" s="20">
        <f t="shared" si="206"/>
      </c>
      <c r="O1449" s="20">
        <f t="shared" si="200"/>
      </c>
    </row>
    <row r="1450" spans="1:15" ht="12">
      <c r="A1450" s="21">
        <f t="shared" si="207"/>
        <v>1390</v>
      </c>
      <c r="B1450" s="13"/>
      <c r="C1450" s="14"/>
      <c r="D1450" s="15"/>
      <c r="E1450" s="14"/>
      <c r="F1450" s="16"/>
      <c r="G1450" s="11">
        <f t="shared" si="201"/>
      </c>
      <c r="H1450" s="17">
        <f t="shared" si="202"/>
      </c>
      <c r="I1450" s="12">
        <f t="shared" si="203"/>
      </c>
      <c r="J1450" s="18">
        <f t="shared" si="204"/>
      </c>
      <c r="K1450" s="19"/>
      <c r="L1450" s="18">
        <f t="shared" si="205"/>
      </c>
      <c r="M1450" s="19"/>
      <c r="N1450" s="20">
        <f t="shared" si="206"/>
      </c>
      <c r="O1450" s="20">
        <f t="shared" si="200"/>
      </c>
    </row>
    <row r="1451" spans="1:15" ht="12">
      <c r="A1451" s="21">
        <f t="shared" si="207"/>
        <v>1391</v>
      </c>
      <c r="B1451" s="13"/>
      <c r="C1451" s="14"/>
      <c r="D1451" s="15"/>
      <c r="E1451" s="14"/>
      <c r="F1451" s="16"/>
      <c r="G1451" s="11">
        <f t="shared" si="201"/>
      </c>
      <c r="H1451" s="17">
        <f t="shared" si="202"/>
      </c>
      <c r="I1451" s="12">
        <f t="shared" si="203"/>
      </c>
      <c r="J1451" s="18">
        <f t="shared" si="204"/>
      </c>
      <c r="K1451" s="19"/>
      <c r="L1451" s="18">
        <f t="shared" si="205"/>
      </c>
      <c r="M1451" s="19"/>
      <c r="N1451" s="20">
        <f t="shared" si="206"/>
      </c>
      <c r="O1451" s="20">
        <f t="shared" si="200"/>
      </c>
    </row>
    <row r="1452" spans="1:15" ht="12">
      <c r="A1452" s="21">
        <f t="shared" si="207"/>
        <v>1392</v>
      </c>
      <c r="B1452" s="13"/>
      <c r="C1452" s="14"/>
      <c r="D1452" s="15"/>
      <c r="E1452" s="14"/>
      <c r="F1452" s="16"/>
      <c r="G1452" s="11">
        <f t="shared" si="201"/>
      </c>
      <c r="H1452" s="17">
        <f t="shared" si="202"/>
      </c>
      <c r="I1452" s="12">
        <f t="shared" si="203"/>
      </c>
      <c r="J1452" s="18">
        <f t="shared" si="204"/>
      </c>
      <c r="K1452" s="19"/>
      <c r="L1452" s="18">
        <f t="shared" si="205"/>
      </c>
      <c r="M1452" s="19"/>
      <c r="N1452" s="20">
        <f t="shared" si="206"/>
      </c>
      <c r="O1452" s="20">
        <f t="shared" si="200"/>
      </c>
    </row>
    <row r="1453" spans="1:15" ht="12">
      <c r="A1453" s="21">
        <f t="shared" si="207"/>
        <v>1393</v>
      </c>
      <c r="B1453" s="13"/>
      <c r="C1453" s="14"/>
      <c r="D1453" s="15"/>
      <c r="E1453" s="14"/>
      <c r="F1453" s="16"/>
      <c r="G1453" s="11">
        <f t="shared" si="201"/>
      </c>
      <c r="H1453" s="17">
        <f t="shared" si="202"/>
      </c>
      <c r="I1453" s="12">
        <f t="shared" si="203"/>
      </c>
      <c r="J1453" s="18">
        <f t="shared" si="204"/>
      </c>
      <c r="K1453" s="19"/>
      <c r="L1453" s="18">
        <f t="shared" si="205"/>
      </c>
      <c r="M1453" s="19"/>
      <c r="N1453" s="20">
        <f t="shared" si="206"/>
      </c>
      <c r="O1453" s="20">
        <f t="shared" si="200"/>
      </c>
    </row>
    <row r="1454" spans="1:15" ht="12">
      <c r="A1454" s="21">
        <f t="shared" si="207"/>
        <v>1394</v>
      </c>
      <c r="B1454" s="13"/>
      <c r="C1454" s="14"/>
      <c r="D1454" s="15"/>
      <c r="E1454" s="14"/>
      <c r="F1454" s="16"/>
      <c r="G1454" s="11">
        <f t="shared" si="201"/>
      </c>
      <c r="H1454" s="17">
        <f t="shared" si="202"/>
      </c>
      <c r="I1454" s="12">
        <f t="shared" si="203"/>
      </c>
      <c r="J1454" s="18">
        <f t="shared" si="204"/>
      </c>
      <c r="K1454" s="19"/>
      <c r="L1454" s="18">
        <f t="shared" si="205"/>
      </c>
      <c r="M1454" s="19"/>
      <c r="N1454" s="20">
        <f t="shared" si="206"/>
      </c>
      <c r="O1454" s="20">
        <f t="shared" si="200"/>
      </c>
    </row>
    <row r="1455" spans="1:15" ht="12">
      <c r="A1455" s="21">
        <f t="shared" si="207"/>
        <v>1395</v>
      </c>
      <c r="B1455" s="13"/>
      <c r="C1455" s="14"/>
      <c r="D1455" s="15"/>
      <c r="E1455" s="14"/>
      <c r="F1455" s="16"/>
      <c r="G1455" s="11">
        <f t="shared" si="201"/>
      </c>
      <c r="H1455" s="17">
        <f t="shared" si="202"/>
      </c>
      <c r="I1455" s="12">
        <f t="shared" si="203"/>
      </c>
      <c r="J1455" s="18">
        <f t="shared" si="204"/>
      </c>
      <c r="K1455" s="19"/>
      <c r="L1455" s="18">
        <f t="shared" si="205"/>
      </c>
      <c r="M1455" s="19"/>
      <c r="N1455" s="20">
        <f t="shared" si="206"/>
      </c>
      <c r="O1455" s="20">
        <f t="shared" si="200"/>
      </c>
    </row>
    <row r="1456" spans="1:15" ht="12">
      <c r="A1456" s="21">
        <f t="shared" si="207"/>
        <v>1396</v>
      </c>
      <c r="B1456" s="13"/>
      <c r="C1456" s="14"/>
      <c r="D1456" s="15"/>
      <c r="E1456" s="14"/>
      <c r="F1456" s="16"/>
      <c r="G1456" s="11">
        <f t="shared" si="201"/>
      </c>
      <c r="H1456" s="17">
        <f t="shared" si="202"/>
      </c>
      <c r="I1456" s="12">
        <f t="shared" si="203"/>
      </c>
      <c r="J1456" s="18">
        <f t="shared" si="204"/>
      </c>
      <c r="K1456" s="19"/>
      <c r="L1456" s="18">
        <f t="shared" si="205"/>
      </c>
      <c r="M1456" s="19"/>
      <c r="N1456" s="20">
        <f t="shared" si="206"/>
      </c>
      <c r="O1456" s="20">
        <f t="shared" si="200"/>
      </c>
    </row>
    <row r="1457" spans="1:15" ht="12">
      <c r="A1457" s="21">
        <f t="shared" si="207"/>
        <v>1397</v>
      </c>
      <c r="B1457" s="13"/>
      <c r="C1457" s="14"/>
      <c r="D1457" s="15"/>
      <c r="E1457" s="14"/>
      <c r="F1457" s="16"/>
      <c r="G1457" s="11">
        <f t="shared" si="201"/>
      </c>
      <c r="H1457" s="17">
        <f t="shared" si="202"/>
      </c>
      <c r="I1457" s="12">
        <f t="shared" si="203"/>
      </c>
      <c r="J1457" s="18">
        <f t="shared" si="204"/>
      </c>
      <c r="K1457" s="19"/>
      <c r="L1457" s="18">
        <f t="shared" si="205"/>
      </c>
      <c r="M1457" s="19"/>
      <c r="N1457" s="20">
        <f t="shared" si="206"/>
      </c>
      <c r="O1457" s="20">
        <f t="shared" si="200"/>
      </c>
    </row>
    <row r="1458" spans="1:15" ht="12">
      <c r="A1458" s="21">
        <f t="shared" si="207"/>
        <v>1398</v>
      </c>
      <c r="B1458" s="13"/>
      <c r="C1458" s="14"/>
      <c r="D1458" s="15"/>
      <c r="E1458" s="14"/>
      <c r="F1458" s="16"/>
      <c r="G1458" s="11">
        <f t="shared" si="201"/>
      </c>
      <c r="H1458" s="17">
        <f t="shared" si="202"/>
      </c>
      <c r="I1458" s="12">
        <f t="shared" si="203"/>
      </c>
      <c r="J1458" s="18">
        <f t="shared" si="204"/>
      </c>
      <c r="K1458" s="19"/>
      <c r="L1458" s="18">
        <f t="shared" si="205"/>
      </c>
      <c r="M1458" s="19"/>
      <c r="N1458" s="20">
        <f t="shared" si="206"/>
      </c>
      <c r="O1458" s="20">
        <f t="shared" si="200"/>
      </c>
    </row>
    <row r="1459" spans="1:15" ht="12">
      <c r="A1459" s="21">
        <f t="shared" si="207"/>
        <v>1399</v>
      </c>
      <c r="B1459" s="13"/>
      <c r="C1459" s="14"/>
      <c r="D1459" s="15"/>
      <c r="E1459" s="14"/>
      <c r="F1459" s="16"/>
      <c r="G1459" s="11">
        <f t="shared" si="201"/>
      </c>
      <c r="H1459" s="17">
        <f t="shared" si="202"/>
      </c>
      <c r="I1459" s="12">
        <f t="shared" si="203"/>
      </c>
      <c r="J1459" s="18">
        <f t="shared" si="204"/>
      </c>
      <c r="K1459" s="19"/>
      <c r="L1459" s="18">
        <f t="shared" si="205"/>
      </c>
      <c r="M1459" s="19"/>
      <c r="N1459" s="20">
        <f t="shared" si="206"/>
      </c>
      <c r="O1459" s="20">
        <f t="shared" si="200"/>
      </c>
    </row>
    <row r="1460" spans="1:15" ht="12">
      <c r="A1460" s="21">
        <f t="shared" si="207"/>
        <v>1400</v>
      </c>
      <c r="B1460" s="13"/>
      <c r="C1460" s="14"/>
      <c r="D1460" s="15"/>
      <c r="E1460" s="14"/>
      <c r="F1460" s="16"/>
      <c r="G1460" s="11">
        <f t="shared" si="201"/>
      </c>
      <c r="H1460" s="17">
        <f t="shared" si="202"/>
      </c>
      <c r="I1460" s="12">
        <f t="shared" si="203"/>
      </c>
      <c r="J1460" s="18">
        <f t="shared" si="204"/>
      </c>
      <c r="K1460" s="19"/>
      <c r="L1460" s="18">
        <f t="shared" si="205"/>
      </c>
      <c r="M1460" s="19"/>
      <c r="N1460" s="20">
        <f t="shared" si="206"/>
      </c>
      <c r="O1460" s="20">
        <f t="shared" si="200"/>
      </c>
    </row>
    <row r="1461" spans="1:15" ht="12">
      <c r="A1461" s="21">
        <f t="shared" si="207"/>
        <v>1401</v>
      </c>
      <c r="B1461" s="13"/>
      <c r="C1461" s="14"/>
      <c r="D1461" s="15"/>
      <c r="E1461" s="14"/>
      <c r="F1461" s="16"/>
      <c r="G1461" s="11">
        <f t="shared" si="201"/>
      </c>
      <c r="H1461" s="17">
        <f t="shared" si="202"/>
      </c>
      <c r="I1461" s="12">
        <f t="shared" si="203"/>
      </c>
      <c r="J1461" s="18">
        <f t="shared" si="204"/>
      </c>
      <c r="K1461" s="19"/>
      <c r="L1461" s="18">
        <f t="shared" si="205"/>
      </c>
      <c r="M1461" s="19"/>
      <c r="N1461" s="20">
        <f t="shared" si="206"/>
      </c>
      <c r="O1461" s="20">
        <f t="shared" si="200"/>
      </c>
    </row>
    <row r="1462" spans="1:15" ht="12">
      <c r="A1462" s="21">
        <f t="shared" si="207"/>
        <v>1402</v>
      </c>
      <c r="B1462" s="13"/>
      <c r="C1462" s="14"/>
      <c r="D1462" s="15"/>
      <c r="E1462" s="14"/>
      <c r="F1462" s="16"/>
      <c r="G1462" s="11">
        <f t="shared" si="201"/>
      </c>
      <c r="H1462" s="17">
        <f t="shared" si="202"/>
      </c>
      <c r="I1462" s="12">
        <f t="shared" si="203"/>
      </c>
      <c r="J1462" s="18">
        <f t="shared" si="204"/>
      </c>
      <c r="K1462" s="19"/>
      <c r="L1462" s="18">
        <f t="shared" si="205"/>
      </c>
      <c r="M1462" s="19"/>
      <c r="N1462" s="20">
        <f t="shared" si="206"/>
      </c>
      <c r="O1462" s="20">
        <f t="shared" si="200"/>
      </c>
    </row>
    <row r="1463" spans="1:15" ht="12">
      <c r="A1463" s="21">
        <f t="shared" si="207"/>
        <v>1403</v>
      </c>
      <c r="B1463" s="13"/>
      <c r="C1463" s="14"/>
      <c r="D1463" s="15"/>
      <c r="E1463" s="14"/>
      <c r="F1463" s="16"/>
      <c r="G1463" s="11">
        <f t="shared" si="201"/>
      </c>
      <c r="H1463" s="17">
        <f t="shared" si="202"/>
      </c>
      <c r="I1463" s="12">
        <f t="shared" si="203"/>
      </c>
      <c r="J1463" s="18">
        <f t="shared" si="204"/>
      </c>
      <c r="K1463" s="19"/>
      <c r="L1463" s="18">
        <f t="shared" si="205"/>
      </c>
      <c r="M1463" s="19"/>
      <c r="N1463" s="20">
        <f t="shared" si="206"/>
      </c>
      <c r="O1463" s="20">
        <f t="shared" si="200"/>
      </c>
    </row>
    <row r="1464" spans="1:15" ht="12">
      <c r="A1464" s="21">
        <f t="shared" si="207"/>
        <v>1404</v>
      </c>
      <c r="B1464" s="13"/>
      <c r="C1464" s="14"/>
      <c r="D1464" s="15"/>
      <c r="E1464" s="14"/>
      <c r="F1464" s="16"/>
      <c r="G1464" s="11">
        <f t="shared" si="201"/>
      </c>
      <c r="H1464" s="17">
        <f t="shared" si="202"/>
      </c>
      <c r="I1464" s="12">
        <f t="shared" si="203"/>
      </c>
      <c r="J1464" s="18">
        <f t="shared" si="204"/>
      </c>
      <c r="K1464" s="19"/>
      <c r="L1464" s="18">
        <f t="shared" si="205"/>
      </c>
      <c r="M1464" s="19"/>
      <c r="N1464" s="20">
        <f t="shared" si="206"/>
      </c>
      <c r="O1464" s="20">
        <f t="shared" si="200"/>
      </c>
    </row>
    <row r="1465" spans="1:15" ht="12">
      <c r="A1465" s="21">
        <f t="shared" si="207"/>
        <v>1405</v>
      </c>
      <c r="B1465" s="13"/>
      <c r="C1465" s="14"/>
      <c r="D1465" s="15"/>
      <c r="E1465" s="14"/>
      <c r="F1465" s="16"/>
      <c r="G1465" s="11">
        <f t="shared" si="201"/>
      </c>
      <c r="H1465" s="17">
        <f t="shared" si="202"/>
      </c>
      <c r="I1465" s="12">
        <f t="shared" si="203"/>
      </c>
      <c r="J1465" s="18">
        <f t="shared" si="204"/>
      </c>
      <c r="K1465" s="19"/>
      <c r="L1465" s="18">
        <f t="shared" si="205"/>
      </c>
      <c r="M1465" s="19"/>
      <c r="N1465" s="20">
        <f t="shared" si="206"/>
      </c>
      <c r="O1465" s="20">
        <f t="shared" si="200"/>
      </c>
    </row>
    <row r="1466" spans="1:15" ht="12">
      <c r="A1466" s="21">
        <f t="shared" si="207"/>
        <v>1406</v>
      </c>
      <c r="B1466" s="13"/>
      <c r="C1466" s="14"/>
      <c r="D1466" s="15"/>
      <c r="E1466" s="14"/>
      <c r="F1466" s="16"/>
      <c r="G1466" s="11">
        <f t="shared" si="201"/>
      </c>
      <c r="H1466" s="17">
        <f t="shared" si="202"/>
      </c>
      <c r="I1466" s="12">
        <f t="shared" si="203"/>
      </c>
      <c r="J1466" s="18">
        <f t="shared" si="204"/>
      </c>
      <c r="K1466" s="19"/>
      <c r="L1466" s="18">
        <f t="shared" si="205"/>
      </c>
      <c r="M1466" s="19"/>
      <c r="N1466" s="20">
        <f t="shared" si="206"/>
      </c>
      <c r="O1466" s="20">
        <f t="shared" si="200"/>
      </c>
    </row>
    <row r="1467" spans="1:15" ht="12">
      <c r="A1467" s="21">
        <f t="shared" si="207"/>
        <v>1407</v>
      </c>
      <c r="B1467" s="13"/>
      <c r="C1467" s="14"/>
      <c r="D1467" s="15"/>
      <c r="E1467" s="14"/>
      <c r="F1467" s="16"/>
      <c r="G1467" s="11">
        <f t="shared" si="201"/>
      </c>
      <c r="H1467" s="17">
        <f t="shared" si="202"/>
      </c>
      <c r="I1467" s="12">
        <f t="shared" si="203"/>
      </c>
      <c r="J1467" s="18">
        <f t="shared" si="204"/>
      </c>
      <c r="K1467" s="19"/>
      <c r="L1467" s="18">
        <f t="shared" si="205"/>
      </c>
      <c r="M1467" s="19"/>
      <c r="N1467" s="20">
        <f t="shared" si="206"/>
      </c>
      <c r="O1467" s="20">
        <f t="shared" si="200"/>
      </c>
    </row>
    <row r="1468" spans="1:15" ht="12">
      <c r="A1468" s="21">
        <f t="shared" si="207"/>
        <v>1408</v>
      </c>
      <c r="B1468" s="13"/>
      <c r="C1468" s="14"/>
      <c r="D1468" s="15"/>
      <c r="E1468" s="14"/>
      <c r="F1468" s="16"/>
      <c r="G1468" s="11">
        <f t="shared" si="201"/>
      </c>
      <c r="H1468" s="17">
        <f t="shared" si="202"/>
      </c>
      <c r="I1468" s="12">
        <f t="shared" si="203"/>
      </c>
      <c r="J1468" s="18">
        <f t="shared" si="204"/>
      </c>
      <c r="K1468" s="19"/>
      <c r="L1468" s="18">
        <f t="shared" si="205"/>
      </c>
      <c r="M1468" s="19"/>
      <c r="N1468" s="20">
        <f t="shared" si="206"/>
      </c>
      <c r="O1468" s="20">
        <f t="shared" si="200"/>
      </c>
    </row>
    <row r="1469" spans="1:15" ht="12">
      <c r="A1469" s="21">
        <f t="shared" si="207"/>
        <v>1409</v>
      </c>
      <c r="B1469" s="13"/>
      <c r="C1469" s="14"/>
      <c r="D1469" s="15"/>
      <c r="E1469" s="14"/>
      <c r="F1469" s="16"/>
      <c r="G1469" s="11">
        <f t="shared" si="201"/>
      </c>
      <c r="H1469" s="17">
        <f t="shared" si="202"/>
      </c>
      <c r="I1469" s="12">
        <f t="shared" si="203"/>
      </c>
      <c r="J1469" s="18">
        <f t="shared" si="204"/>
      </c>
      <c r="K1469" s="19"/>
      <c r="L1469" s="18">
        <f t="shared" si="205"/>
      </c>
      <c r="M1469" s="19"/>
      <c r="N1469" s="20">
        <f t="shared" si="206"/>
      </c>
      <c r="O1469" s="20">
        <f t="shared" si="200"/>
      </c>
    </row>
    <row r="1470" spans="1:15" ht="12">
      <c r="A1470" s="21">
        <f t="shared" si="207"/>
        <v>1410</v>
      </c>
      <c r="B1470" s="13"/>
      <c r="C1470" s="14"/>
      <c r="D1470" s="15"/>
      <c r="E1470" s="14"/>
      <c r="F1470" s="16"/>
      <c r="G1470" s="11">
        <f t="shared" si="201"/>
      </c>
      <c r="H1470" s="17">
        <f t="shared" si="202"/>
      </c>
      <c r="I1470" s="12">
        <f t="shared" si="203"/>
      </c>
      <c r="J1470" s="18">
        <f t="shared" si="204"/>
      </c>
      <c r="K1470" s="19"/>
      <c r="L1470" s="18">
        <f t="shared" si="205"/>
      </c>
      <c r="M1470" s="19"/>
      <c r="N1470" s="20">
        <f t="shared" si="206"/>
      </c>
      <c r="O1470" s="20">
        <f t="shared" si="200"/>
      </c>
    </row>
    <row r="1471" spans="1:15" ht="12">
      <c r="A1471" s="21">
        <f t="shared" si="207"/>
        <v>1411</v>
      </c>
      <c r="B1471" s="13"/>
      <c r="C1471" s="14"/>
      <c r="D1471" s="15"/>
      <c r="E1471" s="14"/>
      <c r="F1471" s="16"/>
      <c r="G1471" s="11">
        <f t="shared" si="201"/>
      </c>
      <c r="H1471" s="17">
        <f t="shared" si="202"/>
      </c>
      <c r="I1471" s="12">
        <f t="shared" si="203"/>
      </c>
      <c r="J1471" s="18">
        <f t="shared" si="204"/>
      </c>
      <c r="K1471" s="19"/>
      <c r="L1471" s="18">
        <f t="shared" si="205"/>
      </c>
      <c r="M1471" s="19"/>
      <c r="N1471" s="20">
        <f t="shared" si="206"/>
      </c>
      <c r="O1471" s="20">
        <f t="shared" si="200"/>
      </c>
    </row>
    <row r="1472" spans="1:15" ht="12">
      <c r="A1472" s="21">
        <f t="shared" si="207"/>
        <v>1412</v>
      </c>
      <c r="B1472" s="13"/>
      <c r="C1472" s="14"/>
      <c r="D1472" s="15"/>
      <c r="E1472" s="14"/>
      <c r="F1472" s="16"/>
      <c r="G1472" s="11">
        <f t="shared" si="201"/>
      </c>
      <c r="H1472" s="17">
        <f t="shared" si="202"/>
      </c>
      <c r="I1472" s="12">
        <f t="shared" si="203"/>
      </c>
      <c r="J1472" s="18">
        <f t="shared" si="204"/>
      </c>
      <c r="K1472" s="19"/>
      <c r="L1472" s="18">
        <f t="shared" si="205"/>
      </c>
      <c r="M1472" s="19"/>
      <c r="N1472" s="20">
        <f t="shared" si="206"/>
      </c>
      <c r="O1472" s="20">
        <f t="shared" si="200"/>
      </c>
    </row>
    <row r="1473" spans="1:15" ht="12">
      <c r="A1473" s="21">
        <f t="shared" si="207"/>
        <v>1413</v>
      </c>
      <c r="B1473" s="13"/>
      <c r="C1473" s="14"/>
      <c r="D1473" s="15"/>
      <c r="E1473" s="14"/>
      <c r="F1473" s="16"/>
      <c r="G1473" s="11">
        <f t="shared" si="201"/>
      </c>
      <c r="H1473" s="17">
        <f t="shared" si="202"/>
      </c>
      <c r="I1473" s="12">
        <f t="shared" si="203"/>
      </c>
      <c r="J1473" s="18">
        <f t="shared" si="204"/>
      </c>
      <c r="K1473" s="19"/>
      <c r="L1473" s="18">
        <f t="shared" si="205"/>
      </c>
      <c r="M1473" s="19"/>
      <c r="N1473" s="20">
        <f t="shared" si="206"/>
      </c>
      <c r="O1473" s="20">
        <f t="shared" si="200"/>
      </c>
    </row>
    <row r="1474" spans="1:15" ht="12">
      <c r="A1474" s="21">
        <f t="shared" si="207"/>
        <v>1414</v>
      </c>
      <c r="B1474" s="13"/>
      <c r="C1474" s="14"/>
      <c r="D1474" s="15"/>
      <c r="E1474" s="14"/>
      <c r="F1474" s="16"/>
      <c r="G1474" s="11">
        <f t="shared" si="201"/>
      </c>
      <c r="H1474" s="17">
        <f t="shared" si="202"/>
      </c>
      <c r="I1474" s="12">
        <f t="shared" si="203"/>
      </c>
      <c r="J1474" s="18">
        <f t="shared" si="204"/>
      </c>
      <c r="K1474" s="19"/>
      <c r="L1474" s="18">
        <f t="shared" si="205"/>
      </c>
      <c r="M1474" s="19"/>
      <c r="N1474" s="20">
        <f t="shared" si="206"/>
      </c>
      <c r="O1474" s="20">
        <f t="shared" si="200"/>
      </c>
    </row>
    <row r="1475" spans="1:15" ht="12">
      <c r="A1475" s="21">
        <f t="shared" si="207"/>
        <v>1415</v>
      </c>
      <c r="B1475" s="13"/>
      <c r="C1475" s="14"/>
      <c r="D1475" s="15"/>
      <c r="E1475" s="14"/>
      <c r="F1475" s="16"/>
      <c r="G1475" s="11">
        <f t="shared" si="201"/>
      </c>
      <c r="H1475" s="17">
        <f t="shared" si="202"/>
      </c>
      <c r="I1475" s="12">
        <f t="shared" si="203"/>
      </c>
      <c r="J1475" s="18">
        <f t="shared" si="204"/>
      </c>
      <c r="K1475" s="19"/>
      <c r="L1475" s="18">
        <f t="shared" si="205"/>
      </c>
      <c r="M1475" s="19"/>
      <c r="N1475" s="20">
        <f t="shared" si="206"/>
      </c>
      <c r="O1475" s="20">
        <f t="shared" si="200"/>
      </c>
    </row>
    <row r="1476" spans="1:15" ht="12">
      <c r="A1476" s="21">
        <f t="shared" si="207"/>
        <v>1416</v>
      </c>
      <c r="B1476" s="13"/>
      <c r="C1476" s="14"/>
      <c r="D1476" s="15"/>
      <c r="E1476" s="14"/>
      <c r="F1476" s="16"/>
      <c r="G1476" s="11">
        <f t="shared" si="201"/>
      </c>
      <c r="H1476" s="17">
        <f t="shared" si="202"/>
      </c>
      <c r="I1476" s="12">
        <f t="shared" si="203"/>
      </c>
      <c r="J1476" s="18">
        <f t="shared" si="204"/>
      </c>
      <c r="K1476" s="19"/>
      <c r="L1476" s="18">
        <f t="shared" si="205"/>
      </c>
      <c r="M1476" s="19"/>
      <c r="N1476" s="20">
        <f t="shared" si="206"/>
      </c>
      <c r="O1476" s="20">
        <f t="shared" si="200"/>
      </c>
    </row>
    <row r="1477" spans="1:15" ht="12">
      <c r="A1477" s="21">
        <f t="shared" si="207"/>
        <v>1417</v>
      </c>
      <c r="B1477" s="13"/>
      <c r="C1477" s="14"/>
      <c r="D1477" s="15"/>
      <c r="E1477" s="14"/>
      <c r="F1477" s="16"/>
      <c r="G1477" s="11">
        <f t="shared" si="201"/>
      </c>
      <c r="H1477" s="17">
        <f t="shared" si="202"/>
      </c>
      <c r="I1477" s="12">
        <f t="shared" si="203"/>
      </c>
      <c r="J1477" s="18">
        <f t="shared" si="204"/>
      </c>
      <c r="K1477" s="19"/>
      <c r="L1477" s="18">
        <f t="shared" si="205"/>
      </c>
      <c r="M1477" s="19"/>
      <c r="N1477" s="20">
        <f t="shared" si="206"/>
      </c>
      <c r="O1477" s="20">
        <f t="shared" si="200"/>
      </c>
    </row>
    <row r="1478" spans="1:15" ht="12">
      <c r="A1478" s="21">
        <f t="shared" si="207"/>
        <v>1418</v>
      </c>
      <c r="B1478" s="13"/>
      <c r="C1478" s="14"/>
      <c r="D1478" s="15"/>
      <c r="E1478" s="14"/>
      <c r="F1478" s="16"/>
      <c r="G1478" s="11">
        <f t="shared" si="201"/>
      </c>
      <c r="H1478" s="17">
        <f t="shared" si="202"/>
      </c>
      <c r="I1478" s="12">
        <f t="shared" si="203"/>
      </c>
      <c r="J1478" s="18">
        <f t="shared" si="204"/>
      </c>
      <c r="K1478" s="19"/>
      <c r="L1478" s="18">
        <f t="shared" si="205"/>
      </c>
      <c r="M1478" s="19"/>
      <c r="N1478" s="20">
        <f t="shared" si="206"/>
      </c>
      <c r="O1478" s="20">
        <f t="shared" si="200"/>
      </c>
    </row>
    <row r="1479" spans="1:15" ht="12">
      <c r="A1479" s="21">
        <f t="shared" si="207"/>
        <v>1419</v>
      </c>
      <c r="B1479" s="13"/>
      <c r="C1479" s="14"/>
      <c r="D1479" s="15"/>
      <c r="E1479" s="14"/>
      <c r="F1479" s="16"/>
      <c r="G1479" s="11">
        <f t="shared" si="201"/>
      </c>
      <c r="H1479" s="17">
        <f t="shared" si="202"/>
      </c>
      <c r="I1479" s="12">
        <f t="shared" si="203"/>
      </c>
      <c r="J1479" s="18">
        <f t="shared" si="204"/>
      </c>
      <c r="K1479" s="19"/>
      <c r="L1479" s="18">
        <f t="shared" si="205"/>
      </c>
      <c r="M1479" s="19"/>
      <c r="N1479" s="20">
        <f t="shared" si="206"/>
      </c>
      <c r="O1479" s="20">
        <f aca="true" t="shared" si="208" ref="O1479:O1542">IF(M1479&gt;0,M1479-K1479,"")</f>
      </c>
    </row>
    <row r="1480" spans="1:15" ht="12">
      <c r="A1480" s="21">
        <f t="shared" si="207"/>
        <v>1420</v>
      </c>
      <c r="B1480" s="13"/>
      <c r="C1480" s="14"/>
      <c r="D1480" s="15"/>
      <c r="E1480" s="14"/>
      <c r="F1480" s="16"/>
      <c r="G1480" s="11">
        <f t="shared" si="201"/>
      </c>
      <c r="H1480" s="17">
        <f t="shared" si="202"/>
      </c>
      <c r="I1480" s="12">
        <f t="shared" si="203"/>
      </c>
      <c r="J1480" s="18">
        <f t="shared" si="204"/>
      </c>
      <c r="K1480" s="19"/>
      <c r="L1480" s="18">
        <f t="shared" si="205"/>
      </c>
      <c r="M1480" s="19"/>
      <c r="N1480" s="20">
        <f t="shared" si="206"/>
      </c>
      <c r="O1480" s="20">
        <f t="shared" si="208"/>
      </c>
    </row>
    <row r="1481" spans="1:15" ht="12">
      <c r="A1481" s="21">
        <f t="shared" si="207"/>
        <v>1421</v>
      </c>
      <c r="B1481" s="13"/>
      <c r="C1481" s="14"/>
      <c r="D1481" s="15"/>
      <c r="E1481" s="14"/>
      <c r="F1481" s="16"/>
      <c r="G1481" s="11">
        <f t="shared" si="201"/>
      </c>
      <c r="H1481" s="17">
        <f t="shared" si="202"/>
      </c>
      <c r="I1481" s="12">
        <f t="shared" si="203"/>
      </c>
      <c r="J1481" s="18">
        <f t="shared" si="204"/>
      </c>
      <c r="K1481" s="19"/>
      <c r="L1481" s="18">
        <f t="shared" si="205"/>
      </c>
      <c r="M1481" s="19"/>
      <c r="N1481" s="20">
        <f t="shared" si="206"/>
      </c>
      <c r="O1481" s="20">
        <f t="shared" si="208"/>
      </c>
    </row>
    <row r="1482" spans="1:15" ht="12">
      <c r="A1482" s="21">
        <f t="shared" si="207"/>
        <v>1422</v>
      </c>
      <c r="B1482" s="13"/>
      <c r="C1482" s="14"/>
      <c r="D1482" s="15"/>
      <c r="E1482" s="14"/>
      <c r="F1482" s="16"/>
      <c r="G1482" s="11">
        <f t="shared" si="201"/>
      </c>
      <c r="H1482" s="17">
        <f t="shared" si="202"/>
      </c>
      <c r="I1482" s="12">
        <f t="shared" si="203"/>
      </c>
      <c r="J1482" s="18">
        <f t="shared" si="204"/>
      </c>
      <c r="K1482" s="19"/>
      <c r="L1482" s="18">
        <f t="shared" si="205"/>
      </c>
      <c r="M1482" s="19"/>
      <c r="N1482" s="20">
        <f t="shared" si="206"/>
      </c>
      <c r="O1482" s="20">
        <f t="shared" si="208"/>
      </c>
    </row>
    <row r="1483" spans="1:15" ht="12">
      <c r="A1483" s="21">
        <f t="shared" si="207"/>
        <v>1423</v>
      </c>
      <c r="B1483" s="13"/>
      <c r="C1483" s="14"/>
      <c r="D1483" s="15"/>
      <c r="E1483" s="14"/>
      <c r="F1483" s="16"/>
      <c r="G1483" s="11">
        <f t="shared" si="201"/>
      </c>
      <c r="H1483" s="17">
        <f t="shared" si="202"/>
      </c>
      <c r="I1483" s="12">
        <f t="shared" si="203"/>
      </c>
      <c r="J1483" s="18">
        <f t="shared" si="204"/>
      </c>
      <c r="K1483" s="19"/>
      <c r="L1483" s="18">
        <f t="shared" si="205"/>
      </c>
      <c r="M1483" s="19"/>
      <c r="N1483" s="20">
        <f t="shared" si="206"/>
      </c>
      <c r="O1483" s="20">
        <f t="shared" si="208"/>
      </c>
    </row>
    <row r="1484" spans="1:15" ht="12">
      <c r="A1484" s="21">
        <f t="shared" si="207"/>
        <v>1424</v>
      </c>
      <c r="B1484" s="13"/>
      <c r="C1484" s="14"/>
      <c r="D1484" s="15"/>
      <c r="E1484" s="14"/>
      <c r="F1484" s="16"/>
      <c r="G1484" s="11">
        <f t="shared" si="201"/>
      </c>
      <c r="H1484" s="17">
        <f t="shared" si="202"/>
      </c>
      <c r="I1484" s="12">
        <f t="shared" si="203"/>
      </c>
      <c r="J1484" s="18">
        <f t="shared" si="204"/>
      </c>
      <c r="K1484" s="19"/>
      <c r="L1484" s="18">
        <f t="shared" si="205"/>
      </c>
      <c r="M1484" s="19"/>
      <c r="N1484" s="20">
        <f t="shared" si="206"/>
      </c>
      <c r="O1484" s="20">
        <f t="shared" si="208"/>
      </c>
    </row>
    <row r="1485" spans="1:15" ht="12">
      <c r="A1485" s="21">
        <f t="shared" si="207"/>
        <v>1425</v>
      </c>
      <c r="B1485" s="13"/>
      <c r="C1485" s="14"/>
      <c r="D1485" s="15"/>
      <c r="E1485" s="14"/>
      <c r="F1485" s="16"/>
      <c r="G1485" s="11">
        <f t="shared" si="201"/>
      </c>
      <c r="H1485" s="17">
        <f t="shared" si="202"/>
      </c>
      <c r="I1485" s="12">
        <f t="shared" si="203"/>
      </c>
      <c r="J1485" s="18">
        <f t="shared" si="204"/>
      </c>
      <c r="K1485" s="19"/>
      <c r="L1485" s="18">
        <f t="shared" si="205"/>
      </c>
      <c r="M1485" s="19"/>
      <c r="N1485" s="20">
        <f t="shared" si="206"/>
      </c>
      <c r="O1485" s="20">
        <f t="shared" si="208"/>
      </c>
    </row>
    <row r="1486" spans="1:15" ht="12">
      <c r="A1486" s="21">
        <f t="shared" si="207"/>
        <v>1426</v>
      </c>
      <c r="B1486" s="13"/>
      <c r="C1486" s="14"/>
      <c r="D1486" s="15"/>
      <c r="E1486" s="14"/>
      <c r="F1486" s="16"/>
      <c r="G1486" s="11">
        <f t="shared" si="201"/>
      </c>
      <c r="H1486" s="17">
        <f t="shared" si="202"/>
      </c>
      <c r="I1486" s="12">
        <f t="shared" si="203"/>
      </c>
      <c r="J1486" s="18">
        <f t="shared" si="204"/>
      </c>
      <c r="K1486" s="19"/>
      <c r="L1486" s="18">
        <f t="shared" si="205"/>
      </c>
      <c r="M1486" s="19"/>
      <c r="N1486" s="20">
        <f t="shared" si="206"/>
      </c>
      <c r="O1486" s="20">
        <f t="shared" si="208"/>
      </c>
    </row>
    <row r="1487" spans="1:15" ht="12">
      <c r="A1487" s="21">
        <f t="shared" si="207"/>
        <v>1427</v>
      </c>
      <c r="B1487" s="13"/>
      <c r="C1487" s="14"/>
      <c r="D1487" s="15"/>
      <c r="E1487" s="14"/>
      <c r="F1487" s="16"/>
      <c r="G1487" s="11">
        <f t="shared" si="201"/>
      </c>
      <c r="H1487" s="17">
        <f t="shared" si="202"/>
      </c>
      <c r="I1487" s="12">
        <f t="shared" si="203"/>
      </c>
      <c r="J1487" s="18">
        <f t="shared" si="204"/>
      </c>
      <c r="K1487" s="19"/>
      <c r="L1487" s="18">
        <f t="shared" si="205"/>
      </c>
      <c r="M1487" s="19"/>
      <c r="N1487" s="20">
        <f t="shared" si="206"/>
      </c>
      <c r="O1487" s="20">
        <f t="shared" si="208"/>
      </c>
    </row>
    <row r="1488" spans="1:15" ht="12">
      <c r="A1488" s="21">
        <f t="shared" si="207"/>
        <v>1428</v>
      </c>
      <c r="B1488" s="13"/>
      <c r="C1488" s="14"/>
      <c r="D1488" s="15"/>
      <c r="E1488" s="14"/>
      <c r="F1488" s="16"/>
      <c r="G1488" s="11">
        <f aca="true" t="shared" si="209" ref="G1488:G1551">IF(D1488&gt;0,(D1488-(D1488*F1488/360*H1488)),"")</f>
      </c>
      <c r="H1488" s="17">
        <f aca="true" t="shared" si="210" ref="H1488:H1551">IF(C1488&lt;&gt;0,E1488-C1488,"")</f>
      </c>
      <c r="I1488" s="12">
        <f aca="true" t="shared" si="211" ref="I1488:I1551">IF(D1488&gt;0,D1488-G1488,"")</f>
      </c>
      <c r="J1488" s="18">
        <f aca="true" t="shared" si="212" ref="J1488:J1551">IF(D1488&gt;0,((+I1488/G1488)/H1488*365),"")</f>
      </c>
      <c r="K1488" s="19"/>
      <c r="L1488" s="18">
        <f aca="true" t="shared" si="213" ref="L1488:L1551">IF(K1488&gt;0,F1488-K1488,"")</f>
      </c>
      <c r="M1488" s="19"/>
      <c r="N1488" s="20">
        <f aca="true" t="shared" si="214" ref="N1488:N1551">IF(M1488&gt;0,F1488-M1488,"")</f>
      </c>
      <c r="O1488" s="20">
        <f t="shared" si="208"/>
      </c>
    </row>
    <row r="1489" spans="1:15" ht="12">
      <c r="A1489" s="21">
        <f t="shared" si="207"/>
        <v>1429</v>
      </c>
      <c r="B1489" s="13"/>
      <c r="C1489" s="14"/>
      <c r="D1489" s="15"/>
      <c r="E1489" s="14"/>
      <c r="F1489" s="16"/>
      <c r="G1489" s="11">
        <f t="shared" si="209"/>
      </c>
      <c r="H1489" s="17">
        <f t="shared" si="210"/>
      </c>
      <c r="I1489" s="12">
        <f t="shared" si="211"/>
      </c>
      <c r="J1489" s="18">
        <f t="shared" si="212"/>
      </c>
      <c r="K1489" s="19"/>
      <c r="L1489" s="18">
        <f t="shared" si="213"/>
      </c>
      <c r="M1489" s="19"/>
      <c r="N1489" s="20">
        <f t="shared" si="214"/>
      </c>
      <c r="O1489" s="20">
        <f t="shared" si="208"/>
      </c>
    </row>
    <row r="1490" spans="1:15" ht="12">
      <c r="A1490" s="21">
        <f aca="true" t="shared" si="215" ref="A1490:A1553">+A1489+1</f>
        <v>1430</v>
      </c>
      <c r="B1490" s="13"/>
      <c r="C1490" s="14"/>
      <c r="D1490" s="15"/>
      <c r="E1490" s="14"/>
      <c r="F1490" s="16"/>
      <c r="G1490" s="11">
        <f t="shared" si="209"/>
      </c>
      <c r="H1490" s="17">
        <f t="shared" si="210"/>
      </c>
      <c r="I1490" s="12">
        <f t="shared" si="211"/>
      </c>
      <c r="J1490" s="18">
        <f t="shared" si="212"/>
      </c>
      <c r="K1490" s="19"/>
      <c r="L1490" s="18">
        <f t="shared" si="213"/>
      </c>
      <c r="M1490" s="19"/>
      <c r="N1490" s="20">
        <f t="shared" si="214"/>
      </c>
      <c r="O1490" s="20">
        <f t="shared" si="208"/>
      </c>
    </row>
    <row r="1491" spans="1:15" ht="12">
      <c r="A1491" s="21">
        <f t="shared" si="215"/>
        <v>1431</v>
      </c>
      <c r="B1491" s="13"/>
      <c r="C1491" s="14"/>
      <c r="D1491" s="15"/>
      <c r="E1491" s="14"/>
      <c r="F1491" s="16"/>
      <c r="G1491" s="11">
        <f t="shared" si="209"/>
      </c>
      <c r="H1491" s="17">
        <f t="shared" si="210"/>
      </c>
      <c r="I1491" s="12">
        <f t="shared" si="211"/>
      </c>
      <c r="J1491" s="18">
        <f t="shared" si="212"/>
      </c>
      <c r="K1491" s="19"/>
      <c r="L1491" s="18">
        <f t="shared" si="213"/>
      </c>
      <c r="M1491" s="19"/>
      <c r="N1491" s="20">
        <f t="shared" si="214"/>
      </c>
      <c r="O1491" s="20">
        <f t="shared" si="208"/>
      </c>
    </row>
    <row r="1492" spans="1:15" ht="12">
      <c r="A1492" s="21">
        <f t="shared" si="215"/>
        <v>1432</v>
      </c>
      <c r="B1492" s="13"/>
      <c r="C1492" s="14"/>
      <c r="D1492" s="15"/>
      <c r="E1492" s="14"/>
      <c r="F1492" s="16"/>
      <c r="G1492" s="11">
        <f t="shared" si="209"/>
      </c>
      <c r="H1492" s="17">
        <f t="shared" si="210"/>
      </c>
      <c r="I1492" s="12">
        <f t="shared" si="211"/>
      </c>
      <c r="J1492" s="18">
        <f t="shared" si="212"/>
      </c>
      <c r="K1492" s="19"/>
      <c r="L1492" s="18">
        <f t="shared" si="213"/>
      </c>
      <c r="M1492" s="19"/>
      <c r="N1492" s="20">
        <f t="shared" si="214"/>
      </c>
      <c r="O1492" s="20">
        <f t="shared" si="208"/>
      </c>
    </row>
    <row r="1493" spans="1:15" ht="12">
      <c r="A1493" s="21">
        <f t="shared" si="215"/>
        <v>1433</v>
      </c>
      <c r="B1493" s="13"/>
      <c r="C1493" s="14"/>
      <c r="D1493" s="15"/>
      <c r="E1493" s="14"/>
      <c r="F1493" s="16"/>
      <c r="G1493" s="11">
        <f t="shared" si="209"/>
      </c>
      <c r="H1493" s="17">
        <f t="shared" si="210"/>
      </c>
      <c r="I1493" s="12">
        <f t="shared" si="211"/>
      </c>
      <c r="J1493" s="18">
        <f t="shared" si="212"/>
      </c>
      <c r="K1493" s="19"/>
      <c r="L1493" s="18">
        <f t="shared" si="213"/>
      </c>
      <c r="M1493" s="19"/>
      <c r="N1493" s="20">
        <f t="shared" si="214"/>
      </c>
      <c r="O1493" s="20">
        <f t="shared" si="208"/>
      </c>
    </row>
    <row r="1494" spans="1:15" ht="12">
      <c r="A1494" s="21">
        <f t="shared" si="215"/>
        <v>1434</v>
      </c>
      <c r="B1494" s="13"/>
      <c r="C1494" s="14"/>
      <c r="D1494" s="15"/>
      <c r="E1494" s="14"/>
      <c r="F1494" s="16"/>
      <c r="G1494" s="11">
        <f t="shared" si="209"/>
      </c>
      <c r="H1494" s="17">
        <f t="shared" si="210"/>
      </c>
      <c r="I1494" s="12">
        <f t="shared" si="211"/>
      </c>
      <c r="J1494" s="18">
        <f t="shared" si="212"/>
      </c>
      <c r="K1494" s="19"/>
      <c r="L1494" s="18">
        <f t="shared" si="213"/>
      </c>
      <c r="M1494" s="19"/>
      <c r="N1494" s="20">
        <f t="shared" si="214"/>
      </c>
      <c r="O1494" s="20">
        <f t="shared" si="208"/>
      </c>
    </row>
    <row r="1495" spans="1:15" ht="12">
      <c r="A1495" s="21">
        <f t="shared" si="215"/>
        <v>1435</v>
      </c>
      <c r="B1495" s="13"/>
      <c r="C1495" s="14"/>
      <c r="D1495" s="15"/>
      <c r="E1495" s="14"/>
      <c r="F1495" s="16"/>
      <c r="G1495" s="11">
        <f t="shared" si="209"/>
      </c>
      <c r="H1495" s="17">
        <f t="shared" si="210"/>
      </c>
      <c r="I1495" s="12">
        <f t="shared" si="211"/>
      </c>
      <c r="J1495" s="18">
        <f t="shared" si="212"/>
      </c>
      <c r="K1495" s="19"/>
      <c r="L1495" s="18">
        <f t="shared" si="213"/>
      </c>
      <c r="M1495" s="19"/>
      <c r="N1495" s="20">
        <f t="shared" si="214"/>
      </c>
      <c r="O1495" s="20">
        <f t="shared" si="208"/>
      </c>
    </row>
    <row r="1496" spans="1:15" ht="12">
      <c r="A1496" s="21">
        <f t="shared" si="215"/>
        <v>1436</v>
      </c>
      <c r="B1496" s="13"/>
      <c r="C1496" s="14"/>
      <c r="D1496" s="15"/>
      <c r="E1496" s="14"/>
      <c r="F1496" s="16"/>
      <c r="G1496" s="11">
        <f t="shared" si="209"/>
      </c>
      <c r="H1496" s="17">
        <f t="shared" si="210"/>
      </c>
      <c r="I1496" s="12">
        <f t="shared" si="211"/>
      </c>
      <c r="J1496" s="18">
        <f t="shared" si="212"/>
      </c>
      <c r="K1496" s="19"/>
      <c r="L1496" s="18">
        <f t="shared" si="213"/>
      </c>
      <c r="M1496" s="19"/>
      <c r="N1496" s="20">
        <f t="shared" si="214"/>
      </c>
      <c r="O1496" s="20">
        <f t="shared" si="208"/>
      </c>
    </row>
    <row r="1497" spans="1:15" ht="12">
      <c r="A1497" s="21">
        <f t="shared" si="215"/>
        <v>1437</v>
      </c>
      <c r="B1497" s="13"/>
      <c r="C1497" s="14"/>
      <c r="D1497" s="15"/>
      <c r="E1497" s="14"/>
      <c r="F1497" s="16"/>
      <c r="G1497" s="11">
        <f t="shared" si="209"/>
      </c>
      <c r="H1497" s="17">
        <f t="shared" si="210"/>
      </c>
      <c r="I1497" s="12">
        <f t="shared" si="211"/>
      </c>
      <c r="J1497" s="18">
        <f t="shared" si="212"/>
      </c>
      <c r="K1497" s="19"/>
      <c r="L1497" s="18">
        <f t="shared" si="213"/>
      </c>
      <c r="M1497" s="19"/>
      <c r="N1497" s="20">
        <f t="shared" si="214"/>
      </c>
      <c r="O1497" s="20">
        <f t="shared" si="208"/>
      </c>
    </row>
    <row r="1498" spans="1:15" ht="12">
      <c r="A1498" s="21">
        <f t="shared" si="215"/>
        <v>1438</v>
      </c>
      <c r="B1498" s="13"/>
      <c r="C1498" s="14"/>
      <c r="D1498" s="15"/>
      <c r="E1498" s="14"/>
      <c r="F1498" s="16"/>
      <c r="G1498" s="11">
        <f t="shared" si="209"/>
      </c>
      <c r="H1498" s="17">
        <f t="shared" si="210"/>
      </c>
      <c r="I1498" s="12">
        <f t="shared" si="211"/>
      </c>
      <c r="J1498" s="18">
        <f t="shared" si="212"/>
      </c>
      <c r="K1498" s="19"/>
      <c r="L1498" s="18">
        <f t="shared" si="213"/>
      </c>
      <c r="M1498" s="19"/>
      <c r="N1498" s="20">
        <f t="shared" si="214"/>
      </c>
      <c r="O1498" s="20">
        <f t="shared" si="208"/>
      </c>
    </row>
    <row r="1499" spans="1:15" ht="12">
      <c r="A1499" s="21">
        <f t="shared" si="215"/>
        <v>1439</v>
      </c>
      <c r="B1499" s="13"/>
      <c r="C1499" s="14"/>
      <c r="D1499" s="15"/>
      <c r="E1499" s="14"/>
      <c r="F1499" s="16"/>
      <c r="G1499" s="11">
        <f t="shared" si="209"/>
      </c>
      <c r="H1499" s="17">
        <f t="shared" si="210"/>
      </c>
      <c r="I1499" s="12">
        <f t="shared" si="211"/>
      </c>
      <c r="J1499" s="18">
        <f t="shared" si="212"/>
      </c>
      <c r="K1499" s="19"/>
      <c r="L1499" s="18">
        <f t="shared" si="213"/>
      </c>
      <c r="M1499" s="19"/>
      <c r="N1499" s="20">
        <f t="shared" si="214"/>
      </c>
      <c r="O1499" s="20">
        <f t="shared" si="208"/>
      </c>
    </row>
    <row r="1500" spans="1:15" ht="12">
      <c r="A1500" s="21">
        <f t="shared" si="215"/>
        <v>1440</v>
      </c>
      <c r="B1500" s="13"/>
      <c r="C1500" s="14"/>
      <c r="D1500" s="15"/>
      <c r="E1500" s="14"/>
      <c r="F1500" s="16"/>
      <c r="G1500" s="11">
        <f t="shared" si="209"/>
      </c>
      <c r="H1500" s="17">
        <f t="shared" si="210"/>
      </c>
      <c r="I1500" s="12">
        <f t="shared" si="211"/>
      </c>
      <c r="J1500" s="18">
        <f t="shared" si="212"/>
      </c>
      <c r="K1500" s="19"/>
      <c r="L1500" s="18">
        <f t="shared" si="213"/>
      </c>
      <c r="M1500" s="19"/>
      <c r="N1500" s="20">
        <f t="shared" si="214"/>
      </c>
      <c r="O1500" s="20">
        <f t="shared" si="208"/>
      </c>
    </row>
    <row r="1501" spans="1:15" ht="12">
      <c r="A1501" s="21">
        <f t="shared" si="215"/>
        <v>1441</v>
      </c>
      <c r="B1501" s="13"/>
      <c r="C1501" s="14"/>
      <c r="D1501" s="15"/>
      <c r="E1501" s="14"/>
      <c r="F1501" s="16"/>
      <c r="G1501" s="11">
        <f t="shared" si="209"/>
      </c>
      <c r="H1501" s="17">
        <f t="shared" si="210"/>
      </c>
      <c r="I1501" s="12">
        <f t="shared" si="211"/>
      </c>
      <c r="J1501" s="18">
        <f t="shared" si="212"/>
      </c>
      <c r="K1501" s="19"/>
      <c r="L1501" s="18">
        <f t="shared" si="213"/>
      </c>
      <c r="M1501" s="19"/>
      <c r="N1501" s="20">
        <f t="shared" si="214"/>
      </c>
      <c r="O1501" s="20">
        <f t="shared" si="208"/>
      </c>
    </row>
    <row r="1502" spans="1:15" ht="12">
      <c r="A1502" s="21">
        <f t="shared" si="215"/>
        <v>1442</v>
      </c>
      <c r="B1502" s="13"/>
      <c r="C1502" s="14"/>
      <c r="D1502" s="15"/>
      <c r="E1502" s="14"/>
      <c r="F1502" s="16"/>
      <c r="G1502" s="11">
        <f t="shared" si="209"/>
      </c>
      <c r="H1502" s="17">
        <f t="shared" si="210"/>
      </c>
      <c r="I1502" s="12">
        <f t="shared" si="211"/>
      </c>
      <c r="J1502" s="18">
        <f t="shared" si="212"/>
      </c>
      <c r="K1502" s="19"/>
      <c r="L1502" s="18">
        <f t="shared" si="213"/>
      </c>
      <c r="M1502" s="19"/>
      <c r="N1502" s="20">
        <f t="shared" si="214"/>
      </c>
      <c r="O1502" s="20">
        <f t="shared" si="208"/>
      </c>
    </row>
    <row r="1503" spans="1:15" ht="12">
      <c r="A1503" s="21">
        <f t="shared" si="215"/>
        <v>1443</v>
      </c>
      <c r="B1503" s="13"/>
      <c r="C1503" s="14"/>
      <c r="D1503" s="15"/>
      <c r="E1503" s="14"/>
      <c r="F1503" s="16"/>
      <c r="G1503" s="11">
        <f t="shared" si="209"/>
      </c>
      <c r="H1503" s="17">
        <f t="shared" si="210"/>
      </c>
      <c r="I1503" s="12">
        <f t="shared" si="211"/>
      </c>
      <c r="J1503" s="18">
        <f t="shared" si="212"/>
      </c>
      <c r="K1503" s="19"/>
      <c r="L1503" s="18">
        <f t="shared" si="213"/>
      </c>
      <c r="M1503" s="19"/>
      <c r="N1503" s="20">
        <f t="shared" si="214"/>
      </c>
      <c r="O1503" s="20">
        <f t="shared" si="208"/>
      </c>
    </row>
    <row r="1504" spans="1:15" ht="12">
      <c r="A1504" s="21">
        <f t="shared" si="215"/>
        <v>1444</v>
      </c>
      <c r="B1504" s="13"/>
      <c r="C1504" s="14"/>
      <c r="D1504" s="15"/>
      <c r="E1504" s="14"/>
      <c r="F1504" s="16"/>
      <c r="G1504" s="11">
        <f t="shared" si="209"/>
      </c>
      <c r="H1504" s="17">
        <f t="shared" si="210"/>
      </c>
      <c r="I1504" s="12">
        <f t="shared" si="211"/>
      </c>
      <c r="J1504" s="18">
        <f t="shared" si="212"/>
      </c>
      <c r="K1504" s="19"/>
      <c r="L1504" s="18">
        <f t="shared" si="213"/>
      </c>
      <c r="M1504" s="19"/>
      <c r="N1504" s="20">
        <f t="shared" si="214"/>
      </c>
      <c r="O1504" s="20">
        <f t="shared" si="208"/>
      </c>
    </row>
    <row r="1505" spans="1:15" ht="12">
      <c r="A1505" s="21">
        <f t="shared" si="215"/>
        <v>1445</v>
      </c>
      <c r="B1505" s="13"/>
      <c r="C1505" s="14"/>
      <c r="D1505" s="15"/>
      <c r="E1505" s="14"/>
      <c r="F1505" s="16"/>
      <c r="G1505" s="11">
        <f t="shared" si="209"/>
      </c>
      <c r="H1505" s="17">
        <f t="shared" si="210"/>
      </c>
      <c r="I1505" s="12">
        <f t="shared" si="211"/>
      </c>
      <c r="J1505" s="18">
        <f t="shared" si="212"/>
      </c>
      <c r="K1505" s="19"/>
      <c r="L1505" s="18">
        <f t="shared" si="213"/>
      </c>
      <c r="M1505" s="19"/>
      <c r="N1505" s="20">
        <f t="shared" si="214"/>
      </c>
      <c r="O1505" s="20">
        <f t="shared" si="208"/>
      </c>
    </row>
    <row r="1506" spans="1:15" ht="12">
      <c r="A1506" s="21">
        <f t="shared" si="215"/>
        <v>1446</v>
      </c>
      <c r="B1506" s="13"/>
      <c r="C1506" s="14"/>
      <c r="D1506" s="15"/>
      <c r="E1506" s="14"/>
      <c r="F1506" s="16"/>
      <c r="G1506" s="11">
        <f t="shared" si="209"/>
      </c>
      <c r="H1506" s="17">
        <f t="shared" si="210"/>
      </c>
      <c r="I1506" s="12">
        <f t="shared" si="211"/>
      </c>
      <c r="J1506" s="18">
        <f t="shared" si="212"/>
      </c>
      <c r="K1506" s="19"/>
      <c r="L1506" s="18">
        <f t="shared" si="213"/>
      </c>
      <c r="M1506" s="19"/>
      <c r="N1506" s="20">
        <f t="shared" si="214"/>
      </c>
      <c r="O1506" s="20">
        <f t="shared" si="208"/>
      </c>
    </row>
    <row r="1507" spans="1:15" ht="12">
      <c r="A1507" s="21">
        <f t="shared" si="215"/>
        <v>1447</v>
      </c>
      <c r="B1507" s="13"/>
      <c r="C1507" s="14"/>
      <c r="D1507" s="15"/>
      <c r="E1507" s="14"/>
      <c r="F1507" s="16"/>
      <c r="G1507" s="11">
        <f t="shared" si="209"/>
      </c>
      <c r="H1507" s="17">
        <f t="shared" si="210"/>
      </c>
      <c r="I1507" s="12">
        <f t="shared" si="211"/>
      </c>
      <c r="J1507" s="18">
        <f t="shared" si="212"/>
      </c>
      <c r="K1507" s="19"/>
      <c r="L1507" s="18">
        <f t="shared" si="213"/>
      </c>
      <c r="M1507" s="19"/>
      <c r="N1507" s="20">
        <f t="shared" si="214"/>
      </c>
      <c r="O1507" s="20">
        <f t="shared" si="208"/>
      </c>
    </row>
    <row r="1508" spans="1:15" ht="12">
      <c r="A1508" s="21">
        <f t="shared" si="215"/>
        <v>1448</v>
      </c>
      <c r="B1508" s="13"/>
      <c r="C1508" s="14"/>
      <c r="D1508" s="15"/>
      <c r="E1508" s="14"/>
      <c r="F1508" s="16"/>
      <c r="G1508" s="11">
        <f t="shared" si="209"/>
      </c>
      <c r="H1508" s="17">
        <f t="shared" si="210"/>
      </c>
      <c r="I1508" s="12">
        <f t="shared" si="211"/>
      </c>
      <c r="J1508" s="18">
        <f t="shared" si="212"/>
      </c>
      <c r="K1508" s="19"/>
      <c r="L1508" s="18">
        <f t="shared" si="213"/>
      </c>
      <c r="M1508" s="19"/>
      <c r="N1508" s="20">
        <f t="shared" si="214"/>
      </c>
      <c r="O1508" s="20">
        <f t="shared" si="208"/>
      </c>
    </row>
    <row r="1509" spans="1:15" ht="12">
      <c r="A1509" s="21">
        <f t="shared" si="215"/>
        <v>1449</v>
      </c>
      <c r="B1509" s="13"/>
      <c r="C1509" s="14"/>
      <c r="D1509" s="15"/>
      <c r="E1509" s="14"/>
      <c r="F1509" s="16"/>
      <c r="G1509" s="11">
        <f t="shared" si="209"/>
      </c>
      <c r="H1509" s="17">
        <f t="shared" si="210"/>
      </c>
      <c r="I1509" s="12">
        <f t="shared" si="211"/>
      </c>
      <c r="J1509" s="18">
        <f t="shared" si="212"/>
      </c>
      <c r="K1509" s="19"/>
      <c r="L1509" s="18">
        <f t="shared" si="213"/>
      </c>
      <c r="M1509" s="19"/>
      <c r="N1509" s="20">
        <f t="shared" si="214"/>
      </c>
      <c r="O1509" s="20">
        <f t="shared" si="208"/>
      </c>
    </row>
    <row r="1510" spans="1:15" ht="12">
      <c r="A1510" s="21">
        <f t="shared" si="215"/>
        <v>1450</v>
      </c>
      <c r="B1510" s="13"/>
      <c r="C1510" s="14"/>
      <c r="D1510" s="15"/>
      <c r="E1510" s="14"/>
      <c r="F1510" s="16"/>
      <c r="G1510" s="11">
        <f t="shared" si="209"/>
      </c>
      <c r="H1510" s="17">
        <f t="shared" si="210"/>
      </c>
      <c r="I1510" s="12">
        <f t="shared" si="211"/>
      </c>
      <c r="J1510" s="18">
        <f t="shared" si="212"/>
      </c>
      <c r="K1510" s="19"/>
      <c r="L1510" s="18">
        <f t="shared" si="213"/>
      </c>
      <c r="M1510" s="19"/>
      <c r="N1510" s="20">
        <f t="shared" si="214"/>
      </c>
      <c r="O1510" s="20">
        <f t="shared" si="208"/>
      </c>
    </row>
    <row r="1511" spans="1:15" ht="12">
      <c r="A1511" s="21">
        <f t="shared" si="215"/>
        <v>1451</v>
      </c>
      <c r="B1511" s="13"/>
      <c r="C1511" s="14"/>
      <c r="D1511" s="15"/>
      <c r="E1511" s="14"/>
      <c r="F1511" s="16"/>
      <c r="G1511" s="11">
        <f t="shared" si="209"/>
      </c>
      <c r="H1511" s="17">
        <f t="shared" si="210"/>
      </c>
      <c r="I1511" s="12">
        <f t="shared" si="211"/>
      </c>
      <c r="J1511" s="18">
        <f t="shared" si="212"/>
      </c>
      <c r="K1511" s="19"/>
      <c r="L1511" s="18">
        <f t="shared" si="213"/>
      </c>
      <c r="M1511" s="19"/>
      <c r="N1511" s="20">
        <f t="shared" si="214"/>
      </c>
      <c r="O1511" s="20">
        <f t="shared" si="208"/>
      </c>
    </row>
    <row r="1512" spans="1:15" ht="12">
      <c r="A1512" s="21">
        <f t="shared" si="215"/>
        <v>1452</v>
      </c>
      <c r="B1512" s="13"/>
      <c r="C1512" s="14"/>
      <c r="D1512" s="15"/>
      <c r="E1512" s="14"/>
      <c r="F1512" s="16"/>
      <c r="G1512" s="11">
        <f t="shared" si="209"/>
      </c>
      <c r="H1512" s="17">
        <f t="shared" si="210"/>
      </c>
      <c r="I1512" s="12">
        <f t="shared" si="211"/>
      </c>
      <c r="J1512" s="18">
        <f t="shared" si="212"/>
      </c>
      <c r="K1512" s="19"/>
      <c r="L1512" s="18">
        <f t="shared" si="213"/>
      </c>
      <c r="M1512" s="19"/>
      <c r="N1512" s="20">
        <f t="shared" si="214"/>
      </c>
      <c r="O1512" s="20">
        <f t="shared" si="208"/>
      </c>
    </row>
    <row r="1513" spans="1:15" ht="12">
      <c r="A1513" s="21">
        <f t="shared" si="215"/>
        <v>1453</v>
      </c>
      <c r="B1513" s="13"/>
      <c r="C1513" s="14"/>
      <c r="D1513" s="15"/>
      <c r="E1513" s="14"/>
      <c r="F1513" s="16"/>
      <c r="G1513" s="11">
        <f t="shared" si="209"/>
      </c>
      <c r="H1513" s="17">
        <f t="shared" si="210"/>
      </c>
      <c r="I1513" s="12">
        <f t="shared" si="211"/>
      </c>
      <c r="J1513" s="18">
        <f t="shared" si="212"/>
      </c>
      <c r="K1513" s="19"/>
      <c r="L1513" s="18">
        <f t="shared" si="213"/>
      </c>
      <c r="M1513" s="19"/>
      <c r="N1513" s="20">
        <f t="shared" si="214"/>
      </c>
      <c r="O1513" s="20">
        <f t="shared" si="208"/>
      </c>
    </row>
    <row r="1514" spans="1:15" ht="12">
      <c r="A1514" s="21">
        <f t="shared" si="215"/>
        <v>1454</v>
      </c>
      <c r="B1514" s="13"/>
      <c r="C1514" s="14"/>
      <c r="D1514" s="15"/>
      <c r="E1514" s="14"/>
      <c r="F1514" s="16"/>
      <c r="G1514" s="11">
        <f t="shared" si="209"/>
      </c>
      <c r="H1514" s="17">
        <f t="shared" si="210"/>
      </c>
      <c r="I1514" s="12">
        <f t="shared" si="211"/>
      </c>
      <c r="J1514" s="18">
        <f t="shared" si="212"/>
      </c>
      <c r="K1514" s="19"/>
      <c r="L1514" s="18">
        <f t="shared" si="213"/>
      </c>
      <c r="M1514" s="19"/>
      <c r="N1514" s="20">
        <f t="shared" si="214"/>
      </c>
      <c r="O1514" s="20">
        <f t="shared" si="208"/>
      </c>
    </row>
    <row r="1515" spans="1:15" ht="12">
      <c r="A1515" s="21">
        <f t="shared" si="215"/>
        <v>1455</v>
      </c>
      <c r="B1515" s="13"/>
      <c r="C1515" s="14"/>
      <c r="D1515" s="15"/>
      <c r="E1515" s="14"/>
      <c r="F1515" s="16"/>
      <c r="G1515" s="11">
        <f t="shared" si="209"/>
      </c>
      <c r="H1515" s="17">
        <f t="shared" si="210"/>
      </c>
      <c r="I1515" s="12">
        <f t="shared" si="211"/>
      </c>
      <c r="J1515" s="18">
        <f t="shared" si="212"/>
      </c>
      <c r="K1515" s="19"/>
      <c r="L1515" s="18">
        <f t="shared" si="213"/>
      </c>
      <c r="M1515" s="19"/>
      <c r="N1515" s="20">
        <f t="shared" si="214"/>
      </c>
      <c r="O1515" s="20">
        <f t="shared" si="208"/>
      </c>
    </row>
    <row r="1516" spans="1:15" ht="12">
      <c r="A1516" s="21">
        <f t="shared" si="215"/>
        <v>1456</v>
      </c>
      <c r="B1516" s="13"/>
      <c r="C1516" s="14"/>
      <c r="D1516" s="15"/>
      <c r="E1516" s="14"/>
      <c r="F1516" s="16"/>
      <c r="G1516" s="11">
        <f t="shared" si="209"/>
      </c>
      <c r="H1516" s="17">
        <f t="shared" si="210"/>
      </c>
      <c r="I1516" s="12">
        <f t="shared" si="211"/>
      </c>
      <c r="J1516" s="18">
        <f t="shared" si="212"/>
      </c>
      <c r="K1516" s="19"/>
      <c r="L1516" s="18">
        <f t="shared" si="213"/>
      </c>
      <c r="M1516" s="19"/>
      <c r="N1516" s="20">
        <f t="shared" si="214"/>
      </c>
      <c r="O1516" s="20">
        <f t="shared" si="208"/>
      </c>
    </row>
    <row r="1517" spans="1:15" ht="12">
      <c r="A1517" s="21">
        <f t="shared" si="215"/>
        <v>1457</v>
      </c>
      <c r="B1517" s="13"/>
      <c r="C1517" s="14"/>
      <c r="D1517" s="15"/>
      <c r="E1517" s="14"/>
      <c r="F1517" s="16"/>
      <c r="G1517" s="11">
        <f t="shared" si="209"/>
      </c>
      <c r="H1517" s="17">
        <f t="shared" si="210"/>
      </c>
      <c r="I1517" s="12">
        <f t="shared" si="211"/>
      </c>
      <c r="J1517" s="18">
        <f t="shared" si="212"/>
      </c>
      <c r="K1517" s="19"/>
      <c r="L1517" s="18">
        <f t="shared" si="213"/>
      </c>
      <c r="M1517" s="19"/>
      <c r="N1517" s="20">
        <f t="shared" si="214"/>
      </c>
      <c r="O1517" s="20">
        <f t="shared" si="208"/>
      </c>
    </row>
    <row r="1518" spans="1:15" ht="12">
      <c r="A1518" s="21">
        <f t="shared" si="215"/>
        <v>1458</v>
      </c>
      <c r="B1518" s="13"/>
      <c r="C1518" s="14"/>
      <c r="D1518" s="15"/>
      <c r="E1518" s="14"/>
      <c r="F1518" s="16"/>
      <c r="G1518" s="11">
        <f t="shared" si="209"/>
      </c>
      <c r="H1518" s="17">
        <f t="shared" si="210"/>
      </c>
      <c r="I1518" s="12">
        <f t="shared" si="211"/>
      </c>
      <c r="J1518" s="18">
        <f t="shared" si="212"/>
      </c>
      <c r="K1518" s="19"/>
      <c r="L1518" s="18">
        <f t="shared" si="213"/>
      </c>
      <c r="M1518" s="19"/>
      <c r="N1518" s="20">
        <f t="shared" si="214"/>
      </c>
      <c r="O1518" s="20">
        <f t="shared" si="208"/>
      </c>
    </row>
    <row r="1519" spans="1:15" ht="12">
      <c r="A1519" s="21">
        <f t="shared" si="215"/>
        <v>1459</v>
      </c>
      <c r="B1519" s="13"/>
      <c r="C1519" s="14"/>
      <c r="D1519" s="15"/>
      <c r="E1519" s="14"/>
      <c r="F1519" s="16"/>
      <c r="G1519" s="11">
        <f t="shared" si="209"/>
      </c>
      <c r="H1519" s="17">
        <f t="shared" si="210"/>
      </c>
      <c r="I1519" s="12">
        <f t="shared" si="211"/>
      </c>
      <c r="J1519" s="18">
        <f t="shared" si="212"/>
      </c>
      <c r="K1519" s="19"/>
      <c r="L1519" s="18">
        <f t="shared" si="213"/>
      </c>
      <c r="M1519" s="19"/>
      <c r="N1519" s="20">
        <f t="shared" si="214"/>
      </c>
      <c r="O1519" s="20">
        <f t="shared" si="208"/>
      </c>
    </row>
    <row r="1520" spans="1:15" ht="12">
      <c r="A1520" s="21">
        <f t="shared" si="215"/>
        <v>1460</v>
      </c>
      <c r="B1520" s="13"/>
      <c r="C1520" s="14"/>
      <c r="D1520" s="15"/>
      <c r="E1520" s="14"/>
      <c r="F1520" s="16"/>
      <c r="G1520" s="11">
        <f t="shared" si="209"/>
      </c>
      <c r="H1520" s="17">
        <f t="shared" si="210"/>
      </c>
      <c r="I1520" s="12">
        <f t="shared" si="211"/>
      </c>
      <c r="J1520" s="18">
        <f t="shared" si="212"/>
      </c>
      <c r="K1520" s="19"/>
      <c r="L1520" s="18">
        <f t="shared" si="213"/>
      </c>
      <c r="M1520" s="19"/>
      <c r="N1520" s="20">
        <f t="shared" si="214"/>
      </c>
      <c r="O1520" s="20">
        <f t="shared" si="208"/>
      </c>
    </row>
    <row r="1521" spans="1:15" ht="12">
      <c r="A1521" s="21">
        <f t="shared" si="215"/>
        <v>1461</v>
      </c>
      <c r="B1521" s="13"/>
      <c r="C1521" s="14"/>
      <c r="D1521" s="15"/>
      <c r="E1521" s="14"/>
      <c r="F1521" s="16"/>
      <c r="G1521" s="11">
        <f t="shared" si="209"/>
      </c>
      <c r="H1521" s="17">
        <f t="shared" si="210"/>
      </c>
      <c r="I1521" s="12">
        <f t="shared" si="211"/>
      </c>
      <c r="J1521" s="18">
        <f t="shared" si="212"/>
      </c>
      <c r="K1521" s="19"/>
      <c r="L1521" s="18">
        <f t="shared" si="213"/>
      </c>
      <c r="M1521" s="19"/>
      <c r="N1521" s="20">
        <f t="shared" si="214"/>
      </c>
      <c r="O1521" s="20">
        <f t="shared" si="208"/>
      </c>
    </row>
    <row r="1522" spans="1:15" ht="12">
      <c r="A1522" s="21">
        <f t="shared" si="215"/>
        <v>1462</v>
      </c>
      <c r="B1522" s="13"/>
      <c r="C1522" s="14"/>
      <c r="D1522" s="15"/>
      <c r="E1522" s="14"/>
      <c r="F1522" s="16"/>
      <c r="G1522" s="11">
        <f t="shared" si="209"/>
      </c>
      <c r="H1522" s="17">
        <f t="shared" si="210"/>
      </c>
      <c r="I1522" s="12">
        <f t="shared" si="211"/>
      </c>
      <c r="J1522" s="18">
        <f t="shared" si="212"/>
      </c>
      <c r="K1522" s="19"/>
      <c r="L1522" s="18">
        <f t="shared" si="213"/>
      </c>
      <c r="M1522" s="19"/>
      <c r="N1522" s="20">
        <f t="shared" si="214"/>
      </c>
      <c r="O1522" s="20">
        <f t="shared" si="208"/>
      </c>
    </row>
    <row r="1523" spans="1:15" ht="12">
      <c r="A1523" s="21">
        <f t="shared" si="215"/>
        <v>1463</v>
      </c>
      <c r="B1523" s="13"/>
      <c r="C1523" s="14"/>
      <c r="D1523" s="15"/>
      <c r="E1523" s="14"/>
      <c r="F1523" s="16"/>
      <c r="G1523" s="11">
        <f t="shared" si="209"/>
      </c>
      <c r="H1523" s="17">
        <f t="shared" si="210"/>
      </c>
      <c r="I1523" s="12">
        <f t="shared" si="211"/>
      </c>
      <c r="J1523" s="18">
        <f t="shared" si="212"/>
      </c>
      <c r="K1523" s="19"/>
      <c r="L1523" s="18">
        <f t="shared" si="213"/>
      </c>
      <c r="M1523" s="19"/>
      <c r="N1523" s="20">
        <f t="shared" si="214"/>
      </c>
      <c r="O1523" s="20">
        <f t="shared" si="208"/>
      </c>
    </row>
    <row r="1524" spans="1:15" ht="12">
      <c r="A1524" s="21">
        <f t="shared" si="215"/>
        <v>1464</v>
      </c>
      <c r="B1524" s="13"/>
      <c r="C1524" s="14"/>
      <c r="D1524" s="15"/>
      <c r="E1524" s="14"/>
      <c r="F1524" s="16"/>
      <c r="G1524" s="11">
        <f t="shared" si="209"/>
      </c>
      <c r="H1524" s="17">
        <f t="shared" si="210"/>
      </c>
      <c r="I1524" s="12">
        <f t="shared" si="211"/>
      </c>
      <c r="J1524" s="18">
        <f t="shared" si="212"/>
      </c>
      <c r="K1524" s="19"/>
      <c r="L1524" s="18">
        <f t="shared" si="213"/>
      </c>
      <c r="M1524" s="19"/>
      <c r="N1524" s="20">
        <f t="shared" si="214"/>
      </c>
      <c r="O1524" s="20">
        <f t="shared" si="208"/>
      </c>
    </row>
    <row r="1525" spans="1:15" ht="12">
      <c r="A1525" s="21">
        <f t="shared" si="215"/>
        <v>1465</v>
      </c>
      <c r="B1525" s="13"/>
      <c r="C1525" s="14"/>
      <c r="D1525" s="15"/>
      <c r="E1525" s="14"/>
      <c r="F1525" s="16"/>
      <c r="G1525" s="11">
        <f t="shared" si="209"/>
      </c>
      <c r="H1525" s="17">
        <f t="shared" si="210"/>
      </c>
      <c r="I1525" s="12">
        <f t="shared" si="211"/>
      </c>
      <c r="J1525" s="18">
        <f t="shared" si="212"/>
      </c>
      <c r="K1525" s="19"/>
      <c r="L1525" s="18">
        <f t="shared" si="213"/>
      </c>
      <c r="M1525" s="19"/>
      <c r="N1525" s="20">
        <f t="shared" si="214"/>
      </c>
      <c r="O1525" s="20">
        <f t="shared" si="208"/>
      </c>
    </row>
    <row r="1526" spans="1:15" ht="12">
      <c r="A1526" s="21">
        <f t="shared" si="215"/>
        <v>1466</v>
      </c>
      <c r="B1526" s="13"/>
      <c r="C1526" s="14"/>
      <c r="D1526" s="15"/>
      <c r="E1526" s="14"/>
      <c r="F1526" s="16"/>
      <c r="G1526" s="11">
        <f t="shared" si="209"/>
      </c>
      <c r="H1526" s="17">
        <f t="shared" si="210"/>
      </c>
      <c r="I1526" s="12">
        <f t="shared" si="211"/>
      </c>
      <c r="J1526" s="18">
        <f t="shared" si="212"/>
      </c>
      <c r="K1526" s="19"/>
      <c r="L1526" s="18">
        <f t="shared" si="213"/>
      </c>
      <c r="M1526" s="19"/>
      <c r="N1526" s="20">
        <f t="shared" si="214"/>
      </c>
      <c r="O1526" s="20">
        <f t="shared" si="208"/>
      </c>
    </row>
    <row r="1527" spans="1:15" ht="12">
      <c r="A1527" s="21">
        <f t="shared" si="215"/>
        <v>1467</v>
      </c>
      <c r="B1527" s="13"/>
      <c r="C1527" s="14"/>
      <c r="D1527" s="15"/>
      <c r="E1527" s="14"/>
      <c r="F1527" s="16"/>
      <c r="G1527" s="11">
        <f t="shared" si="209"/>
      </c>
      <c r="H1527" s="17">
        <f t="shared" si="210"/>
      </c>
      <c r="I1527" s="12">
        <f t="shared" si="211"/>
      </c>
      <c r="J1527" s="18">
        <f t="shared" si="212"/>
      </c>
      <c r="K1527" s="19"/>
      <c r="L1527" s="18">
        <f t="shared" si="213"/>
      </c>
      <c r="M1527" s="19"/>
      <c r="N1527" s="20">
        <f t="shared" si="214"/>
      </c>
      <c r="O1527" s="20">
        <f t="shared" si="208"/>
      </c>
    </row>
    <row r="1528" spans="1:15" ht="12">
      <c r="A1528" s="21">
        <f t="shared" si="215"/>
        <v>1468</v>
      </c>
      <c r="B1528" s="13"/>
      <c r="C1528" s="14"/>
      <c r="D1528" s="15"/>
      <c r="E1528" s="14"/>
      <c r="F1528" s="16"/>
      <c r="G1528" s="11">
        <f t="shared" si="209"/>
      </c>
      <c r="H1528" s="17">
        <f t="shared" si="210"/>
      </c>
      <c r="I1528" s="12">
        <f t="shared" si="211"/>
      </c>
      <c r="J1528" s="18">
        <f t="shared" si="212"/>
      </c>
      <c r="K1528" s="19"/>
      <c r="L1528" s="18">
        <f t="shared" si="213"/>
      </c>
      <c r="M1528" s="19"/>
      <c r="N1528" s="20">
        <f t="shared" si="214"/>
      </c>
      <c r="O1528" s="20">
        <f t="shared" si="208"/>
      </c>
    </row>
    <row r="1529" spans="1:15" ht="12">
      <c r="A1529" s="21">
        <f t="shared" si="215"/>
        <v>1469</v>
      </c>
      <c r="B1529" s="13"/>
      <c r="C1529" s="14"/>
      <c r="D1529" s="15"/>
      <c r="E1529" s="14"/>
      <c r="F1529" s="16"/>
      <c r="G1529" s="11">
        <f t="shared" si="209"/>
      </c>
      <c r="H1529" s="17">
        <f t="shared" si="210"/>
      </c>
      <c r="I1529" s="12">
        <f t="shared" si="211"/>
      </c>
      <c r="J1529" s="18">
        <f t="shared" si="212"/>
      </c>
      <c r="K1529" s="19"/>
      <c r="L1529" s="18">
        <f t="shared" si="213"/>
      </c>
      <c r="M1529" s="19"/>
      <c r="N1529" s="20">
        <f t="shared" si="214"/>
      </c>
      <c r="O1529" s="20">
        <f t="shared" si="208"/>
      </c>
    </row>
    <row r="1530" spans="1:15" ht="12">
      <c r="A1530" s="21">
        <f t="shared" si="215"/>
        <v>1470</v>
      </c>
      <c r="B1530" s="13"/>
      <c r="C1530" s="14"/>
      <c r="D1530" s="15"/>
      <c r="E1530" s="14"/>
      <c r="F1530" s="16"/>
      <c r="G1530" s="11">
        <f t="shared" si="209"/>
      </c>
      <c r="H1530" s="17">
        <f t="shared" si="210"/>
      </c>
      <c r="I1530" s="12">
        <f t="shared" si="211"/>
      </c>
      <c r="J1530" s="18">
        <f t="shared" si="212"/>
      </c>
      <c r="K1530" s="19"/>
      <c r="L1530" s="18">
        <f t="shared" si="213"/>
      </c>
      <c r="M1530" s="19"/>
      <c r="N1530" s="20">
        <f t="shared" si="214"/>
      </c>
      <c r="O1530" s="20">
        <f t="shared" si="208"/>
      </c>
    </row>
    <row r="1531" spans="1:15" ht="12">
      <c r="A1531" s="21">
        <f t="shared" si="215"/>
        <v>1471</v>
      </c>
      <c r="B1531" s="13"/>
      <c r="C1531" s="14"/>
      <c r="D1531" s="15"/>
      <c r="E1531" s="14"/>
      <c r="F1531" s="16"/>
      <c r="G1531" s="11">
        <f t="shared" si="209"/>
      </c>
      <c r="H1531" s="17">
        <f t="shared" si="210"/>
      </c>
      <c r="I1531" s="12">
        <f t="shared" si="211"/>
      </c>
      <c r="J1531" s="18">
        <f t="shared" si="212"/>
      </c>
      <c r="K1531" s="19"/>
      <c r="L1531" s="18">
        <f t="shared" si="213"/>
      </c>
      <c r="M1531" s="19"/>
      <c r="N1531" s="20">
        <f t="shared" si="214"/>
      </c>
      <c r="O1531" s="20">
        <f t="shared" si="208"/>
      </c>
    </row>
    <row r="1532" spans="1:15" ht="12">
      <c r="A1532" s="21">
        <f t="shared" si="215"/>
        <v>1472</v>
      </c>
      <c r="B1532" s="13"/>
      <c r="C1532" s="14"/>
      <c r="D1532" s="15"/>
      <c r="E1532" s="14"/>
      <c r="F1532" s="16"/>
      <c r="G1532" s="11">
        <f t="shared" si="209"/>
      </c>
      <c r="H1532" s="17">
        <f t="shared" si="210"/>
      </c>
      <c r="I1532" s="12">
        <f t="shared" si="211"/>
      </c>
      <c r="J1532" s="18">
        <f t="shared" si="212"/>
      </c>
      <c r="K1532" s="19"/>
      <c r="L1532" s="18">
        <f t="shared" si="213"/>
      </c>
      <c r="M1532" s="19"/>
      <c r="N1532" s="20">
        <f t="shared" si="214"/>
      </c>
      <c r="O1532" s="20">
        <f t="shared" si="208"/>
      </c>
    </row>
    <row r="1533" spans="1:15" ht="12">
      <c r="A1533" s="21">
        <f t="shared" si="215"/>
        <v>1473</v>
      </c>
      <c r="B1533" s="13"/>
      <c r="C1533" s="14"/>
      <c r="D1533" s="15"/>
      <c r="E1533" s="14"/>
      <c r="F1533" s="16"/>
      <c r="G1533" s="11">
        <f t="shared" si="209"/>
      </c>
      <c r="H1533" s="17">
        <f t="shared" si="210"/>
      </c>
      <c r="I1533" s="12">
        <f t="shared" si="211"/>
      </c>
      <c r="J1533" s="18">
        <f t="shared" si="212"/>
      </c>
      <c r="K1533" s="19"/>
      <c r="L1533" s="18">
        <f t="shared" si="213"/>
      </c>
      <c r="M1533" s="19"/>
      <c r="N1533" s="20">
        <f t="shared" si="214"/>
      </c>
      <c r="O1533" s="20">
        <f t="shared" si="208"/>
      </c>
    </row>
    <row r="1534" spans="1:15" ht="12">
      <c r="A1534" s="21">
        <f t="shared" si="215"/>
        <v>1474</v>
      </c>
      <c r="B1534" s="13"/>
      <c r="C1534" s="14"/>
      <c r="D1534" s="15"/>
      <c r="E1534" s="14"/>
      <c r="F1534" s="16"/>
      <c r="G1534" s="11">
        <f t="shared" si="209"/>
      </c>
      <c r="H1534" s="17">
        <f t="shared" si="210"/>
      </c>
      <c r="I1534" s="12">
        <f t="shared" si="211"/>
      </c>
      <c r="J1534" s="18">
        <f t="shared" si="212"/>
      </c>
      <c r="K1534" s="19"/>
      <c r="L1534" s="18">
        <f t="shared" si="213"/>
      </c>
      <c r="M1534" s="19"/>
      <c r="N1534" s="20">
        <f t="shared" si="214"/>
      </c>
      <c r="O1534" s="20">
        <f t="shared" si="208"/>
      </c>
    </row>
    <row r="1535" spans="1:15" ht="12">
      <c r="A1535" s="21">
        <f t="shared" si="215"/>
        <v>1475</v>
      </c>
      <c r="B1535" s="13"/>
      <c r="C1535" s="14"/>
      <c r="D1535" s="15"/>
      <c r="E1535" s="14"/>
      <c r="F1535" s="16"/>
      <c r="G1535" s="11">
        <f t="shared" si="209"/>
      </c>
      <c r="H1535" s="17">
        <f t="shared" si="210"/>
      </c>
      <c r="I1535" s="12">
        <f t="shared" si="211"/>
      </c>
      <c r="J1535" s="18">
        <f t="shared" si="212"/>
      </c>
      <c r="K1535" s="19"/>
      <c r="L1535" s="18">
        <f t="shared" si="213"/>
      </c>
      <c r="M1535" s="19"/>
      <c r="N1535" s="20">
        <f t="shared" si="214"/>
      </c>
      <c r="O1535" s="20">
        <f t="shared" si="208"/>
      </c>
    </row>
    <row r="1536" spans="1:15" ht="12">
      <c r="A1536" s="21">
        <f t="shared" si="215"/>
        <v>1476</v>
      </c>
      <c r="B1536" s="13"/>
      <c r="C1536" s="14"/>
      <c r="D1536" s="15"/>
      <c r="E1536" s="14"/>
      <c r="F1536" s="16"/>
      <c r="G1536" s="11">
        <f t="shared" si="209"/>
      </c>
      <c r="H1536" s="17">
        <f t="shared" si="210"/>
      </c>
      <c r="I1536" s="12">
        <f t="shared" si="211"/>
      </c>
      <c r="J1536" s="18">
        <f t="shared" si="212"/>
      </c>
      <c r="K1536" s="19"/>
      <c r="L1536" s="18">
        <f t="shared" si="213"/>
      </c>
      <c r="M1536" s="19"/>
      <c r="N1536" s="20">
        <f t="shared" si="214"/>
      </c>
      <c r="O1536" s="20">
        <f t="shared" si="208"/>
      </c>
    </row>
    <row r="1537" spans="1:15" ht="12">
      <c r="A1537" s="21">
        <f t="shared" si="215"/>
        <v>1477</v>
      </c>
      <c r="B1537" s="13"/>
      <c r="C1537" s="14"/>
      <c r="D1537" s="15"/>
      <c r="E1537" s="14"/>
      <c r="F1537" s="16"/>
      <c r="G1537" s="11">
        <f t="shared" si="209"/>
      </c>
      <c r="H1537" s="17">
        <f t="shared" si="210"/>
      </c>
      <c r="I1537" s="12">
        <f t="shared" si="211"/>
      </c>
      <c r="J1537" s="18">
        <f t="shared" si="212"/>
      </c>
      <c r="K1537" s="19"/>
      <c r="L1537" s="18">
        <f t="shared" si="213"/>
      </c>
      <c r="M1537" s="19"/>
      <c r="N1537" s="20">
        <f t="shared" si="214"/>
      </c>
      <c r="O1537" s="20">
        <f t="shared" si="208"/>
      </c>
    </row>
    <row r="1538" spans="1:15" ht="12">
      <c r="A1538" s="21">
        <f t="shared" si="215"/>
        <v>1478</v>
      </c>
      <c r="B1538" s="13"/>
      <c r="C1538" s="14"/>
      <c r="D1538" s="15"/>
      <c r="E1538" s="14"/>
      <c r="F1538" s="16"/>
      <c r="G1538" s="11">
        <f t="shared" si="209"/>
      </c>
      <c r="H1538" s="17">
        <f t="shared" si="210"/>
      </c>
      <c r="I1538" s="12">
        <f t="shared" si="211"/>
      </c>
      <c r="J1538" s="18">
        <f t="shared" si="212"/>
      </c>
      <c r="K1538" s="19"/>
      <c r="L1538" s="18">
        <f t="shared" si="213"/>
      </c>
      <c r="M1538" s="19"/>
      <c r="N1538" s="20">
        <f t="shared" si="214"/>
      </c>
      <c r="O1538" s="20">
        <f t="shared" si="208"/>
      </c>
    </row>
    <row r="1539" spans="1:15" ht="12">
      <c r="A1539" s="21">
        <f t="shared" si="215"/>
        <v>1479</v>
      </c>
      <c r="B1539" s="13"/>
      <c r="C1539" s="14"/>
      <c r="D1539" s="15"/>
      <c r="E1539" s="14"/>
      <c r="F1539" s="16"/>
      <c r="G1539" s="11">
        <f t="shared" si="209"/>
      </c>
      <c r="H1539" s="17">
        <f t="shared" si="210"/>
      </c>
      <c r="I1539" s="12">
        <f t="shared" si="211"/>
      </c>
      <c r="J1539" s="18">
        <f t="shared" si="212"/>
      </c>
      <c r="K1539" s="19"/>
      <c r="L1539" s="18">
        <f t="shared" si="213"/>
      </c>
      <c r="M1539" s="19"/>
      <c r="N1539" s="20">
        <f t="shared" si="214"/>
      </c>
      <c r="O1539" s="20">
        <f t="shared" si="208"/>
      </c>
    </row>
    <row r="1540" spans="1:15" ht="12">
      <c r="A1540" s="21">
        <f t="shared" si="215"/>
        <v>1480</v>
      </c>
      <c r="B1540" s="13"/>
      <c r="C1540" s="14"/>
      <c r="D1540" s="15"/>
      <c r="E1540" s="14"/>
      <c r="F1540" s="16"/>
      <c r="G1540" s="11">
        <f t="shared" si="209"/>
      </c>
      <c r="H1540" s="17">
        <f t="shared" si="210"/>
      </c>
      <c r="I1540" s="12">
        <f t="shared" si="211"/>
      </c>
      <c r="J1540" s="18">
        <f t="shared" si="212"/>
      </c>
      <c r="K1540" s="19"/>
      <c r="L1540" s="18">
        <f t="shared" si="213"/>
      </c>
      <c r="M1540" s="19"/>
      <c r="N1540" s="20">
        <f t="shared" si="214"/>
      </c>
      <c r="O1540" s="20">
        <f t="shared" si="208"/>
      </c>
    </row>
    <row r="1541" spans="1:15" ht="12">
      <c r="A1541" s="21">
        <f t="shared" si="215"/>
        <v>1481</v>
      </c>
      <c r="B1541" s="13"/>
      <c r="C1541" s="14"/>
      <c r="D1541" s="15"/>
      <c r="E1541" s="14"/>
      <c r="F1541" s="16"/>
      <c r="G1541" s="11">
        <f t="shared" si="209"/>
      </c>
      <c r="H1541" s="17">
        <f t="shared" si="210"/>
      </c>
      <c r="I1541" s="12">
        <f t="shared" si="211"/>
      </c>
      <c r="J1541" s="18">
        <f t="shared" si="212"/>
      </c>
      <c r="K1541" s="19"/>
      <c r="L1541" s="18">
        <f t="shared" si="213"/>
      </c>
      <c r="M1541" s="19"/>
      <c r="N1541" s="20">
        <f t="shared" si="214"/>
      </c>
      <c r="O1541" s="20">
        <f t="shared" si="208"/>
      </c>
    </row>
    <row r="1542" spans="1:15" ht="12">
      <c r="A1542" s="21">
        <f t="shared" si="215"/>
        <v>1482</v>
      </c>
      <c r="B1542" s="13"/>
      <c r="C1542" s="14"/>
      <c r="D1542" s="15"/>
      <c r="E1542" s="14"/>
      <c r="F1542" s="16"/>
      <c r="G1542" s="11">
        <f t="shared" si="209"/>
      </c>
      <c r="H1542" s="17">
        <f t="shared" si="210"/>
      </c>
      <c r="I1542" s="12">
        <f t="shared" si="211"/>
      </c>
      <c r="J1542" s="18">
        <f t="shared" si="212"/>
      </c>
      <c r="K1542" s="19"/>
      <c r="L1542" s="18">
        <f t="shared" si="213"/>
      </c>
      <c r="M1542" s="19"/>
      <c r="N1542" s="20">
        <f t="shared" si="214"/>
      </c>
      <c r="O1542" s="20">
        <f t="shared" si="208"/>
      </c>
    </row>
    <row r="1543" spans="1:15" ht="12">
      <c r="A1543" s="21">
        <f t="shared" si="215"/>
        <v>1483</v>
      </c>
      <c r="B1543" s="13"/>
      <c r="C1543" s="14"/>
      <c r="D1543" s="15"/>
      <c r="E1543" s="14"/>
      <c r="F1543" s="16"/>
      <c r="G1543" s="11">
        <f t="shared" si="209"/>
      </c>
      <c r="H1543" s="17">
        <f t="shared" si="210"/>
      </c>
      <c r="I1543" s="12">
        <f t="shared" si="211"/>
      </c>
      <c r="J1543" s="18">
        <f t="shared" si="212"/>
      </c>
      <c r="K1543" s="19"/>
      <c r="L1543" s="18">
        <f t="shared" si="213"/>
      </c>
      <c r="M1543" s="19"/>
      <c r="N1543" s="20">
        <f t="shared" si="214"/>
      </c>
      <c r="O1543" s="20">
        <f aca="true" t="shared" si="216" ref="O1543:O1606">IF(M1543&gt;0,M1543-K1543,"")</f>
      </c>
    </row>
    <row r="1544" spans="1:15" ht="12">
      <c r="A1544" s="21">
        <f t="shared" si="215"/>
        <v>1484</v>
      </c>
      <c r="B1544" s="13"/>
      <c r="C1544" s="14"/>
      <c r="D1544" s="15"/>
      <c r="E1544" s="14"/>
      <c r="F1544" s="16"/>
      <c r="G1544" s="11">
        <f t="shared" si="209"/>
      </c>
      <c r="H1544" s="17">
        <f t="shared" si="210"/>
      </c>
      <c r="I1544" s="12">
        <f t="shared" si="211"/>
      </c>
      <c r="J1544" s="18">
        <f t="shared" si="212"/>
      </c>
      <c r="K1544" s="19"/>
      <c r="L1544" s="18">
        <f t="shared" si="213"/>
      </c>
      <c r="M1544" s="19"/>
      <c r="N1544" s="20">
        <f t="shared" si="214"/>
      </c>
      <c r="O1544" s="20">
        <f t="shared" si="216"/>
      </c>
    </row>
    <row r="1545" spans="1:15" ht="12">
      <c r="A1545" s="21">
        <f t="shared" si="215"/>
        <v>1485</v>
      </c>
      <c r="B1545" s="13"/>
      <c r="C1545" s="14"/>
      <c r="D1545" s="15"/>
      <c r="E1545" s="14"/>
      <c r="F1545" s="16"/>
      <c r="G1545" s="11">
        <f t="shared" si="209"/>
      </c>
      <c r="H1545" s="17">
        <f t="shared" si="210"/>
      </c>
      <c r="I1545" s="12">
        <f t="shared" si="211"/>
      </c>
      <c r="J1545" s="18">
        <f t="shared" si="212"/>
      </c>
      <c r="K1545" s="19"/>
      <c r="L1545" s="18">
        <f t="shared" si="213"/>
      </c>
      <c r="M1545" s="19"/>
      <c r="N1545" s="20">
        <f t="shared" si="214"/>
      </c>
      <c r="O1545" s="20">
        <f t="shared" si="216"/>
      </c>
    </row>
    <row r="1546" spans="1:15" ht="12">
      <c r="A1546" s="21">
        <f t="shared" si="215"/>
        <v>1486</v>
      </c>
      <c r="B1546" s="13"/>
      <c r="C1546" s="14"/>
      <c r="D1546" s="15"/>
      <c r="E1546" s="14"/>
      <c r="F1546" s="16"/>
      <c r="G1546" s="11">
        <f t="shared" si="209"/>
      </c>
      <c r="H1546" s="17">
        <f t="shared" si="210"/>
      </c>
      <c r="I1546" s="12">
        <f t="shared" si="211"/>
      </c>
      <c r="J1546" s="18">
        <f t="shared" si="212"/>
      </c>
      <c r="K1546" s="19"/>
      <c r="L1546" s="18">
        <f t="shared" si="213"/>
      </c>
      <c r="M1546" s="19"/>
      <c r="N1546" s="20">
        <f t="shared" si="214"/>
      </c>
      <c r="O1546" s="20">
        <f t="shared" si="216"/>
      </c>
    </row>
    <row r="1547" spans="1:15" ht="12">
      <c r="A1547" s="21">
        <f t="shared" si="215"/>
        <v>1487</v>
      </c>
      <c r="B1547" s="13"/>
      <c r="C1547" s="14"/>
      <c r="D1547" s="15"/>
      <c r="E1547" s="14"/>
      <c r="F1547" s="16"/>
      <c r="G1547" s="11">
        <f t="shared" si="209"/>
      </c>
      <c r="H1547" s="17">
        <f t="shared" si="210"/>
      </c>
      <c r="I1547" s="12">
        <f t="shared" si="211"/>
      </c>
      <c r="J1547" s="18">
        <f t="shared" si="212"/>
      </c>
      <c r="K1547" s="19"/>
      <c r="L1547" s="18">
        <f t="shared" si="213"/>
      </c>
      <c r="M1547" s="19"/>
      <c r="N1547" s="20">
        <f t="shared" si="214"/>
      </c>
      <c r="O1547" s="20">
        <f t="shared" si="216"/>
      </c>
    </row>
    <row r="1548" spans="1:15" ht="12">
      <c r="A1548" s="21">
        <f t="shared" si="215"/>
        <v>1488</v>
      </c>
      <c r="B1548" s="13"/>
      <c r="C1548" s="14"/>
      <c r="D1548" s="15"/>
      <c r="E1548" s="14"/>
      <c r="F1548" s="16"/>
      <c r="G1548" s="11">
        <f t="shared" si="209"/>
      </c>
      <c r="H1548" s="17">
        <f t="shared" si="210"/>
      </c>
      <c r="I1548" s="12">
        <f t="shared" si="211"/>
      </c>
      <c r="J1548" s="18">
        <f t="shared" si="212"/>
      </c>
      <c r="K1548" s="19"/>
      <c r="L1548" s="18">
        <f t="shared" si="213"/>
      </c>
      <c r="M1548" s="19"/>
      <c r="N1548" s="20">
        <f t="shared" si="214"/>
      </c>
      <c r="O1548" s="20">
        <f t="shared" si="216"/>
      </c>
    </row>
    <row r="1549" spans="1:15" ht="12">
      <c r="A1549" s="21">
        <f t="shared" si="215"/>
        <v>1489</v>
      </c>
      <c r="B1549" s="13"/>
      <c r="C1549" s="14"/>
      <c r="D1549" s="15"/>
      <c r="E1549" s="14"/>
      <c r="F1549" s="16"/>
      <c r="G1549" s="11">
        <f t="shared" si="209"/>
      </c>
      <c r="H1549" s="17">
        <f t="shared" si="210"/>
      </c>
      <c r="I1549" s="12">
        <f t="shared" si="211"/>
      </c>
      <c r="J1549" s="18">
        <f t="shared" si="212"/>
      </c>
      <c r="K1549" s="19"/>
      <c r="L1549" s="18">
        <f t="shared" si="213"/>
      </c>
      <c r="M1549" s="19"/>
      <c r="N1549" s="20">
        <f t="shared" si="214"/>
      </c>
      <c r="O1549" s="20">
        <f t="shared" si="216"/>
      </c>
    </row>
    <row r="1550" spans="1:15" ht="12">
      <c r="A1550" s="21">
        <f t="shared" si="215"/>
        <v>1490</v>
      </c>
      <c r="B1550" s="13"/>
      <c r="C1550" s="14"/>
      <c r="D1550" s="15"/>
      <c r="E1550" s="14"/>
      <c r="F1550" s="16"/>
      <c r="G1550" s="11">
        <f t="shared" si="209"/>
      </c>
      <c r="H1550" s="17">
        <f t="shared" si="210"/>
      </c>
      <c r="I1550" s="12">
        <f t="shared" si="211"/>
      </c>
      <c r="J1550" s="18">
        <f t="shared" si="212"/>
      </c>
      <c r="K1550" s="19"/>
      <c r="L1550" s="18">
        <f t="shared" si="213"/>
      </c>
      <c r="M1550" s="19"/>
      <c r="N1550" s="20">
        <f t="shared" si="214"/>
      </c>
      <c r="O1550" s="20">
        <f t="shared" si="216"/>
      </c>
    </row>
    <row r="1551" spans="1:15" ht="12">
      <c r="A1551" s="21">
        <f t="shared" si="215"/>
        <v>1491</v>
      </c>
      <c r="B1551" s="13"/>
      <c r="C1551" s="14"/>
      <c r="D1551" s="15"/>
      <c r="E1551" s="14"/>
      <c r="F1551" s="16"/>
      <c r="G1551" s="11">
        <f t="shared" si="209"/>
      </c>
      <c r="H1551" s="17">
        <f t="shared" si="210"/>
      </c>
      <c r="I1551" s="12">
        <f t="shared" si="211"/>
      </c>
      <c r="J1551" s="18">
        <f t="shared" si="212"/>
      </c>
      <c r="K1551" s="19"/>
      <c r="L1551" s="18">
        <f t="shared" si="213"/>
      </c>
      <c r="M1551" s="19"/>
      <c r="N1551" s="20">
        <f t="shared" si="214"/>
      </c>
      <c r="O1551" s="20">
        <f t="shared" si="216"/>
      </c>
    </row>
    <row r="1552" spans="1:15" ht="12">
      <c r="A1552" s="21">
        <f t="shared" si="215"/>
        <v>1492</v>
      </c>
      <c r="B1552" s="13"/>
      <c r="C1552" s="14"/>
      <c r="D1552" s="15"/>
      <c r="E1552" s="14"/>
      <c r="F1552" s="16"/>
      <c r="G1552" s="11">
        <f aca="true" t="shared" si="217" ref="G1552:G1615">IF(D1552&gt;0,(D1552-(D1552*F1552/360*H1552)),"")</f>
      </c>
      <c r="H1552" s="17">
        <f aca="true" t="shared" si="218" ref="H1552:H1615">IF(C1552&lt;&gt;0,E1552-C1552,"")</f>
      </c>
      <c r="I1552" s="12">
        <f aca="true" t="shared" si="219" ref="I1552:I1615">IF(D1552&gt;0,D1552-G1552,"")</f>
      </c>
      <c r="J1552" s="18">
        <f aca="true" t="shared" si="220" ref="J1552:J1615">IF(D1552&gt;0,((+I1552/G1552)/H1552*365),"")</f>
      </c>
      <c r="K1552" s="19"/>
      <c r="L1552" s="18">
        <f aca="true" t="shared" si="221" ref="L1552:L1615">IF(K1552&gt;0,F1552-K1552,"")</f>
      </c>
      <c r="M1552" s="19"/>
      <c r="N1552" s="20">
        <f aca="true" t="shared" si="222" ref="N1552:N1615">IF(M1552&gt;0,F1552-M1552,"")</f>
      </c>
      <c r="O1552" s="20">
        <f t="shared" si="216"/>
      </c>
    </row>
    <row r="1553" spans="1:15" ht="12">
      <c r="A1553" s="21">
        <f t="shared" si="215"/>
        <v>1493</v>
      </c>
      <c r="B1553" s="13"/>
      <c r="C1553" s="14"/>
      <c r="D1553" s="15"/>
      <c r="E1553" s="14"/>
      <c r="F1553" s="16"/>
      <c r="G1553" s="11">
        <f t="shared" si="217"/>
      </c>
      <c r="H1553" s="17">
        <f t="shared" si="218"/>
      </c>
      <c r="I1553" s="12">
        <f t="shared" si="219"/>
      </c>
      <c r="J1553" s="18">
        <f t="shared" si="220"/>
      </c>
      <c r="K1553" s="19"/>
      <c r="L1553" s="18">
        <f t="shared" si="221"/>
      </c>
      <c r="M1553" s="19"/>
      <c r="N1553" s="20">
        <f t="shared" si="222"/>
      </c>
      <c r="O1553" s="20">
        <f t="shared" si="216"/>
      </c>
    </row>
    <row r="1554" spans="1:15" ht="12">
      <c r="A1554" s="21">
        <f aca="true" t="shared" si="223" ref="A1554:A1617">+A1553+1</f>
        <v>1494</v>
      </c>
      <c r="B1554" s="13"/>
      <c r="C1554" s="14"/>
      <c r="D1554" s="15"/>
      <c r="E1554" s="14"/>
      <c r="F1554" s="16"/>
      <c r="G1554" s="11">
        <f t="shared" si="217"/>
      </c>
      <c r="H1554" s="17">
        <f t="shared" si="218"/>
      </c>
      <c r="I1554" s="12">
        <f t="shared" si="219"/>
      </c>
      <c r="J1554" s="18">
        <f t="shared" si="220"/>
      </c>
      <c r="K1554" s="19"/>
      <c r="L1554" s="18">
        <f t="shared" si="221"/>
      </c>
      <c r="M1554" s="19"/>
      <c r="N1554" s="20">
        <f t="shared" si="222"/>
      </c>
      <c r="O1554" s="20">
        <f t="shared" si="216"/>
      </c>
    </row>
    <row r="1555" spans="1:15" ht="12">
      <c r="A1555" s="21">
        <f t="shared" si="223"/>
        <v>1495</v>
      </c>
      <c r="B1555" s="13"/>
      <c r="C1555" s="14"/>
      <c r="D1555" s="15"/>
      <c r="E1555" s="14"/>
      <c r="F1555" s="16"/>
      <c r="G1555" s="11">
        <f t="shared" si="217"/>
      </c>
      <c r="H1555" s="17">
        <f t="shared" si="218"/>
      </c>
      <c r="I1555" s="12">
        <f t="shared" si="219"/>
      </c>
      <c r="J1555" s="18">
        <f t="shared" si="220"/>
      </c>
      <c r="K1555" s="19"/>
      <c r="L1555" s="18">
        <f t="shared" si="221"/>
      </c>
      <c r="M1555" s="19"/>
      <c r="N1555" s="20">
        <f t="shared" si="222"/>
      </c>
      <c r="O1555" s="20">
        <f t="shared" si="216"/>
      </c>
    </row>
    <row r="1556" spans="1:15" ht="12">
      <c r="A1556" s="21">
        <f t="shared" si="223"/>
        <v>1496</v>
      </c>
      <c r="B1556" s="13"/>
      <c r="C1556" s="14"/>
      <c r="D1556" s="15"/>
      <c r="E1556" s="14"/>
      <c r="F1556" s="16"/>
      <c r="G1556" s="11">
        <f t="shared" si="217"/>
      </c>
      <c r="H1556" s="17">
        <f t="shared" si="218"/>
      </c>
      <c r="I1556" s="12">
        <f t="shared" si="219"/>
      </c>
      <c r="J1556" s="18">
        <f t="shared" si="220"/>
      </c>
      <c r="K1556" s="19"/>
      <c r="L1556" s="18">
        <f t="shared" si="221"/>
      </c>
      <c r="M1556" s="19"/>
      <c r="N1556" s="20">
        <f t="shared" si="222"/>
      </c>
      <c r="O1556" s="20">
        <f t="shared" si="216"/>
      </c>
    </row>
    <row r="1557" spans="1:15" ht="12">
      <c r="A1557" s="21">
        <f t="shared" si="223"/>
        <v>1497</v>
      </c>
      <c r="B1557" s="13"/>
      <c r="C1557" s="14"/>
      <c r="D1557" s="15"/>
      <c r="E1557" s="14"/>
      <c r="F1557" s="16"/>
      <c r="G1557" s="11">
        <f t="shared" si="217"/>
      </c>
      <c r="H1557" s="17">
        <f t="shared" si="218"/>
      </c>
      <c r="I1557" s="12">
        <f t="shared" si="219"/>
      </c>
      <c r="J1557" s="18">
        <f t="shared" si="220"/>
      </c>
      <c r="K1557" s="19"/>
      <c r="L1557" s="18">
        <f t="shared" si="221"/>
      </c>
      <c r="M1557" s="19"/>
      <c r="N1557" s="20">
        <f t="shared" si="222"/>
      </c>
      <c r="O1557" s="20">
        <f t="shared" si="216"/>
      </c>
    </row>
    <row r="1558" spans="1:15" ht="12">
      <c r="A1558" s="21">
        <f t="shared" si="223"/>
        <v>1498</v>
      </c>
      <c r="B1558" s="13"/>
      <c r="C1558" s="14"/>
      <c r="D1558" s="15"/>
      <c r="E1558" s="14"/>
      <c r="F1558" s="16"/>
      <c r="G1558" s="11">
        <f t="shared" si="217"/>
      </c>
      <c r="H1558" s="17">
        <f t="shared" si="218"/>
      </c>
      <c r="I1558" s="12">
        <f t="shared" si="219"/>
      </c>
      <c r="J1558" s="18">
        <f t="shared" si="220"/>
      </c>
      <c r="K1558" s="19"/>
      <c r="L1558" s="18">
        <f t="shared" si="221"/>
      </c>
      <c r="M1558" s="19"/>
      <c r="N1558" s="20">
        <f t="shared" si="222"/>
      </c>
      <c r="O1558" s="20">
        <f t="shared" si="216"/>
      </c>
    </row>
    <row r="1559" spans="1:15" ht="12">
      <c r="A1559" s="21">
        <f t="shared" si="223"/>
        <v>1499</v>
      </c>
      <c r="B1559" s="13"/>
      <c r="C1559" s="14"/>
      <c r="D1559" s="15"/>
      <c r="E1559" s="14"/>
      <c r="F1559" s="16"/>
      <c r="G1559" s="11">
        <f t="shared" si="217"/>
      </c>
      <c r="H1559" s="17">
        <f t="shared" si="218"/>
      </c>
      <c r="I1559" s="12">
        <f t="shared" si="219"/>
      </c>
      <c r="J1559" s="18">
        <f t="shared" si="220"/>
      </c>
      <c r="K1559" s="19"/>
      <c r="L1559" s="18">
        <f t="shared" si="221"/>
      </c>
      <c r="M1559" s="19"/>
      <c r="N1559" s="20">
        <f t="shared" si="222"/>
      </c>
      <c r="O1559" s="20">
        <f t="shared" si="216"/>
      </c>
    </row>
    <row r="1560" spans="1:15" ht="12">
      <c r="A1560" s="21">
        <f t="shared" si="223"/>
        <v>1500</v>
      </c>
      <c r="B1560" s="13"/>
      <c r="C1560" s="14"/>
      <c r="D1560" s="15"/>
      <c r="E1560" s="14"/>
      <c r="F1560" s="16"/>
      <c r="G1560" s="11">
        <f t="shared" si="217"/>
      </c>
      <c r="H1560" s="17">
        <f t="shared" si="218"/>
      </c>
      <c r="I1560" s="12">
        <f t="shared" si="219"/>
      </c>
      <c r="J1560" s="18">
        <f t="shared" si="220"/>
      </c>
      <c r="K1560" s="19"/>
      <c r="L1560" s="18">
        <f t="shared" si="221"/>
      </c>
      <c r="M1560" s="19"/>
      <c r="N1560" s="20">
        <f t="shared" si="222"/>
      </c>
      <c r="O1560" s="20">
        <f t="shared" si="216"/>
      </c>
    </row>
    <row r="1561" spans="1:15" ht="12">
      <c r="A1561" s="21">
        <f t="shared" si="223"/>
        <v>1501</v>
      </c>
      <c r="B1561" s="13"/>
      <c r="C1561" s="14"/>
      <c r="D1561" s="15"/>
      <c r="E1561" s="14"/>
      <c r="F1561" s="16"/>
      <c r="G1561" s="11">
        <f t="shared" si="217"/>
      </c>
      <c r="H1561" s="17">
        <f t="shared" si="218"/>
      </c>
      <c r="I1561" s="12">
        <f t="shared" si="219"/>
      </c>
      <c r="J1561" s="18">
        <f t="shared" si="220"/>
      </c>
      <c r="K1561" s="19"/>
      <c r="L1561" s="18">
        <f t="shared" si="221"/>
      </c>
      <c r="M1561" s="19"/>
      <c r="N1561" s="20">
        <f t="shared" si="222"/>
      </c>
      <c r="O1561" s="20">
        <f t="shared" si="216"/>
      </c>
    </row>
    <row r="1562" spans="1:15" ht="12">
      <c r="A1562" s="21">
        <f t="shared" si="223"/>
        <v>1502</v>
      </c>
      <c r="B1562" s="13"/>
      <c r="C1562" s="14"/>
      <c r="D1562" s="15"/>
      <c r="E1562" s="14"/>
      <c r="F1562" s="16"/>
      <c r="G1562" s="11">
        <f t="shared" si="217"/>
      </c>
      <c r="H1562" s="17">
        <f t="shared" si="218"/>
      </c>
      <c r="I1562" s="12">
        <f t="shared" si="219"/>
      </c>
      <c r="J1562" s="18">
        <f t="shared" si="220"/>
      </c>
      <c r="K1562" s="19"/>
      <c r="L1562" s="18">
        <f t="shared" si="221"/>
      </c>
      <c r="M1562" s="19"/>
      <c r="N1562" s="20">
        <f t="shared" si="222"/>
      </c>
      <c r="O1562" s="20">
        <f t="shared" si="216"/>
      </c>
    </row>
    <row r="1563" spans="1:15" ht="12">
      <c r="A1563" s="21">
        <f t="shared" si="223"/>
        <v>1503</v>
      </c>
      <c r="B1563" s="13"/>
      <c r="C1563" s="14"/>
      <c r="D1563" s="15"/>
      <c r="E1563" s="14"/>
      <c r="F1563" s="16"/>
      <c r="G1563" s="11">
        <f t="shared" si="217"/>
      </c>
      <c r="H1563" s="17">
        <f t="shared" si="218"/>
      </c>
      <c r="I1563" s="12">
        <f t="shared" si="219"/>
      </c>
      <c r="J1563" s="18">
        <f t="shared" si="220"/>
      </c>
      <c r="K1563" s="19"/>
      <c r="L1563" s="18">
        <f t="shared" si="221"/>
      </c>
      <c r="M1563" s="19"/>
      <c r="N1563" s="20">
        <f t="shared" si="222"/>
      </c>
      <c r="O1563" s="20">
        <f t="shared" si="216"/>
      </c>
    </row>
    <row r="1564" spans="1:15" ht="12">
      <c r="A1564" s="21">
        <f t="shared" si="223"/>
        <v>1504</v>
      </c>
      <c r="B1564" s="13"/>
      <c r="C1564" s="14"/>
      <c r="D1564" s="15"/>
      <c r="E1564" s="14"/>
      <c r="F1564" s="16"/>
      <c r="G1564" s="11">
        <f t="shared" si="217"/>
      </c>
      <c r="H1564" s="17">
        <f t="shared" si="218"/>
      </c>
      <c r="I1564" s="12">
        <f t="shared" si="219"/>
      </c>
      <c r="J1564" s="18">
        <f t="shared" si="220"/>
      </c>
      <c r="K1564" s="19"/>
      <c r="L1564" s="18">
        <f t="shared" si="221"/>
      </c>
      <c r="M1564" s="19"/>
      <c r="N1564" s="20">
        <f t="shared" si="222"/>
      </c>
      <c r="O1564" s="20">
        <f t="shared" si="216"/>
      </c>
    </row>
    <row r="1565" spans="1:15" ht="12">
      <c r="A1565" s="21">
        <f t="shared" si="223"/>
        <v>1505</v>
      </c>
      <c r="B1565" s="13"/>
      <c r="C1565" s="14"/>
      <c r="D1565" s="15"/>
      <c r="E1565" s="14"/>
      <c r="F1565" s="16"/>
      <c r="G1565" s="11">
        <f t="shared" si="217"/>
      </c>
      <c r="H1565" s="17">
        <f t="shared" si="218"/>
      </c>
      <c r="I1565" s="12">
        <f t="shared" si="219"/>
      </c>
      <c r="J1565" s="18">
        <f t="shared" si="220"/>
      </c>
      <c r="K1565" s="19"/>
      <c r="L1565" s="18">
        <f t="shared" si="221"/>
      </c>
      <c r="M1565" s="19"/>
      <c r="N1565" s="20">
        <f t="shared" si="222"/>
      </c>
      <c r="O1565" s="20">
        <f t="shared" si="216"/>
      </c>
    </row>
    <row r="1566" spans="1:15" ht="12">
      <c r="A1566" s="21">
        <f t="shared" si="223"/>
        <v>1506</v>
      </c>
      <c r="B1566" s="13"/>
      <c r="C1566" s="14"/>
      <c r="D1566" s="15"/>
      <c r="E1566" s="14"/>
      <c r="F1566" s="16"/>
      <c r="G1566" s="11">
        <f t="shared" si="217"/>
      </c>
      <c r="H1566" s="17">
        <f t="shared" si="218"/>
      </c>
      <c r="I1566" s="12">
        <f t="shared" si="219"/>
      </c>
      <c r="J1566" s="18">
        <f t="shared" si="220"/>
      </c>
      <c r="K1566" s="19"/>
      <c r="L1566" s="18">
        <f t="shared" si="221"/>
      </c>
      <c r="M1566" s="19"/>
      <c r="N1566" s="20">
        <f t="shared" si="222"/>
      </c>
      <c r="O1566" s="20">
        <f t="shared" si="216"/>
      </c>
    </row>
    <row r="1567" spans="1:15" ht="12">
      <c r="A1567" s="21">
        <f t="shared" si="223"/>
        <v>1507</v>
      </c>
      <c r="B1567" s="13"/>
      <c r="C1567" s="14"/>
      <c r="D1567" s="15"/>
      <c r="E1567" s="14"/>
      <c r="F1567" s="16"/>
      <c r="G1567" s="11">
        <f t="shared" si="217"/>
      </c>
      <c r="H1567" s="17">
        <f t="shared" si="218"/>
      </c>
      <c r="I1567" s="12">
        <f t="shared" si="219"/>
      </c>
      <c r="J1567" s="18">
        <f t="shared" si="220"/>
      </c>
      <c r="K1567" s="19"/>
      <c r="L1567" s="18">
        <f t="shared" si="221"/>
      </c>
      <c r="M1567" s="19"/>
      <c r="N1567" s="20">
        <f t="shared" si="222"/>
      </c>
      <c r="O1567" s="20">
        <f t="shared" si="216"/>
      </c>
    </row>
    <row r="1568" spans="1:15" ht="12">
      <c r="A1568" s="21">
        <f t="shared" si="223"/>
        <v>1508</v>
      </c>
      <c r="B1568" s="13"/>
      <c r="C1568" s="14"/>
      <c r="D1568" s="15"/>
      <c r="E1568" s="14"/>
      <c r="F1568" s="16"/>
      <c r="G1568" s="11">
        <f t="shared" si="217"/>
      </c>
      <c r="H1568" s="17">
        <f t="shared" si="218"/>
      </c>
      <c r="I1568" s="12">
        <f t="shared" si="219"/>
      </c>
      <c r="J1568" s="18">
        <f t="shared" si="220"/>
      </c>
      <c r="K1568" s="19"/>
      <c r="L1568" s="18">
        <f t="shared" si="221"/>
      </c>
      <c r="M1568" s="19"/>
      <c r="N1568" s="20">
        <f t="shared" si="222"/>
      </c>
      <c r="O1568" s="20">
        <f t="shared" si="216"/>
      </c>
    </row>
    <row r="1569" spans="1:15" ht="12">
      <c r="A1569" s="21">
        <f t="shared" si="223"/>
        <v>1509</v>
      </c>
      <c r="B1569" s="13"/>
      <c r="C1569" s="14"/>
      <c r="D1569" s="15"/>
      <c r="E1569" s="14"/>
      <c r="F1569" s="16"/>
      <c r="G1569" s="11">
        <f t="shared" si="217"/>
      </c>
      <c r="H1569" s="17">
        <f t="shared" si="218"/>
      </c>
      <c r="I1569" s="12">
        <f t="shared" si="219"/>
      </c>
      <c r="J1569" s="18">
        <f t="shared" si="220"/>
      </c>
      <c r="K1569" s="19"/>
      <c r="L1569" s="18">
        <f t="shared" si="221"/>
      </c>
      <c r="M1569" s="19"/>
      <c r="N1569" s="20">
        <f t="shared" si="222"/>
      </c>
      <c r="O1569" s="20">
        <f t="shared" si="216"/>
      </c>
    </row>
    <row r="1570" spans="1:15" ht="12">
      <c r="A1570" s="21">
        <f t="shared" si="223"/>
        <v>1510</v>
      </c>
      <c r="B1570" s="13"/>
      <c r="C1570" s="14"/>
      <c r="D1570" s="15"/>
      <c r="E1570" s="14"/>
      <c r="F1570" s="16"/>
      <c r="G1570" s="11">
        <f t="shared" si="217"/>
      </c>
      <c r="H1570" s="17">
        <f t="shared" si="218"/>
      </c>
      <c r="I1570" s="12">
        <f t="shared" si="219"/>
      </c>
      <c r="J1570" s="18">
        <f t="shared" si="220"/>
      </c>
      <c r="K1570" s="19"/>
      <c r="L1570" s="18">
        <f t="shared" si="221"/>
      </c>
      <c r="M1570" s="19"/>
      <c r="N1570" s="20">
        <f t="shared" si="222"/>
      </c>
      <c r="O1570" s="20">
        <f t="shared" si="216"/>
      </c>
    </row>
    <row r="1571" spans="1:15" ht="12">
      <c r="A1571" s="21">
        <f t="shared" si="223"/>
        <v>1511</v>
      </c>
      <c r="B1571" s="13"/>
      <c r="C1571" s="14"/>
      <c r="D1571" s="15"/>
      <c r="E1571" s="14"/>
      <c r="F1571" s="16"/>
      <c r="G1571" s="11">
        <f t="shared" si="217"/>
      </c>
      <c r="H1571" s="17">
        <f t="shared" si="218"/>
      </c>
      <c r="I1571" s="12">
        <f t="shared" si="219"/>
      </c>
      <c r="J1571" s="18">
        <f t="shared" si="220"/>
      </c>
      <c r="K1571" s="19"/>
      <c r="L1571" s="18">
        <f t="shared" si="221"/>
      </c>
      <c r="M1571" s="19"/>
      <c r="N1571" s="20">
        <f t="shared" si="222"/>
      </c>
      <c r="O1571" s="20">
        <f t="shared" si="216"/>
      </c>
    </row>
    <row r="1572" spans="1:15" ht="12">
      <c r="A1572" s="21">
        <f t="shared" si="223"/>
        <v>1512</v>
      </c>
      <c r="B1572" s="13"/>
      <c r="C1572" s="14"/>
      <c r="D1572" s="15"/>
      <c r="E1572" s="14"/>
      <c r="F1572" s="16"/>
      <c r="G1572" s="11">
        <f t="shared" si="217"/>
      </c>
      <c r="H1572" s="17">
        <f t="shared" si="218"/>
      </c>
      <c r="I1572" s="12">
        <f t="shared" si="219"/>
      </c>
      <c r="J1572" s="18">
        <f t="shared" si="220"/>
      </c>
      <c r="K1572" s="19"/>
      <c r="L1572" s="18">
        <f t="shared" si="221"/>
      </c>
      <c r="M1572" s="19"/>
      <c r="N1572" s="20">
        <f t="shared" si="222"/>
      </c>
      <c r="O1572" s="20">
        <f t="shared" si="216"/>
      </c>
    </row>
    <row r="1573" spans="1:15" ht="12">
      <c r="A1573" s="21">
        <f t="shared" si="223"/>
        <v>1513</v>
      </c>
      <c r="B1573" s="13"/>
      <c r="C1573" s="14"/>
      <c r="D1573" s="15"/>
      <c r="E1573" s="14"/>
      <c r="F1573" s="16"/>
      <c r="G1573" s="11">
        <f t="shared" si="217"/>
      </c>
      <c r="H1573" s="17">
        <f t="shared" si="218"/>
      </c>
      <c r="I1573" s="12">
        <f t="shared" si="219"/>
      </c>
      <c r="J1573" s="18">
        <f t="shared" si="220"/>
      </c>
      <c r="K1573" s="19"/>
      <c r="L1573" s="18">
        <f t="shared" si="221"/>
      </c>
      <c r="M1573" s="19"/>
      <c r="N1573" s="20">
        <f t="shared" si="222"/>
      </c>
      <c r="O1573" s="20">
        <f t="shared" si="216"/>
      </c>
    </row>
    <row r="1574" spans="1:15" ht="12">
      <c r="A1574" s="21">
        <f t="shared" si="223"/>
        <v>1514</v>
      </c>
      <c r="B1574" s="13"/>
      <c r="C1574" s="14"/>
      <c r="D1574" s="15"/>
      <c r="E1574" s="14"/>
      <c r="F1574" s="16"/>
      <c r="G1574" s="11">
        <f t="shared" si="217"/>
      </c>
      <c r="H1574" s="17">
        <f t="shared" si="218"/>
      </c>
      <c r="I1574" s="12">
        <f t="shared" si="219"/>
      </c>
      <c r="J1574" s="18">
        <f t="shared" si="220"/>
      </c>
      <c r="K1574" s="19"/>
      <c r="L1574" s="18">
        <f t="shared" si="221"/>
      </c>
      <c r="M1574" s="19"/>
      <c r="N1574" s="20">
        <f t="shared" si="222"/>
      </c>
      <c r="O1574" s="20">
        <f t="shared" si="216"/>
      </c>
    </row>
    <row r="1575" spans="1:15" ht="12">
      <c r="A1575" s="21">
        <f t="shared" si="223"/>
        <v>1515</v>
      </c>
      <c r="B1575" s="13"/>
      <c r="C1575" s="14"/>
      <c r="D1575" s="15"/>
      <c r="E1575" s="14"/>
      <c r="F1575" s="16"/>
      <c r="G1575" s="11">
        <f t="shared" si="217"/>
      </c>
      <c r="H1575" s="17">
        <f t="shared" si="218"/>
      </c>
      <c r="I1575" s="12">
        <f t="shared" si="219"/>
      </c>
      <c r="J1575" s="18">
        <f t="shared" si="220"/>
      </c>
      <c r="K1575" s="19"/>
      <c r="L1575" s="18">
        <f t="shared" si="221"/>
      </c>
      <c r="M1575" s="19"/>
      <c r="N1575" s="20">
        <f t="shared" si="222"/>
      </c>
      <c r="O1575" s="20">
        <f t="shared" si="216"/>
      </c>
    </row>
    <row r="1576" spans="1:15" ht="12">
      <c r="A1576" s="21">
        <f t="shared" si="223"/>
        <v>1516</v>
      </c>
      <c r="B1576" s="13"/>
      <c r="C1576" s="14"/>
      <c r="D1576" s="15"/>
      <c r="E1576" s="14"/>
      <c r="F1576" s="16"/>
      <c r="G1576" s="11">
        <f t="shared" si="217"/>
      </c>
      <c r="H1576" s="17">
        <f t="shared" si="218"/>
      </c>
      <c r="I1576" s="12">
        <f t="shared" si="219"/>
      </c>
      <c r="J1576" s="18">
        <f t="shared" si="220"/>
      </c>
      <c r="K1576" s="19"/>
      <c r="L1576" s="18">
        <f t="shared" si="221"/>
      </c>
      <c r="M1576" s="19"/>
      <c r="N1576" s="20">
        <f t="shared" si="222"/>
      </c>
      <c r="O1576" s="20">
        <f t="shared" si="216"/>
      </c>
    </row>
    <row r="1577" spans="1:15" ht="12">
      <c r="A1577" s="21">
        <f t="shared" si="223"/>
        <v>1517</v>
      </c>
      <c r="B1577" s="13"/>
      <c r="C1577" s="14"/>
      <c r="D1577" s="15"/>
      <c r="E1577" s="14"/>
      <c r="F1577" s="16"/>
      <c r="G1577" s="11">
        <f t="shared" si="217"/>
      </c>
      <c r="H1577" s="17">
        <f t="shared" si="218"/>
      </c>
      <c r="I1577" s="12">
        <f t="shared" si="219"/>
      </c>
      <c r="J1577" s="18">
        <f t="shared" si="220"/>
      </c>
      <c r="K1577" s="19"/>
      <c r="L1577" s="18">
        <f t="shared" si="221"/>
      </c>
      <c r="M1577" s="19"/>
      <c r="N1577" s="20">
        <f t="shared" si="222"/>
      </c>
      <c r="O1577" s="20">
        <f t="shared" si="216"/>
      </c>
    </row>
    <row r="1578" spans="1:15" ht="12">
      <c r="A1578" s="21">
        <f t="shared" si="223"/>
        <v>1518</v>
      </c>
      <c r="B1578" s="13"/>
      <c r="C1578" s="14"/>
      <c r="D1578" s="15"/>
      <c r="E1578" s="14"/>
      <c r="F1578" s="16"/>
      <c r="G1578" s="11">
        <f t="shared" si="217"/>
      </c>
      <c r="H1578" s="17">
        <f t="shared" si="218"/>
      </c>
      <c r="I1578" s="12">
        <f t="shared" si="219"/>
      </c>
      <c r="J1578" s="18">
        <f t="shared" si="220"/>
      </c>
      <c r="K1578" s="19"/>
      <c r="L1578" s="18">
        <f t="shared" si="221"/>
      </c>
      <c r="M1578" s="19"/>
      <c r="N1578" s="20">
        <f t="shared" si="222"/>
      </c>
      <c r="O1578" s="20">
        <f t="shared" si="216"/>
      </c>
    </row>
    <row r="1579" spans="1:15" ht="12">
      <c r="A1579" s="21">
        <f t="shared" si="223"/>
        <v>1519</v>
      </c>
      <c r="B1579" s="13"/>
      <c r="C1579" s="14"/>
      <c r="D1579" s="15"/>
      <c r="E1579" s="14"/>
      <c r="F1579" s="16"/>
      <c r="G1579" s="11">
        <f t="shared" si="217"/>
      </c>
      <c r="H1579" s="17">
        <f t="shared" si="218"/>
      </c>
      <c r="I1579" s="12">
        <f t="shared" si="219"/>
      </c>
      <c r="J1579" s="18">
        <f t="shared" si="220"/>
      </c>
      <c r="K1579" s="19"/>
      <c r="L1579" s="18">
        <f t="shared" si="221"/>
      </c>
      <c r="M1579" s="19"/>
      <c r="N1579" s="20">
        <f t="shared" si="222"/>
      </c>
      <c r="O1579" s="20">
        <f t="shared" si="216"/>
      </c>
    </row>
    <row r="1580" spans="1:15" ht="12">
      <c r="A1580" s="21">
        <f t="shared" si="223"/>
        <v>1520</v>
      </c>
      <c r="B1580" s="13"/>
      <c r="C1580" s="14"/>
      <c r="D1580" s="15"/>
      <c r="E1580" s="14"/>
      <c r="F1580" s="16"/>
      <c r="G1580" s="11">
        <f t="shared" si="217"/>
      </c>
      <c r="H1580" s="17">
        <f t="shared" si="218"/>
      </c>
      <c r="I1580" s="12">
        <f t="shared" si="219"/>
      </c>
      <c r="J1580" s="18">
        <f t="shared" si="220"/>
      </c>
      <c r="K1580" s="19"/>
      <c r="L1580" s="18">
        <f t="shared" si="221"/>
      </c>
      <c r="M1580" s="19"/>
      <c r="N1580" s="20">
        <f t="shared" si="222"/>
      </c>
      <c r="O1580" s="20">
        <f t="shared" si="216"/>
      </c>
    </row>
    <row r="1581" spans="1:15" ht="12">
      <c r="A1581" s="21">
        <f t="shared" si="223"/>
        <v>1521</v>
      </c>
      <c r="B1581" s="13"/>
      <c r="C1581" s="14"/>
      <c r="D1581" s="15"/>
      <c r="E1581" s="14"/>
      <c r="F1581" s="16"/>
      <c r="G1581" s="11">
        <f t="shared" si="217"/>
      </c>
      <c r="H1581" s="17">
        <f t="shared" si="218"/>
      </c>
      <c r="I1581" s="12">
        <f t="shared" si="219"/>
      </c>
      <c r="J1581" s="18">
        <f t="shared" si="220"/>
      </c>
      <c r="K1581" s="19"/>
      <c r="L1581" s="18">
        <f t="shared" si="221"/>
      </c>
      <c r="M1581" s="19"/>
      <c r="N1581" s="20">
        <f t="shared" si="222"/>
      </c>
      <c r="O1581" s="20">
        <f t="shared" si="216"/>
      </c>
    </row>
    <row r="1582" spans="1:15" ht="12">
      <c r="A1582" s="21">
        <f t="shared" si="223"/>
        <v>1522</v>
      </c>
      <c r="B1582" s="13"/>
      <c r="C1582" s="14"/>
      <c r="D1582" s="15"/>
      <c r="E1582" s="14"/>
      <c r="F1582" s="16"/>
      <c r="G1582" s="11">
        <f t="shared" si="217"/>
      </c>
      <c r="H1582" s="17">
        <f t="shared" si="218"/>
      </c>
      <c r="I1582" s="12">
        <f t="shared" si="219"/>
      </c>
      <c r="J1582" s="18">
        <f t="shared" si="220"/>
      </c>
      <c r="K1582" s="19"/>
      <c r="L1582" s="18">
        <f t="shared" si="221"/>
      </c>
      <c r="M1582" s="19"/>
      <c r="N1582" s="20">
        <f t="shared" si="222"/>
      </c>
      <c r="O1582" s="20">
        <f t="shared" si="216"/>
      </c>
    </row>
    <row r="1583" spans="1:15" ht="12">
      <c r="A1583" s="21">
        <f t="shared" si="223"/>
        <v>1523</v>
      </c>
      <c r="B1583" s="13"/>
      <c r="C1583" s="14"/>
      <c r="D1583" s="15"/>
      <c r="E1583" s="14"/>
      <c r="F1583" s="16"/>
      <c r="G1583" s="11">
        <f t="shared" si="217"/>
      </c>
      <c r="H1583" s="17">
        <f t="shared" si="218"/>
      </c>
      <c r="I1583" s="12">
        <f t="shared" si="219"/>
      </c>
      <c r="J1583" s="18">
        <f t="shared" si="220"/>
      </c>
      <c r="K1583" s="19"/>
      <c r="L1583" s="18">
        <f t="shared" si="221"/>
      </c>
      <c r="M1583" s="19"/>
      <c r="N1583" s="20">
        <f t="shared" si="222"/>
      </c>
      <c r="O1583" s="20">
        <f t="shared" si="216"/>
      </c>
    </row>
    <row r="1584" spans="1:15" ht="12">
      <c r="A1584" s="21">
        <f t="shared" si="223"/>
        <v>1524</v>
      </c>
      <c r="B1584" s="13"/>
      <c r="C1584" s="14"/>
      <c r="D1584" s="15"/>
      <c r="E1584" s="14"/>
      <c r="F1584" s="16"/>
      <c r="G1584" s="11">
        <f t="shared" si="217"/>
      </c>
      <c r="H1584" s="17">
        <f t="shared" si="218"/>
      </c>
      <c r="I1584" s="12">
        <f t="shared" si="219"/>
      </c>
      <c r="J1584" s="18">
        <f t="shared" si="220"/>
      </c>
      <c r="K1584" s="19"/>
      <c r="L1584" s="18">
        <f t="shared" si="221"/>
      </c>
      <c r="M1584" s="19"/>
      <c r="N1584" s="20">
        <f t="shared" si="222"/>
      </c>
      <c r="O1584" s="20">
        <f t="shared" si="216"/>
      </c>
    </row>
    <row r="1585" spans="1:15" ht="12">
      <c r="A1585" s="21">
        <f t="shared" si="223"/>
        <v>1525</v>
      </c>
      <c r="B1585" s="13"/>
      <c r="C1585" s="14"/>
      <c r="D1585" s="15"/>
      <c r="E1585" s="14"/>
      <c r="F1585" s="16"/>
      <c r="G1585" s="11">
        <f t="shared" si="217"/>
      </c>
      <c r="H1585" s="17">
        <f t="shared" si="218"/>
      </c>
      <c r="I1585" s="12">
        <f t="shared" si="219"/>
      </c>
      <c r="J1585" s="18">
        <f t="shared" si="220"/>
      </c>
      <c r="K1585" s="19"/>
      <c r="L1585" s="18">
        <f t="shared" si="221"/>
      </c>
      <c r="M1585" s="19"/>
      <c r="N1585" s="20">
        <f t="shared" si="222"/>
      </c>
      <c r="O1585" s="20">
        <f t="shared" si="216"/>
      </c>
    </row>
    <row r="1586" spans="1:15" ht="12">
      <c r="A1586" s="21">
        <f t="shared" si="223"/>
        <v>1526</v>
      </c>
      <c r="B1586" s="13"/>
      <c r="C1586" s="14"/>
      <c r="D1586" s="15"/>
      <c r="E1586" s="14"/>
      <c r="F1586" s="16"/>
      <c r="G1586" s="11">
        <f t="shared" si="217"/>
      </c>
      <c r="H1586" s="17">
        <f t="shared" si="218"/>
      </c>
      <c r="I1586" s="12">
        <f t="shared" si="219"/>
      </c>
      <c r="J1586" s="18">
        <f t="shared" si="220"/>
      </c>
      <c r="K1586" s="19"/>
      <c r="L1586" s="18">
        <f t="shared" si="221"/>
      </c>
      <c r="M1586" s="19"/>
      <c r="N1586" s="20">
        <f t="shared" si="222"/>
      </c>
      <c r="O1586" s="20">
        <f t="shared" si="216"/>
      </c>
    </row>
    <row r="1587" spans="1:15" ht="12">
      <c r="A1587" s="21">
        <f t="shared" si="223"/>
        <v>1527</v>
      </c>
      <c r="B1587" s="13"/>
      <c r="C1587" s="14"/>
      <c r="D1587" s="15"/>
      <c r="E1587" s="14"/>
      <c r="F1587" s="16"/>
      <c r="G1587" s="11">
        <f t="shared" si="217"/>
      </c>
      <c r="H1587" s="17">
        <f t="shared" si="218"/>
      </c>
      <c r="I1587" s="12">
        <f t="shared" si="219"/>
      </c>
      <c r="J1587" s="18">
        <f t="shared" si="220"/>
      </c>
      <c r="K1587" s="19"/>
      <c r="L1587" s="18">
        <f t="shared" si="221"/>
      </c>
      <c r="M1587" s="19"/>
      <c r="N1587" s="20">
        <f t="shared" si="222"/>
      </c>
      <c r="O1587" s="20">
        <f t="shared" si="216"/>
      </c>
    </row>
    <row r="1588" spans="1:15" ht="12">
      <c r="A1588" s="21">
        <f t="shared" si="223"/>
        <v>1528</v>
      </c>
      <c r="B1588" s="13"/>
      <c r="C1588" s="14"/>
      <c r="D1588" s="15"/>
      <c r="E1588" s="14"/>
      <c r="F1588" s="16"/>
      <c r="G1588" s="11">
        <f t="shared" si="217"/>
      </c>
      <c r="H1588" s="17">
        <f t="shared" si="218"/>
      </c>
      <c r="I1588" s="12">
        <f t="shared" si="219"/>
      </c>
      <c r="J1588" s="18">
        <f t="shared" si="220"/>
      </c>
      <c r="K1588" s="19"/>
      <c r="L1588" s="18">
        <f t="shared" si="221"/>
      </c>
      <c r="M1588" s="19"/>
      <c r="N1588" s="20">
        <f t="shared" si="222"/>
      </c>
      <c r="O1588" s="20">
        <f t="shared" si="216"/>
      </c>
    </row>
    <row r="1589" spans="1:15" ht="12">
      <c r="A1589" s="21">
        <f t="shared" si="223"/>
        <v>1529</v>
      </c>
      <c r="B1589" s="13"/>
      <c r="C1589" s="14"/>
      <c r="D1589" s="15"/>
      <c r="E1589" s="14"/>
      <c r="F1589" s="16"/>
      <c r="G1589" s="11">
        <f t="shared" si="217"/>
      </c>
      <c r="H1589" s="17">
        <f t="shared" si="218"/>
      </c>
      <c r="I1589" s="12">
        <f t="shared" si="219"/>
      </c>
      <c r="J1589" s="18">
        <f t="shared" si="220"/>
      </c>
      <c r="K1589" s="19"/>
      <c r="L1589" s="18">
        <f t="shared" si="221"/>
      </c>
      <c r="M1589" s="19"/>
      <c r="N1589" s="20">
        <f t="shared" si="222"/>
      </c>
      <c r="O1589" s="20">
        <f t="shared" si="216"/>
      </c>
    </row>
    <row r="1590" spans="1:15" ht="12">
      <c r="A1590" s="21">
        <f t="shared" si="223"/>
        <v>1530</v>
      </c>
      <c r="B1590" s="13"/>
      <c r="C1590" s="14"/>
      <c r="D1590" s="15"/>
      <c r="E1590" s="14"/>
      <c r="F1590" s="16"/>
      <c r="G1590" s="11">
        <f t="shared" si="217"/>
      </c>
      <c r="H1590" s="17">
        <f t="shared" si="218"/>
      </c>
      <c r="I1590" s="12">
        <f t="shared" si="219"/>
      </c>
      <c r="J1590" s="18">
        <f t="shared" si="220"/>
      </c>
      <c r="K1590" s="19"/>
      <c r="L1590" s="18">
        <f t="shared" si="221"/>
      </c>
      <c r="M1590" s="19"/>
      <c r="N1590" s="20">
        <f t="shared" si="222"/>
      </c>
      <c r="O1590" s="20">
        <f t="shared" si="216"/>
      </c>
    </row>
    <row r="1591" spans="1:15" ht="12">
      <c r="A1591" s="21">
        <f t="shared" si="223"/>
        <v>1531</v>
      </c>
      <c r="B1591" s="13"/>
      <c r="C1591" s="14"/>
      <c r="D1591" s="15"/>
      <c r="E1591" s="14"/>
      <c r="F1591" s="16"/>
      <c r="G1591" s="11">
        <f t="shared" si="217"/>
      </c>
      <c r="H1591" s="17">
        <f t="shared" si="218"/>
      </c>
      <c r="I1591" s="12">
        <f t="shared" si="219"/>
      </c>
      <c r="J1591" s="18">
        <f t="shared" si="220"/>
      </c>
      <c r="K1591" s="19"/>
      <c r="L1591" s="18">
        <f t="shared" si="221"/>
      </c>
      <c r="M1591" s="19"/>
      <c r="N1591" s="20">
        <f t="shared" si="222"/>
      </c>
      <c r="O1591" s="20">
        <f t="shared" si="216"/>
      </c>
    </row>
    <row r="1592" spans="1:15" ht="12">
      <c r="A1592" s="21">
        <f t="shared" si="223"/>
        <v>1532</v>
      </c>
      <c r="B1592" s="13"/>
      <c r="C1592" s="14"/>
      <c r="D1592" s="15"/>
      <c r="E1592" s="14"/>
      <c r="F1592" s="16"/>
      <c r="G1592" s="11">
        <f t="shared" si="217"/>
      </c>
      <c r="H1592" s="17">
        <f t="shared" si="218"/>
      </c>
      <c r="I1592" s="12">
        <f t="shared" si="219"/>
      </c>
      <c r="J1592" s="18">
        <f t="shared" si="220"/>
      </c>
      <c r="K1592" s="19"/>
      <c r="L1592" s="18">
        <f t="shared" si="221"/>
      </c>
      <c r="M1592" s="19"/>
      <c r="N1592" s="20">
        <f t="shared" si="222"/>
      </c>
      <c r="O1592" s="20">
        <f t="shared" si="216"/>
      </c>
    </row>
    <row r="1593" spans="1:15" ht="12">
      <c r="A1593" s="21">
        <f t="shared" si="223"/>
        <v>1533</v>
      </c>
      <c r="B1593" s="13"/>
      <c r="C1593" s="14"/>
      <c r="D1593" s="15"/>
      <c r="E1593" s="14"/>
      <c r="F1593" s="16"/>
      <c r="G1593" s="11">
        <f t="shared" si="217"/>
      </c>
      <c r="H1593" s="17">
        <f t="shared" si="218"/>
      </c>
      <c r="I1593" s="12">
        <f t="shared" si="219"/>
      </c>
      <c r="J1593" s="18">
        <f t="shared" si="220"/>
      </c>
      <c r="K1593" s="19"/>
      <c r="L1593" s="18">
        <f t="shared" si="221"/>
      </c>
      <c r="M1593" s="19"/>
      <c r="N1593" s="20">
        <f t="shared" si="222"/>
      </c>
      <c r="O1593" s="20">
        <f t="shared" si="216"/>
      </c>
    </row>
    <row r="1594" spans="1:15" ht="12">
      <c r="A1594" s="21">
        <f t="shared" si="223"/>
        <v>1534</v>
      </c>
      <c r="B1594" s="13"/>
      <c r="C1594" s="14"/>
      <c r="D1594" s="15"/>
      <c r="E1594" s="14"/>
      <c r="F1594" s="16"/>
      <c r="G1594" s="11">
        <f t="shared" si="217"/>
      </c>
      <c r="H1594" s="17">
        <f t="shared" si="218"/>
      </c>
      <c r="I1594" s="12">
        <f t="shared" si="219"/>
      </c>
      <c r="J1594" s="18">
        <f t="shared" si="220"/>
      </c>
      <c r="K1594" s="19"/>
      <c r="L1594" s="18">
        <f t="shared" si="221"/>
      </c>
      <c r="M1594" s="19"/>
      <c r="N1594" s="20">
        <f t="shared" si="222"/>
      </c>
      <c r="O1594" s="20">
        <f t="shared" si="216"/>
      </c>
    </row>
    <row r="1595" spans="1:15" ht="12">
      <c r="A1595" s="21">
        <f t="shared" si="223"/>
        <v>1535</v>
      </c>
      <c r="B1595" s="13"/>
      <c r="C1595" s="14"/>
      <c r="D1595" s="15"/>
      <c r="E1595" s="14"/>
      <c r="F1595" s="16"/>
      <c r="G1595" s="11">
        <f t="shared" si="217"/>
      </c>
      <c r="H1595" s="17">
        <f t="shared" si="218"/>
      </c>
      <c r="I1595" s="12">
        <f t="shared" si="219"/>
      </c>
      <c r="J1595" s="18">
        <f t="shared" si="220"/>
      </c>
      <c r="K1595" s="19"/>
      <c r="L1595" s="18">
        <f t="shared" si="221"/>
      </c>
      <c r="M1595" s="19"/>
      <c r="N1595" s="20">
        <f t="shared" si="222"/>
      </c>
      <c r="O1595" s="20">
        <f t="shared" si="216"/>
      </c>
    </row>
    <row r="1596" spans="1:15" ht="12">
      <c r="A1596" s="21">
        <f t="shared" si="223"/>
        <v>1536</v>
      </c>
      <c r="B1596" s="13"/>
      <c r="C1596" s="14"/>
      <c r="D1596" s="15"/>
      <c r="E1596" s="14"/>
      <c r="F1596" s="16"/>
      <c r="G1596" s="11">
        <f t="shared" si="217"/>
      </c>
      <c r="H1596" s="17">
        <f t="shared" si="218"/>
      </c>
      <c r="I1596" s="12">
        <f t="shared" si="219"/>
      </c>
      <c r="J1596" s="18">
        <f t="shared" si="220"/>
      </c>
      <c r="K1596" s="19"/>
      <c r="L1596" s="18">
        <f t="shared" si="221"/>
      </c>
      <c r="M1596" s="19"/>
      <c r="N1596" s="20">
        <f t="shared" si="222"/>
      </c>
      <c r="O1596" s="20">
        <f t="shared" si="216"/>
      </c>
    </row>
    <row r="1597" spans="1:15" ht="12">
      <c r="A1597" s="21">
        <f t="shared" si="223"/>
        <v>1537</v>
      </c>
      <c r="B1597" s="13"/>
      <c r="C1597" s="14"/>
      <c r="D1597" s="15"/>
      <c r="E1597" s="14"/>
      <c r="F1597" s="16"/>
      <c r="G1597" s="11">
        <f t="shared" si="217"/>
      </c>
      <c r="H1597" s="17">
        <f t="shared" si="218"/>
      </c>
      <c r="I1597" s="12">
        <f t="shared" si="219"/>
      </c>
      <c r="J1597" s="18">
        <f t="shared" si="220"/>
      </c>
      <c r="K1597" s="19"/>
      <c r="L1597" s="18">
        <f t="shared" si="221"/>
      </c>
      <c r="M1597" s="19"/>
      <c r="N1597" s="20">
        <f t="shared" si="222"/>
      </c>
      <c r="O1597" s="20">
        <f t="shared" si="216"/>
      </c>
    </row>
    <row r="1598" spans="1:15" ht="12">
      <c r="A1598" s="21">
        <f t="shared" si="223"/>
        <v>1538</v>
      </c>
      <c r="B1598" s="13"/>
      <c r="C1598" s="14"/>
      <c r="D1598" s="15"/>
      <c r="E1598" s="14"/>
      <c r="F1598" s="16"/>
      <c r="G1598" s="11">
        <f t="shared" si="217"/>
      </c>
      <c r="H1598" s="17">
        <f t="shared" si="218"/>
      </c>
      <c r="I1598" s="12">
        <f t="shared" si="219"/>
      </c>
      <c r="J1598" s="18">
        <f t="shared" si="220"/>
      </c>
      <c r="K1598" s="19"/>
      <c r="L1598" s="18">
        <f t="shared" si="221"/>
      </c>
      <c r="M1598" s="19"/>
      <c r="N1598" s="20">
        <f t="shared" si="222"/>
      </c>
      <c r="O1598" s="20">
        <f t="shared" si="216"/>
      </c>
    </row>
    <row r="1599" spans="1:15" ht="12">
      <c r="A1599" s="21">
        <f t="shared" si="223"/>
        <v>1539</v>
      </c>
      <c r="B1599" s="13"/>
      <c r="C1599" s="14"/>
      <c r="D1599" s="15"/>
      <c r="E1599" s="14"/>
      <c r="F1599" s="16"/>
      <c r="G1599" s="11">
        <f t="shared" si="217"/>
      </c>
      <c r="H1599" s="17">
        <f t="shared" si="218"/>
      </c>
      <c r="I1599" s="12">
        <f t="shared" si="219"/>
      </c>
      <c r="J1599" s="18">
        <f t="shared" si="220"/>
      </c>
      <c r="K1599" s="19"/>
      <c r="L1599" s="18">
        <f t="shared" si="221"/>
      </c>
      <c r="M1599" s="19"/>
      <c r="N1599" s="20">
        <f t="shared" si="222"/>
      </c>
      <c r="O1599" s="20">
        <f t="shared" si="216"/>
      </c>
    </row>
    <row r="1600" spans="1:15" ht="12">
      <c r="A1600" s="21">
        <f t="shared" si="223"/>
        <v>1540</v>
      </c>
      <c r="B1600" s="13"/>
      <c r="C1600" s="14"/>
      <c r="D1600" s="15"/>
      <c r="E1600" s="14"/>
      <c r="F1600" s="16"/>
      <c r="G1600" s="11">
        <f t="shared" si="217"/>
      </c>
      <c r="H1600" s="17">
        <f t="shared" si="218"/>
      </c>
      <c r="I1600" s="12">
        <f t="shared" si="219"/>
      </c>
      <c r="J1600" s="18">
        <f t="shared" si="220"/>
      </c>
      <c r="K1600" s="19"/>
      <c r="L1600" s="18">
        <f t="shared" si="221"/>
      </c>
      <c r="M1600" s="19"/>
      <c r="N1600" s="20">
        <f t="shared" si="222"/>
      </c>
      <c r="O1600" s="20">
        <f t="shared" si="216"/>
      </c>
    </row>
    <row r="1601" spans="1:15" ht="12">
      <c r="A1601" s="21">
        <f t="shared" si="223"/>
        <v>1541</v>
      </c>
      <c r="B1601" s="13"/>
      <c r="C1601" s="14"/>
      <c r="D1601" s="15"/>
      <c r="E1601" s="14"/>
      <c r="F1601" s="16"/>
      <c r="G1601" s="11">
        <f t="shared" si="217"/>
      </c>
      <c r="H1601" s="17">
        <f t="shared" si="218"/>
      </c>
      <c r="I1601" s="12">
        <f t="shared" si="219"/>
      </c>
      <c r="J1601" s="18">
        <f t="shared" si="220"/>
      </c>
      <c r="K1601" s="19"/>
      <c r="L1601" s="18">
        <f t="shared" si="221"/>
      </c>
      <c r="M1601" s="19"/>
      <c r="N1601" s="20">
        <f t="shared" si="222"/>
      </c>
      <c r="O1601" s="20">
        <f t="shared" si="216"/>
      </c>
    </row>
    <row r="1602" spans="1:15" ht="12">
      <c r="A1602" s="21">
        <f t="shared" si="223"/>
        <v>1542</v>
      </c>
      <c r="B1602" s="13"/>
      <c r="C1602" s="14"/>
      <c r="D1602" s="15"/>
      <c r="E1602" s="14"/>
      <c r="F1602" s="16"/>
      <c r="G1602" s="11">
        <f t="shared" si="217"/>
      </c>
      <c r="H1602" s="17">
        <f t="shared" si="218"/>
      </c>
      <c r="I1602" s="12">
        <f t="shared" si="219"/>
      </c>
      <c r="J1602" s="18">
        <f t="shared" si="220"/>
      </c>
      <c r="K1602" s="19"/>
      <c r="L1602" s="18">
        <f t="shared" si="221"/>
      </c>
      <c r="M1602" s="19"/>
      <c r="N1602" s="20">
        <f t="shared" si="222"/>
      </c>
      <c r="O1602" s="20">
        <f t="shared" si="216"/>
      </c>
    </row>
    <row r="1603" spans="1:15" ht="12">
      <c r="A1603" s="21">
        <f t="shared" si="223"/>
        <v>1543</v>
      </c>
      <c r="B1603" s="13"/>
      <c r="C1603" s="14"/>
      <c r="D1603" s="15"/>
      <c r="E1603" s="14"/>
      <c r="F1603" s="16"/>
      <c r="G1603" s="11">
        <f t="shared" si="217"/>
      </c>
      <c r="H1603" s="17">
        <f t="shared" si="218"/>
      </c>
      <c r="I1603" s="12">
        <f t="shared" si="219"/>
      </c>
      <c r="J1603" s="18">
        <f t="shared" si="220"/>
      </c>
      <c r="K1603" s="19"/>
      <c r="L1603" s="18">
        <f t="shared" si="221"/>
      </c>
      <c r="M1603" s="19"/>
      <c r="N1603" s="20">
        <f t="shared" si="222"/>
      </c>
      <c r="O1603" s="20">
        <f t="shared" si="216"/>
      </c>
    </row>
    <row r="1604" spans="1:15" ht="12">
      <c r="A1604" s="21">
        <f t="shared" si="223"/>
        <v>1544</v>
      </c>
      <c r="B1604" s="13"/>
      <c r="C1604" s="14"/>
      <c r="D1604" s="15"/>
      <c r="E1604" s="14"/>
      <c r="F1604" s="16"/>
      <c r="G1604" s="11">
        <f t="shared" si="217"/>
      </c>
      <c r="H1604" s="17">
        <f t="shared" si="218"/>
      </c>
      <c r="I1604" s="12">
        <f t="shared" si="219"/>
      </c>
      <c r="J1604" s="18">
        <f t="shared" si="220"/>
      </c>
      <c r="K1604" s="19"/>
      <c r="L1604" s="18">
        <f t="shared" si="221"/>
      </c>
      <c r="M1604" s="19"/>
      <c r="N1604" s="20">
        <f t="shared" si="222"/>
      </c>
      <c r="O1604" s="20">
        <f t="shared" si="216"/>
      </c>
    </row>
    <row r="1605" spans="1:15" ht="12">
      <c r="A1605" s="21">
        <f t="shared" si="223"/>
        <v>1545</v>
      </c>
      <c r="B1605" s="13"/>
      <c r="C1605" s="14"/>
      <c r="D1605" s="15"/>
      <c r="E1605" s="14"/>
      <c r="F1605" s="16"/>
      <c r="G1605" s="11">
        <f t="shared" si="217"/>
      </c>
      <c r="H1605" s="17">
        <f t="shared" si="218"/>
      </c>
      <c r="I1605" s="12">
        <f t="shared" si="219"/>
      </c>
      <c r="J1605" s="18">
        <f t="shared" si="220"/>
      </c>
      <c r="K1605" s="19"/>
      <c r="L1605" s="18">
        <f t="shared" si="221"/>
      </c>
      <c r="M1605" s="19"/>
      <c r="N1605" s="20">
        <f t="shared" si="222"/>
      </c>
      <c r="O1605" s="20">
        <f t="shared" si="216"/>
      </c>
    </row>
    <row r="1606" spans="1:15" ht="12">
      <c r="A1606" s="21">
        <f t="shared" si="223"/>
        <v>1546</v>
      </c>
      <c r="B1606" s="13"/>
      <c r="C1606" s="14"/>
      <c r="D1606" s="15"/>
      <c r="E1606" s="14"/>
      <c r="F1606" s="16"/>
      <c r="G1606" s="11">
        <f t="shared" si="217"/>
      </c>
      <c r="H1606" s="17">
        <f t="shared" si="218"/>
      </c>
      <c r="I1606" s="12">
        <f t="shared" si="219"/>
      </c>
      <c r="J1606" s="18">
        <f t="shared" si="220"/>
      </c>
      <c r="K1606" s="19"/>
      <c r="L1606" s="18">
        <f t="shared" si="221"/>
      </c>
      <c r="M1606" s="19"/>
      <c r="N1606" s="20">
        <f t="shared" si="222"/>
      </c>
      <c r="O1606" s="20">
        <f t="shared" si="216"/>
      </c>
    </row>
    <row r="1607" spans="1:15" ht="12">
      <c r="A1607" s="21">
        <f t="shared" si="223"/>
        <v>1547</v>
      </c>
      <c r="B1607" s="13"/>
      <c r="C1607" s="14"/>
      <c r="D1607" s="15"/>
      <c r="E1607" s="14"/>
      <c r="F1607" s="16"/>
      <c r="G1607" s="11">
        <f t="shared" si="217"/>
      </c>
      <c r="H1607" s="17">
        <f t="shared" si="218"/>
      </c>
      <c r="I1607" s="12">
        <f t="shared" si="219"/>
      </c>
      <c r="J1607" s="18">
        <f t="shared" si="220"/>
      </c>
      <c r="K1607" s="19"/>
      <c r="L1607" s="18">
        <f t="shared" si="221"/>
      </c>
      <c r="M1607" s="19"/>
      <c r="N1607" s="20">
        <f t="shared" si="222"/>
      </c>
      <c r="O1607" s="20">
        <f aca="true" t="shared" si="224" ref="O1607:O1670">IF(M1607&gt;0,M1607-K1607,"")</f>
      </c>
    </row>
    <row r="1608" spans="1:15" ht="12">
      <c r="A1608" s="21">
        <f t="shared" si="223"/>
        <v>1548</v>
      </c>
      <c r="B1608" s="13"/>
      <c r="C1608" s="14"/>
      <c r="D1608" s="15"/>
      <c r="E1608" s="14"/>
      <c r="F1608" s="16"/>
      <c r="G1608" s="11">
        <f t="shared" si="217"/>
      </c>
      <c r="H1608" s="17">
        <f t="shared" si="218"/>
      </c>
      <c r="I1608" s="12">
        <f t="shared" si="219"/>
      </c>
      <c r="J1608" s="18">
        <f t="shared" si="220"/>
      </c>
      <c r="K1608" s="19"/>
      <c r="L1608" s="18">
        <f t="shared" si="221"/>
      </c>
      <c r="M1608" s="19"/>
      <c r="N1608" s="20">
        <f t="shared" si="222"/>
      </c>
      <c r="O1608" s="20">
        <f t="shared" si="224"/>
      </c>
    </row>
    <row r="1609" spans="1:15" ht="12">
      <c r="A1609" s="21">
        <f t="shared" si="223"/>
        <v>1549</v>
      </c>
      <c r="B1609" s="13"/>
      <c r="C1609" s="14"/>
      <c r="D1609" s="15"/>
      <c r="E1609" s="14"/>
      <c r="F1609" s="16"/>
      <c r="G1609" s="11">
        <f t="shared" si="217"/>
      </c>
      <c r="H1609" s="17">
        <f t="shared" si="218"/>
      </c>
      <c r="I1609" s="12">
        <f t="shared" si="219"/>
      </c>
      <c r="J1609" s="18">
        <f t="shared" si="220"/>
      </c>
      <c r="K1609" s="19"/>
      <c r="L1609" s="18">
        <f t="shared" si="221"/>
      </c>
      <c r="M1609" s="19"/>
      <c r="N1609" s="20">
        <f t="shared" si="222"/>
      </c>
      <c r="O1609" s="20">
        <f t="shared" si="224"/>
      </c>
    </row>
    <row r="1610" spans="1:15" ht="12">
      <c r="A1610" s="21">
        <f t="shared" si="223"/>
        <v>1550</v>
      </c>
      <c r="B1610" s="13"/>
      <c r="C1610" s="14"/>
      <c r="D1610" s="15"/>
      <c r="E1610" s="14"/>
      <c r="F1610" s="16"/>
      <c r="G1610" s="11">
        <f t="shared" si="217"/>
      </c>
      <c r="H1610" s="17">
        <f t="shared" si="218"/>
      </c>
      <c r="I1610" s="12">
        <f t="shared" si="219"/>
      </c>
      <c r="J1610" s="18">
        <f t="shared" si="220"/>
      </c>
      <c r="K1610" s="19"/>
      <c r="L1610" s="18">
        <f t="shared" si="221"/>
      </c>
      <c r="M1610" s="19"/>
      <c r="N1610" s="20">
        <f t="shared" si="222"/>
      </c>
      <c r="O1610" s="20">
        <f t="shared" si="224"/>
      </c>
    </row>
    <row r="1611" spans="1:15" ht="12">
      <c r="A1611" s="21">
        <f t="shared" si="223"/>
        <v>1551</v>
      </c>
      <c r="B1611" s="13"/>
      <c r="C1611" s="14"/>
      <c r="D1611" s="15"/>
      <c r="E1611" s="14"/>
      <c r="F1611" s="16"/>
      <c r="G1611" s="11">
        <f t="shared" si="217"/>
      </c>
      <c r="H1611" s="17">
        <f t="shared" si="218"/>
      </c>
      <c r="I1611" s="12">
        <f t="shared" si="219"/>
      </c>
      <c r="J1611" s="18">
        <f t="shared" si="220"/>
      </c>
      <c r="K1611" s="19"/>
      <c r="L1611" s="18">
        <f t="shared" si="221"/>
      </c>
      <c r="M1611" s="19"/>
      <c r="N1611" s="20">
        <f t="shared" si="222"/>
      </c>
      <c r="O1611" s="20">
        <f t="shared" si="224"/>
      </c>
    </row>
    <row r="1612" spans="1:15" ht="12">
      <c r="A1612" s="21">
        <f t="shared" si="223"/>
        <v>1552</v>
      </c>
      <c r="B1612" s="13"/>
      <c r="C1612" s="14"/>
      <c r="D1612" s="15"/>
      <c r="E1612" s="14"/>
      <c r="F1612" s="16"/>
      <c r="G1612" s="11">
        <f t="shared" si="217"/>
      </c>
      <c r="H1612" s="17">
        <f t="shared" si="218"/>
      </c>
      <c r="I1612" s="12">
        <f t="shared" si="219"/>
      </c>
      <c r="J1612" s="18">
        <f t="shared" si="220"/>
      </c>
      <c r="K1612" s="19"/>
      <c r="L1612" s="18">
        <f t="shared" si="221"/>
      </c>
      <c r="M1612" s="19"/>
      <c r="N1612" s="20">
        <f t="shared" si="222"/>
      </c>
      <c r="O1612" s="20">
        <f t="shared" si="224"/>
      </c>
    </row>
    <row r="1613" spans="1:15" ht="12">
      <c r="A1613" s="21">
        <f t="shared" si="223"/>
        <v>1553</v>
      </c>
      <c r="B1613" s="13"/>
      <c r="C1613" s="14"/>
      <c r="D1613" s="15"/>
      <c r="E1613" s="14"/>
      <c r="F1613" s="16"/>
      <c r="G1613" s="11">
        <f t="shared" si="217"/>
      </c>
      <c r="H1613" s="17">
        <f t="shared" si="218"/>
      </c>
      <c r="I1613" s="12">
        <f t="shared" si="219"/>
      </c>
      <c r="J1613" s="18">
        <f t="shared" si="220"/>
      </c>
      <c r="K1613" s="19"/>
      <c r="L1613" s="18">
        <f t="shared" si="221"/>
      </c>
      <c r="M1613" s="19"/>
      <c r="N1613" s="20">
        <f t="shared" si="222"/>
      </c>
      <c r="O1613" s="20">
        <f t="shared" si="224"/>
      </c>
    </row>
    <row r="1614" spans="1:15" ht="12">
      <c r="A1614" s="21">
        <f t="shared" si="223"/>
        <v>1554</v>
      </c>
      <c r="B1614" s="13"/>
      <c r="C1614" s="14"/>
      <c r="D1614" s="15"/>
      <c r="E1614" s="14"/>
      <c r="F1614" s="16"/>
      <c r="G1614" s="11">
        <f t="shared" si="217"/>
      </c>
      <c r="H1614" s="17">
        <f t="shared" si="218"/>
      </c>
      <c r="I1614" s="12">
        <f t="shared" si="219"/>
      </c>
      <c r="J1614" s="18">
        <f t="shared" si="220"/>
      </c>
      <c r="K1614" s="19"/>
      <c r="L1614" s="18">
        <f t="shared" si="221"/>
      </c>
      <c r="M1614" s="19"/>
      <c r="N1614" s="20">
        <f t="shared" si="222"/>
      </c>
      <c r="O1614" s="20">
        <f t="shared" si="224"/>
      </c>
    </row>
    <row r="1615" spans="1:15" ht="12">
      <c r="A1615" s="21">
        <f t="shared" si="223"/>
        <v>1555</v>
      </c>
      <c r="B1615" s="13"/>
      <c r="C1615" s="14"/>
      <c r="D1615" s="15"/>
      <c r="E1615" s="14"/>
      <c r="F1615" s="16"/>
      <c r="G1615" s="11">
        <f t="shared" si="217"/>
      </c>
      <c r="H1615" s="17">
        <f t="shared" si="218"/>
      </c>
      <c r="I1615" s="12">
        <f t="shared" si="219"/>
      </c>
      <c r="J1615" s="18">
        <f t="shared" si="220"/>
      </c>
      <c r="K1615" s="19"/>
      <c r="L1615" s="18">
        <f t="shared" si="221"/>
      </c>
      <c r="M1615" s="19"/>
      <c r="N1615" s="20">
        <f t="shared" si="222"/>
      </c>
      <c r="O1615" s="20">
        <f t="shared" si="224"/>
      </c>
    </row>
    <row r="1616" spans="1:15" ht="12">
      <c r="A1616" s="21">
        <f t="shared" si="223"/>
        <v>1556</v>
      </c>
      <c r="B1616" s="13"/>
      <c r="C1616" s="14"/>
      <c r="D1616" s="15"/>
      <c r="E1616" s="14"/>
      <c r="F1616" s="16"/>
      <c r="G1616" s="11">
        <f aca="true" t="shared" si="225" ref="G1616:G1679">IF(D1616&gt;0,(D1616-(D1616*F1616/360*H1616)),"")</f>
      </c>
      <c r="H1616" s="17">
        <f aca="true" t="shared" si="226" ref="H1616:H1679">IF(C1616&lt;&gt;0,E1616-C1616,"")</f>
      </c>
      <c r="I1616" s="12">
        <f aca="true" t="shared" si="227" ref="I1616:I1679">IF(D1616&gt;0,D1616-G1616,"")</f>
      </c>
      <c r="J1616" s="18">
        <f aca="true" t="shared" si="228" ref="J1616:J1679">IF(D1616&gt;0,((+I1616/G1616)/H1616*365),"")</f>
      </c>
      <c r="K1616" s="19"/>
      <c r="L1616" s="18">
        <f aca="true" t="shared" si="229" ref="L1616:L1679">IF(K1616&gt;0,F1616-K1616,"")</f>
      </c>
      <c r="M1616" s="19"/>
      <c r="N1616" s="20">
        <f aca="true" t="shared" si="230" ref="N1616:N1679">IF(M1616&gt;0,F1616-M1616,"")</f>
      </c>
      <c r="O1616" s="20">
        <f t="shared" si="224"/>
      </c>
    </row>
    <row r="1617" spans="1:15" ht="12">
      <c r="A1617" s="21">
        <f t="shared" si="223"/>
        <v>1557</v>
      </c>
      <c r="B1617" s="13"/>
      <c r="C1617" s="14"/>
      <c r="D1617" s="15"/>
      <c r="E1617" s="14"/>
      <c r="F1617" s="16"/>
      <c r="G1617" s="11">
        <f t="shared" si="225"/>
      </c>
      <c r="H1617" s="17">
        <f t="shared" si="226"/>
      </c>
      <c r="I1617" s="12">
        <f t="shared" si="227"/>
      </c>
      <c r="J1617" s="18">
        <f t="shared" si="228"/>
      </c>
      <c r="K1617" s="19"/>
      <c r="L1617" s="18">
        <f t="shared" si="229"/>
      </c>
      <c r="M1617" s="19"/>
      <c r="N1617" s="20">
        <f t="shared" si="230"/>
      </c>
      <c r="O1617" s="20">
        <f t="shared" si="224"/>
      </c>
    </row>
    <row r="1618" spans="1:15" ht="12">
      <c r="A1618" s="21">
        <f aca="true" t="shared" si="231" ref="A1618:A1681">+A1617+1</f>
        <v>1558</v>
      </c>
      <c r="B1618" s="13"/>
      <c r="C1618" s="14"/>
      <c r="D1618" s="15"/>
      <c r="E1618" s="14"/>
      <c r="F1618" s="16"/>
      <c r="G1618" s="11">
        <f t="shared" si="225"/>
      </c>
      <c r="H1618" s="17">
        <f t="shared" si="226"/>
      </c>
      <c r="I1618" s="12">
        <f t="shared" si="227"/>
      </c>
      <c r="J1618" s="18">
        <f t="shared" si="228"/>
      </c>
      <c r="K1618" s="19"/>
      <c r="L1618" s="18">
        <f t="shared" si="229"/>
      </c>
      <c r="M1618" s="19"/>
      <c r="N1618" s="20">
        <f t="shared" si="230"/>
      </c>
      <c r="O1618" s="20">
        <f t="shared" si="224"/>
      </c>
    </row>
    <row r="1619" spans="1:15" ht="12">
      <c r="A1619" s="21">
        <f t="shared" si="231"/>
        <v>1559</v>
      </c>
      <c r="B1619" s="13"/>
      <c r="C1619" s="14"/>
      <c r="D1619" s="15"/>
      <c r="E1619" s="14"/>
      <c r="F1619" s="16"/>
      <c r="G1619" s="11">
        <f t="shared" si="225"/>
      </c>
      <c r="H1619" s="17">
        <f t="shared" si="226"/>
      </c>
      <c r="I1619" s="12">
        <f t="shared" si="227"/>
      </c>
      <c r="J1619" s="18">
        <f t="shared" si="228"/>
      </c>
      <c r="K1619" s="19"/>
      <c r="L1619" s="18">
        <f t="shared" si="229"/>
      </c>
      <c r="M1619" s="19"/>
      <c r="N1619" s="20">
        <f t="shared" si="230"/>
      </c>
      <c r="O1619" s="20">
        <f t="shared" si="224"/>
      </c>
    </row>
    <row r="1620" spans="1:15" ht="12">
      <c r="A1620" s="21">
        <f t="shared" si="231"/>
        <v>1560</v>
      </c>
      <c r="B1620" s="13"/>
      <c r="C1620" s="14"/>
      <c r="D1620" s="15"/>
      <c r="E1620" s="14"/>
      <c r="F1620" s="16"/>
      <c r="G1620" s="11">
        <f t="shared" si="225"/>
      </c>
      <c r="H1620" s="17">
        <f t="shared" si="226"/>
      </c>
      <c r="I1620" s="12">
        <f t="shared" si="227"/>
      </c>
      <c r="J1620" s="18">
        <f t="shared" si="228"/>
      </c>
      <c r="K1620" s="19"/>
      <c r="L1620" s="18">
        <f t="shared" si="229"/>
      </c>
      <c r="M1620" s="19"/>
      <c r="N1620" s="20">
        <f t="shared" si="230"/>
      </c>
      <c r="O1620" s="20">
        <f t="shared" si="224"/>
      </c>
    </row>
    <row r="1621" spans="1:15" ht="12">
      <c r="A1621" s="21">
        <f t="shared" si="231"/>
        <v>1561</v>
      </c>
      <c r="B1621" s="13"/>
      <c r="C1621" s="14"/>
      <c r="D1621" s="15"/>
      <c r="E1621" s="14"/>
      <c r="F1621" s="16"/>
      <c r="G1621" s="11">
        <f t="shared" si="225"/>
      </c>
      <c r="H1621" s="17">
        <f t="shared" si="226"/>
      </c>
      <c r="I1621" s="12">
        <f t="shared" si="227"/>
      </c>
      <c r="J1621" s="18">
        <f t="shared" si="228"/>
      </c>
      <c r="K1621" s="19"/>
      <c r="L1621" s="18">
        <f t="shared" si="229"/>
      </c>
      <c r="M1621" s="19"/>
      <c r="N1621" s="20">
        <f t="shared" si="230"/>
      </c>
      <c r="O1621" s="20">
        <f t="shared" si="224"/>
      </c>
    </row>
    <row r="1622" spans="1:15" ht="12">
      <c r="A1622" s="21">
        <f t="shared" si="231"/>
        <v>1562</v>
      </c>
      <c r="B1622" s="13"/>
      <c r="C1622" s="14"/>
      <c r="D1622" s="15"/>
      <c r="E1622" s="14"/>
      <c r="F1622" s="16"/>
      <c r="G1622" s="11">
        <f t="shared" si="225"/>
      </c>
      <c r="H1622" s="17">
        <f t="shared" si="226"/>
      </c>
      <c r="I1622" s="12">
        <f t="shared" si="227"/>
      </c>
      <c r="J1622" s="18">
        <f t="shared" si="228"/>
      </c>
      <c r="K1622" s="19"/>
      <c r="L1622" s="18">
        <f t="shared" si="229"/>
      </c>
      <c r="M1622" s="19"/>
      <c r="N1622" s="20">
        <f t="shared" si="230"/>
      </c>
      <c r="O1622" s="20">
        <f t="shared" si="224"/>
      </c>
    </row>
    <row r="1623" spans="1:15" ht="12">
      <c r="A1623" s="21">
        <f t="shared" si="231"/>
        <v>1563</v>
      </c>
      <c r="B1623" s="13"/>
      <c r="C1623" s="14"/>
      <c r="D1623" s="15"/>
      <c r="E1623" s="14"/>
      <c r="F1623" s="16"/>
      <c r="G1623" s="11">
        <f t="shared" si="225"/>
      </c>
      <c r="H1623" s="17">
        <f t="shared" si="226"/>
      </c>
      <c r="I1623" s="12">
        <f t="shared" si="227"/>
      </c>
      <c r="J1623" s="18">
        <f t="shared" si="228"/>
      </c>
      <c r="K1623" s="19"/>
      <c r="L1623" s="18">
        <f t="shared" si="229"/>
      </c>
      <c r="M1623" s="19"/>
      <c r="N1623" s="20">
        <f t="shared" si="230"/>
      </c>
      <c r="O1623" s="20">
        <f t="shared" si="224"/>
      </c>
    </row>
    <row r="1624" spans="1:15" ht="12">
      <c r="A1624" s="21">
        <f t="shared" si="231"/>
        <v>1564</v>
      </c>
      <c r="B1624" s="13"/>
      <c r="C1624" s="14"/>
      <c r="D1624" s="15"/>
      <c r="E1624" s="14"/>
      <c r="F1624" s="16"/>
      <c r="G1624" s="11">
        <f t="shared" si="225"/>
      </c>
      <c r="H1624" s="17">
        <f t="shared" si="226"/>
      </c>
      <c r="I1624" s="12">
        <f t="shared" si="227"/>
      </c>
      <c r="J1624" s="18">
        <f t="shared" si="228"/>
      </c>
      <c r="K1624" s="19"/>
      <c r="L1624" s="18">
        <f t="shared" si="229"/>
      </c>
      <c r="M1624" s="19"/>
      <c r="N1624" s="20">
        <f t="shared" si="230"/>
      </c>
      <c r="O1624" s="20">
        <f t="shared" si="224"/>
      </c>
    </row>
    <row r="1625" spans="1:15" ht="12">
      <c r="A1625" s="21">
        <f t="shared" si="231"/>
        <v>1565</v>
      </c>
      <c r="B1625" s="13"/>
      <c r="C1625" s="14"/>
      <c r="D1625" s="15"/>
      <c r="E1625" s="14"/>
      <c r="F1625" s="16"/>
      <c r="G1625" s="11">
        <f t="shared" si="225"/>
      </c>
      <c r="H1625" s="17">
        <f t="shared" si="226"/>
      </c>
      <c r="I1625" s="12">
        <f t="shared" si="227"/>
      </c>
      <c r="J1625" s="18">
        <f t="shared" si="228"/>
      </c>
      <c r="K1625" s="19"/>
      <c r="L1625" s="18">
        <f t="shared" si="229"/>
      </c>
      <c r="M1625" s="19"/>
      <c r="N1625" s="20">
        <f t="shared" si="230"/>
      </c>
      <c r="O1625" s="20">
        <f t="shared" si="224"/>
      </c>
    </row>
    <row r="1626" spans="1:15" ht="12">
      <c r="A1626" s="21">
        <f t="shared" si="231"/>
        <v>1566</v>
      </c>
      <c r="B1626" s="13"/>
      <c r="C1626" s="14"/>
      <c r="D1626" s="15"/>
      <c r="E1626" s="14"/>
      <c r="F1626" s="16"/>
      <c r="G1626" s="11">
        <f t="shared" si="225"/>
      </c>
      <c r="H1626" s="17">
        <f t="shared" si="226"/>
      </c>
      <c r="I1626" s="12">
        <f t="shared" si="227"/>
      </c>
      <c r="J1626" s="18">
        <f t="shared" si="228"/>
      </c>
      <c r="K1626" s="19"/>
      <c r="L1626" s="18">
        <f t="shared" si="229"/>
      </c>
      <c r="M1626" s="19"/>
      <c r="N1626" s="20">
        <f t="shared" si="230"/>
      </c>
      <c r="O1626" s="20">
        <f t="shared" si="224"/>
      </c>
    </row>
    <row r="1627" spans="1:15" ht="12">
      <c r="A1627" s="21">
        <f t="shared" si="231"/>
        <v>1567</v>
      </c>
      <c r="B1627" s="13"/>
      <c r="C1627" s="14"/>
      <c r="D1627" s="15"/>
      <c r="E1627" s="14"/>
      <c r="F1627" s="16"/>
      <c r="G1627" s="11">
        <f t="shared" si="225"/>
      </c>
      <c r="H1627" s="17">
        <f t="shared" si="226"/>
      </c>
      <c r="I1627" s="12">
        <f t="shared" si="227"/>
      </c>
      <c r="J1627" s="18">
        <f t="shared" si="228"/>
      </c>
      <c r="K1627" s="19"/>
      <c r="L1627" s="18">
        <f t="shared" si="229"/>
      </c>
      <c r="M1627" s="19"/>
      <c r="N1627" s="20">
        <f t="shared" si="230"/>
      </c>
      <c r="O1627" s="20">
        <f t="shared" si="224"/>
      </c>
    </row>
    <row r="1628" spans="1:15" ht="12">
      <c r="A1628" s="21">
        <f t="shared" si="231"/>
        <v>1568</v>
      </c>
      <c r="B1628" s="13"/>
      <c r="C1628" s="14"/>
      <c r="D1628" s="15"/>
      <c r="E1628" s="14"/>
      <c r="F1628" s="16"/>
      <c r="G1628" s="11">
        <f t="shared" si="225"/>
      </c>
      <c r="H1628" s="17">
        <f t="shared" si="226"/>
      </c>
      <c r="I1628" s="12">
        <f t="shared" si="227"/>
      </c>
      <c r="J1628" s="18">
        <f t="shared" si="228"/>
      </c>
      <c r="K1628" s="19"/>
      <c r="L1628" s="18">
        <f t="shared" si="229"/>
      </c>
      <c r="M1628" s="19"/>
      <c r="N1628" s="20">
        <f t="shared" si="230"/>
      </c>
      <c r="O1628" s="20">
        <f t="shared" si="224"/>
      </c>
    </row>
    <row r="1629" spans="1:15" ht="12">
      <c r="A1629" s="21">
        <f t="shared" si="231"/>
        <v>1569</v>
      </c>
      <c r="B1629" s="13"/>
      <c r="C1629" s="14"/>
      <c r="D1629" s="15"/>
      <c r="E1629" s="14"/>
      <c r="F1629" s="16"/>
      <c r="G1629" s="11">
        <f t="shared" si="225"/>
      </c>
      <c r="H1629" s="17">
        <f t="shared" si="226"/>
      </c>
      <c r="I1629" s="12">
        <f t="shared" si="227"/>
      </c>
      <c r="J1629" s="18">
        <f t="shared" si="228"/>
      </c>
      <c r="K1629" s="19"/>
      <c r="L1629" s="18">
        <f t="shared" si="229"/>
      </c>
      <c r="M1629" s="19"/>
      <c r="N1629" s="20">
        <f t="shared" si="230"/>
      </c>
      <c r="O1629" s="20">
        <f t="shared" si="224"/>
      </c>
    </row>
    <row r="1630" spans="1:15" ht="12">
      <c r="A1630" s="21">
        <f t="shared" si="231"/>
        <v>1570</v>
      </c>
      <c r="B1630" s="13"/>
      <c r="C1630" s="14"/>
      <c r="D1630" s="15"/>
      <c r="E1630" s="14"/>
      <c r="F1630" s="16"/>
      <c r="G1630" s="11">
        <f t="shared" si="225"/>
      </c>
      <c r="H1630" s="17">
        <f t="shared" si="226"/>
      </c>
      <c r="I1630" s="12">
        <f t="shared" si="227"/>
      </c>
      <c r="J1630" s="18">
        <f t="shared" si="228"/>
      </c>
      <c r="K1630" s="19"/>
      <c r="L1630" s="18">
        <f t="shared" si="229"/>
      </c>
      <c r="M1630" s="19"/>
      <c r="N1630" s="20">
        <f t="shared" si="230"/>
      </c>
      <c r="O1630" s="20">
        <f t="shared" si="224"/>
      </c>
    </row>
    <row r="1631" spans="1:15" ht="12">
      <c r="A1631" s="21">
        <f t="shared" si="231"/>
        <v>1571</v>
      </c>
      <c r="B1631" s="13"/>
      <c r="C1631" s="14"/>
      <c r="D1631" s="15"/>
      <c r="E1631" s="14"/>
      <c r="F1631" s="16"/>
      <c r="G1631" s="11">
        <f t="shared" si="225"/>
      </c>
      <c r="H1631" s="17">
        <f t="shared" si="226"/>
      </c>
      <c r="I1631" s="12">
        <f t="shared" si="227"/>
      </c>
      <c r="J1631" s="18">
        <f t="shared" si="228"/>
      </c>
      <c r="K1631" s="19"/>
      <c r="L1631" s="18">
        <f t="shared" si="229"/>
      </c>
      <c r="M1631" s="19"/>
      <c r="N1631" s="20">
        <f t="shared" si="230"/>
      </c>
      <c r="O1631" s="20">
        <f t="shared" si="224"/>
      </c>
    </row>
    <row r="1632" spans="1:15" ht="12">
      <c r="A1632" s="21">
        <f t="shared" si="231"/>
        <v>1572</v>
      </c>
      <c r="B1632" s="13"/>
      <c r="C1632" s="14"/>
      <c r="D1632" s="15"/>
      <c r="E1632" s="14"/>
      <c r="F1632" s="16"/>
      <c r="G1632" s="11">
        <f t="shared" si="225"/>
      </c>
      <c r="H1632" s="17">
        <f t="shared" si="226"/>
      </c>
      <c r="I1632" s="12">
        <f t="shared" si="227"/>
      </c>
      <c r="J1632" s="18">
        <f t="shared" si="228"/>
      </c>
      <c r="K1632" s="19"/>
      <c r="L1632" s="18">
        <f t="shared" si="229"/>
      </c>
      <c r="M1632" s="19"/>
      <c r="N1632" s="20">
        <f t="shared" si="230"/>
      </c>
      <c r="O1632" s="20">
        <f t="shared" si="224"/>
      </c>
    </row>
    <row r="1633" spans="1:15" ht="12">
      <c r="A1633" s="21">
        <f t="shared" si="231"/>
        <v>1573</v>
      </c>
      <c r="B1633" s="13"/>
      <c r="C1633" s="14"/>
      <c r="D1633" s="15"/>
      <c r="E1633" s="14"/>
      <c r="F1633" s="16"/>
      <c r="G1633" s="11">
        <f t="shared" si="225"/>
      </c>
      <c r="H1633" s="17">
        <f t="shared" si="226"/>
      </c>
      <c r="I1633" s="12">
        <f t="shared" si="227"/>
      </c>
      <c r="J1633" s="18">
        <f t="shared" si="228"/>
      </c>
      <c r="K1633" s="19"/>
      <c r="L1633" s="18">
        <f t="shared" si="229"/>
      </c>
      <c r="M1633" s="19"/>
      <c r="N1633" s="20">
        <f t="shared" si="230"/>
      </c>
      <c r="O1633" s="20">
        <f t="shared" si="224"/>
      </c>
    </row>
    <row r="1634" spans="1:15" ht="12">
      <c r="A1634" s="21">
        <f t="shared" si="231"/>
        <v>1574</v>
      </c>
      <c r="B1634" s="13"/>
      <c r="C1634" s="14"/>
      <c r="D1634" s="15"/>
      <c r="E1634" s="14"/>
      <c r="F1634" s="16"/>
      <c r="G1634" s="11">
        <f t="shared" si="225"/>
      </c>
      <c r="H1634" s="17">
        <f t="shared" si="226"/>
      </c>
      <c r="I1634" s="12">
        <f t="shared" si="227"/>
      </c>
      <c r="J1634" s="18">
        <f t="shared" si="228"/>
      </c>
      <c r="K1634" s="19"/>
      <c r="L1634" s="18">
        <f t="shared" si="229"/>
      </c>
      <c r="M1634" s="19"/>
      <c r="N1634" s="20">
        <f t="shared" si="230"/>
      </c>
      <c r="O1634" s="20">
        <f t="shared" si="224"/>
      </c>
    </row>
    <row r="1635" spans="1:15" ht="12">
      <c r="A1635" s="21">
        <f t="shared" si="231"/>
        <v>1575</v>
      </c>
      <c r="B1635" s="13"/>
      <c r="C1635" s="14"/>
      <c r="D1635" s="15"/>
      <c r="E1635" s="14"/>
      <c r="F1635" s="16"/>
      <c r="G1635" s="11">
        <f t="shared" si="225"/>
      </c>
      <c r="H1635" s="17">
        <f t="shared" si="226"/>
      </c>
      <c r="I1635" s="12">
        <f t="shared" si="227"/>
      </c>
      <c r="J1635" s="18">
        <f t="shared" si="228"/>
      </c>
      <c r="K1635" s="19"/>
      <c r="L1635" s="18">
        <f t="shared" si="229"/>
      </c>
      <c r="M1635" s="19"/>
      <c r="N1635" s="20">
        <f t="shared" si="230"/>
      </c>
      <c r="O1635" s="20">
        <f t="shared" si="224"/>
      </c>
    </row>
    <row r="1636" spans="1:15" ht="12">
      <c r="A1636" s="21">
        <f t="shared" si="231"/>
        <v>1576</v>
      </c>
      <c r="B1636" s="13"/>
      <c r="C1636" s="14"/>
      <c r="D1636" s="15"/>
      <c r="E1636" s="14"/>
      <c r="F1636" s="16"/>
      <c r="G1636" s="11">
        <f t="shared" si="225"/>
      </c>
      <c r="H1636" s="17">
        <f t="shared" si="226"/>
      </c>
      <c r="I1636" s="12">
        <f t="shared" si="227"/>
      </c>
      <c r="J1636" s="18">
        <f t="shared" si="228"/>
      </c>
      <c r="K1636" s="19"/>
      <c r="L1636" s="18">
        <f t="shared" si="229"/>
      </c>
      <c r="M1636" s="19"/>
      <c r="N1636" s="20">
        <f t="shared" si="230"/>
      </c>
      <c r="O1636" s="20">
        <f t="shared" si="224"/>
      </c>
    </row>
    <row r="1637" spans="1:15" ht="12">
      <c r="A1637" s="21">
        <f t="shared" si="231"/>
        <v>1577</v>
      </c>
      <c r="B1637" s="13"/>
      <c r="C1637" s="14"/>
      <c r="D1637" s="15"/>
      <c r="E1637" s="14"/>
      <c r="F1637" s="16"/>
      <c r="G1637" s="11">
        <f t="shared" si="225"/>
      </c>
      <c r="H1637" s="17">
        <f t="shared" si="226"/>
      </c>
      <c r="I1637" s="12">
        <f t="shared" si="227"/>
      </c>
      <c r="J1637" s="18">
        <f t="shared" si="228"/>
      </c>
      <c r="K1637" s="19"/>
      <c r="L1637" s="18">
        <f t="shared" si="229"/>
      </c>
      <c r="M1637" s="19"/>
      <c r="N1637" s="20">
        <f t="shared" si="230"/>
      </c>
      <c r="O1637" s="20">
        <f t="shared" si="224"/>
      </c>
    </row>
    <row r="1638" spans="1:15" ht="12">
      <c r="A1638" s="21">
        <f t="shared" si="231"/>
        <v>1578</v>
      </c>
      <c r="B1638" s="13"/>
      <c r="C1638" s="14"/>
      <c r="D1638" s="15"/>
      <c r="E1638" s="14"/>
      <c r="F1638" s="16"/>
      <c r="G1638" s="11">
        <f t="shared" si="225"/>
      </c>
      <c r="H1638" s="17">
        <f t="shared" si="226"/>
      </c>
      <c r="I1638" s="12">
        <f t="shared" si="227"/>
      </c>
      <c r="J1638" s="18">
        <f t="shared" si="228"/>
      </c>
      <c r="K1638" s="19"/>
      <c r="L1638" s="18">
        <f t="shared" si="229"/>
      </c>
      <c r="M1638" s="19"/>
      <c r="N1638" s="20">
        <f t="shared" si="230"/>
      </c>
      <c r="O1638" s="20">
        <f t="shared" si="224"/>
      </c>
    </row>
    <row r="1639" spans="1:15" ht="12">
      <c r="A1639" s="21">
        <f t="shared" si="231"/>
        <v>1579</v>
      </c>
      <c r="B1639" s="13"/>
      <c r="C1639" s="14"/>
      <c r="D1639" s="15"/>
      <c r="E1639" s="14"/>
      <c r="F1639" s="16"/>
      <c r="G1639" s="11">
        <f t="shared" si="225"/>
      </c>
      <c r="H1639" s="17">
        <f t="shared" si="226"/>
      </c>
      <c r="I1639" s="12">
        <f t="shared" si="227"/>
      </c>
      <c r="J1639" s="18">
        <f t="shared" si="228"/>
      </c>
      <c r="K1639" s="19"/>
      <c r="L1639" s="18">
        <f t="shared" si="229"/>
      </c>
      <c r="M1639" s="19"/>
      <c r="N1639" s="20">
        <f t="shared" si="230"/>
      </c>
      <c r="O1639" s="20">
        <f t="shared" si="224"/>
      </c>
    </row>
    <row r="1640" spans="1:15" ht="12">
      <c r="A1640" s="21">
        <f t="shared" si="231"/>
        <v>1580</v>
      </c>
      <c r="B1640" s="13"/>
      <c r="C1640" s="14"/>
      <c r="D1640" s="15"/>
      <c r="E1640" s="14"/>
      <c r="F1640" s="16"/>
      <c r="G1640" s="11">
        <f t="shared" si="225"/>
      </c>
      <c r="H1640" s="17">
        <f t="shared" si="226"/>
      </c>
      <c r="I1640" s="12">
        <f t="shared" si="227"/>
      </c>
      <c r="J1640" s="18">
        <f t="shared" si="228"/>
      </c>
      <c r="K1640" s="19"/>
      <c r="L1640" s="18">
        <f t="shared" si="229"/>
      </c>
      <c r="M1640" s="19"/>
      <c r="N1640" s="20">
        <f t="shared" si="230"/>
      </c>
      <c r="O1640" s="20">
        <f t="shared" si="224"/>
      </c>
    </row>
    <row r="1641" spans="1:15" ht="12">
      <c r="A1641" s="21">
        <f t="shared" si="231"/>
        <v>1581</v>
      </c>
      <c r="B1641" s="13"/>
      <c r="C1641" s="14"/>
      <c r="D1641" s="15"/>
      <c r="E1641" s="14"/>
      <c r="F1641" s="16"/>
      <c r="G1641" s="11">
        <f t="shared" si="225"/>
      </c>
      <c r="H1641" s="17">
        <f t="shared" si="226"/>
      </c>
      <c r="I1641" s="12">
        <f t="shared" si="227"/>
      </c>
      <c r="J1641" s="18">
        <f t="shared" si="228"/>
      </c>
      <c r="K1641" s="19"/>
      <c r="L1641" s="18">
        <f t="shared" si="229"/>
      </c>
      <c r="M1641" s="19"/>
      <c r="N1641" s="20">
        <f t="shared" si="230"/>
      </c>
      <c r="O1641" s="20">
        <f t="shared" si="224"/>
      </c>
    </row>
    <row r="1642" spans="1:15" ht="12">
      <c r="A1642" s="21">
        <f t="shared" si="231"/>
        <v>1582</v>
      </c>
      <c r="B1642" s="13"/>
      <c r="C1642" s="14"/>
      <c r="D1642" s="15"/>
      <c r="E1642" s="14"/>
      <c r="F1642" s="16"/>
      <c r="G1642" s="11">
        <f t="shared" si="225"/>
      </c>
      <c r="H1642" s="17">
        <f t="shared" si="226"/>
      </c>
      <c r="I1642" s="12">
        <f t="shared" si="227"/>
      </c>
      <c r="J1642" s="18">
        <f t="shared" si="228"/>
      </c>
      <c r="K1642" s="19"/>
      <c r="L1642" s="18">
        <f t="shared" si="229"/>
      </c>
      <c r="M1642" s="19"/>
      <c r="N1642" s="20">
        <f t="shared" si="230"/>
      </c>
      <c r="O1642" s="20">
        <f t="shared" si="224"/>
      </c>
    </row>
    <row r="1643" spans="1:15" ht="12">
      <c r="A1643" s="21">
        <f t="shared" si="231"/>
        <v>1583</v>
      </c>
      <c r="B1643" s="13"/>
      <c r="C1643" s="14"/>
      <c r="D1643" s="15"/>
      <c r="E1643" s="14"/>
      <c r="F1643" s="16"/>
      <c r="G1643" s="11">
        <f t="shared" si="225"/>
      </c>
      <c r="H1643" s="17">
        <f t="shared" si="226"/>
      </c>
      <c r="I1643" s="12">
        <f t="shared" si="227"/>
      </c>
      <c r="J1643" s="18">
        <f t="shared" si="228"/>
      </c>
      <c r="K1643" s="19"/>
      <c r="L1643" s="18">
        <f t="shared" si="229"/>
      </c>
      <c r="M1643" s="19"/>
      <c r="N1643" s="20">
        <f t="shared" si="230"/>
      </c>
      <c r="O1643" s="20">
        <f t="shared" si="224"/>
      </c>
    </row>
    <row r="1644" spans="1:15" ht="12">
      <c r="A1644" s="21">
        <f t="shared" si="231"/>
        <v>1584</v>
      </c>
      <c r="B1644" s="13"/>
      <c r="C1644" s="14"/>
      <c r="D1644" s="15"/>
      <c r="E1644" s="14"/>
      <c r="F1644" s="16"/>
      <c r="G1644" s="11">
        <f t="shared" si="225"/>
      </c>
      <c r="H1644" s="17">
        <f t="shared" si="226"/>
      </c>
      <c r="I1644" s="12">
        <f t="shared" si="227"/>
      </c>
      <c r="J1644" s="18">
        <f t="shared" si="228"/>
      </c>
      <c r="K1644" s="19"/>
      <c r="L1644" s="18">
        <f t="shared" si="229"/>
      </c>
      <c r="M1644" s="19"/>
      <c r="N1644" s="20">
        <f t="shared" si="230"/>
      </c>
      <c r="O1644" s="20">
        <f t="shared" si="224"/>
      </c>
    </row>
    <row r="1645" spans="1:15" ht="12">
      <c r="A1645" s="21">
        <f t="shared" si="231"/>
        <v>1585</v>
      </c>
      <c r="B1645" s="13"/>
      <c r="C1645" s="14"/>
      <c r="D1645" s="15"/>
      <c r="E1645" s="14"/>
      <c r="F1645" s="16"/>
      <c r="G1645" s="11">
        <f t="shared" si="225"/>
      </c>
      <c r="H1645" s="17">
        <f t="shared" si="226"/>
      </c>
      <c r="I1645" s="12">
        <f t="shared" si="227"/>
      </c>
      <c r="J1645" s="18">
        <f t="shared" si="228"/>
      </c>
      <c r="K1645" s="19"/>
      <c r="L1645" s="18">
        <f t="shared" si="229"/>
      </c>
      <c r="M1645" s="19"/>
      <c r="N1645" s="20">
        <f t="shared" si="230"/>
      </c>
      <c r="O1645" s="20">
        <f t="shared" si="224"/>
      </c>
    </row>
    <row r="1646" spans="1:15" ht="12">
      <c r="A1646" s="21">
        <f t="shared" si="231"/>
        <v>1586</v>
      </c>
      <c r="B1646" s="13"/>
      <c r="C1646" s="14"/>
      <c r="D1646" s="15"/>
      <c r="E1646" s="14"/>
      <c r="F1646" s="16"/>
      <c r="G1646" s="11">
        <f t="shared" si="225"/>
      </c>
      <c r="H1646" s="17">
        <f t="shared" si="226"/>
      </c>
      <c r="I1646" s="12">
        <f t="shared" si="227"/>
      </c>
      <c r="J1646" s="18">
        <f t="shared" si="228"/>
      </c>
      <c r="K1646" s="19"/>
      <c r="L1646" s="18">
        <f t="shared" si="229"/>
      </c>
      <c r="M1646" s="19"/>
      <c r="N1646" s="20">
        <f t="shared" si="230"/>
      </c>
      <c r="O1646" s="20">
        <f t="shared" si="224"/>
      </c>
    </row>
    <row r="1647" spans="1:15" ht="12">
      <c r="A1647" s="21">
        <f t="shared" si="231"/>
        <v>1587</v>
      </c>
      <c r="B1647" s="13"/>
      <c r="C1647" s="14"/>
      <c r="D1647" s="15"/>
      <c r="E1647" s="14"/>
      <c r="F1647" s="16"/>
      <c r="G1647" s="11">
        <f t="shared" si="225"/>
      </c>
      <c r="H1647" s="17">
        <f t="shared" si="226"/>
      </c>
      <c r="I1647" s="12">
        <f t="shared" si="227"/>
      </c>
      <c r="J1647" s="18">
        <f t="shared" si="228"/>
      </c>
      <c r="K1647" s="19"/>
      <c r="L1647" s="18">
        <f t="shared" si="229"/>
      </c>
      <c r="M1647" s="19"/>
      <c r="N1647" s="20">
        <f t="shared" si="230"/>
      </c>
      <c r="O1647" s="20">
        <f t="shared" si="224"/>
      </c>
    </row>
    <row r="1648" spans="1:15" ht="12">
      <c r="A1648" s="21">
        <f t="shared" si="231"/>
        <v>1588</v>
      </c>
      <c r="B1648" s="13"/>
      <c r="C1648" s="14"/>
      <c r="D1648" s="15"/>
      <c r="E1648" s="14"/>
      <c r="F1648" s="16"/>
      <c r="G1648" s="11">
        <f t="shared" si="225"/>
      </c>
      <c r="H1648" s="17">
        <f t="shared" si="226"/>
      </c>
      <c r="I1648" s="12">
        <f t="shared" si="227"/>
      </c>
      <c r="J1648" s="18">
        <f t="shared" si="228"/>
      </c>
      <c r="K1648" s="19"/>
      <c r="L1648" s="18">
        <f t="shared" si="229"/>
      </c>
      <c r="M1648" s="19"/>
      <c r="N1648" s="20">
        <f t="shared" si="230"/>
      </c>
      <c r="O1648" s="20">
        <f t="shared" si="224"/>
      </c>
    </row>
    <row r="1649" spans="1:15" ht="12">
      <c r="A1649" s="21">
        <f t="shared" si="231"/>
        <v>1589</v>
      </c>
      <c r="B1649" s="13"/>
      <c r="C1649" s="14"/>
      <c r="D1649" s="15"/>
      <c r="E1649" s="14"/>
      <c r="F1649" s="16"/>
      <c r="G1649" s="11">
        <f t="shared" si="225"/>
      </c>
      <c r="H1649" s="17">
        <f t="shared" si="226"/>
      </c>
      <c r="I1649" s="12">
        <f t="shared" si="227"/>
      </c>
      <c r="J1649" s="18">
        <f t="shared" si="228"/>
      </c>
      <c r="K1649" s="19"/>
      <c r="L1649" s="18">
        <f t="shared" si="229"/>
      </c>
      <c r="M1649" s="19"/>
      <c r="N1649" s="20">
        <f t="shared" si="230"/>
      </c>
      <c r="O1649" s="20">
        <f t="shared" si="224"/>
      </c>
    </row>
    <row r="1650" spans="1:15" ht="12">
      <c r="A1650" s="21">
        <f t="shared" si="231"/>
        <v>1590</v>
      </c>
      <c r="B1650" s="13"/>
      <c r="C1650" s="14"/>
      <c r="D1650" s="15"/>
      <c r="E1650" s="14"/>
      <c r="F1650" s="16"/>
      <c r="G1650" s="11">
        <f t="shared" si="225"/>
      </c>
      <c r="H1650" s="17">
        <f t="shared" si="226"/>
      </c>
      <c r="I1650" s="12">
        <f t="shared" si="227"/>
      </c>
      <c r="J1650" s="18">
        <f t="shared" si="228"/>
      </c>
      <c r="K1650" s="19"/>
      <c r="L1650" s="18">
        <f t="shared" si="229"/>
      </c>
      <c r="M1650" s="19"/>
      <c r="N1650" s="20">
        <f t="shared" si="230"/>
      </c>
      <c r="O1650" s="20">
        <f t="shared" si="224"/>
      </c>
    </row>
    <row r="1651" spans="1:15" ht="12">
      <c r="A1651" s="21">
        <f t="shared" si="231"/>
        <v>1591</v>
      </c>
      <c r="B1651" s="13"/>
      <c r="C1651" s="14"/>
      <c r="D1651" s="15"/>
      <c r="E1651" s="14"/>
      <c r="F1651" s="16"/>
      <c r="G1651" s="11">
        <f t="shared" si="225"/>
      </c>
      <c r="H1651" s="17">
        <f t="shared" si="226"/>
      </c>
      <c r="I1651" s="12">
        <f t="shared" si="227"/>
      </c>
      <c r="J1651" s="18">
        <f t="shared" si="228"/>
      </c>
      <c r="K1651" s="19"/>
      <c r="L1651" s="18">
        <f t="shared" si="229"/>
      </c>
      <c r="M1651" s="19"/>
      <c r="N1651" s="20">
        <f t="shared" si="230"/>
      </c>
      <c r="O1651" s="20">
        <f t="shared" si="224"/>
      </c>
    </row>
    <row r="1652" spans="1:15" ht="12">
      <c r="A1652" s="21">
        <f t="shared" si="231"/>
        <v>1592</v>
      </c>
      <c r="B1652" s="13"/>
      <c r="C1652" s="14"/>
      <c r="D1652" s="15"/>
      <c r="E1652" s="14"/>
      <c r="F1652" s="16"/>
      <c r="G1652" s="11">
        <f t="shared" si="225"/>
      </c>
      <c r="H1652" s="17">
        <f t="shared" si="226"/>
      </c>
      <c r="I1652" s="12">
        <f t="shared" si="227"/>
      </c>
      <c r="J1652" s="18">
        <f t="shared" si="228"/>
      </c>
      <c r="K1652" s="19"/>
      <c r="L1652" s="18">
        <f t="shared" si="229"/>
      </c>
      <c r="M1652" s="19"/>
      <c r="N1652" s="20">
        <f t="shared" si="230"/>
      </c>
      <c r="O1652" s="20">
        <f t="shared" si="224"/>
      </c>
    </row>
    <row r="1653" spans="1:15" ht="12">
      <c r="A1653" s="21">
        <f t="shared" si="231"/>
        <v>1593</v>
      </c>
      <c r="B1653" s="13"/>
      <c r="C1653" s="14"/>
      <c r="D1653" s="15"/>
      <c r="E1653" s="14"/>
      <c r="F1653" s="16"/>
      <c r="G1653" s="11">
        <f t="shared" si="225"/>
      </c>
      <c r="H1653" s="17">
        <f t="shared" si="226"/>
      </c>
      <c r="I1653" s="12">
        <f t="shared" si="227"/>
      </c>
      <c r="J1653" s="18">
        <f t="shared" si="228"/>
      </c>
      <c r="K1653" s="19"/>
      <c r="L1653" s="18">
        <f t="shared" si="229"/>
      </c>
      <c r="M1653" s="19"/>
      <c r="N1653" s="20">
        <f t="shared" si="230"/>
      </c>
      <c r="O1653" s="20">
        <f t="shared" si="224"/>
      </c>
    </row>
    <row r="1654" spans="1:15" ht="12">
      <c r="A1654" s="21">
        <f t="shared" si="231"/>
        <v>1594</v>
      </c>
      <c r="B1654" s="13"/>
      <c r="C1654" s="14"/>
      <c r="D1654" s="15"/>
      <c r="E1654" s="14"/>
      <c r="F1654" s="16"/>
      <c r="G1654" s="11">
        <f t="shared" si="225"/>
      </c>
      <c r="H1654" s="17">
        <f t="shared" si="226"/>
      </c>
      <c r="I1654" s="12">
        <f t="shared" si="227"/>
      </c>
      <c r="J1654" s="18">
        <f t="shared" si="228"/>
      </c>
      <c r="K1654" s="19"/>
      <c r="L1654" s="18">
        <f t="shared" si="229"/>
      </c>
      <c r="M1654" s="19"/>
      <c r="N1654" s="20">
        <f t="shared" si="230"/>
      </c>
      <c r="O1654" s="20">
        <f t="shared" si="224"/>
      </c>
    </row>
    <row r="1655" spans="1:15" ht="12">
      <c r="A1655" s="21">
        <f t="shared" si="231"/>
        <v>1595</v>
      </c>
      <c r="B1655" s="13"/>
      <c r="C1655" s="14"/>
      <c r="D1655" s="15"/>
      <c r="E1655" s="14"/>
      <c r="F1655" s="16"/>
      <c r="G1655" s="11">
        <f t="shared" si="225"/>
      </c>
      <c r="H1655" s="17">
        <f t="shared" si="226"/>
      </c>
      <c r="I1655" s="12">
        <f t="shared" si="227"/>
      </c>
      <c r="J1655" s="18">
        <f t="shared" si="228"/>
      </c>
      <c r="K1655" s="19"/>
      <c r="L1655" s="18">
        <f t="shared" si="229"/>
      </c>
      <c r="M1655" s="19"/>
      <c r="N1655" s="20">
        <f t="shared" si="230"/>
      </c>
      <c r="O1655" s="20">
        <f t="shared" si="224"/>
      </c>
    </row>
    <row r="1656" spans="1:15" ht="12">
      <c r="A1656" s="21">
        <f t="shared" si="231"/>
        <v>1596</v>
      </c>
      <c r="B1656" s="13"/>
      <c r="C1656" s="14"/>
      <c r="D1656" s="15"/>
      <c r="E1656" s="14"/>
      <c r="F1656" s="16"/>
      <c r="G1656" s="11">
        <f t="shared" si="225"/>
      </c>
      <c r="H1656" s="17">
        <f t="shared" si="226"/>
      </c>
      <c r="I1656" s="12">
        <f t="shared" si="227"/>
      </c>
      <c r="J1656" s="18">
        <f t="shared" si="228"/>
      </c>
      <c r="K1656" s="19"/>
      <c r="L1656" s="18">
        <f t="shared" si="229"/>
      </c>
      <c r="M1656" s="19"/>
      <c r="N1656" s="20">
        <f t="shared" si="230"/>
      </c>
      <c r="O1656" s="20">
        <f t="shared" si="224"/>
      </c>
    </row>
    <row r="1657" spans="1:15" ht="12">
      <c r="A1657" s="21">
        <f t="shared" si="231"/>
        <v>1597</v>
      </c>
      <c r="B1657" s="13"/>
      <c r="C1657" s="14"/>
      <c r="D1657" s="15"/>
      <c r="E1657" s="14"/>
      <c r="F1657" s="16"/>
      <c r="G1657" s="11">
        <f t="shared" si="225"/>
      </c>
      <c r="H1657" s="17">
        <f t="shared" si="226"/>
      </c>
      <c r="I1657" s="12">
        <f t="shared" si="227"/>
      </c>
      <c r="J1657" s="18">
        <f t="shared" si="228"/>
      </c>
      <c r="K1657" s="19"/>
      <c r="L1657" s="18">
        <f t="shared" si="229"/>
      </c>
      <c r="M1657" s="19"/>
      <c r="N1657" s="20">
        <f t="shared" si="230"/>
      </c>
      <c r="O1657" s="20">
        <f t="shared" si="224"/>
      </c>
    </row>
    <row r="1658" spans="1:15" ht="12">
      <c r="A1658" s="21">
        <f t="shared" si="231"/>
        <v>1598</v>
      </c>
      <c r="B1658" s="13"/>
      <c r="C1658" s="14"/>
      <c r="D1658" s="15"/>
      <c r="E1658" s="14"/>
      <c r="F1658" s="16"/>
      <c r="G1658" s="11">
        <f t="shared" si="225"/>
      </c>
      <c r="H1658" s="17">
        <f t="shared" si="226"/>
      </c>
      <c r="I1658" s="12">
        <f t="shared" si="227"/>
      </c>
      <c r="J1658" s="18">
        <f t="shared" si="228"/>
      </c>
      <c r="K1658" s="19"/>
      <c r="L1658" s="18">
        <f t="shared" si="229"/>
      </c>
      <c r="M1658" s="19"/>
      <c r="N1658" s="20">
        <f t="shared" si="230"/>
      </c>
      <c r="O1658" s="20">
        <f t="shared" si="224"/>
      </c>
    </row>
    <row r="1659" spans="1:15" ht="12">
      <c r="A1659" s="21">
        <f t="shared" si="231"/>
        <v>1599</v>
      </c>
      <c r="B1659" s="13"/>
      <c r="C1659" s="14"/>
      <c r="D1659" s="15"/>
      <c r="E1659" s="14"/>
      <c r="F1659" s="16"/>
      <c r="G1659" s="11">
        <f t="shared" si="225"/>
      </c>
      <c r="H1659" s="17">
        <f t="shared" si="226"/>
      </c>
      <c r="I1659" s="12">
        <f t="shared" si="227"/>
      </c>
      <c r="J1659" s="18">
        <f t="shared" si="228"/>
      </c>
      <c r="K1659" s="19"/>
      <c r="L1659" s="18">
        <f t="shared" si="229"/>
      </c>
      <c r="M1659" s="19"/>
      <c r="N1659" s="20">
        <f t="shared" si="230"/>
      </c>
      <c r="O1659" s="20">
        <f t="shared" si="224"/>
      </c>
    </row>
    <row r="1660" spans="1:15" ht="12">
      <c r="A1660" s="21">
        <f t="shared" si="231"/>
        <v>1600</v>
      </c>
      <c r="B1660" s="13"/>
      <c r="C1660" s="14"/>
      <c r="D1660" s="15"/>
      <c r="E1660" s="14"/>
      <c r="F1660" s="16"/>
      <c r="G1660" s="11">
        <f t="shared" si="225"/>
      </c>
      <c r="H1660" s="17">
        <f t="shared" si="226"/>
      </c>
      <c r="I1660" s="12">
        <f t="shared" si="227"/>
      </c>
      <c r="J1660" s="18">
        <f t="shared" si="228"/>
      </c>
      <c r="K1660" s="19"/>
      <c r="L1660" s="18">
        <f t="shared" si="229"/>
      </c>
      <c r="M1660" s="19"/>
      <c r="N1660" s="20">
        <f t="shared" si="230"/>
      </c>
      <c r="O1660" s="20">
        <f t="shared" si="224"/>
      </c>
    </row>
    <row r="1661" spans="1:15" ht="12">
      <c r="A1661" s="21">
        <f t="shared" si="231"/>
        <v>1601</v>
      </c>
      <c r="B1661" s="13"/>
      <c r="C1661" s="14"/>
      <c r="D1661" s="15"/>
      <c r="E1661" s="14"/>
      <c r="F1661" s="16"/>
      <c r="G1661" s="11">
        <f t="shared" si="225"/>
      </c>
      <c r="H1661" s="17">
        <f t="shared" si="226"/>
      </c>
      <c r="I1661" s="12">
        <f t="shared" si="227"/>
      </c>
      <c r="J1661" s="18">
        <f t="shared" si="228"/>
      </c>
      <c r="K1661" s="19"/>
      <c r="L1661" s="18">
        <f t="shared" si="229"/>
      </c>
      <c r="M1661" s="19"/>
      <c r="N1661" s="20">
        <f t="shared" si="230"/>
      </c>
      <c r="O1661" s="20">
        <f t="shared" si="224"/>
      </c>
    </row>
    <row r="1662" spans="1:15" ht="12">
      <c r="A1662" s="21">
        <f t="shared" si="231"/>
        <v>1602</v>
      </c>
      <c r="B1662" s="13"/>
      <c r="C1662" s="14"/>
      <c r="D1662" s="15"/>
      <c r="E1662" s="14"/>
      <c r="F1662" s="16"/>
      <c r="G1662" s="11">
        <f t="shared" si="225"/>
      </c>
      <c r="H1662" s="17">
        <f t="shared" si="226"/>
      </c>
      <c r="I1662" s="12">
        <f t="shared" si="227"/>
      </c>
      <c r="J1662" s="18">
        <f t="shared" si="228"/>
      </c>
      <c r="K1662" s="19"/>
      <c r="L1662" s="18">
        <f t="shared" si="229"/>
      </c>
      <c r="M1662" s="19"/>
      <c r="N1662" s="20">
        <f t="shared" si="230"/>
      </c>
      <c r="O1662" s="20">
        <f t="shared" si="224"/>
      </c>
    </row>
    <row r="1663" spans="1:15" ht="12">
      <c r="A1663" s="21">
        <f t="shared" si="231"/>
        <v>1603</v>
      </c>
      <c r="B1663" s="13"/>
      <c r="C1663" s="14"/>
      <c r="D1663" s="15"/>
      <c r="E1663" s="14"/>
      <c r="F1663" s="16"/>
      <c r="G1663" s="11">
        <f t="shared" si="225"/>
      </c>
      <c r="H1663" s="17">
        <f t="shared" si="226"/>
      </c>
      <c r="I1663" s="12">
        <f t="shared" si="227"/>
      </c>
      <c r="J1663" s="18">
        <f t="shared" si="228"/>
      </c>
      <c r="K1663" s="19"/>
      <c r="L1663" s="18">
        <f t="shared" si="229"/>
      </c>
      <c r="M1663" s="19"/>
      <c r="N1663" s="20">
        <f t="shared" si="230"/>
      </c>
      <c r="O1663" s="20">
        <f t="shared" si="224"/>
      </c>
    </row>
    <row r="1664" spans="1:15" ht="12">
      <c r="A1664" s="21">
        <f t="shared" si="231"/>
        <v>1604</v>
      </c>
      <c r="B1664" s="13"/>
      <c r="C1664" s="14"/>
      <c r="D1664" s="15"/>
      <c r="E1664" s="14"/>
      <c r="F1664" s="16"/>
      <c r="G1664" s="11">
        <f t="shared" si="225"/>
      </c>
      <c r="H1664" s="17">
        <f t="shared" si="226"/>
      </c>
      <c r="I1664" s="12">
        <f t="shared" si="227"/>
      </c>
      <c r="J1664" s="18">
        <f t="shared" si="228"/>
      </c>
      <c r="K1664" s="19"/>
      <c r="L1664" s="18">
        <f t="shared" si="229"/>
      </c>
      <c r="M1664" s="19"/>
      <c r="N1664" s="20">
        <f t="shared" si="230"/>
      </c>
      <c r="O1664" s="20">
        <f t="shared" si="224"/>
      </c>
    </row>
    <row r="1665" spans="1:15" ht="12">
      <c r="A1665" s="21">
        <f t="shared" si="231"/>
        <v>1605</v>
      </c>
      <c r="B1665" s="13"/>
      <c r="C1665" s="14"/>
      <c r="D1665" s="15"/>
      <c r="E1665" s="14"/>
      <c r="F1665" s="16"/>
      <c r="G1665" s="11">
        <f t="shared" si="225"/>
      </c>
      <c r="H1665" s="17">
        <f t="shared" si="226"/>
      </c>
      <c r="I1665" s="12">
        <f t="shared" si="227"/>
      </c>
      <c r="J1665" s="18">
        <f t="shared" si="228"/>
      </c>
      <c r="K1665" s="19"/>
      <c r="L1665" s="18">
        <f t="shared" si="229"/>
      </c>
      <c r="M1665" s="19"/>
      <c r="N1665" s="20">
        <f t="shared" si="230"/>
      </c>
      <c r="O1665" s="20">
        <f t="shared" si="224"/>
      </c>
    </row>
    <row r="1666" spans="1:15" ht="12">
      <c r="A1666" s="21">
        <f t="shared" si="231"/>
        <v>1606</v>
      </c>
      <c r="B1666" s="13"/>
      <c r="C1666" s="14"/>
      <c r="D1666" s="15"/>
      <c r="E1666" s="14"/>
      <c r="F1666" s="16"/>
      <c r="G1666" s="11">
        <f t="shared" si="225"/>
      </c>
      <c r="H1666" s="17">
        <f t="shared" si="226"/>
      </c>
      <c r="I1666" s="12">
        <f t="shared" si="227"/>
      </c>
      <c r="J1666" s="18">
        <f t="shared" si="228"/>
      </c>
      <c r="K1666" s="19"/>
      <c r="L1666" s="18">
        <f t="shared" si="229"/>
      </c>
      <c r="M1666" s="19"/>
      <c r="N1666" s="20">
        <f t="shared" si="230"/>
      </c>
      <c r="O1666" s="20">
        <f t="shared" si="224"/>
      </c>
    </row>
    <row r="1667" spans="1:15" ht="12">
      <c r="A1667" s="21">
        <f t="shared" si="231"/>
        <v>1607</v>
      </c>
      <c r="B1667" s="13"/>
      <c r="C1667" s="14"/>
      <c r="D1667" s="15"/>
      <c r="E1667" s="14"/>
      <c r="F1667" s="16"/>
      <c r="G1667" s="11">
        <f t="shared" si="225"/>
      </c>
      <c r="H1667" s="17">
        <f t="shared" si="226"/>
      </c>
      <c r="I1667" s="12">
        <f t="shared" si="227"/>
      </c>
      <c r="J1667" s="18">
        <f t="shared" si="228"/>
      </c>
      <c r="K1667" s="19"/>
      <c r="L1667" s="18">
        <f t="shared" si="229"/>
      </c>
      <c r="M1667" s="19"/>
      <c r="N1667" s="20">
        <f t="shared" si="230"/>
      </c>
      <c r="O1667" s="20">
        <f t="shared" si="224"/>
      </c>
    </row>
    <row r="1668" spans="1:15" ht="12">
      <c r="A1668" s="21">
        <f t="shared" si="231"/>
        <v>1608</v>
      </c>
      <c r="B1668" s="13"/>
      <c r="C1668" s="14"/>
      <c r="D1668" s="15"/>
      <c r="E1668" s="14"/>
      <c r="F1668" s="16"/>
      <c r="G1668" s="11">
        <f t="shared" si="225"/>
      </c>
      <c r="H1668" s="17">
        <f t="shared" si="226"/>
      </c>
      <c r="I1668" s="12">
        <f t="shared" si="227"/>
      </c>
      <c r="J1668" s="18">
        <f t="shared" si="228"/>
      </c>
      <c r="K1668" s="19"/>
      <c r="L1668" s="18">
        <f t="shared" si="229"/>
      </c>
      <c r="M1668" s="19"/>
      <c r="N1668" s="20">
        <f t="shared" si="230"/>
      </c>
      <c r="O1668" s="20">
        <f t="shared" si="224"/>
      </c>
    </row>
    <row r="1669" spans="1:15" ht="12">
      <c r="A1669" s="21">
        <f t="shared" si="231"/>
        <v>1609</v>
      </c>
      <c r="B1669" s="13"/>
      <c r="C1669" s="14"/>
      <c r="D1669" s="15"/>
      <c r="E1669" s="14"/>
      <c r="F1669" s="16"/>
      <c r="G1669" s="11">
        <f t="shared" si="225"/>
      </c>
      <c r="H1669" s="17">
        <f t="shared" si="226"/>
      </c>
      <c r="I1669" s="12">
        <f t="shared" si="227"/>
      </c>
      <c r="J1669" s="18">
        <f t="shared" si="228"/>
      </c>
      <c r="K1669" s="19"/>
      <c r="L1669" s="18">
        <f t="shared" si="229"/>
      </c>
      <c r="M1669" s="19"/>
      <c r="N1669" s="20">
        <f t="shared" si="230"/>
      </c>
      <c r="O1669" s="20">
        <f t="shared" si="224"/>
      </c>
    </row>
    <row r="1670" spans="1:15" ht="12">
      <c r="A1670" s="21">
        <f t="shared" si="231"/>
        <v>1610</v>
      </c>
      <c r="B1670" s="13"/>
      <c r="C1670" s="14"/>
      <c r="D1670" s="15"/>
      <c r="E1670" s="14"/>
      <c r="F1670" s="16"/>
      <c r="G1670" s="11">
        <f t="shared" si="225"/>
      </c>
      <c r="H1670" s="17">
        <f t="shared" si="226"/>
      </c>
      <c r="I1670" s="12">
        <f t="shared" si="227"/>
      </c>
      <c r="J1670" s="18">
        <f t="shared" si="228"/>
      </c>
      <c r="K1670" s="19"/>
      <c r="L1670" s="18">
        <f t="shared" si="229"/>
      </c>
      <c r="M1670" s="19"/>
      <c r="N1670" s="20">
        <f t="shared" si="230"/>
      </c>
      <c r="O1670" s="20">
        <f t="shared" si="224"/>
      </c>
    </row>
    <row r="1671" spans="1:15" ht="12">
      <c r="A1671" s="21">
        <f t="shared" si="231"/>
        <v>1611</v>
      </c>
      <c r="B1671" s="13"/>
      <c r="C1671" s="14"/>
      <c r="D1671" s="15"/>
      <c r="E1671" s="14"/>
      <c r="F1671" s="16"/>
      <c r="G1671" s="11">
        <f t="shared" si="225"/>
      </c>
      <c r="H1671" s="17">
        <f t="shared" si="226"/>
      </c>
      <c r="I1671" s="12">
        <f t="shared" si="227"/>
      </c>
      <c r="J1671" s="18">
        <f t="shared" si="228"/>
      </c>
      <c r="K1671" s="19"/>
      <c r="L1671" s="18">
        <f t="shared" si="229"/>
      </c>
      <c r="M1671" s="19"/>
      <c r="N1671" s="20">
        <f t="shared" si="230"/>
      </c>
      <c r="O1671" s="20">
        <f aca="true" t="shared" si="232" ref="O1671:O1734">IF(M1671&gt;0,M1671-K1671,"")</f>
      </c>
    </row>
    <row r="1672" spans="1:15" ht="12">
      <c r="A1672" s="21">
        <f t="shared" si="231"/>
        <v>1612</v>
      </c>
      <c r="B1672" s="13"/>
      <c r="C1672" s="14"/>
      <c r="D1672" s="15"/>
      <c r="E1672" s="14"/>
      <c r="F1672" s="16"/>
      <c r="G1672" s="11">
        <f t="shared" si="225"/>
      </c>
      <c r="H1672" s="17">
        <f t="shared" si="226"/>
      </c>
      <c r="I1672" s="12">
        <f t="shared" si="227"/>
      </c>
      <c r="J1672" s="18">
        <f t="shared" si="228"/>
      </c>
      <c r="K1672" s="19"/>
      <c r="L1672" s="18">
        <f t="shared" si="229"/>
      </c>
      <c r="M1672" s="19"/>
      <c r="N1672" s="20">
        <f t="shared" si="230"/>
      </c>
      <c r="O1672" s="20">
        <f t="shared" si="232"/>
      </c>
    </row>
    <row r="1673" spans="1:15" ht="12">
      <c r="A1673" s="21">
        <f t="shared" si="231"/>
        <v>1613</v>
      </c>
      <c r="B1673" s="13"/>
      <c r="C1673" s="14"/>
      <c r="D1673" s="15"/>
      <c r="E1673" s="14"/>
      <c r="F1673" s="16"/>
      <c r="G1673" s="11">
        <f t="shared" si="225"/>
      </c>
      <c r="H1673" s="17">
        <f t="shared" si="226"/>
      </c>
      <c r="I1673" s="12">
        <f t="shared" si="227"/>
      </c>
      <c r="J1673" s="18">
        <f t="shared" si="228"/>
      </c>
      <c r="K1673" s="19"/>
      <c r="L1673" s="18">
        <f t="shared" si="229"/>
      </c>
      <c r="M1673" s="19"/>
      <c r="N1673" s="20">
        <f t="shared" si="230"/>
      </c>
      <c r="O1673" s="20">
        <f t="shared" si="232"/>
      </c>
    </row>
    <row r="1674" spans="1:15" ht="12">
      <c r="A1674" s="21">
        <f t="shared" si="231"/>
        <v>1614</v>
      </c>
      <c r="B1674" s="13"/>
      <c r="C1674" s="14"/>
      <c r="D1674" s="15"/>
      <c r="E1674" s="14"/>
      <c r="F1674" s="16"/>
      <c r="G1674" s="11">
        <f t="shared" si="225"/>
      </c>
      <c r="H1674" s="17">
        <f t="shared" si="226"/>
      </c>
      <c r="I1674" s="12">
        <f t="shared" si="227"/>
      </c>
      <c r="J1674" s="18">
        <f t="shared" si="228"/>
      </c>
      <c r="K1674" s="19"/>
      <c r="L1674" s="18">
        <f t="shared" si="229"/>
      </c>
      <c r="M1674" s="19"/>
      <c r="N1674" s="20">
        <f t="shared" si="230"/>
      </c>
      <c r="O1674" s="20">
        <f t="shared" si="232"/>
      </c>
    </row>
    <row r="1675" spans="1:15" ht="12">
      <c r="A1675" s="21">
        <f t="shared" si="231"/>
        <v>1615</v>
      </c>
      <c r="B1675" s="13"/>
      <c r="C1675" s="14"/>
      <c r="D1675" s="15"/>
      <c r="E1675" s="14"/>
      <c r="F1675" s="16"/>
      <c r="G1675" s="11">
        <f t="shared" si="225"/>
      </c>
      <c r="H1675" s="17">
        <f t="shared" si="226"/>
      </c>
      <c r="I1675" s="12">
        <f t="shared" si="227"/>
      </c>
      <c r="J1675" s="18">
        <f t="shared" si="228"/>
      </c>
      <c r="K1675" s="19"/>
      <c r="L1675" s="18">
        <f t="shared" si="229"/>
      </c>
      <c r="M1675" s="19"/>
      <c r="N1675" s="20">
        <f t="shared" si="230"/>
      </c>
      <c r="O1675" s="20">
        <f t="shared" si="232"/>
      </c>
    </row>
    <row r="1676" spans="1:15" ht="12">
      <c r="A1676" s="21">
        <f t="shared" si="231"/>
        <v>1616</v>
      </c>
      <c r="B1676" s="13"/>
      <c r="C1676" s="14"/>
      <c r="D1676" s="15"/>
      <c r="E1676" s="14"/>
      <c r="F1676" s="16"/>
      <c r="G1676" s="11">
        <f t="shared" si="225"/>
      </c>
      <c r="H1676" s="17">
        <f t="shared" si="226"/>
      </c>
      <c r="I1676" s="12">
        <f t="shared" si="227"/>
      </c>
      <c r="J1676" s="18">
        <f t="shared" si="228"/>
      </c>
      <c r="K1676" s="19"/>
      <c r="L1676" s="18">
        <f t="shared" si="229"/>
      </c>
      <c r="M1676" s="19"/>
      <c r="N1676" s="20">
        <f t="shared" si="230"/>
      </c>
      <c r="O1676" s="20">
        <f t="shared" si="232"/>
      </c>
    </row>
    <row r="1677" spans="1:15" ht="12">
      <c r="A1677" s="21">
        <f t="shared" si="231"/>
        <v>1617</v>
      </c>
      <c r="B1677" s="13"/>
      <c r="C1677" s="14"/>
      <c r="D1677" s="15"/>
      <c r="E1677" s="14"/>
      <c r="F1677" s="16"/>
      <c r="G1677" s="11">
        <f t="shared" si="225"/>
      </c>
      <c r="H1677" s="17">
        <f t="shared" si="226"/>
      </c>
      <c r="I1677" s="12">
        <f t="shared" si="227"/>
      </c>
      <c r="J1677" s="18">
        <f t="shared" si="228"/>
      </c>
      <c r="K1677" s="19"/>
      <c r="L1677" s="18">
        <f t="shared" si="229"/>
      </c>
      <c r="M1677" s="19"/>
      <c r="N1677" s="20">
        <f t="shared" si="230"/>
      </c>
      <c r="O1677" s="20">
        <f t="shared" si="232"/>
      </c>
    </row>
    <row r="1678" spans="1:15" ht="12">
      <c r="A1678" s="21">
        <f t="shared" si="231"/>
        <v>1618</v>
      </c>
      <c r="B1678" s="13"/>
      <c r="C1678" s="14"/>
      <c r="D1678" s="15"/>
      <c r="E1678" s="14"/>
      <c r="F1678" s="16"/>
      <c r="G1678" s="11">
        <f t="shared" si="225"/>
      </c>
      <c r="H1678" s="17">
        <f t="shared" si="226"/>
      </c>
      <c r="I1678" s="12">
        <f t="shared" si="227"/>
      </c>
      <c r="J1678" s="18">
        <f t="shared" si="228"/>
      </c>
      <c r="K1678" s="19"/>
      <c r="L1678" s="18">
        <f t="shared" si="229"/>
      </c>
      <c r="M1678" s="19"/>
      <c r="N1678" s="20">
        <f t="shared" si="230"/>
      </c>
      <c r="O1678" s="20">
        <f t="shared" si="232"/>
      </c>
    </row>
    <row r="1679" spans="1:15" ht="12">
      <c r="A1679" s="21">
        <f t="shared" si="231"/>
        <v>1619</v>
      </c>
      <c r="B1679" s="13"/>
      <c r="C1679" s="14"/>
      <c r="D1679" s="15"/>
      <c r="E1679" s="14"/>
      <c r="F1679" s="16"/>
      <c r="G1679" s="11">
        <f t="shared" si="225"/>
      </c>
      <c r="H1679" s="17">
        <f t="shared" si="226"/>
      </c>
      <c r="I1679" s="12">
        <f t="shared" si="227"/>
      </c>
      <c r="J1679" s="18">
        <f t="shared" si="228"/>
      </c>
      <c r="K1679" s="19"/>
      <c r="L1679" s="18">
        <f t="shared" si="229"/>
      </c>
      <c r="M1679" s="19"/>
      <c r="N1679" s="20">
        <f t="shared" si="230"/>
      </c>
      <c r="O1679" s="20">
        <f t="shared" si="232"/>
      </c>
    </row>
    <row r="1680" spans="1:15" ht="12">
      <c r="A1680" s="21">
        <f t="shared" si="231"/>
        <v>1620</v>
      </c>
      <c r="B1680" s="13"/>
      <c r="C1680" s="14"/>
      <c r="D1680" s="15"/>
      <c r="E1680" s="14"/>
      <c r="F1680" s="16"/>
      <c r="G1680" s="11">
        <f aca="true" t="shared" si="233" ref="G1680:G1743">IF(D1680&gt;0,(D1680-(D1680*F1680/360*H1680)),"")</f>
      </c>
      <c r="H1680" s="17">
        <f aca="true" t="shared" si="234" ref="H1680:H1743">IF(C1680&lt;&gt;0,E1680-C1680,"")</f>
      </c>
      <c r="I1680" s="12">
        <f aca="true" t="shared" si="235" ref="I1680:I1743">IF(D1680&gt;0,D1680-G1680,"")</f>
      </c>
      <c r="J1680" s="18">
        <f aca="true" t="shared" si="236" ref="J1680:J1743">IF(D1680&gt;0,((+I1680/G1680)/H1680*365),"")</f>
      </c>
      <c r="K1680" s="19"/>
      <c r="L1680" s="18">
        <f aca="true" t="shared" si="237" ref="L1680:L1743">IF(K1680&gt;0,F1680-K1680,"")</f>
      </c>
      <c r="M1680" s="19"/>
      <c r="N1680" s="20">
        <f aca="true" t="shared" si="238" ref="N1680:N1743">IF(M1680&gt;0,F1680-M1680,"")</f>
      </c>
      <c r="O1680" s="20">
        <f t="shared" si="232"/>
      </c>
    </row>
    <row r="1681" spans="1:15" ht="12">
      <c r="A1681" s="21">
        <f t="shared" si="231"/>
        <v>1621</v>
      </c>
      <c r="B1681" s="13"/>
      <c r="C1681" s="14"/>
      <c r="D1681" s="15"/>
      <c r="E1681" s="14"/>
      <c r="F1681" s="16"/>
      <c r="G1681" s="11">
        <f t="shared" si="233"/>
      </c>
      <c r="H1681" s="17">
        <f t="shared" si="234"/>
      </c>
      <c r="I1681" s="12">
        <f t="shared" si="235"/>
      </c>
      <c r="J1681" s="18">
        <f t="shared" si="236"/>
      </c>
      <c r="K1681" s="19"/>
      <c r="L1681" s="18">
        <f t="shared" si="237"/>
      </c>
      <c r="M1681" s="19"/>
      <c r="N1681" s="20">
        <f t="shared" si="238"/>
      </c>
      <c r="O1681" s="20">
        <f t="shared" si="232"/>
      </c>
    </row>
    <row r="1682" spans="1:15" ht="12">
      <c r="A1682" s="21">
        <f aca="true" t="shared" si="239" ref="A1682:A1745">+A1681+1</f>
        <v>1622</v>
      </c>
      <c r="B1682" s="13"/>
      <c r="C1682" s="14"/>
      <c r="D1682" s="15"/>
      <c r="E1682" s="14"/>
      <c r="F1682" s="16"/>
      <c r="G1682" s="11">
        <f t="shared" si="233"/>
      </c>
      <c r="H1682" s="17">
        <f t="shared" si="234"/>
      </c>
      <c r="I1682" s="12">
        <f t="shared" si="235"/>
      </c>
      <c r="J1682" s="18">
        <f t="shared" si="236"/>
      </c>
      <c r="K1682" s="19"/>
      <c r="L1682" s="18">
        <f t="shared" si="237"/>
      </c>
      <c r="M1682" s="19"/>
      <c r="N1682" s="20">
        <f t="shared" si="238"/>
      </c>
      <c r="O1682" s="20">
        <f t="shared" si="232"/>
      </c>
    </row>
    <row r="1683" spans="1:15" ht="12">
      <c r="A1683" s="21">
        <f t="shared" si="239"/>
        <v>1623</v>
      </c>
      <c r="B1683" s="13"/>
      <c r="C1683" s="14"/>
      <c r="D1683" s="15"/>
      <c r="E1683" s="14"/>
      <c r="F1683" s="16"/>
      <c r="G1683" s="11">
        <f t="shared" si="233"/>
      </c>
      <c r="H1683" s="17">
        <f t="shared" si="234"/>
      </c>
      <c r="I1683" s="12">
        <f t="shared" si="235"/>
      </c>
      <c r="J1683" s="18">
        <f t="shared" si="236"/>
      </c>
      <c r="K1683" s="19"/>
      <c r="L1683" s="18">
        <f t="shared" si="237"/>
      </c>
      <c r="M1683" s="19"/>
      <c r="N1683" s="20">
        <f t="shared" si="238"/>
      </c>
      <c r="O1683" s="20">
        <f t="shared" si="232"/>
      </c>
    </row>
    <row r="1684" spans="1:15" ht="12">
      <c r="A1684" s="21">
        <f t="shared" si="239"/>
        <v>1624</v>
      </c>
      <c r="B1684" s="13"/>
      <c r="C1684" s="14"/>
      <c r="D1684" s="15"/>
      <c r="E1684" s="14"/>
      <c r="F1684" s="16"/>
      <c r="G1684" s="11">
        <f t="shared" si="233"/>
      </c>
      <c r="H1684" s="17">
        <f t="shared" si="234"/>
      </c>
      <c r="I1684" s="12">
        <f t="shared" si="235"/>
      </c>
      <c r="J1684" s="18">
        <f t="shared" si="236"/>
      </c>
      <c r="K1684" s="19"/>
      <c r="L1684" s="18">
        <f t="shared" si="237"/>
      </c>
      <c r="M1684" s="19"/>
      <c r="N1684" s="20">
        <f t="shared" si="238"/>
      </c>
      <c r="O1684" s="20">
        <f t="shared" si="232"/>
      </c>
    </row>
    <row r="1685" spans="1:15" ht="12">
      <c r="A1685" s="21">
        <f t="shared" si="239"/>
        <v>1625</v>
      </c>
      <c r="B1685" s="13"/>
      <c r="C1685" s="14"/>
      <c r="D1685" s="15"/>
      <c r="E1685" s="14"/>
      <c r="F1685" s="16"/>
      <c r="G1685" s="11">
        <f t="shared" si="233"/>
      </c>
      <c r="H1685" s="17">
        <f t="shared" si="234"/>
      </c>
      <c r="I1685" s="12">
        <f t="shared" si="235"/>
      </c>
      <c r="J1685" s="18">
        <f t="shared" si="236"/>
      </c>
      <c r="K1685" s="19"/>
      <c r="L1685" s="18">
        <f t="shared" si="237"/>
      </c>
      <c r="M1685" s="19"/>
      <c r="N1685" s="20">
        <f t="shared" si="238"/>
      </c>
      <c r="O1685" s="20">
        <f t="shared" si="232"/>
      </c>
    </row>
    <row r="1686" spans="1:15" ht="12">
      <c r="A1686" s="21">
        <f t="shared" si="239"/>
        <v>1626</v>
      </c>
      <c r="B1686" s="13"/>
      <c r="C1686" s="14"/>
      <c r="D1686" s="15"/>
      <c r="E1686" s="14"/>
      <c r="F1686" s="16"/>
      <c r="G1686" s="11">
        <f t="shared" si="233"/>
      </c>
      <c r="H1686" s="17">
        <f t="shared" si="234"/>
      </c>
      <c r="I1686" s="12">
        <f t="shared" si="235"/>
      </c>
      <c r="J1686" s="18">
        <f t="shared" si="236"/>
      </c>
      <c r="K1686" s="19"/>
      <c r="L1686" s="18">
        <f t="shared" si="237"/>
      </c>
      <c r="M1686" s="19"/>
      <c r="N1686" s="20">
        <f t="shared" si="238"/>
      </c>
      <c r="O1686" s="20">
        <f t="shared" si="232"/>
      </c>
    </row>
    <row r="1687" spans="1:15" ht="12">
      <c r="A1687" s="21">
        <f t="shared" si="239"/>
        <v>1627</v>
      </c>
      <c r="B1687" s="13"/>
      <c r="C1687" s="14"/>
      <c r="D1687" s="15"/>
      <c r="E1687" s="14"/>
      <c r="F1687" s="16"/>
      <c r="G1687" s="11">
        <f t="shared" si="233"/>
      </c>
      <c r="H1687" s="17">
        <f t="shared" si="234"/>
      </c>
      <c r="I1687" s="12">
        <f t="shared" si="235"/>
      </c>
      <c r="J1687" s="18">
        <f t="shared" si="236"/>
      </c>
      <c r="K1687" s="19"/>
      <c r="L1687" s="18">
        <f t="shared" si="237"/>
      </c>
      <c r="M1687" s="19"/>
      <c r="N1687" s="20">
        <f t="shared" si="238"/>
      </c>
      <c r="O1687" s="20">
        <f t="shared" si="232"/>
      </c>
    </row>
    <row r="1688" spans="1:15" ht="12">
      <c r="A1688" s="21">
        <f t="shared" si="239"/>
        <v>1628</v>
      </c>
      <c r="B1688" s="13"/>
      <c r="C1688" s="14"/>
      <c r="D1688" s="15"/>
      <c r="E1688" s="14"/>
      <c r="F1688" s="16"/>
      <c r="G1688" s="11">
        <f t="shared" si="233"/>
      </c>
      <c r="H1688" s="17">
        <f t="shared" si="234"/>
      </c>
      <c r="I1688" s="12">
        <f t="shared" si="235"/>
      </c>
      <c r="J1688" s="18">
        <f t="shared" si="236"/>
      </c>
      <c r="K1688" s="19"/>
      <c r="L1688" s="18">
        <f t="shared" si="237"/>
      </c>
      <c r="M1688" s="19"/>
      <c r="N1688" s="20">
        <f t="shared" si="238"/>
      </c>
      <c r="O1688" s="20">
        <f t="shared" si="232"/>
      </c>
    </row>
    <row r="1689" spans="1:15" ht="12">
      <c r="A1689" s="21">
        <f t="shared" si="239"/>
        <v>1629</v>
      </c>
      <c r="B1689" s="13"/>
      <c r="C1689" s="14"/>
      <c r="D1689" s="15"/>
      <c r="E1689" s="14"/>
      <c r="F1689" s="16"/>
      <c r="G1689" s="11">
        <f t="shared" si="233"/>
      </c>
      <c r="H1689" s="17">
        <f t="shared" si="234"/>
      </c>
      <c r="I1689" s="12">
        <f t="shared" si="235"/>
      </c>
      <c r="J1689" s="18">
        <f t="shared" si="236"/>
      </c>
      <c r="K1689" s="19"/>
      <c r="L1689" s="18">
        <f t="shared" si="237"/>
      </c>
      <c r="M1689" s="19"/>
      <c r="N1689" s="20">
        <f t="shared" si="238"/>
      </c>
      <c r="O1689" s="20">
        <f t="shared" si="232"/>
      </c>
    </row>
    <row r="1690" spans="1:15" ht="12">
      <c r="A1690" s="21">
        <f t="shared" si="239"/>
        <v>1630</v>
      </c>
      <c r="B1690" s="13"/>
      <c r="C1690" s="14"/>
      <c r="D1690" s="15"/>
      <c r="E1690" s="14"/>
      <c r="F1690" s="16"/>
      <c r="G1690" s="11">
        <f t="shared" si="233"/>
      </c>
      <c r="H1690" s="17">
        <f t="shared" si="234"/>
      </c>
      <c r="I1690" s="12">
        <f t="shared" si="235"/>
      </c>
      <c r="J1690" s="18">
        <f t="shared" si="236"/>
      </c>
      <c r="K1690" s="19"/>
      <c r="L1690" s="18">
        <f t="shared" si="237"/>
      </c>
      <c r="M1690" s="19"/>
      <c r="N1690" s="20">
        <f t="shared" si="238"/>
      </c>
      <c r="O1690" s="20">
        <f t="shared" si="232"/>
      </c>
    </row>
    <row r="1691" spans="1:15" ht="12">
      <c r="A1691" s="21">
        <f t="shared" si="239"/>
        <v>1631</v>
      </c>
      <c r="B1691" s="13"/>
      <c r="C1691" s="14"/>
      <c r="D1691" s="15"/>
      <c r="E1691" s="14"/>
      <c r="F1691" s="16"/>
      <c r="G1691" s="11">
        <f t="shared" si="233"/>
      </c>
      <c r="H1691" s="17">
        <f t="shared" si="234"/>
      </c>
      <c r="I1691" s="12">
        <f t="shared" si="235"/>
      </c>
      <c r="J1691" s="18">
        <f t="shared" si="236"/>
      </c>
      <c r="K1691" s="19"/>
      <c r="L1691" s="18">
        <f t="shared" si="237"/>
      </c>
      <c r="M1691" s="19"/>
      <c r="N1691" s="20">
        <f t="shared" si="238"/>
      </c>
      <c r="O1691" s="20">
        <f t="shared" si="232"/>
      </c>
    </row>
    <row r="1692" spans="1:15" ht="12">
      <c r="A1692" s="21">
        <f t="shared" si="239"/>
        <v>1632</v>
      </c>
      <c r="B1692" s="13"/>
      <c r="C1692" s="14"/>
      <c r="D1692" s="15"/>
      <c r="E1692" s="14"/>
      <c r="F1692" s="16"/>
      <c r="G1692" s="11">
        <f t="shared" si="233"/>
      </c>
      <c r="H1692" s="17">
        <f t="shared" si="234"/>
      </c>
      <c r="I1692" s="12">
        <f t="shared" si="235"/>
      </c>
      <c r="J1692" s="18">
        <f t="shared" si="236"/>
      </c>
      <c r="K1692" s="19"/>
      <c r="L1692" s="18">
        <f t="shared" si="237"/>
      </c>
      <c r="M1692" s="19"/>
      <c r="N1692" s="20">
        <f t="shared" si="238"/>
      </c>
      <c r="O1692" s="20">
        <f t="shared" si="232"/>
      </c>
    </row>
    <row r="1693" spans="1:15" ht="12">
      <c r="A1693" s="21">
        <f t="shared" si="239"/>
        <v>1633</v>
      </c>
      <c r="B1693" s="13"/>
      <c r="C1693" s="14"/>
      <c r="D1693" s="15"/>
      <c r="E1693" s="14"/>
      <c r="F1693" s="16"/>
      <c r="G1693" s="11">
        <f t="shared" si="233"/>
      </c>
      <c r="H1693" s="17">
        <f t="shared" si="234"/>
      </c>
      <c r="I1693" s="12">
        <f t="shared" si="235"/>
      </c>
      <c r="J1693" s="18">
        <f t="shared" si="236"/>
      </c>
      <c r="K1693" s="19"/>
      <c r="L1693" s="18">
        <f t="shared" si="237"/>
      </c>
      <c r="M1693" s="19"/>
      <c r="N1693" s="20">
        <f t="shared" si="238"/>
      </c>
      <c r="O1693" s="20">
        <f t="shared" si="232"/>
      </c>
    </row>
    <row r="1694" spans="1:15" ht="12">
      <c r="A1694" s="21">
        <f t="shared" si="239"/>
        <v>1634</v>
      </c>
      <c r="B1694" s="13"/>
      <c r="C1694" s="14"/>
      <c r="D1694" s="15"/>
      <c r="E1694" s="14"/>
      <c r="F1694" s="16"/>
      <c r="G1694" s="11">
        <f t="shared" si="233"/>
      </c>
      <c r="H1694" s="17">
        <f t="shared" si="234"/>
      </c>
      <c r="I1694" s="12">
        <f t="shared" si="235"/>
      </c>
      <c r="J1694" s="18">
        <f t="shared" si="236"/>
      </c>
      <c r="K1694" s="19"/>
      <c r="L1694" s="18">
        <f t="shared" si="237"/>
      </c>
      <c r="M1694" s="19"/>
      <c r="N1694" s="20">
        <f t="shared" si="238"/>
      </c>
      <c r="O1694" s="20">
        <f t="shared" si="232"/>
      </c>
    </row>
    <row r="1695" spans="1:15" ht="12">
      <c r="A1695" s="21">
        <f t="shared" si="239"/>
        <v>1635</v>
      </c>
      <c r="B1695" s="13"/>
      <c r="C1695" s="14"/>
      <c r="D1695" s="15"/>
      <c r="E1695" s="14"/>
      <c r="F1695" s="16"/>
      <c r="G1695" s="11">
        <f t="shared" si="233"/>
      </c>
      <c r="H1695" s="17">
        <f t="shared" si="234"/>
      </c>
      <c r="I1695" s="12">
        <f t="shared" si="235"/>
      </c>
      <c r="J1695" s="18">
        <f t="shared" si="236"/>
      </c>
      <c r="K1695" s="19"/>
      <c r="L1695" s="18">
        <f t="shared" si="237"/>
      </c>
      <c r="M1695" s="19"/>
      <c r="N1695" s="20">
        <f t="shared" si="238"/>
      </c>
      <c r="O1695" s="20">
        <f t="shared" si="232"/>
      </c>
    </row>
    <row r="1696" spans="1:15" ht="12">
      <c r="A1696" s="21">
        <f t="shared" si="239"/>
        <v>1636</v>
      </c>
      <c r="B1696" s="13"/>
      <c r="C1696" s="14"/>
      <c r="D1696" s="15"/>
      <c r="E1696" s="14"/>
      <c r="F1696" s="16"/>
      <c r="G1696" s="11">
        <f t="shared" si="233"/>
      </c>
      <c r="H1696" s="17">
        <f t="shared" si="234"/>
      </c>
      <c r="I1696" s="12">
        <f t="shared" si="235"/>
      </c>
      <c r="J1696" s="18">
        <f t="shared" si="236"/>
      </c>
      <c r="K1696" s="19"/>
      <c r="L1696" s="18">
        <f t="shared" si="237"/>
      </c>
      <c r="M1696" s="19"/>
      <c r="N1696" s="20">
        <f t="shared" si="238"/>
      </c>
      <c r="O1696" s="20">
        <f t="shared" si="232"/>
      </c>
    </row>
    <row r="1697" spans="1:15" ht="12">
      <c r="A1697" s="21">
        <f t="shared" si="239"/>
        <v>1637</v>
      </c>
      <c r="B1697" s="13"/>
      <c r="C1697" s="14"/>
      <c r="D1697" s="15"/>
      <c r="E1697" s="14"/>
      <c r="F1697" s="16"/>
      <c r="G1697" s="11">
        <f t="shared" si="233"/>
      </c>
      <c r="H1697" s="17">
        <f t="shared" si="234"/>
      </c>
      <c r="I1697" s="12">
        <f t="shared" si="235"/>
      </c>
      <c r="J1697" s="18">
        <f t="shared" si="236"/>
      </c>
      <c r="K1697" s="19"/>
      <c r="L1697" s="18">
        <f t="shared" si="237"/>
      </c>
      <c r="M1697" s="19"/>
      <c r="N1697" s="20">
        <f t="shared" si="238"/>
      </c>
      <c r="O1697" s="20">
        <f t="shared" si="232"/>
      </c>
    </row>
    <row r="1698" spans="1:15" ht="12">
      <c r="A1698" s="21">
        <f t="shared" si="239"/>
        <v>1638</v>
      </c>
      <c r="B1698" s="13"/>
      <c r="C1698" s="14"/>
      <c r="D1698" s="15"/>
      <c r="E1698" s="14"/>
      <c r="F1698" s="16"/>
      <c r="G1698" s="11">
        <f t="shared" si="233"/>
      </c>
      <c r="H1698" s="17">
        <f t="shared" si="234"/>
      </c>
      <c r="I1698" s="12">
        <f t="shared" si="235"/>
      </c>
      <c r="J1698" s="18">
        <f t="shared" si="236"/>
      </c>
      <c r="K1698" s="19"/>
      <c r="L1698" s="18">
        <f t="shared" si="237"/>
      </c>
      <c r="M1698" s="19"/>
      <c r="N1698" s="20">
        <f t="shared" si="238"/>
      </c>
      <c r="O1698" s="20">
        <f t="shared" si="232"/>
      </c>
    </row>
    <row r="1699" spans="1:15" ht="12">
      <c r="A1699" s="21">
        <f t="shared" si="239"/>
        <v>1639</v>
      </c>
      <c r="B1699" s="13"/>
      <c r="C1699" s="14"/>
      <c r="D1699" s="15"/>
      <c r="E1699" s="14"/>
      <c r="F1699" s="16"/>
      <c r="G1699" s="11">
        <f t="shared" si="233"/>
      </c>
      <c r="H1699" s="17">
        <f t="shared" si="234"/>
      </c>
      <c r="I1699" s="12">
        <f t="shared" si="235"/>
      </c>
      <c r="J1699" s="18">
        <f t="shared" si="236"/>
      </c>
      <c r="K1699" s="19"/>
      <c r="L1699" s="18">
        <f t="shared" si="237"/>
      </c>
      <c r="M1699" s="19"/>
      <c r="N1699" s="20">
        <f t="shared" si="238"/>
      </c>
      <c r="O1699" s="20">
        <f t="shared" si="232"/>
      </c>
    </row>
    <row r="1700" spans="1:15" ht="12">
      <c r="A1700" s="21">
        <f t="shared" si="239"/>
        <v>1640</v>
      </c>
      <c r="B1700" s="13"/>
      <c r="C1700" s="14"/>
      <c r="D1700" s="15"/>
      <c r="E1700" s="14"/>
      <c r="F1700" s="16"/>
      <c r="G1700" s="11">
        <f t="shared" si="233"/>
      </c>
      <c r="H1700" s="17">
        <f t="shared" si="234"/>
      </c>
      <c r="I1700" s="12">
        <f t="shared" si="235"/>
      </c>
      <c r="J1700" s="18">
        <f t="shared" si="236"/>
      </c>
      <c r="K1700" s="19"/>
      <c r="L1700" s="18">
        <f t="shared" si="237"/>
      </c>
      <c r="M1700" s="19"/>
      <c r="N1700" s="20">
        <f t="shared" si="238"/>
      </c>
      <c r="O1700" s="20">
        <f t="shared" si="232"/>
      </c>
    </row>
    <row r="1701" spans="1:15" ht="12">
      <c r="A1701" s="21">
        <f t="shared" si="239"/>
        <v>1641</v>
      </c>
      <c r="B1701" s="13"/>
      <c r="C1701" s="14"/>
      <c r="D1701" s="15"/>
      <c r="E1701" s="14"/>
      <c r="F1701" s="16"/>
      <c r="G1701" s="11">
        <f t="shared" si="233"/>
      </c>
      <c r="H1701" s="17">
        <f t="shared" si="234"/>
      </c>
      <c r="I1701" s="12">
        <f t="shared" si="235"/>
      </c>
      <c r="J1701" s="18">
        <f t="shared" si="236"/>
      </c>
      <c r="K1701" s="19"/>
      <c r="L1701" s="18">
        <f t="shared" si="237"/>
      </c>
      <c r="M1701" s="19"/>
      <c r="N1701" s="20">
        <f t="shared" si="238"/>
      </c>
      <c r="O1701" s="20">
        <f t="shared" si="232"/>
      </c>
    </row>
    <row r="1702" spans="1:15" ht="12">
      <c r="A1702" s="21">
        <f t="shared" si="239"/>
        <v>1642</v>
      </c>
      <c r="B1702" s="13"/>
      <c r="C1702" s="14"/>
      <c r="D1702" s="15"/>
      <c r="E1702" s="14"/>
      <c r="F1702" s="16"/>
      <c r="G1702" s="11">
        <f t="shared" si="233"/>
      </c>
      <c r="H1702" s="17">
        <f t="shared" si="234"/>
      </c>
      <c r="I1702" s="12">
        <f t="shared" si="235"/>
      </c>
      <c r="J1702" s="18">
        <f t="shared" si="236"/>
      </c>
      <c r="K1702" s="19"/>
      <c r="L1702" s="18">
        <f t="shared" si="237"/>
      </c>
      <c r="M1702" s="19"/>
      <c r="N1702" s="20">
        <f t="shared" si="238"/>
      </c>
      <c r="O1702" s="20">
        <f t="shared" si="232"/>
      </c>
    </row>
    <row r="1703" spans="1:15" ht="12">
      <c r="A1703" s="21">
        <f t="shared" si="239"/>
        <v>1643</v>
      </c>
      <c r="B1703" s="13"/>
      <c r="C1703" s="14"/>
      <c r="D1703" s="15"/>
      <c r="E1703" s="14"/>
      <c r="F1703" s="16"/>
      <c r="G1703" s="11">
        <f t="shared" si="233"/>
      </c>
      <c r="H1703" s="17">
        <f t="shared" si="234"/>
      </c>
      <c r="I1703" s="12">
        <f t="shared" si="235"/>
      </c>
      <c r="J1703" s="18">
        <f t="shared" si="236"/>
      </c>
      <c r="K1703" s="19"/>
      <c r="L1703" s="18">
        <f t="shared" si="237"/>
      </c>
      <c r="M1703" s="19"/>
      <c r="N1703" s="20">
        <f t="shared" si="238"/>
      </c>
      <c r="O1703" s="20">
        <f t="shared" si="232"/>
      </c>
    </row>
    <row r="1704" spans="1:15" ht="12">
      <c r="A1704" s="21">
        <f t="shared" si="239"/>
        <v>1644</v>
      </c>
      <c r="B1704" s="13"/>
      <c r="C1704" s="14"/>
      <c r="D1704" s="15"/>
      <c r="E1704" s="14"/>
      <c r="F1704" s="16"/>
      <c r="G1704" s="11">
        <f t="shared" si="233"/>
      </c>
      <c r="H1704" s="17">
        <f t="shared" si="234"/>
      </c>
      <c r="I1704" s="12">
        <f t="shared" si="235"/>
      </c>
      <c r="J1704" s="18">
        <f t="shared" si="236"/>
      </c>
      <c r="K1704" s="19"/>
      <c r="L1704" s="18">
        <f t="shared" si="237"/>
      </c>
      <c r="M1704" s="19"/>
      <c r="N1704" s="20">
        <f t="shared" si="238"/>
      </c>
      <c r="O1704" s="20">
        <f t="shared" si="232"/>
      </c>
    </row>
    <row r="1705" spans="1:15" ht="12">
      <c r="A1705" s="21">
        <f t="shared" si="239"/>
        <v>1645</v>
      </c>
      <c r="B1705" s="13"/>
      <c r="C1705" s="14"/>
      <c r="D1705" s="15"/>
      <c r="E1705" s="14"/>
      <c r="F1705" s="16"/>
      <c r="G1705" s="11">
        <f t="shared" si="233"/>
      </c>
      <c r="H1705" s="17">
        <f t="shared" si="234"/>
      </c>
      <c r="I1705" s="12">
        <f t="shared" si="235"/>
      </c>
      <c r="J1705" s="18">
        <f t="shared" si="236"/>
      </c>
      <c r="K1705" s="19"/>
      <c r="L1705" s="18">
        <f t="shared" si="237"/>
      </c>
      <c r="M1705" s="19"/>
      <c r="N1705" s="20">
        <f t="shared" si="238"/>
      </c>
      <c r="O1705" s="20">
        <f t="shared" si="232"/>
      </c>
    </row>
    <row r="1706" spans="1:15" ht="12">
      <c r="A1706" s="21">
        <f t="shared" si="239"/>
        <v>1646</v>
      </c>
      <c r="B1706" s="13"/>
      <c r="C1706" s="14"/>
      <c r="D1706" s="15"/>
      <c r="E1706" s="14"/>
      <c r="F1706" s="16"/>
      <c r="G1706" s="11">
        <f t="shared" si="233"/>
      </c>
      <c r="H1706" s="17">
        <f t="shared" si="234"/>
      </c>
      <c r="I1706" s="12">
        <f t="shared" si="235"/>
      </c>
      <c r="J1706" s="18">
        <f t="shared" si="236"/>
      </c>
      <c r="K1706" s="19"/>
      <c r="L1706" s="18">
        <f t="shared" si="237"/>
      </c>
      <c r="M1706" s="19"/>
      <c r="N1706" s="20">
        <f t="shared" si="238"/>
      </c>
      <c r="O1706" s="20">
        <f t="shared" si="232"/>
      </c>
    </row>
    <row r="1707" spans="1:15" ht="12">
      <c r="A1707" s="21">
        <f t="shared" si="239"/>
        <v>1647</v>
      </c>
      <c r="B1707" s="13"/>
      <c r="C1707" s="14"/>
      <c r="D1707" s="15"/>
      <c r="E1707" s="14"/>
      <c r="F1707" s="16"/>
      <c r="G1707" s="11">
        <f t="shared" si="233"/>
      </c>
      <c r="H1707" s="17">
        <f t="shared" si="234"/>
      </c>
      <c r="I1707" s="12">
        <f t="shared" si="235"/>
      </c>
      <c r="J1707" s="18">
        <f t="shared" si="236"/>
      </c>
      <c r="K1707" s="19"/>
      <c r="L1707" s="18">
        <f t="shared" si="237"/>
      </c>
      <c r="M1707" s="19"/>
      <c r="N1707" s="20">
        <f t="shared" si="238"/>
      </c>
      <c r="O1707" s="20">
        <f t="shared" si="232"/>
      </c>
    </row>
    <row r="1708" spans="1:15" ht="12">
      <c r="A1708" s="21">
        <f t="shared" si="239"/>
        <v>1648</v>
      </c>
      <c r="B1708" s="13"/>
      <c r="C1708" s="14"/>
      <c r="D1708" s="15"/>
      <c r="E1708" s="14"/>
      <c r="F1708" s="16"/>
      <c r="G1708" s="11">
        <f t="shared" si="233"/>
      </c>
      <c r="H1708" s="17">
        <f t="shared" si="234"/>
      </c>
      <c r="I1708" s="12">
        <f t="shared" si="235"/>
      </c>
      <c r="J1708" s="18">
        <f t="shared" si="236"/>
      </c>
      <c r="K1708" s="19"/>
      <c r="L1708" s="18">
        <f t="shared" si="237"/>
      </c>
      <c r="M1708" s="19"/>
      <c r="N1708" s="20">
        <f t="shared" si="238"/>
      </c>
      <c r="O1708" s="20">
        <f t="shared" si="232"/>
      </c>
    </row>
    <row r="1709" spans="1:15" ht="12">
      <c r="A1709" s="21">
        <f t="shared" si="239"/>
        <v>1649</v>
      </c>
      <c r="B1709" s="13"/>
      <c r="C1709" s="14"/>
      <c r="D1709" s="15"/>
      <c r="E1709" s="14"/>
      <c r="F1709" s="16"/>
      <c r="G1709" s="11">
        <f t="shared" si="233"/>
      </c>
      <c r="H1709" s="17">
        <f t="shared" si="234"/>
      </c>
      <c r="I1709" s="12">
        <f t="shared" si="235"/>
      </c>
      <c r="J1709" s="18">
        <f t="shared" si="236"/>
      </c>
      <c r="K1709" s="19"/>
      <c r="L1709" s="18">
        <f t="shared" si="237"/>
      </c>
      <c r="M1709" s="19"/>
      <c r="N1709" s="20">
        <f t="shared" si="238"/>
      </c>
      <c r="O1709" s="20">
        <f t="shared" si="232"/>
      </c>
    </row>
    <row r="1710" spans="1:15" ht="12">
      <c r="A1710" s="21">
        <f t="shared" si="239"/>
        <v>1650</v>
      </c>
      <c r="B1710" s="13"/>
      <c r="C1710" s="14"/>
      <c r="D1710" s="15"/>
      <c r="E1710" s="14"/>
      <c r="F1710" s="16"/>
      <c r="G1710" s="11">
        <f t="shared" si="233"/>
      </c>
      <c r="H1710" s="17">
        <f t="shared" si="234"/>
      </c>
      <c r="I1710" s="12">
        <f t="shared" si="235"/>
      </c>
      <c r="J1710" s="18">
        <f t="shared" si="236"/>
      </c>
      <c r="K1710" s="19"/>
      <c r="L1710" s="18">
        <f t="shared" si="237"/>
      </c>
      <c r="M1710" s="19"/>
      <c r="N1710" s="20">
        <f t="shared" si="238"/>
      </c>
      <c r="O1710" s="20">
        <f t="shared" si="232"/>
      </c>
    </row>
    <row r="1711" spans="1:15" ht="12">
      <c r="A1711" s="21">
        <f t="shared" si="239"/>
        <v>1651</v>
      </c>
      <c r="B1711" s="13"/>
      <c r="C1711" s="14"/>
      <c r="D1711" s="15"/>
      <c r="E1711" s="14"/>
      <c r="F1711" s="16"/>
      <c r="G1711" s="11">
        <f t="shared" si="233"/>
      </c>
      <c r="H1711" s="17">
        <f t="shared" si="234"/>
      </c>
      <c r="I1711" s="12">
        <f t="shared" si="235"/>
      </c>
      <c r="J1711" s="18">
        <f t="shared" si="236"/>
      </c>
      <c r="K1711" s="19"/>
      <c r="L1711" s="18">
        <f t="shared" si="237"/>
      </c>
      <c r="M1711" s="19"/>
      <c r="N1711" s="20">
        <f t="shared" si="238"/>
      </c>
      <c r="O1711" s="20">
        <f t="shared" si="232"/>
      </c>
    </row>
    <row r="1712" spans="1:15" ht="12">
      <c r="A1712" s="21">
        <f t="shared" si="239"/>
        <v>1652</v>
      </c>
      <c r="B1712" s="13"/>
      <c r="C1712" s="14"/>
      <c r="D1712" s="15"/>
      <c r="E1712" s="14"/>
      <c r="F1712" s="16"/>
      <c r="G1712" s="11">
        <f t="shared" si="233"/>
      </c>
      <c r="H1712" s="17">
        <f t="shared" si="234"/>
      </c>
      <c r="I1712" s="12">
        <f t="shared" si="235"/>
      </c>
      <c r="J1712" s="18">
        <f t="shared" si="236"/>
      </c>
      <c r="K1712" s="19"/>
      <c r="L1712" s="18">
        <f t="shared" si="237"/>
      </c>
      <c r="M1712" s="19"/>
      <c r="N1712" s="20">
        <f t="shared" si="238"/>
      </c>
      <c r="O1712" s="20">
        <f t="shared" si="232"/>
      </c>
    </row>
    <row r="1713" spans="1:15" ht="12">
      <c r="A1713" s="21">
        <f t="shared" si="239"/>
        <v>1653</v>
      </c>
      <c r="B1713" s="13"/>
      <c r="C1713" s="14"/>
      <c r="D1713" s="15"/>
      <c r="E1713" s="14"/>
      <c r="F1713" s="16"/>
      <c r="G1713" s="11">
        <f t="shared" si="233"/>
      </c>
      <c r="H1713" s="17">
        <f t="shared" si="234"/>
      </c>
      <c r="I1713" s="12">
        <f t="shared" si="235"/>
      </c>
      <c r="J1713" s="18">
        <f t="shared" si="236"/>
      </c>
      <c r="K1713" s="19"/>
      <c r="L1713" s="18">
        <f t="shared" si="237"/>
      </c>
      <c r="M1713" s="19"/>
      <c r="N1713" s="20">
        <f t="shared" si="238"/>
      </c>
      <c r="O1713" s="20">
        <f t="shared" si="232"/>
      </c>
    </row>
    <row r="1714" spans="1:15" ht="12">
      <c r="A1714" s="21">
        <f t="shared" si="239"/>
        <v>1654</v>
      </c>
      <c r="B1714" s="13"/>
      <c r="C1714" s="14"/>
      <c r="D1714" s="15"/>
      <c r="E1714" s="14"/>
      <c r="F1714" s="16"/>
      <c r="G1714" s="11">
        <f t="shared" si="233"/>
      </c>
      <c r="H1714" s="17">
        <f t="shared" si="234"/>
      </c>
      <c r="I1714" s="12">
        <f t="shared" si="235"/>
      </c>
      <c r="J1714" s="18">
        <f t="shared" si="236"/>
      </c>
      <c r="K1714" s="19"/>
      <c r="L1714" s="18">
        <f t="shared" si="237"/>
      </c>
      <c r="M1714" s="19"/>
      <c r="N1714" s="20">
        <f t="shared" si="238"/>
      </c>
      <c r="O1714" s="20">
        <f t="shared" si="232"/>
      </c>
    </row>
    <row r="1715" spans="1:15" ht="12">
      <c r="A1715" s="21">
        <f t="shared" si="239"/>
        <v>1655</v>
      </c>
      <c r="B1715" s="13"/>
      <c r="C1715" s="14"/>
      <c r="D1715" s="15"/>
      <c r="E1715" s="14"/>
      <c r="F1715" s="16"/>
      <c r="G1715" s="11">
        <f t="shared" si="233"/>
      </c>
      <c r="H1715" s="17">
        <f t="shared" si="234"/>
      </c>
      <c r="I1715" s="12">
        <f t="shared" si="235"/>
      </c>
      <c r="J1715" s="18">
        <f t="shared" si="236"/>
      </c>
      <c r="K1715" s="19"/>
      <c r="L1715" s="18">
        <f t="shared" si="237"/>
      </c>
      <c r="M1715" s="19"/>
      <c r="N1715" s="20">
        <f t="shared" si="238"/>
      </c>
      <c r="O1715" s="20">
        <f t="shared" si="232"/>
      </c>
    </row>
    <row r="1716" spans="1:15" ht="12">
      <c r="A1716" s="21">
        <f t="shared" si="239"/>
        <v>1656</v>
      </c>
      <c r="B1716" s="13"/>
      <c r="C1716" s="14"/>
      <c r="D1716" s="15"/>
      <c r="E1716" s="14"/>
      <c r="F1716" s="16"/>
      <c r="G1716" s="11">
        <f t="shared" si="233"/>
      </c>
      <c r="H1716" s="17">
        <f t="shared" si="234"/>
      </c>
      <c r="I1716" s="12">
        <f t="shared" si="235"/>
      </c>
      <c r="J1716" s="18">
        <f t="shared" si="236"/>
      </c>
      <c r="K1716" s="19"/>
      <c r="L1716" s="18">
        <f t="shared" si="237"/>
      </c>
      <c r="M1716" s="19"/>
      <c r="N1716" s="20">
        <f t="shared" si="238"/>
      </c>
      <c r="O1716" s="20">
        <f t="shared" si="232"/>
      </c>
    </row>
    <row r="1717" spans="1:15" ht="12">
      <c r="A1717" s="21">
        <f t="shared" si="239"/>
        <v>1657</v>
      </c>
      <c r="B1717" s="13"/>
      <c r="C1717" s="14"/>
      <c r="D1717" s="15"/>
      <c r="E1717" s="14"/>
      <c r="F1717" s="16"/>
      <c r="G1717" s="11">
        <f t="shared" si="233"/>
      </c>
      <c r="H1717" s="17">
        <f t="shared" si="234"/>
      </c>
      <c r="I1717" s="12">
        <f t="shared" si="235"/>
      </c>
      <c r="J1717" s="18">
        <f t="shared" si="236"/>
      </c>
      <c r="K1717" s="19"/>
      <c r="L1717" s="18">
        <f t="shared" si="237"/>
      </c>
      <c r="M1717" s="19"/>
      <c r="N1717" s="20">
        <f t="shared" si="238"/>
      </c>
      <c r="O1717" s="20">
        <f t="shared" si="232"/>
      </c>
    </row>
    <row r="1718" spans="1:15" ht="12">
      <c r="A1718" s="21">
        <f t="shared" si="239"/>
        <v>1658</v>
      </c>
      <c r="B1718" s="13"/>
      <c r="C1718" s="14"/>
      <c r="D1718" s="15"/>
      <c r="E1718" s="14"/>
      <c r="F1718" s="16"/>
      <c r="G1718" s="11">
        <f t="shared" si="233"/>
      </c>
      <c r="H1718" s="17">
        <f t="shared" si="234"/>
      </c>
      <c r="I1718" s="12">
        <f t="shared" si="235"/>
      </c>
      <c r="J1718" s="18">
        <f t="shared" si="236"/>
      </c>
      <c r="K1718" s="19"/>
      <c r="L1718" s="18">
        <f t="shared" si="237"/>
      </c>
      <c r="M1718" s="19"/>
      <c r="N1718" s="20">
        <f t="shared" si="238"/>
      </c>
      <c r="O1718" s="20">
        <f t="shared" si="232"/>
      </c>
    </row>
    <row r="1719" spans="1:15" ht="12">
      <c r="A1719" s="21">
        <f t="shared" si="239"/>
        <v>1659</v>
      </c>
      <c r="B1719" s="13"/>
      <c r="C1719" s="14"/>
      <c r="D1719" s="15"/>
      <c r="E1719" s="14"/>
      <c r="F1719" s="16"/>
      <c r="G1719" s="11">
        <f t="shared" si="233"/>
      </c>
      <c r="H1719" s="17">
        <f t="shared" si="234"/>
      </c>
      <c r="I1719" s="12">
        <f t="shared" si="235"/>
      </c>
      <c r="J1719" s="18">
        <f t="shared" si="236"/>
      </c>
      <c r="K1719" s="19"/>
      <c r="L1719" s="18">
        <f t="shared" si="237"/>
      </c>
      <c r="M1719" s="19"/>
      <c r="N1719" s="20">
        <f t="shared" si="238"/>
      </c>
      <c r="O1719" s="20">
        <f t="shared" si="232"/>
      </c>
    </row>
    <row r="1720" spans="1:15" ht="12">
      <c r="A1720" s="21">
        <f t="shared" si="239"/>
        <v>1660</v>
      </c>
      <c r="B1720" s="13"/>
      <c r="C1720" s="14"/>
      <c r="D1720" s="15"/>
      <c r="E1720" s="14"/>
      <c r="F1720" s="16"/>
      <c r="G1720" s="11">
        <f t="shared" si="233"/>
      </c>
      <c r="H1720" s="17">
        <f t="shared" si="234"/>
      </c>
      <c r="I1720" s="12">
        <f t="shared" si="235"/>
      </c>
      <c r="J1720" s="18">
        <f t="shared" si="236"/>
      </c>
      <c r="K1720" s="19"/>
      <c r="L1720" s="18">
        <f t="shared" si="237"/>
      </c>
      <c r="M1720" s="19"/>
      <c r="N1720" s="20">
        <f t="shared" si="238"/>
      </c>
      <c r="O1720" s="20">
        <f t="shared" si="232"/>
      </c>
    </row>
    <row r="1721" spans="1:15" ht="12">
      <c r="A1721" s="21">
        <f t="shared" si="239"/>
        <v>1661</v>
      </c>
      <c r="B1721" s="13"/>
      <c r="C1721" s="14"/>
      <c r="D1721" s="15"/>
      <c r="E1721" s="14"/>
      <c r="F1721" s="16"/>
      <c r="G1721" s="11">
        <f t="shared" si="233"/>
      </c>
      <c r="H1721" s="17">
        <f t="shared" si="234"/>
      </c>
      <c r="I1721" s="12">
        <f t="shared" si="235"/>
      </c>
      <c r="J1721" s="18">
        <f t="shared" si="236"/>
      </c>
      <c r="K1721" s="19"/>
      <c r="L1721" s="18">
        <f t="shared" si="237"/>
      </c>
      <c r="M1721" s="19"/>
      <c r="N1721" s="20">
        <f t="shared" si="238"/>
      </c>
      <c r="O1721" s="20">
        <f t="shared" si="232"/>
      </c>
    </row>
    <row r="1722" spans="1:15" ht="12">
      <c r="A1722" s="21">
        <f t="shared" si="239"/>
        <v>1662</v>
      </c>
      <c r="B1722" s="13"/>
      <c r="C1722" s="14"/>
      <c r="D1722" s="15"/>
      <c r="E1722" s="14"/>
      <c r="F1722" s="16"/>
      <c r="G1722" s="11">
        <f t="shared" si="233"/>
      </c>
      <c r="H1722" s="17">
        <f t="shared" si="234"/>
      </c>
      <c r="I1722" s="12">
        <f t="shared" si="235"/>
      </c>
      <c r="J1722" s="18">
        <f t="shared" si="236"/>
      </c>
      <c r="K1722" s="19"/>
      <c r="L1722" s="18">
        <f t="shared" si="237"/>
      </c>
      <c r="M1722" s="19"/>
      <c r="N1722" s="20">
        <f t="shared" si="238"/>
      </c>
      <c r="O1722" s="20">
        <f t="shared" si="232"/>
      </c>
    </row>
    <row r="1723" spans="1:15" ht="12">
      <c r="A1723" s="21">
        <f t="shared" si="239"/>
        <v>1663</v>
      </c>
      <c r="B1723" s="13"/>
      <c r="C1723" s="14"/>
      <c r="D1723" s="15"/>
      <c r="E1723" s="14"/>
      <c r="F1723" s="16"/>
      <c r="G1723" s="11">
        <f t="shared" si="233"/>
      </c>
      <c r="H1723" s="17">
        <f t="shared" si="234"/>
      </c>
      <c r="I1723" s="12">
        <f t="shared" si="235"/>
      </c>
      <c r="J1723" s="18">
        <f t="shared" si="236"/>
      </c>
      <c r="K1723" s="19"/>
      <c r="L1723" s="18">
        <f t="shared" si="237"/>
      </c>
      <c r="M1723" s="19"/>
      <c r="N1723" s="20">
        <f t="shared" si="238"/>
      </c>
      <c r="O1723" s="20">
        <f t="shared" si="232"/>
      </c>
    </row>
    <row r="1724" spans="1:15" ht="12">
      <c r="A1724" s="21">
        <f t="shared" si="239"/>
        <v>1664</v>
      </c>
      <c r="B1724" s="13"/>
      <c r="C1724" s="14"/>
      <c r="D1724" s="15"/>
      <c r="E1724" s="14"/>
      <c r="F1724" s="16"/>
      <c r="G1724" s="11">
        <f t="shared" si="233"/>
      </c>
      <c r="H1724" s="17">
        <f t="shared" si="234"/>
      </c>
      <c r="I1724" s="12">
        <f t="shared" si="235"/>
      </c>
      <c r="J1724" s="18">
        <f t="shared" si="236"/>
      </c>
      <c r="K1724" s="19"/>
      <c r="L1724" s="18">
        <f t="shared" si="237"/>
      </c>
      <c r="M1724" s="19"/>
      <c r="N1724" s="20">
        <f t="shared" si="238"/>
      </c>
      <c r="O1724" s="20">
        <f t="shared" si="232"/>
      </c>
    </row>
    <row r="1725" spans="1:15" ht="12">
      <c r="A1725" s="21">
        <f t="shared" si="239"/>
        <v>1665</v>
      </c>
      <c r="B1725" s="13"/>
      <c r="C1725" s="14"/>
      <c r="D1725" s="15"/>
      <c r="E1725" s="14"/>
      <c r="F1725" s="16"/>
      <c r="G1725" s="11">
        <f t="shared" si="233"/>
      </c>
      <c r="H1725" s="17">
        <f t="shared" si="234"/>
      </c>
      <c r="I1725" s="12">
        <f t="shared" si="235"/>
      </c>
      <c r="J1725" s="18">
        <f t="shared" si="236"/>
      </c>
      <c r="K1725" s="19"/>
      <c r="L1725" s="18">
        <f t="shared" si="237"/>
      </c>
      <c r="M1725" s="19"/>
      <c r="N1725" s="20">
        <f t="shared" si="238"/>
      </c>
      <c r="O1725" s="20">
        <f t="shared" si="232"/>
      </c>
    </row>
    <row r="1726" spans="1:15" ht="12">
      <c r="A1726" s="21">
        <f t="shared" si="239"/>
        <v>1666</v>
      </c>
      <c r="B1726" s="13"/>
      <c r="C1726" s="14"/>
      <c r="D1726" s="15"/>
      <c r="E1726" s="14"/>
      <c r="F1726" s="16"/>
      <c r="G1726" s="11">
        <f t="shared" si="233"/>
      </c>
      <c r="H1726" s="17">
        <f t="shared" si="234"/>
      </c>
      <c r="I1726" s="12">
        <f t="shared" si="235"/>
      </c>
      <c r="J1726" s="18">
        <f t="shared" si="236"/>
      </c>
      <c r="K1726" s="19"/>
      <c r="L1726" s="18">
        <f t="shared" si="237"/>
      </c>
      <c r="M1726" s="19"/>
      <c r="N1726" s="20">
        <f t="shared" si="238"/>
      </c>
      <c r="O1726" s="20">
        <f t="shared" si="232"/>
      </c>
    </row>
    <row r="1727" spans="1:15" ht="12">
      <c r="A1727" s="21">
        <f t="shared" si="239"/>
        <v>1667</v>
      </c>
      <c r="B1727" s="13"/>
      <c r="C1727" s="14"/>
      <c r="D1727" s="15"/>
      <c r="E1727" s="14"/>
      <c r="F1727" s="16"/>
      <c r="G1727" s="11">
        <f t="shared" si="233"/>
      </c>
      <c r="H1727" s="17">
        <f t="shared" si="234"/>
      </c>
      <c r="I1727" s="12">
        <f t="shared" si="235"/>
      </c>
      <c r="J1727" s="18">
        <f t="shared" si="236"/>
      </c>
      <c r="K1727" s="19"/>
      <c r="L1727" s="18">
        <f t="shared" si="237"/>
      </c>
      <c r="M1727" s="19"/>
      <c r="N1727" s="20">
        <f t="shared" si="238"/>
      </c>
      <c r="O1727" s="20">
        <f t="shared" si="232"/>
      </c>
    </row>
    <row r="1728" spans="1:15" ht="12">
      <c r="A1728" s="21">
        <f t="shared" si="239"/>
        <v>1668</v>
      </c>
      <c r="B1728" s="13"/>
      <c r="C1728" s="14"/>
      <c r="D1728" s="15"/>
      <c r="E1728" s="14"/>
      <c r="F1728" s="16"/>
      <c r="G1728" s="11">
        <f t="shared" si="233"/>
      </c>
      <c r="H1728" s="17">
        <f t="shared" si="234"/>
      </c>
      <c r="I1728" s="12">
        <f t="shared" si="235"/>
      </c>
      <c r="J1728" s="18">
        <f t="shared" si="236"/>
      </c>
      <c r="K1728" s="19"/>
      <c r="L1728" s="18">
        <f t="shared" si="237"/>
      </c>
      <c r="M1728" s="19"/>
      <c r="N1728" s="20">
        <f t="shared" si="238"/>
      </c>
      <c r="O1728" s="20">
        <f t="shared" si="232"/>
      </c>
    </row>
    <row r="1729" spans="1:15" ht="12">
      <c r="A1729" s="21">
        <f t="shared" si="239"/>
        <v>1669</v>
      </c>
      <c r="B1729" s="13"/>
      <c r="C1729" s="14"/>
      <c r="D1729" s="15"/>
      <c r="E1729" s="14"/>
      <c r="F1729" s="16"/>
      <c r="G1729" s="11">
        <f t="shared" si="233"/>
      </c>
      <c r="H1729" s="17">
        <f t="shared" si="234"/>
      </c>
      <c r="I1729" s="12">
        <f t="shared" si="235"/>
      </c>
      <c r="J1729" s="18">
        <f t="shared" si="236"/>
      </c>
      <c r="K1729" s="19"/>
      <c r="L1729" s="18">
        <f t="shared" si="237"/>
      </c>
      <c r="M1729" s="19"/>
      <c r="N1729" s="20">
        <f t="shared" si="238"/>
      </c>
      <c r="O1729" s="20">
        <f t="shared" si="232"/>
      </c>
    </row>
    <row r="1730" spans="1:15" ht="12">
      <c r="A1730" s="21">
        <f t="shared" si="239"/>
        <v>1670</v>
      </c>
      <c r="B1730" s="13"/>
      <c r="C1730" s="14"/>
      <c r="D1730" s="15"/>
      <c r="E1730" s="14"/>
      <c r="F1730" s="16"/>
      <c r="G1730" s="11">
        <f t="shared" si="233"/>
      </c>
      <c r="H1730" s="17">
        <f t="shared" si="234"/>
      </c>
      <c r="I1730" s="12">
        <f t="shared" si="235"/>
      </c>
      <c r="J1730" s="18">
        <f t="shared" si="236"/>
      </c>
      <c r="K1730" s="19"/>
      <c r="L1730" s="18">
        <f t="shared" si="237"/>
      </c>
      <c r="M1730" s="19"/>
      <c r="N1730" s="20">
        <f t="shared" si="238"/>
      </c>
      <c r="O1730" s="20">
        <f t="shared" si="232"/>
      </c>
    </row>
    <row r="1731" spans="1:15" ht="12">
      <c r="A1731" s="21">
        <f t="shared" si="239"/>
        <v>1671</v>
      </c>
      <c r="B1731" s="13"/>
      <c r="C1731" s="14"/>
      <c r="D1731" s="15"/>
      <c r="E1731" s="14"/>
      <c r="F1731" s="16"/>
      <c r="G1731" s="11">
        <f t="shared" si="233"/>
      </c>
      <c r="H1731" s="17">
        <f t="shared" si="234"/>
      </c>
      <c r="I1731" s="12">
        <f t="shared" si="235"/>
      </c>
      <c r="J1731" s="18">
        <f t="shared" si="236"/>
      </c>
      <c r="K1731" s="19"/>
      <c r="L1731" s="18">
        <f t="shared" si="237"/>
      </c>
      <c r="M1731" s="19"/>
      <c r="N1731" s="20">
        <f t="shared" si="238"/>
      </c>
      <c r="O1731" s="20">
        <f t="shared" si="232"/>
      </c>
    </row>
    <row r="1732" spans="1:15" ht="12">
      <c r="A1732" s="21">
        <f t="shared" si="239"/>
        <v>1672</v>
      </c>
      <c r="B1732" s="13"/>
      <c r="C1732" s="14"/>
      <c r="D1732" s="15"/>
      <c r="E1732" s="14"/>
      <c r="F1732" s="16"/>
      <c r="G1732" s="11">
        <f t="shared" si="233"/>
      </c>
      <c r="H1732" s="17">
        <f t="shared" si="234"/>
      </c>
      <c r="I1732" s="12">
        <f t="shared" si="235"/>
      </c>
      <c r="J1732" s="18">
        <f t="shared" si="236"/>
      </c>
      <c r="K1732" s="19"/>
      <c r="L1732" s="18">
        <f t="shared" si="237"/>
      </c>
      <c r="M1732" s="19"/>
      <c r="N1732" s="20">
        <f t="shared" si="238"/>
      </c>
      <c r="O1732" s="20">
        <f t="shared" si="232"/>
      </c>
    </row>
    <row r="1733" spans="1:15" ht="12">
      <c r="A1733" s="21">
        <f t="shared" si="239"/>
        <v>1673</v>
      </c>
      <c r="B1733" s="13"/>
      <c r="C1733" s="14"/>
      <c r="D1733" s="15"/>
      <c r="E1733" s="14"/>
      <c r="F1733" s="16"/>
      <c r="G1733" s="11">
        <f t="shared" si="233"/>
      </c>
      <c r="H1733" s="17">
        <f t="shared" si="234"/>
      </c>
      <c r="I1733" s="12">
        <f t="shared" si="235"/>
      </c>
      <c r="J1733" s="18">
        <f t="shared" si="236"/>
      </c>
      <c r="K1733" s="19"/>
      <c r="L1733" s="18">
        <f t="shared" si="237"/>
      </c>
      <c r="M1733" s="19"/>
      <c r="N1733" s="20">
        <f t="shared" si="238"/>
      </c>
      <c r="O1733" s="20">
        <f t="shared" si="232"/>
      </c>
    </row>
    <row r="1734" spans="1:15" ht="12">
      <c r="A1734" s="21">
        <f t="shared" si="239"/>
        <v>1674</v>
      </c>
      <c r="B1734" s="13"/>
      <c r="C1734" s="14"/>
      <c r="D1734" s="15"/>
      <c r="E1734" s="14"/>
      <c r="F1734" s="16"/>
      <c r="G1734" s="11">
        <f t="shared" si="233"/>
      </c>
      <c r="H1734" s="17">
        <f t="shared" si="234"/>
      </c>
      <c r="I1734" s="12">
        <f t="shared" si="235"/>
      </c>
      <c r="J1734" s="18">
        <f t="shared" si="236"/>
      </c>
      <c r="K1734" s="19"/>
      <c r="L1734" s="18">
        <f t="shared" si="237"/>
      </c>
      <c r="M1734" s="19"/>
      <c r="N1734" s="20">
        <f t="shared" si="238"/>
      </c>
      <c r="O1734" s="20">
        <f t="shared" si="232"/>
      </c>
    </row>
    <row r="1735" spans="1:15" ht="12">
      <c r="A1735" s="21">
        <f t="shared" si="239"/>
        <v>1675</v>
      </c>
      <c r="B1735" s="13"/>
      <c r="C1735" s="14"/>
      <c r="D1735" s="15"/>
      <c r="E1735" s="14"/>
      <c r="F1735" s="16"/>
      <c r="G1735" s="11">
        <f t="shared" si="233"/>
      </c>
      <c r="H1735" s="17">
        <f t="shared" si="234"/>
      </c>
      <c r="I1735" s="12">
        <f t="shared" si="235"/>
      </c>
      <c r="J1735" s="18">
        <f t="shared" si="236"/>
      </c>
      <c r="K1735" s="19"/>
      <c r="L1735" s="18">
        <f t="shared" si="237"/>
      </c>
      <c r="M1735" s="19"/>
      <c r="N1735" s="20">
        <f t="shared" si="238"/>
      </c>
      <c r="O1735" s="20">
        <f aca="true" t="shared" si="240" ref="O1735:O1798">IF(M1735&gt;0,M1735-K1735,"")</f>
      </c>
    </row>
    <row r="1736" spans="1:15" ht="12">
      <c r="A1736" s="21">
        <f t="shared" si="239"/>
        <v>1676</v>
      </c>
      <c r="B1736" s="13"/>
      <c r="C1736" s="14"/>
      <c r="D1736" s="15"/>
      <c r="E1736" s="14"/>
      <c r="F1736" s="16"/>
      <c r="G1736" s="11">
        <f t="shared" si="233"/>
      </c>
      <c r="H1736" s="17">
        <f t="shared" si="234"/>
      </c>
      <c r="I1736" s="12">
        <f t="shared" si="235"/>
      </c>
      <c r="J1736" s="18">
        <f t="shared" si="236"/>
      </c>
      <c r="K1736" s="19"/>
      <c r="L1736" s="18">
        <f t="shared" si="237"/>
      </c>
      <c r="M1736" s="19"/>
      <c r="N1736" s="20">
        <f t="shared" si="238"/>
      </c>
      <c r="O1736" s="20">
        <f t="shared" si="240"/>
      </c>
    </row>
    <row r="1737" spans="1:15" ht="12">
      <c r="A1737" s="21">
        <f t="shared" si="239"/>
        <v>1677</v>
      </c>
      <c r="B1737" s="13"/>
      <c r="C1737" s="14"/>
      <c r="D1737" s="15"/>
      <c r="E1737" s="14"/>
      <c r="F1737" s="16"/>
      <c r="G1737" s="11">
        <f t="shared" si="233"/>
      </c>
      <c r="H1737" s="17">
        <f t="shared" si="234"/>
      </c>
      <c r="I1737" s="12">
        <f t="shared" si="235"/>
      </c>
      <c r="J1737" s="18">
        <f t="shared" si="236"/>
      </c>
      <c r="K1737" s="19"/>
      <c r="L1737" s="18">
        <f t="shared" si="237"/>
      </c>
      <c r="M1737" s="19"/>
      <c r="N1737" s="20">
        <f t="shared" si="238"/>
      </c>
      <c r="O1737" s="20">
        <f t="shared" si="240"/>
      </c>
    </row>
    <row r="1738" spans="1:15" ht="12">
      <c r="A1738" s="21">
        <f t="shared" si="239"/>
        <v>1678</v>
      </c>
      <c r="B1738" s="13"/>
      <c r="C1738" s="14"/>
      <c r="D1738" s="15"/>
      <c r="E1738" s="14"/>
      <c r="F1738" s="16"/>
      <c r="G1738" s="11">
        <f t="shared" si="233"/>
      </c>
      <c r="H1738" s="17">
        <f t="shared" si="234"/>
      </c>
      <c r="I1738" s="12">
        <f t="shared" si="235"/>
      </c>
      <c r="J1738" s="18">
        <f t="shared" si="236"/>
      </c>
      <c r="K1738" s="19"/>
      <c r="L1738" s="18">
        <f t="shared" si="237"/>
      </c>
      <c r="M1738" s="19"/>
      <c r="N1738" s="20">
        <f t="shared" si="238"/>
      </c>
      <c r="O1738" s="20">
        <f t="shared" si="240"/>
      </c>
    </row>
    <row r="1739" spans="1:15" ht="12">
      <c r="A1739" s="21">
        <f t="shared" si="239"/>
        <v>1679</v>
      </c>
      <c r="B1739" s="13"/>
      <c r="C1739" s="14"/>
      <c r="D1739" s="15"/>
      <c r="E1739" s="14"/>
      <c r="F1739" s="16"/>
      <c r="G1739" s="11">
        <f t="shared" si="233"/>
      </c>
      <c r="H1739" s="17">
        <f t="shared" si="234"/>
      </c>
      <c r="I1739" s="12">
        <f t="shared" si="235"/>
      </c>
      <c r="J1739" s="18">
        <f t="shared" si="236"/>
      </c>
      <c r="K1739" s="19"/>
      <c r="L1739" s="18">
        <f t="shared" si="237"/>
      </c>
      <c r="M1739" s="19"/>
      <c r="N1739" s="20">
        <f t="shared" si="238"/>
      </c>
      <c r="O1739" s="20">
        <f t="shared" si="240"/>
      </c>
    </row>
    <row r="1740" spans="1:15" ht="12">
      <c r="A1740" s="21">
        <f t="shared" si="239"/>
        <v>1680</v>
      </c>
      <c r="B1740" s="13"/>
      <c r="C1740" s="14"/>
      <c r="D1740" s="15"/>
      <c r="E1740" s="14"/>
      <c r="F1740" s="16"/>
      <c r="G1740" s="11">
        <f t="shared" si="233"/>
      </c>
      <c r="H1740" s="17">
        <f t="shared" si="234"/>
      </c>
      <c r="I1740" s="12">
        <f t="shared" si="235"/>
      </c>
      <c r="J1740" s="18">
        <f t="shared" si="236"/>
      </c>
      <c r="K1740" s="19"/>
      <c r="L1740" s="18">
        <f t="shared" si="237"/>
      </c>
      <c r="M1740" s="19"/>
      <c r="N1740" s="20">
        <f t="shared" si="238"/>
      </c>
      <c r="O1740" s="20">
        <f t="shared" si="240"/>
      </c>
    </row>
    <row r="1741" spans="1:15" ht="12">
      <c r="A1741" s="21">
        <f t="shared" si="239"/>
        <v>1681</v>
      </c>
      <c r="B1741" s="13"/>
      <c r="C1741" s="14"/>
      <c r="D1741" s="15"/>
      <c r="E1741" s="14"/>
      <c r="F1741" s="16"/>
      <c r="G1741" s="11">
        <f t="shared" si="233"/>
      </c>
      <c r="H1741" s="17">
        <f t="shared" si="234"/>
      </c>
      <c r="I1741" s="12">
        <f t="shared" si="235"/>
      </c>
      <c r="J1741" s="18">
        <f t="shared" si="236"/>
      </c>
      <c r="K1741" s="19"/>
      <c r="L1741" s="18">
        <f t="shared" si="237"/>
      </c>
      <c r="M1741" s="19"/>
      <c r="N1741" s="20">
        <f t="shared" si="238"/>
      </c>
      <c r="O1741" s="20">
        <f t="shared" si="240"/>
      </c>
    </row>
    <row r="1742" spans="1:15" ht="12">
      <c r="A1742" s="21">
        <f t="shared" si="239"/>
        <v>1682</v>
      </c>
      <c r="B1742" s="13"/>
      <c r="C1742" s="14"/>
      <c r="D1742" s="15"/>
      <c r="E1742" s="14"/>
      <c r="F1742" s="16"/>
      <c r="G1742" s="11">
        <f t="shared" si="233"/>
      </c>
      <c r="H1742" s="17">
        <f t="shared" si="234"/>
      </c>
      <c r="I1742" s="12">
        <f t="shared" si="235"/>
      </c>
      <c r="J1742" s="18">
        <f t="shared" si="236"/>
      </c>
      <c r="K1742" s="19"/>
      <c r="L1742" s="18">
        <f t="shared" si="237"/>
      </c>
      <c r="M1742" s="19"/>
      <c r="N1742" s="20">
        <f t="shared" si="238"/>
      </c>
      <c r="O1742" s="20">
        <f t="shared" si="240"/>
      </c>
    </row>
    <row r="1743" spans="1:15" ht="12">
      <c r="A1743" s="21">
        <f t="shared" si="239"/>
        <v>1683</v>
      </c>
      <c r="B1743" s="13"/>
      <c r="C1743" s="14"/>
      <c r="D1743" s="15"/>
      <c r="E1743" s="14"/>
      <c r="F1743" s="16"/>
      <c r="G1743" s="11">
        <f t="shared" si="233"/>
      </c>
      <c r="H1743" s="17">
        <f t="shared" si="234"/>
      </c>
      <c r="I1743" s="12">
        <f t="shared" si="235"/>
      </c>
      <c r="J1743" s="18">
        <f t="shared" si="236"/>
      </c>
      <c r="K1743" s="19"/>
      <c r="L1743" s="18">
        <f t="shared" si="237"/>
      </c>
      <c r="M1743" s="19"/>
      <c r="N1743" s="20">
        <f t="shared" si="238"/>
      </c>
      <c r="O1743" s="20">
        <f t="shared" si="240"/>
      </c>
    </row>
    <row r="1744" spans="1:15" ht="12">
      <c r="A1744" s="21">
        <f t="shared" si="239"/>
        <v>1684</v>
      </c>
      <c r="B1744" s="13"/>
      <c r="C1744" s="14"/>
      <c r="D1744" s="15"/>
      <c r="E1744" s="14"/>
      <c r="F1744" s="16"/>
      <c r="G1744" s="11">
        <f aca="true" t="shared" si="241" ref="G1744:G1807">IF(D1744&gt;0,(D1744-(D1744*F1744/360*H1744)),"")</f>
      </c>
      <c r="H1744" s="17">
        <f aca="true" t="shared" si="242" ref="H1744:H1807">IF(C1744&lt;&gt;0,E1744-C1744,"")</f>
      </c>
      <c r="I1744" s="12">
        <f aca="true" t="shared" si="243" ref="I1744:I1807">IF(D1744&gt;0,D1744-G1744,"")</f>
      </c>
      <c r="J1744" s="18">
        <f aca="true" t="shared" si="244" ref="J1744:J1807">IF(D1744&gt;0,((+I1744/G1744)/H1744*365),"")</f>
      </c>
      <c r="K1744" s="19"/>
      <c r="L1744" s="18">
        <f aca="true" t="shared" si="245" ref="L1744:L1807">IF(K1744&gt;0,F1744-K1744,"")</f>
      </c>
      <c r="M1744" s="19"/>
      <c r="N1744" s="20">
        <f aca="true" t="shared" si="246" ref="N1744:N1807">IF(M1744&gt;0,F1744-M1744,"")</f>
      </c>
      <c r="O1744" s="20">
        <f t="shared" si="240"/>
      </c>
    </row>
    <row r="1745" spans="1:15" ht="12">
      <c r="A1745" s="21">
        <f t="shared" si="239"/>
        <v>1685</v>
      </c>
      <c r="B1745" s="13"/>
      <c r="C1745" s="14"/>
      <c r="D1745" s="15"/>
      <c r="E1745" s="14"/>
      <c r="F1745" s="16"/>
      <c r="G1745" s="11">
        <f t="shared" si="241"/>
      </c>
      <c r="H1745" s="17">
        <f t="shared" si="242"/>
      </c>
      <c r="I1745" s="12">
        <f t="shared" si="243"/>
      </c>
      <c r="J1745" s="18">
        <f t="shared" si="244"/>
      </c>
      <c r="K1745" s="19"/>
      <c r="L1745" s="18">
        <f t="shared" si="245"/>
      </c>
      <c r="M1745" s="19"/>
      <c r="N1745" s="20">
        <f t="shared" si="246"/>
      </c>
      <c r="O1745" s="20">
        <f t="shared" si="240"/>
      </c>
    </row>
    <row r="1746" spans="1:15" ht="12">
      <c r="A1746" s="21">
        <f aca="true" t="shared" si="247" ref="A1746:A1809">+A1745+1</f>
        <v>1686</v>
      </c>
      <c r="B1746" s="13"/>
      <c r="C1746" s="14"/>
      <c r="D1746" s="15"/>
      <c r="E1746" s="14"/>
      <c r="F1746" s="16"/>
      <c r="G1746" s="11">
        <f t="shared" si="241"/>
      </c>
      <c r="H1746" s="17">
        <f t="shared" si="242"/>
      </c>
      <c r="I1746" s="12">
        <f t="shared" si="243"/>
      </c>
      <c r="J1746" s="18">
        <f t="shared" si="244"/>
      </c>
      <c r="K1746" s="19"/>
      <c r="L1746" s="18">
        <f t="shared" si="245"/>
      </c>
      <c r="M1746" s="19"/>
      <c r="N1746" s="20">
        <f t="shared" si="246"/>
      </c>
      <c r="O1746" s="20">
        <f t="shared" si="240"/>
      </c>
    </row>
    <row r="1747" spans="1:15" ht="12">
      <c r="A1747" s="21">
        <f t="shared" si="247"/>
        <v>1687</v>
      </c>
      <c r="B1747" s="13"/>
      <c r="C1747" s="14"/>
      <c r="D1747" s="15"/>
      <c r="E1747" s="14"/>
      <c r="F1747" s="16"/>
      <c r="G1747" s="11">
        <f t="shared" si="241"/>
      </c>
      <c r="H1747" s="17">
        <f t="shared" si="242"/>
      </c>
      <c r="I1747" s="12">
        <f t="shared" si="243"/>
      </c>
      <c r="J1747" s="18">
        <f t="shared" si="244"/>
      </c>
      <c r="K1747" s="19"/>
      <c r="L1747" s="18">
        <f t="shared" si="245"/>
      </c>
      <c r="M1747" s="19"/>
      <c r="N1747" s="20">
        <f t="shared" si="246"/>
      </c>
      <c r="O1747" s="20">
        <f t="shared" si="240"/>
      </c>
    </row>
    <row r="1748" spans="1:15" ht="12">
      <c r="A1748" s="21">
        <f t="shared" si="247"/>
        <v>1688</v>
      </c>
      <c r="B1748" s="13"/>
      <c r="C1748" s="14"/>
      <c r="D1748" s="15"/>
      <c r="E1748" s="14"/>
      <c r="F1748" s="16"/>
      <c r="G1748" s="11">
        <f t="shared" si="241"/>
      </c>
      <c r="H1748" s="17">
        <f t="shared" si="242"/>
      </c>
      <c r="I1748" s="12">
        <f t="shared" si="243"/>
      </c>
      <c r="J1748" s="18">
        <f t="shared" si="244"/>
      </c>
      <c r="K1748" s="19"/>
      <c r="L1748" s="18">
        <f t="shared" si="245"/>
      </c>
      <c r="M1748" s="19"/>
      <c r="N1748" s="20">
        <f t="shared" si="246"/>
      </c>
      <c r="O1748" s="20">
        <f t="shared" si="240"/>
      </c>
    </row>
    <row r="1749" spans="1:15" ht="12">
      <c r="A1749" s="21">
        <f t="shared" si="247"/>
        <v>1689</v>
      </c>
      <c r="B1749" s="13"/>
      <c r="C1749" s="14"/>
      <c r="D1749" s="15"/>
      <c r="E1749" s="14"/>
      <c r="F1749" s="16"/>
      <c r="G1749" s="11">
        <f t="shared" si="241"/>
      </c>
      <c r="H1749" s="17">
        <f t="shared" si="242"/>
      </c>
      <c r="I1749" s="12">
        <f t="shared" si="243"/>
      </c>
      <c r="J1749" s="18">
        <f t="shared" si="244"/>
      </c>
      <c r="K1749" s="19"/>
      <c r="L1749" s="18">
        <f t="shared" si="245"/>
      </c>
      <c r="M1749" s="19"/>
      <c r="N1749" s="20">
        <f t="shared" si="246"/>
      </c>
      <c r="O1749" s="20">
        <f t="shared" si="240"/>
      </c>
    </row>
    <row r="1750" spans="1:15" ht="12">
      <c r="A1750" s="21">
        <f t="shared" si="247"/>
        <v>1690</v>
      </c>
      <c r="B1750" s="13"/>
      <c r="C1750" s="14"/>
      <c r="D1750" s="15"/>
      <c r="E1750" s="14"/>
      <c r="F1750" s="16"/>
      <c r="G1750" s="11">
        <f t="shared" si="241"/>
      </c>
      <c r="H1750" s="17">
        <f t="shared" si="242"/>
      </c>
      <c r="I1750" s="12">
        <f t="shared" si="243"/>
      </c>
      <c r="J1750" s="18">
        <f t="shared" si="244"/>
      </c>
      <c r="K1750" s="19"/>
      <c r="L1750" s="18">
        <f t="shared" si="245"/>
      </c>
      <c r="M1750" s="19"/>
      <c r="N1750" s="20">
        <f t="shared" si="246"/>
      </c>
      <c r="O1750" s="20">
        <f t="shared" si="240"/>
      </c>
    </row>
    <row r="1751" spans="1:15" ht="12">
      <c r="A1751" s="21">
        <f t="shared" si="247"/>
        <v>1691</v>
      </c>
      <c r="B1751" s="13"/>
      <c r="C1751" s="14"/>
      <c r="D1751" s="15"/>
      <c r="E1751" s="14"/>
      <c r="F1751" s="16"/>
      <c r="G1751" s="11">
        <f t="shared" si="241"/>
      </c>
      <c r="H1751" s="17">
        <f t="shared" si="242"/>
      </c>
      <c r="I1751" s="12">
        <f t="shared" si="243"/>
      </c>
      <c r="J1751" s="18">
        <f t="shared" si="244"/>
      </c>
      <c r="K1751" s="19"/>
      <c r="L1751" s="18">
        <f t="shared" si="245"/>
      </c>
      <c r="M1751" s="19"/>
      <c r="N1751" s="20">
        <f t="shared" si="246"/>
      </c>
      <c r="O1751" s="20">
        <f t="shared" si="240"/>
      </c>
    </row>
    <row r="1752" spans="1:15" ht="12">
      <c r="A1752" s="21">
        <f t="shared" si="247"/>
        <v>1692</v>
      </c>
      <c r="B1752" s="13"/>
      <c r="C1752" s="14"/>
      <c r="D1752" s="15"/>
      <c r="E1752" s="14"/>
      <c r="F1752" s="16"/>
      <c r="G1752" s="11">
        <f t="shared" si="241"/>
      </c>
      <c r="H1752" s="17">
        <f t="shared" si="242"/>
      </c>
      <c r="I1752" s="12">
        <f t="shared" si="243"/>
      </c>
      <c r="J1752" s="18">
        <f t="shared" si="244"/>
      </c>
      <c r="K1752" s="19"/>
      <c r="L1752" s="18">
        <f t="shared" si="245"/>
      </c>
      <c r="M1752" s="19"/>
      <c r="N1752" s="20">
        <f t="shared" si="246"/>
      </c>
      <c r="O1752" s="20">
        <f t="shared" si="240"/>
      </c>
    </row>
    <row r="1753" spans="1:15" ht="12">
      <c r="A1753" s="21">
        <f t="shared" si="247"/>
        <v>1693</v>
      </c>
      <c r="B1753" s="13"/>
      <c r="C1753" s="14"/>
      <c r="D1753" s="15"/>
      <c r="E1753" s="14"/>
      <c r="F1753" s="16"/>
      <c r="G1753" s="11">
        <f t="shared" si="241"/>
      </c>
      <c r="H1753" s="17">
        <f t="shared" si="242"/>
      </c>
      <c r="I1753" s="12">
        <f t="shared" si="243"/>
      </c>
      <c r="J1753" s="18">
        <f t="shared" si="244"/>
      </c>
      <c r="K1753" s="19"/>
      <c r="L1753" s="18">
        <f t="shared" si="245"/>
      </c>
      <c r="M1753" s="19"/>
      <c r="N1753" s="20">
        <f t="shared" si="246"/>
      </c>
      <c r="O1753" s="20">
        <f t="shared" si="240"/>
      </c>
    </row>
    <row r="1754" spans="1:15" ht="12">
      <c r="A1754" s="21">
        <f t="shared" si="247"/>
        <v>1694</v>
      </c>
      <c r="B1754" s="13"/>
      <c r="C1754" s="14"/>
      <c r="D1754" s="15"/>
      <c r="E1754" s="14"/>
      <c r="F1754" s="16"/>
      <c r="G1754" s="11">
        <f t="shared" si="241"/>
      </c>
      <c r="H1754" s="17">
        <f t="shared" si="242"/>
      </c>
      <c r="I1754" s="12">
        <f t="shared" si="243"/>
      </c>
      <c r="J1754" s="18">
        <f t="shared" si="244"/>
      </c>
      <c r="K1754" s="19"/>
      <c r="L1754" s="18">
        <f t="shared" si="245"/>
      </c>
      <c r="M1754" s="19"/>
      <c r="N1754" s="20">
        <f t="shared" si="246"/>
      </c>
      <c r="O1754" s="20">
        <f t="shared" si="240"/>
      </c>
    </row>
    <row r="1755" spans="1:15" ht="12">
      <c r="A1755" s="21">
        <f t="shared" si="247"/>
        <v>1695</v>
      </c>
      <c r="B1755" s="13"/>
      <c r="C1755" s="14"/>
      <c r="D1755" s="15"/>
      <c r="E1755" s="14"/>
      <c r="F1755" s="16"/>
      <c r="G1755" s="11">
        <f t="shared" si="241"/>
      </c>
      <c r="H1755" s="17">
        <f t="shared" si="242"/>
      </c>
      <c r="I1755" s="12">
        <f t="shared" si="243"/>
      </c>
      <c r="J1755" s="18">
        <f t="shared" si="244"/>
      </c>
      <c r="K1755" s="19"/>
      <c r="L1755" s="18">
        <f t="shared" si="245"/>
      </c>
      <c r="M1755" s="19"/>
      <c r="N1755" s="20">
        <f t="shared" si="246"/>
      </c>
      <c r="O1755" s="20">
        <f t="shared" si="240"/>
      </c>
    </row>
    <row r="1756" spans="1:15" ht="12">
      <c r="A1756" s="21">
        <f t="shared" si="247"/>
        <v>1696</v>
      </c>
      <c r="B1756" s="13"/>
      <c r="C1756" s="14"/>
      <c r="D1756" s="15"/>
      <c r="E1756" s="14"/>
      <c r="F1756" s="16"/>
      <c r="G1756" s="11">
        <f t="shared" si="241"/>
      </c>
      <c r="H1756" s="17">
        <f t="shared" si="242"/>
      </c>
      <c r="I1756" s="12">
        <f t="shared" si="243"/>
      </c>
      <c r="J1756" s="18">
        <f t="shared" si="244"/>
      </c>
      <c r="K1756" s="19"/>
      <c r="L1756" s="18">
        <f t="shared" si="245"/>
      </c>
      <c r="M1756" s="19"/>
      <c r="N1756" s="20">
        <f t="shared" si="246"/>
      </c>
      <c r="O1756" s="20">
        <f t="shared" si="240"/>
      </c>
    </row>
    <row r="1757" spans="1:15" ht="12">
      <c r="A1757" s="21">
        <f t="shared" si="247"/>
        <v>1697</v>
      </c>
      <c r="B1757" s="13"/>
      <c r="C1757" s="14"/>
      <c r="D1757" s="15"/>
      <c r="E1757" s="14"/>
      <c r="F1757" s="16"/>
      <c r="G1757" s="11">
        <f t="shared" si="241"/>
      </c>
      <c r="H1757" s="17">
        <f t="shared" si="242"/>
      </c>
      <c r="I1757" s="12">
        <f t="shared" si="243"/>
      </c>
      <c r="J1757" s="18">
        <f t="shared" si="244"/>
      </c>
      <c r="K1757" s="19"/>
      <c r="L1757" s="18">
        <f t="shared" si="245"/>
      </c>
      <c r="M1757" s="19"/>
      <c r="N1757" s="20">
        <f t="shared" si="246"/>
      </c>
      <c r="O1757" s="20">
        <f t="shared" si="240"/>
      </c>
    </row>
    <row r="1758" spans="1:15" ht="12">
      <c r="A1758" s="21">
        <f t="shared" si="247"/>
        <v>1698</v>
      </c>
      <c r="B1758" s="13"/>
      <c r="C1758" s="14"/>
      <c r="D1758" s="15"/>
      <c r="E1758" s="14"/>
      <c r="F1758" s="16"/>
      <c r="G1758" s="11">
        <f t="shared" si="241"/>
      </c>
      <c r="H1758" s="17">
        <f t="shared" si="242"/>
      </c>
      <c r="I1758" s="12">
        <f t="shared" si="243"/>
      </c>
      <c r="J1758" s="18">
        <f t="shared" si="244"/>
      </c>
      <c r="K1758" s="19"/>
      <c r="L1758" s="18">
        <f t="shared" si="245"/>
      </c>
      <c r="M1758" s="19"/>
      <c r="N1758" s="20">
        <f t="shared" si="246"/>
      </c>
      <c r="O1758" s="20">
        <f t="shared" si="240"/>
      </c>
    </row>
    <row r="1759" spans="1:15" ht="12">
      <c r="A1759" s="21">
        <f t="shared" si="247"/>
        <v>1699</v>
      </c>
      <c r="B1759" s="13"/>
      <c r="C1759" s="14"/>
      <c r="D1759" s="15"/>
      <c r="E1759" s="14"/>
      <c r="F1759" s="16"/>
      <c r="G1759" s="11">
        <f t="shared" si="241"/>
      </c>
      <c r="H1759" s="17">
        <f t="shared" si="242"/>
      </c>
      <c r="I1759" s="12">
        <f t="shared" si="243"/>
      </c>
      <c r="J1759" s="18">
        <f t="shared" si="244"/>
      </c>
      <c r="K1759" s="19"/>
      <c r="L1759" s="18">
        <f t="shared" si="245"/>
      </c>
      <c r="M1759" s="19"/>
      <c r="N1759" s="20">
        <f t="shared" si="246"/>
      </c>
      <c r="O1759" s="20">
        <f t="shared" si="240"/>
      </c>
    </row>
    <row r="1760" spans="1:15" ht="12">
      <c r="A1760" s="21">
        <f t="shared" si="247"/>
        <v>1700</v>
      </c>
      <c r="B1760" s="13"/>
      <c r="C1760" s="14"/>
      <c r="D1760" s="15"/>
      <c r="E1760" s="14"/>
      <c r="F1760" s="16"/>
      <c r="G1760" s="11">
        <f t="shared" si="241"/>
      </c>
      <c r="H1760" s="17">
        <f t="shared" si="242"/>
      </c>
      <c r="I1760" s="12">
        <f t="shared" si="243"/>
      </c>
      <c r="J1760" s="18">
        <f t="shared" si="244"/>
      </c>
      <c r="K1760" s="19"/>
      <c r="L1760" s="18">
        <f t="shared" si="245"/>
      </c>
      <c r="M1760" s="19"/>
      <c r="N1760" s="20">
        <f t="shared" si="246"/>
      </c>
      <c r="O1760" s="20">
        <f t="shared" si="240"/>
      </c>
    </row>
    <row r="1761" spans="1:15" ht="12">
      <c r="A1761" s="21">
        <f t="shared" si="247"/>
        <v>1701</v>
      </c>
      <c r="B1761" s="13"/>
      <c r="C1761" s="14"/>
      <c r="D1761" s="15"/>
      <c r="E1761" s="14"/>
      <c r="F1761" s="16"/>
      <c r="G1761" s="11">
        <f t="shared" si="241"/>
      </c>
      <c r="H1761" s="17">
        <f t="shared" si="242"/>
      </c>
      <c r="I1761" s="12">
        <f t="shared" si="243"/>
      </c>
      <c r="J1761" s="18">
        <f t="shared" si="244"/>
      </c>
      <c r="K1761" s="19"/>
      <c r="L1761" s="18">
        <f t="shared" si="245"/>
      </c>
      <c r="M1761" s="19"/>
      <c r="N1761" s="20">
        <f t="shared" si="246"/>
      </c>
      <c r="O1761" s="20">
        <f t="shared" si="240"/>
      </c>
    </row>
    <row r="1762" spans="1:15" ht="12">
      <c r="A1762" s="21">
        <f t="shared" si="247"/>
        <v>1702</v>
      </c>
      <c r="B1762" s="13"/>
      <c r="C1762" s="14"/>
      <c r="D1762" s="15"/>
      <c r="E1762" s="14"/>
      <c r="F1762" s="16"/>
      <c r="G1762" s="11">
        <f t="shared" si="241"/>
      </c>
      <c r="H1762" s="17">
        <f t="shared" si="242"/>
      </c>
      <c r="I1762" s="12">
        <f t="shared" si="243"/>
      </c>
      <c r="J1762" s="18">
        <f t="shared" si="244"/>
      </c>
      <c r="K1762" s="19"/>
      <c r="L1762" s="18">
        <f t="shared" si="245"/>
      </c>
      <c r="M1762" s="19"/>
      <c r="N1762" s="20">
        <f t="shared" si="246"/>
      </c>
      <c r="O1762" s="20">
        <f t="shared" si="240"/>
      </c>
    </row>
    <row r="1763" spans="1:15" ht="12">
      <c r="A1763" s="21">
        <f t="shared" si="247"/>
        <v>1703</v>
      </c>
      <c r="B1763" s="13"/>
      <c r="C1763" s="14"/>
      <c r="D1763" s="15"/>
      <c r="E1763" s="14"/>
      <c r="F1763" s="16"/>
      <c r="G1763" s="11">
        <f t="shared" si="241"/>
      </c>
      <c r="H1763" s="17">
        <f t="shared" si="242"/>
      </c>
      <c r="I1763" s="12">
        <f t="shared" si="243"/>
      </c>
      <c r="J1763" s="18">
        <f t="shared" si="244"/>
      </c>
      <c r="K1763" s="19"/>
      <c r="L1763" s="18">
        <f t="shared" si="245"/>
      </c>
      <c r="M1763" s="19"/>
      <c r="N1763" s="20">
        <f t="shared" si="246"/>
      </c>
      <c r="O1763" s="20">
        <f t="shared" si="240"/>
      </c>
    </row>
    <row r="1764" spans="1:15" ht="12">
      <c r="A1764" s="21">
        <f t="shared" si="247"/>
        <v>1704</v>
      </c>
      <c r="B1764" s="13"/>
      <c r="C1764" s="14"/>
      <c r="D1764" s="15"/>
      <c r="E1764" s="14"/>
      <c r="F1764" s="16"/>
      <c r="G1764" s="11">
        <f t="shared" si="241"/>
      </c>
      <c r="H1764" s="17">
        <f t="shared" si="242"/>
      </c>
      <c r="I1764" s="12">
        <f t="shared" si="243"/>
      </c>
      <c r="J1764" s="18">
        <f t="shared" si="244"/>
      </c>
      <c r="K1764" s="19"/>
      <c r="L1764" s="18">
        <f t="shared" si="245"/>
      </c>
      <c r="M1764" s="19"/>
      <c r="N1764" s="20">
        <f t="shared" si="246"/>
      </c>
      <c r="O1764" s="20">
        <f t="shared" si="240"/>
      </c>
    </row>
    <row r="1765" spans="1:15" ht="12">
      <c r="A1765" s="21">
        <f t="shared" si="247"/>
        <v>1705</v>
      </c>
      <c r="B1765" s="13"/>
      <c r="C1765" s="14"/>
      <c r="D1765" s="15"/>
      <c r="E1765" s="14"/>
      <c r="F1765" s="16"/>
      <c r="G1765" s="11">
        <f t="shared" si="241"/>
      </c>
      <c r="H1765" s="17">
        <f t="shared" si="242"/>
      </c>
      <c r="I1765" s="12">
        <f t="shared" si="243"/>
      </c>
      <c r="J1765" s="18">
        <f t="shared" si="244"/>
      </c>
      <c r="K1765" s="19"/>
      <c r="L1765" s="18">
        <f t="shared" si="245"/>
      </c>
      <c r="M1765" s="19"/>
      <c r="N1765" s="20">
        <f t="shared" si="246"/>
      </c>
      <c r="O1765" s="20">
        <f t="shared" si="240"/>
      </c>
    </row>
    <row r="1766" spans="1:15" ht="12">
      <c r="A1766" s="21">
        <f t="shared" si="247"/>
        <v>1706</v>
      </c>
      <c r="B1766" s="13"/>
      <c r="C1766" s="14"/>
      <c r="D1766" s="15"/>
      <c r="E1766" s="14"/>
      <c r="F1766" s="16"/>
      <c r="G1766" s="11">
        <f t="shared" si="241"/>
      </c>
      <c r="H1766" s="17">
        <f t="shared" si="242"/>
      </c>
      <c r="I1766" s="12">
        <f t="shared" si="243"/>
      </c>
      <c r="J1766" s="18">
        <f t="shared" si="244"/>
      </c>
      <c r="K1766" s="19"/>
      <c r="L1766" s="18">
        <f t="shared" si="245"/>
      </c>
      <c r="M1766" s="19"/>
      <c r="N1766" s="20">
        <f t="shared" si="246"/>
      </c>
      <c r="O1766" s="20">
        <f t="shared" si="240"/>
      </c>
    </row>
    <row r="1767" spans="1:15" ht="12">
      <c r="A1767" s="21">
        <f t="shared" si="247"/>
        <v>1707</v>
      </c>
      <c r="B1767" s="13"/>
      <c r="C1767" s="14"/>
      <c r="D1767" s="15"/>
      <c r="E1767" s="14"/>
      <c r="F1767" s="16"/>
      <c r="G1767" s="11">
        <f t="shared" si="241"/>
      </c>
      <c r="H1767" s="17">
        <f t="shared" si="242"/>
      </c>
      <c r="I1767" s="12">
        <f t="shared" si="243"/>
      </c>
      <c r="J1767" s="18">
        <f t="shared" si="244"/>
      </c>
      <c r="K1767" s="19"/>
      <c r="L1767" s="18">
        <f t="shared" si="245"/>
      </c>
      <c r="M1767" s="19"/>
      <c r="N1767" s="20">
        <f t="shared" si="246"/>
      </c>
      <c r="O1767" s="20">
        <f t="shared" si="240"/>
      </c>
    </row>
    <row r="1768" spans="1:15" ht="12">
      <c r="A1768" s="21">
        <f t="shared" si="247"/>
        <v>1708</v>
      </c>
      <c r="B1768" s="13"/>
      <c r="C1768" s="14"/>
      <c r="D1768" s="15"/>
      <c r="E1768" s="14"/>
      <c r="F1768" s="16"/>
      <c r="G1768" s="11">
        <f t="shared" si="241"/>
      </c>
      <c r="H1768" s="17">
        <f t="shared" si="242"/>
      </c>
      <c r="I1768" s="12">
        <f t="shared" si="243"/>
      </c>
      <c r="J1768" s="18">
        <f t="shared" si="244"/>
      </c>
      <c r="K1768" s="19"/>
      <c r="L1768" s="18">
        <f t="shared" si="245"/>
      </c>
      <c r="M1768" s="19"/>
      <c r="N1768" s="20">
        <f t="shared" si="246"/>
      </c>
      <c r="O1768" s="20">
        <f t="shared" si="240"/>
      </c>
    </row>
    <row r="1769" spans="1:15" ht="12">
      <c r="A1769" s="21">
        <f t="shared" si="247"/>
        <v>1709</v>
      </c>
      <c r="B1769" s="13"/>
      <c r="C1769" s="14"/>
      <c r="D1769" s="15"/>
      <c r="E1769" s="14"/>
      <c r="F1769" s="16"/>
      <c r="G1769" s="11">
        <f t="shared" si="241"/>
      </c>
      <c r="H1769" s="17">
        <f t="shared" si="242"/>
      </c>
      <c r="I1769" s="12">
        <f t="shared" si="243"/>
      </c>
      <c r="J1769" s="18">
        <f t="shared" si="244"/>
      </c>
      <c r="K1769" s="19"/>
      <c r="L1769" s="18">
        <f t="shared" si="245"/>
      </c>
      <c r="M1769" s="19"/>
      <c r="N1769" s="20">
        <f t="shared" si="246"/>
      </c>
      <c r="O1769" s="20">
        <f t="shared" si="240"/>
      </c>
    </row>
    <row r="1770" spans="1:15" ht="12">
      <c r="A1770" s="21">
        <f t="shared" si="247"/>
        <v>1710</v>
      </c>
      <c r="B1770" s="13"/>
      <c r="C1770" s="14"/>
      <c r="D1770" s="15"/>
      <c r="E1770" s="14"/>
      <c r="F1770" s="16"/>
      <c r="G1770" s="11">
        <f t="shared" si="241"/>
      </c>
      <c r="H1770" s="17">
        <f t="shared" si="242"/>
      </c>
      <c r="I1770" s="12">
        <f t="shared" si="243"/>
      </c>
      <c r="J1770" s="18">
        <f t="shared" si="244"/>
      </c>
      <c r="K1770" s="19"/>
      <c r="L1770" s="18">
        <f t="shared" si="245"/>
      </c>
      <c r="M1770" s="19"/>
      <c r="N1770" s="20">
        <f t="shared" si="246"/>
      </c>
      <c r="O1770" s="20">
        <f t="shared" si="240"/>
      </c>
    </row>
    <row r="1771" spans="1:15" ht="12">
      <c r="A1771" s="21">
        <f t="shared" si="247"/>
        <v>1711</v>
      </c>
      <c r="B1771" s="13"/>
      <c r="C1771" s="14"/>
      <c r="D1771" s="15"/>
      <c r="E1771" s="14"/>
      <c r="F1771" s="16"/>
      <c r="G1771" s="11">
        <f t="shared" si="241"/>
      </c>
      <c r="H1771" s="17">
        <f t="shared" si="242"/>
      </c>
      <c r="I1771" s="12">
        <f t="shared" si="243"/>
      </c>
      <c r="J1771" s="18">
        <f t="shared" si="244"/>
      </c>
      <c r="K1771" s="19"/>
      <c r="L1771" s="18">
        <f t="shared" si="245"/>
      </c>
      <c r="M1771" s="19"/>
      <c r="N1771" s="20">
        <f t="shared" si="246"/>
      </c>
      <c r="O1771" s="20">
        <f t="shared" si="240"/>
      </c>
    </row>
    <row r="1772" spans="1:15" ht="12">
      <c r="A1772" s="21">
        <f t="shared" si="247"/>
        <v>1712</v>
      </c>
      <c r="B1772" s="13"/>
      <c r="C1772" s="14"/>
      <c r="D1772" s="15"/>
      <c r="E1772" s="14"/>
      <c r="F1772" s="16"/>
      <c r="G1772" s="11">
        <f t="shared" si="241"/>
      </c>
      <c r="H1772" s="17">
        <f t="shared" si="242"/>
      </c>
      <c r="I1772" s="12">
        <f t="shared" si="243"/>
      </c>
      <c r="J1772" s="18">
        <f t="shared" si="244"/>
      </c>
      <c r="K1772" s="19"/>
      <c r="L1772" s="18">
        <f t="shared" si="245"/>
      </c>
      <c r="M1772" s="19"/>
      <c r="N1772" s="20">
        <f t="shared" si="246"/>
      </c>
      <c r="O1772" s="20">
        <f t="shared" si="240"/>
      </c>
    </row>
    <row r="1773" spans="1:15" ht="12">
      <c r="A1773" s="21">
        <f t="shared" si="247"/>
        <v>1713</v>
      </c>
      <c r="B1773" s="13"/>
      <c r="C1773" s="14"/>
      <c r="D1773" s="15"/>
      <c r="E1773" s="14"/>
      <c r="F1773" s="16"/>
      <c r="G1773" s="11">
        <f t="shared" si="241"/>
      </c>
      <c r="H1773" s="17">
        <f t="shared" si="242"/>
      </c>
      <c r="I1773" s="12">
        <f t="shared" si="243"/>
      </c>
      <c r="J1773" s="18">
        <f t="shared" si="244"/>
      </c>
      <c r="K1773" s="19"/>
      <c r="L1773" s="18">
        <f t="shared" si="245"/>
      </c>
      <c r="M1773" s="19"/>
      <c r="N1773" s="20">
        <f t="shared" si="246"/>
      </c>
      <c r="O1773" s="20">
        <f t="shared" si="240"/>
      </c>
    </row>
    <row r="1774" spans="1:15" ht="12">
      <c r="A1774" s="21">
        <f t="shared" si="247"/>
        <v>1714</v>
      </c>
      <c r="B1774" s="13"/>
      <c r="C1774" s="14"/>
      <c r="D1774" s="15"/>
      <c r="E1774" s="14"/>
      <c r="F1774" s="16"/>
      <c r="G1774" s="11">
        <f t="shared" si="241"/>
      </c>
      <c r="H1774" s="17">
        <f t="shared" si="242"/>
      </c>
      <c r="I1774" s="12">
        <f t="shared" si="243"/>
      </c>
      <c r="J1774" s="18">
        <f t="shared" si="244"/>
      </c>
      <c r="K1774" s="19"/>
      <c r="L1774" s="18">
        <f t="shared" si="245"/>
      </c>
      <c r="M1774" s="19"/>
      <c r="N1774" s="20">
        <f t="shared" si="246"/>
      </c>
      <c r="O1774" s="20">
        <f t="shared" si="240"/>
      </c>
    </row>
    <row r="1775" spans="1:15" ht="12">
      <c r="A1775" s="21">
        <f t="shared" si="247"/>
        <v>1715</v>
      </c>
      <c r="B1775" s="13"/>
      <c r="C1775" s="14"/>
      <c r="D1775" s="15"/>
      <c r="E1775" s="14"/>
      <c r="F1775" s="16"/>
      <c r="G1775" s="11">
        <f t="shared" si="241"/>
      </c>
      <c r="H1775" s="17">
        <f t="shared" si="242"/>
      </c>
      <c r="I1775" s="12">
        <f t="shared" si="243"/>
      </c>
      <c r="J1775" s="18">
        <f t="shared" si="244"/>
      </c>
      <c r="K1775" s="19"/>
      <c r="L1775" s="18">
        <f t="shared" si="245"/>
      </c>
      <c r="M1775" s="19"/>
      <c r="N1775" s="20">
        <f t="shared" si="246"/>
      </c>
      <c r="O1775" s="20">
        <f t="shared" si="240"/>
      </c>
    </row>
    <row r="1776" spans="1:15" ht="12">
      <c r="A1776" s="21">
        <f t="shared" si="247"/>
        <v>1716</v>
      </c>
      <c r="B1776" s="13"/>
      <c r="C1776" s="14"/>
      <c r="D1776" s="15"/>
      <c r="E1776" s="14"/>
      <c r="F1776" s="16"/>
      <c r="G1776" s="11">
        <f t="shared" si="241"/>
      </c>
      <c r="H1776" s="17">
        <f t="shared" si="242"/>
      </c>
      <c r="I1776" s="12">
        <f t="shared" si="243"/>
      </c>
      <c r="J1776" s="18">
        <f t="shared" si="244"/>
      </c>
      <c r="K1776" s="19"/>
      <c r="L1776" s="18">
        <f t="shared" si="245"/>
      </c>
      <c r="M1776" s="19"/>
      <c r="N1776" s="20">
        <f t="shared" si="246"/>
      </c>
      <c r="O1776" s="20">
        <f t="shared" si="240"/>
      </c>
    </row>
    <row r="1777" spans="1:15" ht="12">
      <c r="A1777" s="21">
        <f t="shared" si="247"/>
        <v>1717</v>
      </c>
      <c r="B1777" s="13"/>
      <c r="C1777" s="14"/>
      <c r="D1777" s="15"/>
      <c r="E1777" s="14"/>
      <c r="F1777" s="16"/>
      <c r="G1777" s="11">
        <f t="shared" si="241"/>
      </c>
      <c r="H1777" s="17">
        <f t="shared" si="242"/>
      </c>
      <c r="I1777" s="12">
        <f t="shared" si="243"/>
      </c>
      <c r="J1777" s="18">
        <f t="shared" si="244"/>
      </c>
      <c r="K1777" s="19"/>
      <c r="L1777" s="18">
        <f t="shared" si="245"/>
      </c>
      <c r="M1777" s="19"/>
      <c r="N1777" s="20">
        <f t="shared" si="246"/>
      </c>
      <c r="O1777" s="20">
        <f t="shared" si="240"/>
      </c>
    </row>
    <row r="1778" spans="1:15" ht="12">
      <c r="A1778" s="21">
        <f t="shared" si="247"/>
        <v>1718</v>
      </c>
      <c r="B1778" s="13"/>
      <c r="C1778" s="14"/>
      <c r="D1778" s="15"/>
      <c r="E1778" s="14"/>
      <c r="F1778" s="16"/>
      <c r="G1778" s="11">
        <f t="shared" si="241"/>
      </c>
      <c r="H1778" s="17">
        <f t="shared" si="242"/>
      </c>
      <c r="I1778" s="12">
        <f t="shared" si="243"/>
      </c>
      <c r="J1778" s="18">
        <f t="shared" si="244"/>
      </c>
      <c r="K1778" s="19"/>
      <c r="L1778" s="18">
        <f t="shared" si="245"/>
      </c>
      <c r="M1778" s="19"/>
      <c r="N1778" s="20">
        <f t="shared" si="246"/>
      </c>
      <c r="O1778" s="20">
        <f t="shared" si="240"/>
      </c>
    </row>
    <row r="1779" spans="1:15" ht="12">
      <c r="A1779" s="21">
        <f t="shared" si="247"/>
        <v>1719</v>
      </c>
      <c r="B1779" s="13"/>
      <c r="C1779" s="14"/>
      <c r="D1779" s="15"/>
      <c r="E1779" s="14"/>
      <c r="F1779" s="16"/>
      <c r="G1779" s="11">
        <f t="shared" si="241"/>
      </c>
      <c r="H1779" s="17">
        <f t="shared" si="242"/>
      </c>
      <c r="I1779" s="12">
        <f t="shared" si="243"/>
      </c>
      <c r="J1779" s="18">
        <f t="shared" si="244"/>
      </c>
      <c r="K1779" s="19"/>
      <c r="L1779" s="18">
        <f t="shared" si="245"/>
      </c>
      <c r="M1779" s="19"/>
      <c r="N1779" s="20">
        <f t="shared" si="246"/>
      </c>
      <c r="O1779" s="20">
        <f t="shared" si="240"/>
      </c>
    </row>
    <row r="1780" spans="1:15" ht="12">
      <c r="A1780" s="21">
        <f t="shared" si="247"/>
        <v>1720</v>
      </c>
      <c r="B1780" s="13"/>
      <c r="C1780" s="14"/>
      <c r="D1780" s="15"/>
      <c r="E1780" s="14"/>
      <c r="F1780" s="16"/>
      <c r="G1780" s="11">
        <f t="shared" si="241"/>
      </c>
      <c r="H1780" s="17">
        <f t="shared" si="242"/>
      </c>
      <c r="I1780" s="12">
        <f t="shared" si="243"/>
      </c>
      <c r="J1780" s="18">
        <f t="shared" si="244"/>
      </c>
      <c r="K1780" s="19"/>
      <c r="L1780" s="18">
        <f t="shared" si="245"/>
      </c>
      <c r="M1780" s="19"/>
      <c r="N1780" s="20">
        <f t="shared" si="246"/>
      </c>
      <c r="O1780" s="20">
        <f t="shared" si="240"/>
      </c>
    </row>
    <row r="1781" spans="1:15" ht="12">
      <c r="A1781" s="21">
        <f t="shared" si="247"/>
        <v>1721</v>
      </c>
      <c r="B1781" s="13"/>
      <c r="C1781" s="14"/>
      <c r="D1781" s="15"/>
      <c r="E1781" s="14"/>
      <c r="F1781" s="16"/>
      <c r="G1781" s="11">
        <f t="shared" si="241"/>
      </c>
      <c r="H1781" s="17">
        <f t="shared" si="242"/>
      </c>
      <c r="I1781" s="12">
        <f t="shared" si="243"/>
      </c>
      <c r="J1781" s="18">
        <f t="shared" si="244"/>
      </c>
      <c r="K1781" s="19"/>
      <c r="L1781" s="18">
        <f t="shared" si="245"/>
      </c>
      <c r="M1781" s="19"/>
      <c r="N1781" s="20">
        <f t="shared" si="246"/>
      </c>
      <c r="O1781" s="20">
        <f t="shared" si="240"/>
      </c>
    </row>
    <row r="1782" spans="1:15" ht="12">
      <c r="A1782" s="21">
        <f t="shared" si="247"/>
        <v>1722</v>
      </c>
      <c r="B1782" s="13"/>
      <c r="C1782" s="14"/>
      <c r="D1782" s="15"/>
      <c r="E1782" s="14"/>
      <c r="F1782" s="16"/>
      <c r="G1782" s="11">
        <f t="shared" si="241"/>
      </c>
      <c r="H1782" s="17">
        <f t="shared" si="242"/>
      </c>
      <c r="I1782" s="12">
        <f t="shared" si="243"/>
      </c>
      <c r="J1782" s="18">
        <f t="shared" si="244"/>
      </c>
      <c r="K1782" s="19"/>
      <c r="L1782" s="18">
        <f t="shared" si="245"/>
      </c>
      <c r="M1782" s="19"/>
      <c r="N1782" s="20">
        <f t="shared" si="246"/>
      </c>
      <c r="O1782" s="20">
        <f t="shared" si="240"/>
      </c>
    </row>
    <row r="1783" spans="1:15" ht="12">
      <c r="A1783" s="21">
        <f t="shared" si="247"/>
        <v>1723</v>
      </c>
      <c r="B1783" s="13"/>
      <c r="C1783" s="14"/>
      <c r="D1783" s="15"/>
      <c r="E1783" s="14"/>
      <c r="F1783" s="16"/>
      <c r="G1783" s="11">
        <f t="shared" si="241"/>
      </c>
      <c r="H1783" s="17">
        <f t="shared" si="242"/>
      </c>
      <c r="I1783" s="12">
        <f t="shared" si="243"/>
      </c>
      <c r="J1783" s="18">
        <f t="shared" si="244"/>
      </c>
      <c r="K1783" s="19"/>
      <c r="L1783" s="18">
        <f t="shared" si="245"/>
      </c>
      <c r="M1783" s="19"/>
      <c r="N1783" s="20">
        <f t="shared" si="246"/>
      </c>
      <c r="O1783" s="20">
        <f t="shared" si="240"/>
      </c>
    </row>
    <row r="1784" spans="1:15" ht="12">
      <c r="A1784" s="21">
        <f t="shared" si="247"/>
        <v>1724</v>
      </c>
      <c r="B1784" s="13"/>
      <c r="C1784" s="14"/>
      <c r="D1784" s="15"/>
      <c r="E1784" s="14"/>
      <c r="F1784" s="16"/>
      <c r="G1784" s="11">
        <f t="shared" si="241"/>
      </c>
      <c r="H1784" s="17">
        <f t="shared" si="242"/>
      </c>
      <c r="I1784" s="12">
        <f t="shared" si="243"/>
      </c>
      <c r="J1784" s="18">
        <f t="shared" si="244"/>
      </c>
      <c r="K1784" s="19"/>
      <c r="L1784" s="18">
        <f t="shared" si="245"/>
      </c>
      <c r="M1784" s="19"/>
      <c r="N1784" s="20">
        <f t="shared" si="246"/>
      </c>
      <c r="O1784" s="20">
        <f t="shared" si="240"/>
      </c>
    </row>
    <row r="1785" spans="1:15" ht="12">
      <c r="A1785" s="21">
        <f t="shared" si="247"/>
        <v>1725</v>
      </c>
      <c r="B1785" s="13"/>
      <c r="C1785" s="14"/>
      <c r="D1785" s="15"/>
      <c r="E1785" s="14"/>
      <c r="F1785" s="16"/>
      <c r="G1785" s="11">
        <f t="shared" si="241"/>
      </c>
      <c r="H1785" s="17">
        <f t="shared" si="242"/>
      </c>
      <c r="I1785" s="12">
        <f t="shared" si="243"/>
      </c>
      <c r="J1785" s="18">
        <f t="shared" si="244"/>
      </c>
      <c r="K1785" s="19"/>
      <c r="L1785" s="18">
        <f t="shared" si="245"/>
      </c>
      <c r="M1785" s="19"/>
      <c r="N1785" s="20">
        <f t="shared" si="246"/>
      </c>
      <c r="O1785" s="20">
        <f t="shared" si="240"/>
      </c>
    </row>
    <row r="1786" spans="1:15" ht="12">
      <c r="A1786" s="21">
        <f t="shared" si="247"/>
        <v>1726</v>
      </c>
      <c r="B1786" s="13"/>
      <c r="C1786" s="14"/>
      <c r="D1786" s="15"/>
      <c r="E1786" s="14"/>
      <c r="F1786" s="16"/>
      <c r="G1786" s="11">
        <f t="shared" si="241"/>
      </c>
      <c r="H1786" s="17">
        <f t="shared" si="242"/>
      </c>
      <c r="I1786" s="12">
        <f t="shared" si="243"/>
      </c>
      <c r="J1786" s="18">
        <f t="shared" si="244"/>
      </c>
      <c r="K1786" s="19"/>
      <c r="L1786" s="18">
        <f t="shared" si="245"/>
      </c>
      <c r="M1786" s="19"/>
      <c r="N1786" s="20">
        <f t="shared" si="246"/>
      </c>
      <c r="O1786" s="20">
        <f t="shared" si="240"/>
      </c>
    </row>
    <row r="1787" spans="1:15" ht="12">
      <c r="A1787" s="21">
        <f t="shared" si="247"/>
        <v>1727</v>
      </c>
      <c r="B1787" s="13"/>
      <c r="C1787" s="14"/>
      <c r="D1787" s="15"/>
      <c r="E1787" s="14"/>
      <c r="F1787" s="16"/>
      <c r="G1787" s="11">
        <f t="shared" si="241"/>
      </c>
      <c r="H1787" s="17">
        <f t="shared" si="242"/>
      </c>
      <c r="I1787" s="12">
        <f t="shared" si="243"/>
      </c>
      <c r="J1787" s="18">
        <f t="shared" si="244"/>
      </c>
      <c r="K1787" s="19"/>
      <c r="L1787" s="18">
        <f t="shared" si="245"/>
      </c>
      <c r="M1787" s="19"/>
      <c r="N1787" s="20">
        <f t="shared" si="246"/>
      </c>
      <c r="O1787" s="20">
        <f t="shared" si="240"/>
      </c>
    </row>
    <row r="1788" spans="1:15" ht="12">
      <c r="A1788" s="21">
        <f t="shared" si="247"/>
        <v>1728</v>
      </c>
      <c r="B1788" s="13"/>
      <c r="C1788" s="14"/>
      <c r="D1788" s="15"/>
      <c r="E1788" s="14"/>
      <c r="F1788" s="16"/>
      <c r="G1788" s="11">
        <f t="shared" si="241"/>
      </c>
      <c r="H1788" s="17">
        <f t="shared" si="242"/>
      </c>
      <c r="I1788" s="12">
        <f t="shared" si="243"/>
      </c>
      <c r="J1788" s="18">
        <f t="shared" si="244"/>
      </c>
      <c r="K1788" s="19"/>
      <c r="L1788" s="18">
        <f t="shared" si="245"/>
      </c>
      <c r="M1788" s="19"/>
      <c r="N1788" s="20">
        <f t="shared" si="246"/>
      </c>
      <c r="O1788" s="20">
        <f t="shared" si="240"/>
      </c>
    </row>
    <row r="1789" spans="1:15" ht="12">
      <c r="A1789" s="21">
        <f t="shared" si="247"/>
        <v>1729</v>
      </c>
      <c r="B1789" s="13"/>
      <c r="C1789" s="14"/>
      <c r="D1789" s="15"/>
      <c r="E1789" s="14"/>
      <c r="F1789" s="16"/>
      <c r="G1789" s="11">
        <f t="shared" si="241"/>
      </c>
      <c r="H1789" s="17">
        <f t="shared" si="242"/>
      </c>
      <c r="I1789" s="12">
        <f t="shared" si="243"/>
      </c>
      <c r="J1789" s="18">
        <f t="shared" si="244"/>
      </c>
      <c r="K1789" s="19"/>
      <c r="L1789" s="18">
        <f t="shared" si="245"/>
      </c>
      <c r="M1789" s="19"/>
      <c r="N1789" s="20">
        <f t="shared" si="246"/>
      </c>
      <c r="O1789" s="20">
        <f t="shared" si="240"/>
      </c>
    </row>
    <row r="1790" spans="1:15" ht="12">
      <c r="A1790" s="21">
        <f t="shared" si="247"/>
        <v>1730</v>
      </c>
      <c r="B1790" s="13"/>
      <c r="C1790" s="14"/>
      <c r="D1790" s="15"/>
      <c r="E1790" s="14"/>
      <c r="F1790" s="16"/>
      <c r="G1790" s="11">
        <f t="shared" si="241"/>
      </c>
      <c r="H1790" s="17">
        <f t="shared" si="242"/>
      </c>
      <c r="I1790" s="12">
        <f t="shared" si="243"/>
      </c>
      <c r="J1790" s="18">
        <f t="shared" si="244"/>
      </c>
      <c r="K1790" s="19"/>
      <c r="L1790" s="18">
        <f t="shared" si="245"/>
      </c>
      <c r="M1790" s="19"/>
      <c r="N1790" s="20">
        <f t="shared" si="246"/>
      </c>
      <c r="O1790" s="20">
        <f t="shared" si="240"/>
      </c>
    </row>
    <row r="1791" spans="1:15" ht="12">
      <c r="A1791" s="21">
        <f t="shared" si="247"/>
        <v>1731</v>
      </c>
      <c r="B1791" s="13"/>
      <c r="C1791" s="14"/>
      <c r="D1791" s="15"/>
      <c r="E1791" s="14"/>
      <c r="F1791" s="16"/>
      <c r="G1791" s="11">
        <f t="shared" si="241"/>
      </c>
      <c r="H1791" s="17">
        <f t="shared" si="242"/>
      </c>
      <c r="I1791" s="12">
        <f t="shared" si="243"/>
      </c>
      <c r="J1791" s="18">
        <f t="shared" si="244"/>
      </c>
      <c r="K1791" s="19"/>
      <c r="L1791" s="18">
        <f t="shared" si="245"/>
      </c>
      <c r="M1791" s="19"/>
      <c r="N1791" s="20">
        <f t="shared" si="246"/>
      </c>
      <c r="O1791" s="20">
        <f t="shared" si="240"/>
      </c>
    </row>
    <row r="1792" spans="1:15" ht="12">
      <c r="A1792" s="21">
        <f t="shared" si="247"/>
        <v>1732</v>
      </c>
      <c r="B1792" s="13"/>
      <c r="C1792" s="14"/>
      <c r="D1792" s="15"/>
      <c r="E1792" s="14"/>
      <c r="F1792" s="16"/>
      <c r="G1792" s="11">
        <f t="shared" si="241"/>
      </c>
      <c r="H1792" s="17">
        <f t="shared" si="242"/>
      </c>
      <c r="I1792" s="12">
        <f t="shared" si="243"/>
      </c>
      <c r="J1792" s="18">
        <f t="shared" si="244"/>
      </c>
      <c r="K1792" s="19"/>
      <c r="L1792" s="18">
        <f t="shared" si="245"/>
      </c>
      <c r="M1792" s="19"/>
      <c r="N1792" s="20">
        <f t="shared" si="246"/>
      </c>
      <c r="O1792" s="20">
        <f t="shared" si="240"/>
      </c>
    </row>
    <row r="1793" spans="1:15" ht="12">
      <c r="A1793" s="21">
        <f t="shared" si="247"/>
        <v>1733</v>
      </c>
      <c r="B1793" s="13"/>
      <c r="C1793" s="14"/>
      <c r="D1793" s="15"/>
      <c r="E1793" s="14"/>
      <c r="F1793" s="16"/>
      <c r="G1793" s="11">
        <f t="shared" si="241"/>
      </c>
      <c r="H1793" s="17">
        <f t="shared" si="242"/>
      </c>
      <c r="I1793" s="12">
        <f t="shared" si="243"/>
      </c>
      <c r="J1793" s="18">
        <f t="shared" si="244"/>
      </c>
      <c r="K1793" s="19"/>
      <c r="L1793" s="18">
        <f t="shared" si="245"/>
      </c>
      <c r="M1793" s="19"/>
      <c r="N1793" s="20">
        <f t="shared" si="246"/>
      </c>
      <c r="O1793" s="20">
        <f t="shared" si="240"/>
      </c>
    </row>
    <row r="1794" spans="1:15" ht="12">
      <c r="A1794" s="21">
        <f t="shared" si="247"/>
        <v>1734</v>
      </c>
      <c r="B1794" s="13"/>
      <c r="C1794" s="14"/>
      <c r="D1794" s="15"/>
      <c r="E1794" s="14"/>
      <c r="F1794" s="16"/>
      <c r="G1794" s="11">
        <f t="shared" si="241"/>
      </c>
      <c r="H1794" s="17">
        <f t="shared" si="242"/>
      </c>
      <c r="I1794" s="12">
        <f t="shared" si="243"/>
      </c>
      <c r="J1794" s="18">
        <f t="shared" si="244"/>
      </c>
      <c r="K1794" s="19"/>
      <c r="L1794" s="18">
        <f t="shared" si="245"/>
      </c>
      <c r="M1794" s="19"/>
      <c r="N1794" s="20">
        <f t="shared" si="246"/>
      </c>
      <c r="O1794" s="20">
        <f t="shared" si="240"/>
      </c>
    </row>
    <row r="1795" spans="1:15" ht="12">
      <c r="A1795" s="21">
        <f t="shared" si="247"/>
        <v>1735</v>
      </c>
      <c r="B1795" s="13"/>
      <c r="C1795" s="14"/>
      <c r="D1795" s="15"/>
      <c r="E1795" s="14"/>
      <c r="F1795" s="16"/>
      <c r="G1795" s="11">
        <f t="shared" si="241"/>
      </c>
      <c r="H1795" s="17">
        <f t="shared" si="242"/>
      </c>
      <c r="I1795" s="12">
        <f t="shared" si="243"/>
      </c>
      <c r="J1795" s="18">
        <f t="shared" si="244"/>
      </c>
      <c r="K1795" s="19"/>
      <c r="L1795" s="18">
        <f t="shared" si="245"/>
      </c>
      <c r="M1795" s="19"/>
      <c r="N1795" s="20">
        <f t="shared" si="246"/>
      </c>
      <c r="O1795" s="20">
        <f t="shared" si="240"/>
      </c>
    </row>
    <row r="1796" spans="1:15" ht="12">
      <c r="A1796" s="21">
        <f t="shared" si="247"/>
        <v>1736</v>
      </c>
      <c r="B1796" s="13"/>
      <c r="C1796" s="14"/>
      <c r="D1796" s="15"/>
      <c r="E1796" s="14"/>
      <c r="F1796" s="16"/>
      <c r="G1796" s="11">
        <f t="shared" si="241"/>
      </c>
      <c r="H1796" s="17">
        <f t="shared" si="242"/>
      </c>
      <c r="I1796" s="12">
        <f t="shared" si="243"/>
      </c>
      <c r="J1796" s="18">
        <f t="shared" si="244"/>
      </c>
      <c r="K1796" s="19"/>
      <c r="L1796" s="18">
        <f t="shared" si="245"/>
      </c>
      <c r="M1796" s="19"/>
      <c r="N1796" s="20">
        <f t="shared" si="246"/>
      </c>
      <c r="O1796" s="20">
        <f t="shared" si="240"/>
      </c>
    </row>
    <row r="1797" spans="1:15" ht="12">
      <c r="A1797" s="21">
        <f t="shared" si="247"/>
        <v>1737</v>
      </c>
      <c r="B1797" s="13"/>
      <c r="C1797" s="14"/>
      <c r="D1797" s="15"/>
      <c r="E1797" s="14"/>
      <c r="F1797" s="16"/>
      <c r="G1797" s="11">
        <f t="shared" si="241"/>
      </c>
      <c r="H1797" s="17">
        <f t="shared" si="242"/>
      </c>
      <c r="I1797" s="12">
        <f t="shared" si="243"/>
      </c>
      <c r="J1797" s="18">
        <f t="shared" si="244"/>
      </c>
      <c r="K1797" s="19"/>
      <c r="L1797" s="18">
        <f t="shared" si="245"/>
      </c>
      <c r="M1797" s="19"/>
      <c r="N1797" s="20">
        <f t="shared" si="246"/>
      </c>
      <c r="O1797" s="20">
        <f t="shared" si="240"/>
      </c>
    </row>
    <row r="1798" spans="1:15" ht="12">
      <c r="A1798" s="21">
        <f t="shared" si="247"/>
        <v>1738</v>
      </c>
      <c r="B1798" s="13"/>
      <c r="C1798" s="14"/>
      <c r="D1798" s="15"/>
      <c r="E1798" s="14"/>
      <c r="F1798" s="16"/>
      <c r="G1798" s="11">
        <f t="shared" si="241"/>
      </c>
      <c r="H1798" s="17">
        <f t="shared" si="242"/>
      </c>
      <c r="I1798" s="12">
        <f t="shared" si="243"/>
      </c>
      <c r="J1798" s="18">
        <f t="shared" si="244"/>
      </c>
      <c r="K1798" s="19"/>
      <c r="L1798" s="18">
        <f t="shared" si="245"/>
      </c>
      <c r="M1798" s="19"/>
      <c r="N1798" s="20">
        <f t="shared" si="246"/>
      </c>
      <c r="O1798" s="20">
        <f t="shared" si="240"/>
      </c>
    </row>
    <row r="1799" spans="1:15" ht="12">
      <c r="A1799" s="21">
        <f t="shared" si="247"/>
        <v>1739</v>
      </c>
      <c r="B1799" s="13"/>
      <c r="C1799" s="14"/>
      <c r="D1799" s="15"/>
      <c r="E1799" s="14"/>
      <c r="F1799" s="16"/>
      <c r="G1799" s="11">
        <f t="shared" si="241"/>
      </c>
      <c r="H1799" s="17">
        <f t="shared" si="242"/>
      </c>
      <c r="I1799" s="12">
        <f t="shared" si="243"/>
      </c>
      <c r="J1799" s="18">
        <f t="shared" si="244"/>
      </c>
      <c r="K1799" s="19"/>
      <c r="L1799" s="18">
        <f t="shared" si="245"/>
      </c>
      <c r="M1799" s="19"/>
      <c r="N1799" s="20">
        <f t="shared" si="246"/>
      </c>
      <c r="O1799" s="20">
        <f aca="true" t="shared" si="248" ref="O1799:O1862">IF(M1799&gt;0,M1799-K1799,"")</f>
      </c>
    </row>
    <row r="1800" spans="1:15" ht="12">
      <c r="A1800" s="21">
        <f t="shared" si="247"/>
        <v>1740</v>
      </c>
      <c r="B1800" s="13"/>
      <c r="C1800" s="14"/>
      <c r="D1800" s="15"/>
      <c r="E1800" s="14"/>
      <c r="F1800" s="16"/>
      <c r="G1800" s="11">
        <f t="shared" si="241"/>
      </c>
      <c r="H1800" s="17">
        <f t="shared" si="242"/>
      </c>
      <c r="I1800" s="12">
        <f t="shared" si="243"/>
      </c>
      <c r="J1800" s="18">
        <f t="shared" si="244"/>
      </c>
      <c r="K1800" s="19"/>
      <c r="L1800" s="18">
        <f t="shared" si="245"/>
      </c>
      <c r="M1800" s="19"/>
      <c r="N1800" s="20">
        <f t="shared" si="246"/>
      </c>
      <c r="O1800" s="20">
        <f t="shared" si="248"/>
      </c>
    </row>
    <row r="1801" spans="1:15" ht="12">
      <c r="A1801" s="21">
        <f t="shared" si="247"/>
        <v>1741</v>
      </c>
      <c r="B1801" s="13"/>
      <c r="C1801" s="14"/>
      <c r="D1801" s="15"/>
      <c r="E1801" s="14"/>
      <c r="F1801" s="16"/>
      <c r="G1801" s="11">
        <f t="shared" si="241"/>
      </c>
      <c r="H1801" s="17">
        <f t="shared" si="242"/>
      </c>
      <c r="I1801" s="12">
        <f t="shared" si="243"/>
      </c>
      <c r="J1801" s="18">
        <f t="shared" si="244"/>
      </c>
      <c r="K1801" s="19"/>
      <c r="L1801" s="18">
        <f t="shared" si="245"/>
      </c>
      <c r="M1801" s="19"/>
      <c r="N1801" s="20">
        <f t="shared" si="246"/>
      </c>
      <c r="O1801" s="20">
        <f t="shared" si="248"/>
      </c>
    </row>
    <row r="1802" spans="1:15" ht="12">
      <c r="A1802" s="21">
        <f t="shared" si="247"/>
        <v>1742</v>
      </c>
      <c r="B1802" s="13"/>
      <c r="C1802" s="14"/>
      <c r="D1802" s="15"/>
      <c r="E1802" s="14"/>
      <c r="F1802" s="16"/>
      <c r="G1802" s="11">
        <f t="shared" si="241"/>
      </c>
      <c r="H1802" s="17">
        <f t="shared" si="242"/>
      </c>
      <c r="I1802" s="12">
        <f t="shared" si="243"/>
      </c>
      <c r="J1802" s="18">
        <f t="shared" si="244"/>
      </c>
      <c r="K1802" s="19"/>
      <c r="L1802" s="18">
        <f t="shared" si="245"/>
      </c>
      <c r="M1802" s="19"/>
      <c r="N1802" s="20">
        <f t="shared" si="246"/>
      </c>
      <c r="O1802" s="20">
        <f t="shared" si="248"/>
      </c>
    </row>
    <row r="1803" spans="1:15" ht="12">
      <c r="A1803" s="21">
        <f t="shared" si="247"/>
        <v>1743</v>
      </c>
      <c r="B1803" s="13"/>
      <c r="C1803" s="14"/>
      <c r="D1803" s="15"/>
      <c r="E1803" s="14"/>
      <c r="F1803" s="16"/>
      <c r="G1803" s="11">
        <f t="shared" si="241"/>
      </c>
      <c r="H1803" s="17">
        <f t="shared" si="242"/>
      </c>
      <c r="I1803" s="12">
        <f t="shared" si="243"/>
      </c>
      <c r="J1803" s="18">
        <f t="shared" si="244"/>
      </c>
      <c r="K1803" s="19"/>
      <c r="L1803" s="18">
        <f t="shared" si="245"/>
      </c>
      <c r="M1803" s="19"/>
      <c r="N1803" s="20">
        <f t="shared" si="246"/>
      </c>
      <c r="O1803" s="20">
        <f t="shared" si="248"/>
      </c>
    </row>
    <row r="1804" spans="1:15" ht="12">
      <c r="A1804" s="21">
        <f t="shared" si="247"/>
        <v>1744</v>
      </c>
      <c r="B1804" s="13"/>
      <c r="C1804" s="14"/>
      <c r="D1804" s="15"/>
      <c r="E1804" s="14"/>
      <c r="F1804" s="16"/>
      <c r="G1804" s="11">
        <f t="shared" si="241"/>
      </c>
      <c r="H1804" s="17">
        <f t="shared" si="242"/>
      </c>
      <c r="I1804" s="12">
        <f t="shared" si="243"/>
      </c>
      <c r="J1804" s="18">
        <f t="shared" si="244"/>
      </c>
      <c r="K1804" s="19"/>
      <c r="L1804" s="18">
        <f t="shared" si="245"/>
      </c>
      <c r="M1804" s="19"/>
      <c r="N1804" s="20">
        <f t="shared" si="246"/>
      </c>
      <c r="O1804" s="20">
        <f t="shared" si="248"/>
      </c>
    </row>
    <row r="1805" spans="1:15" ht="12">
      <c r="A1805" s="21">
        <f t="shared" si="247"/>
        <v>1745</v>
      </c>
      <c r="B1805" s="13"/>
      <c r="C1805" s="14"/>
      <c r="D1805" s="15"/>
      <c r="E1805" s="14"/>
      <c r="F1805" s="16"/>
      <c r="G1805" s="11">
        <f t="shared" si="241"/>
      </c>
      <c r="H1805" s="17">
        <f t="shared" si="242"/>
      </c>
      <c r="I1805" s="12">
        <f t="shared" si="243"/>
      </c>
      <c r="J1805" s="18">
        <f t="shared" si="244"/>
      </c>
      <c r="K1805" s="19"/>
      <c r="L1805" s="18">
        <f t="shared" si="245"/>
      </c>
      <c r="M1805" s="19"/>
      <c r="N1805" s="20">
        <f t="shared" si="246"/>
      </c>
      <c r="O1805" s="20">
        <f t="shared" si="248"/>
      </c>
    </row>
    <row r="1806" spans="1:15" ht="12">
      <c r="A1806" s="21">
        <f t="shared" si="247"/>
        <v>1746</v>
      </c>
      <c r="B1806" s="13"/>
      <c r="C1806" s="14"/>
      <c r="D1806" s="15"/>
      <c r="E1806" s="14"/>
      <c r="F1806" s="16"/>
      <c r="G1806" s="11">
        <f t="shared" si="241"/>
      </c>
      <c r="H1806" s="17">
        <f t="shared" si="242"/>
      </c>
      <c r="I1806" s="12">
        <f t="shared" si="243"/>
      </c>
      <c r="J1806" s="18">
        <f t="shared" si="244"/>
      </c>
      <c r="K1806" s="19"/>
      <c r="L1806" s="18">
        <f t="shared" si="245"/>
      </c>
      <c r="M1806" s="19"/>
      <c r="N1806" s="20">
        <f t="shared" si="246"/>
      </c>
      <c r="O1806" s="20">
        <f t="shared" si="248"/>
      </c>
    </row>
    <row r="1807" spans="1:15" ht="12">
      <c r="A1807" s="21">
        <f t="shared" si="247"/>
        <v>1747</v>
      </c>
      <c r="B1807" s="13"/>
      <c r="C1807" s="14"/>
      <c r="D1807" s="15"/>
      <c r="E1807" s="14"/>
      <c r="F1807" s="16"/>
      <c r="G1807" s="11">
        <f t="shared" si="241"/>
      </c>
      <c r="H1807" s="17">
        <f t="shared" si="242"/>
      </c>
      <c r="I1807" s="12">
        <f t="shared" si="243"/>
      </c>
      <c r="J1807" s="18">
        <f t="shared" si="244"/>
      </c>
      <c r="K1807" s="19"/>
      <c r="L1807" s="18">
        <f t="shared" si="245"/>
      </c>
      <c r="M1807" s="19"/>
      <c r="N1807" s="20">
        <f t="shared" si="246"/>
      </c>
      <c r="O1807" s="20">
        <f t="shared" si="248"/>
      </c>
    </row>
    <row r="1808" spans="1:15" ht="12">
      <c r="A1808" s="21">
        <f t="shared" si="247"/>
        <v>1748</v>
      </c>
      <c r="B1808" s="13"/>
      <c r="C1808" s="14"/>
      <c r="D1808" s="15"/>
      <c r="E1808" s="14"/>
      <c r="F1808" s="16"/>
      <c r="G1808" s="11">
        <f aca="true" t="shared" si="249" ref="G1808:G1871">IF(D1808&gt;0,(D1808-(D1808*F1808/360*H1808)),"")</f>
      </c>
      <c r="H1808" s="17">
        <f aca="true" t="shared" si="250" ref="H1808:H1871">IF(C1808&lt;&gt;0,E1808-C1808,"")</f>
      </c>
      <c r="I1808" s="12">
        <f aca="true" t="shared" si="251" ref="I1808:I1871">IF(D1808&gt;0,D1808-G1808,"")</f>
      </c>
      <c r="J1808" s="18">
        <f aca="true" t="shared" si="252" ref="J1808:J1871">IF(D1808&gt;0,((+I1808/G1808)/H1808*365),"")</f>
      </c>
      <c r="K1808" s="19"/>
      <c r="L1808" s="18">
        <f aca="true" t="shared" si="253" ref="L1808:L1871">IF(K1808&gt;0,F1808-K1808,"")</f>
      </c>
      <c r="M1808" s="19"/>
      <c r="N1808" s="20">
        <f aca="true" t="shared" si="254" ref="N1808:N1871">IF(M1808&gt;0,F1808-M1808,"")</f>
      </c>
      <c r="O1808" s="20">
        <f t="shared" si="248"/>
      </c>
    </row>
    <row r="1809" spans="1:15" ht="12">
      <c r="A1809" s="21">
        <f t="shared" si="247"/>
        <v>1749</v>
      </c>
      <c r="B1809" s="13"/>
      <c r="C1809" s="14"/>
      <c r="D1809" s="15"/>
      <c r="E1809" s="14"/>
      <c r="F1809" s="16"/>
      <c r="G1809" s="11">
        <f t="shared" si="249"/>
      </c>
      <c r="H1809" s="17">
        <f t="shared" si="250"/>
      </c>
      <c r="I1809" s="12">
        <f t="shared" si="251"/>
      </c>
      <c r="J1809" s="18">
        <f t="shared" si="252"/>
      </c>
      <c r="K1809" s="19"/>
      <c r="L1809" s="18">
        <f t="shared" si="253"/>
      </c>
      <c r="M1809" s="19"/>
      <c r="N1809" s="20">
        <f t="shared" si="254"/>
      </c>
      <c r="O1809" s="20">
        <f t="shared" si="248"/>
      </c>
    </row>
    <row r="1810" spans="1:15" ht="12">
      <c r="A1810" s="21">
        <f aca="true" t="shared" si="255" ref="A1810:A1873">+A1809+1</f>
        <v>1750</v>
      </c>
      <c r="B1810" s="13"/>
      <c r="C1810" s="14"/>
      <c r="D1810" s="15"/>
      <c r="E1810" s="14"/>
      <c r="F1810" s="16"/>
      <c r="G1810" s="11">
        <f t="shared" si="249"/>
      </c>
      <c r="H1810" s="17">
        <f t="shared" si="250"/>
      </c>
      <c r="I1810" s="12">
        <f t="shared" si="251"/>
      </c>
      <c r="J1810" s="18">
        <f t="shared" si="252"/>
      </c>
      <c r="K1810" s="19"/>
      <c r="L1810" s="18">
        <f t="shared" si="253"/>
      </c>
      <c r="M1810" s="19"/>
      <c r="N1810" s="20">
        <f t="shared" si="254"/>
      </c>
      <c r="O1810" s="20">
        <f t="shared" si="248"/>
      </c>
    </row>
    <row r="1811" spans="1:15" ht="12">
      <c r="A1811" s="21">
        <f t="shared" si="255"/>
        <v>1751</v>
      </c>
      <c r="B1811" s="13"/>
      <c r="C1811" s="14"/>
      <c r="D1811" s="15"/>
      <c r="E1811" s="14"/>
      <c r="F1811" s="16"/>
      <c r="G1811" s="11">
        <f t="shared" si="249"/>
      </c>
      <c r="H1811" s="17">
        <f t="shared" si="250"/>
      </c>
      <c r="I1811" s="12">
        <f t="shared" si="251"/>
      </c>
      <c r="J1811" s="18">
        <f t="shared" si="252"/>
      </c>
      <c r="K1811" s="19"/>
      <c r="L1811" s="18">
        <f t="shared" si="253"/>
      </c>
      <c r="M1811" s="19"/>
      <c r="N1811" s="20">
        <f t="shared" si="254"/>
      </c>
      <c r="O1811" s="20">
        <f t="shared" si="248"/>
      </c>
    </row>
    <row r="1812" spans="1:15" ht="12">
      <c r="A1812" s="21">
        <f t="shared" si="255"/>
        <v>1752</v>
      </c>
      <c r="B1812" s="13"/>
      <c r="C1812" s="14"/>
      <c r="D1812" s="15"/>
      <c r="E1812" s="14"/>
      <c r="F1812" s="16"/>
      <c r="G1812" s="11">
        <f t="shared" si="249"/>
      </c>
      <c r="H1812" s="17">
        <f t="shared" si="250"/>
      </c>
      <c r="I1812" s="12">
        <f t="shared" si="251"/>
      </c>
      <c r="J1812" s="18">
        <f t="shared" si="252"/>
      </c>
      <c r="K1812" s="19"/>
      <c r="L1812" s="18">
        <f t="shared" si="253"/>
      </c>
      <c r="M1812" s="19"/>
      <c r="N1812" s="20">
        <f t="shared" si="254"/>
      </c>
      <c r="O1812" s="20">
        <f t="shared" si="248"/>
      </c>
    </row>
    <row r="1813" spans="1:15" ht="12">
      <c r="A1813" s="21">
        <f t="shared" si="255"/>
        <v>1753</v>
      </c>
      <c r="B1813" s="13"/>
      <c r="C1813" s="14"/>
      <c r="D1813" s="15"/>
      <c r="E1813" s="14"/>
      <c r="F1813" s="16"/>
      <c r="G1813" s="11">
        <f t="shared" si="249"/>
      </c>
      <c r="H1813" s="17">
        <f t="shared" si="250"/>
      </c>
      <c r="I1813" s="12">
        <f t="shared" si="251"/>
      </c>
      <c r="J1813" s="18">
        <f t="shared" si="252"/>
      </c>
      <c r="K1813" s="19"/>
      <c r="L1813" s="18">
        <f t="shared" si="253"/>
      </c>
      <c r="M1813" s="19"/>
      <c r="N1813" s="20">
        <f t="shared" si="254"/>
      </c>
      <c r="O1813" s="20">
        <f t="shared" si="248"/>
      </c>
    </row>
    <row r="1814" spans="1:15" ht="12">
      <c r="A1814" s="21">
        <f t="shared" si="255"/>
        <v>1754</v>
      </c>
      <c r="B1814" s="13"/>
      <c r="C1814" s="14"/>
      <c r="D1814" s="15"/>
      <c r="E1814" s="14"/>
      <c r="F1814" s="16"/>
      <c r="G1814" s="11">
        <f t="shared" si="249"/>
      </c>
      <c r="H1814" s="17">
        <f t="shared" si="250"/>
      </c>
      <c r="I1814" s="12">
        <f t="shared" si="251"/>
      </c>
      <c r="J1814" s="18">
        <f t="shared" si="252"/>
      </c>
      <c r="K1814" s="19"/>
      <c r="L1814" s="18">
        <f t="shared" si="253"/>
      </c>
      <c r="M1814" s="19"/>
      <c r="N1814" s="20">
        <f t="shared" si="254"/>
      </c>
      <c r="O1814" s="20">
        <f t="shared" si="248"/>
      </c>
    </row>
    <row r="1815" spans="1:15" ht="12">
      <c r="A1815" s="21">
        <f t="shared" si="255"/>
        <v>1755</v>
      </c>
      <c r="B1815" s="13"/>
      <c r="C1815" s="14"/>
      <c r="D1815" s="15"/>
      <c r="E1815" s="14"/>
      <c r="F1815" s="16"/>
      <c r="G1815" s="11">
        <f t="shared" si="249"/>
      </c>
      <c r="H1815" s="17">
        <f t="shared" si="250"/>
      </c>
      <c r="I1815" s="12">
        <f t="shared" si="251"/>
      </c>
      <c r="J1815" s="18">
        <f t="shared" si="252"/>
      </c>
      <c r="K1815" s="19"/>
      <c r="L1815" s="18">
        <f t="shared" si="253"/>
      </c>
      <c r="M1815" s="19"/>
      <c r="N1815" s="20">
        <f t="shared" si="254"/>
      </c>
      <c r="O1815" s="20">
        <f t="shared" si="248"/>
      </c>
    </row>
    <row r="1816" spans="1:15" ht="12">
      <c r="A1816" s="21">
        <f t="shared" si="255"/>
        <v>1756</v>
      </c>
      <c r="B1816" s="13"/>
      <c r="C1816" s="14"/>
      <c r="D1816" s="15"/>
      <c r="E1816" s="14"/>
      <c r="F1816" s="16"/>
      <c r="G1816" s="11">
        <f t="shared" si="249"/>
      </c>
      <c r="H1816" s="17">
        <f t="shared" si="250"/>
      </c>
      <c r="I1816" s="12">
        <f t="shared" si="251"/>
      </c>
      <c r="J1816" s="18">
        <f t="shared" si="252"/>
      </c>
      <c r="K1816" s="19"/>
      <c r="L1816" s="18">
        <f t="shared" si="253"/>
      </c>
      <c r="M1816" s="19"/>
      <c r="N1816" s="20">
        <f t="shared" si="254"/>
      </c>
      <c r="O1816" s="20">
        <f t="shared" si="248"/>
      </c>
    </row>
    <row r="1817" spans="1:15" ht="12">
      <c r="A1817" s="21">
        <f t="shared" si="255"/>
        <v>1757</v>
      </c>
      <c r="B1817" s="13"/>
      <c r="C1817" s="14"/>
      <c r="D1817" s="15"/>
      <c r="E1817" s="14"/>
      <c r="F1817" s="16"/>
      <c r="G1817" s="11">
        <f t="shared" si="249"/>
      </c>
      <c r="H1817" s="17">
        <f t="shared" si="250"/>
      </c>
      <c r="I1817" s="12">
        <f t="shared" si="251"/>
      </c>
      <c r="J1817" s="18">
        <f t="shared" si="252"/>
      </c>
      <c r="K1817" s="19"/>
      <c r="L1817" s="18">
        <f t="shared" si="253"/>
      </c>
      <c r="M1817" s="19"/>
      <c r="N1817" s="20">
        <f t="shared" si="254"/>
      </c>
      <c r="O1817" s="20">
        <f t="shared" si="248"/>
      </c>
    </row>
    <row r="1818" spans="1:15" ht="12">
      <c r="A1818" s="21">
        <f t="shared" si="255"/>
        <v>1758</v>
      </c>
      <c r="B1818" s="13"/>
      <c r="C1818" s="14"/>
      <c r="D1818" s="15"/>
      <c r="E1818" s="14"/>
      <c r="F1818" s="16"/>
      <c r="G1818" s="11">
        <f t="shared" si="249"/>
      </c>
      <c r="H1818" s="17">
        <f t="shared" si="250"/>
      </c>
      <c r="I1818" s="12">
        <f t="shared" si="251"/>
      </c>
      <c r="J1818" s="18">
        <f t="shared" si="252"/>
      </c>
      <c r="K1818" s="19"/>
      <c r="L1818" s="18">
        <f t="shared" si="253"/>
      </c>
      <c r="M1818" s="19"/>
      <c r="N1818" s="20">
        <f t="shared" si="254"/>
      </c>
      <c r="O1818" s="20">
        <f t="shared" si="248"/>
      </c>
    </row>
    <row r="1819" spans="1:15" ht="12">
      <c r="A1819" s="21">
        <f t="shared" si="255"/>
        <v>1759</v>
      </c>
      <c r="B1819" s="13"/>
      <c r="C1819" s="14"/>
      <c r="D1819" s="15"/>
      <c r="E1819" s="14"/>
      <c r="F1819" s="16"/>
      <c r="G1819" s="11">
        <f t="shared" si="249"/>
      </c>
      <c r="H1819" s="17">
        <f t="shared" si="250"/>
      </c>
      <c r="I1819" s="12">
        <f t="shared" si="251"/>
      </c>
      <c r="J1819" s="18">
        <f t="shared" si="252"/>
      </c>
      <c r="K1819" s="19"/>
      <c r="L1819" s="18">
        <f t="shared" si="253"/>
      </c>
      <c r="M1819" s="19"/>
      <c r="N1819" s="20">
        <f t="shared" si="254"/>
      </c>
      <c r="O1819" s="20">
        <f t="shared" si="248"/>
      </c>
    </row>
    <row r="1820" spans="1:15" ht="12">
      <c r="A1820" s="21">
        <f t="shared" si="255"/>
        <v>1760</v>
      </c>
      <c r="B1820" s="13"/>
      <c r="C1820" s="14"/>
      <c r="D1820" s="15"/>
      <c r="E1820" s="14"/>
      <c r="F1820" s="16"/>
      <c r="G1820" s="11">
        <f t="shared" si="249"/>
      </c>
      <c r="H1820" s="17">
        <f t="shared" si="250"/>
      </c>
      <c r="I1820" s="12">
        <f t="shared" si="251"/>
      </c>
      <c r="J1820" s="18">
        <f t="shared" si="252"/>
      </c>
      <c r="K1820" s="19"/>
      <c r="L1820" s="18">
        <f t="shared" si="253"/>
      </c>
      <c r="M1820" s="19"/>
      <c r="N1820" s="20">
        <f t="shared" si="254"/>
      </c>
      <c r="O1820" s="20">
        <f t="shared" si="248"/>
      </c>
    </row>
    <row r="1821" spans="1:15" ht="12">
      <c r="A1821" s="21">
        <f t="shared" si="255"/>
        <v>1761</v>
      </c>
      <c r="B1821" s="13"/>
      <c r="C1821" s="14"/>
      <c r="D1821" s="15"/>
      <c r="E1821" s="14"/>
      <c r="F1821" s="16"/>
      <c r="G1821" s="11">
        <f t="shared" si="249"/>
      </c>
      <c r="H1821" s="17">
        <f t="shared" si="250"/>
      </c>
      <c r="I1821" s="12">
        <f t="shared" si="251"/>
      </c>
      <c r="J1821" s="18">
        <f t="shared" si="252"/>
      </c>
      <c r="K1821" s="19"/>
      <c r="L1821" s="18">
        <f t="shared" si="253"/>
      </c>
      <c r="M1821" s="19"/>
      <c r="N1821" s="20">
        <f t="shared" si="254"/>
      </c>
      <c r="O1821" s="20">
        <f t="shared" si="248"/>
      </c>
    </row>
    <row r="1822" spans="1:15" ht="12">
      <c r="A1822" s="21">
        <f t="shared" si="255"/>
        <v>1762</v>
      </c>
      <c r="B1822" s="13"/>
      <c r="C1822" s="14"/>
      <c r="D1822" s="15"/>
      <c r="E1822" s="14"/>
      <c r="F1822" s="16"/>
      <c r="G1822" s="11">
        <f t="shared" si="249"/>
      </c>
      <c r="H1822" s="17">
        <f t="shared" si="250"/>
      </c>
      <c r="I1822" s="12">
        <f t="shared" si="251"/>
      </c>
      <c r="J1822" s="18">
        <f t="shared" si="252"/>
      </c>
      <c r="K1822" s="19"/>
      <c r="L1822" s="18">
        <f t="shared" si="253"/>
      </c>
      <c r="M1822" s="19"/>
      <c r="N1822" s="20">
        <f t="shared" si="254"/>
      </c>
      <c r="O1822" s="20">
        <f t="shared" si="248"/>
      </c>
    </row>
    <row r="1823" spans="1:15" ht="12">
      <c r="A1823" s="21">
        <f t="shared" si="255"/>
        <v>1763</v>
      </c>
      <c r="B1823" s="13"/>
      <c r="C1823" s="14"/>
      <c r="D1823" s="15"/>
      <c r="E1823" s="14"/>
      <c r="F1823" s="16"/>
      <c r="G1823" s="11">
        <f t="shared" si="249"/>
      </c>
      <c r="H1823" s="17">
        <f t="shared" si="250"/>
      </c>
      <c r="I1823" s="12">
        <f t="shared" si="251"/>
      </c>
      <c r="J1823" s="18">
        <f t="shared" si="252"/>
      </c>
      <c r="K1823" s="19"/>
      <c r="L1823" s="18">
        <f t="shared" si="253"/>
      </c>
      <c r="M1823" s="19"/>
      <c r="N1823" s="20">
        <f t="shared" si="254"/>
      </c>
      <c r="O1823" s="20">
        <f t="shared" si="248"/>
      </c>
    </row>
    <row r="1824" spans="1:15" ht="12">
      <c r="A1824" s="21">
        <f t="shared" si="255"/>
        <v>1764</v>
      </c>
      <c r="B1824" s="13"/>
      <c r="C1824" s="14"/>
      <c r="D1824" s="15"/>
      <c r="E1824" s="14"/>
      <c r="F1824" s="16"/>
      <c r="G1824" s="11">
        <f t="shared" si="249"/>
      </c>
      <c r="H1824" s="17">
        <f t="shared" si="250"/>
      </c>
      <c r="I1824" s="12">
        <f t="shared" si="251"/>
      </c>
      <c r="J1824" s="18">
        <f t="shared" si="252"/>
      </c>
      <c r="K1824" s="19"/>
      <c r="L1824" s="18">
        <f t="shared" si="253"/>
      </c>
      <c r="M1824" s="19"/>
      <c r="N1824" s="20">
        <f t="shared" si="254"/>
      </c>
      <c r="O1824" s="20">
        <f t="shared" si="248"/>
      </c>
    </row>
    <row r="1825" spans="1:15" ht="12">
      <c r="A1825" s="21">
        <f t="shared" si="255"/>
        <v>1765</v>
      </c>
      <c r="B1825" s="13"/>
      <c r="C1825" s="14"/>
      <c r="D1825" s="15"/>
      <c r="E1825" s="14"/>
      <c r="F1825" s="16"/>
      <c r="G1825" s="11">
        <f t="shared" si="249"/>
      </c>
      <c r="H1825" s="17">
        <f t="shared" si="250"/>
      </c>
      <c r="I1825" s="12">
        <f t="shared" si="251"/>
      </c>
      <c r="J1825" s="18">
        <f t="shared" si="252"/>
      </c>
      <c r="K1825" s="19"/>
      <c r="L1825" s="18">
        <f t="shared" si="253"/>
      </c>
      <c r="M1825" s="19"/>
      <c r="N1825" s="20">
        <f t="shared" si="254"/>
      </c>
      <c r="O1825" s="20">
        <f t="shared" si="248"/>
      </c>
    </row>
    <row r="1826" spans="1:15" ht="12">
      <c r="A1826" s="21">
        <f t="shared" si="255"/>
        <v>1766</v>
      </c>
      <c r="B1826" s="13"/>
      <c r="C1826" s="14"/>
      <c r="D1826" s="15"/>
      <c r="E1826" s="14"/>
      <c r="F1826" s="16"/>
      <c r="G1826" s="11">
        <f t="shared" si="249"/>
      </c>
      <c r="H1826" s="17">
        <f t="shared" si="250"/>
      </c>
      <c r="I1826" s="12">
        <f t="shared" si="251"/>
      </c>
      <c r="J1826" s="18">
        <f t="shared" si="252"/>
      </c>
      <c r="K1826" s="19"/>
      <c r="L1826" s="18">
        <f t="shared" si="253"/>
      </c>
      <c r="M1826" s="19"/>
      <c r="N1826" s="20">
        <f t="shared" si="254"/>
      </c>
      <c r="O1826" s="20">
        <f t="shared" si="248"/>
      </c>
    </row>
    <row r="1827" spans="1:15" ht="12">
      <c r="A1827" s="21">
        <f t="shared" si="255"/>
        <v>1767</v>
      </c>
      <c r="B1827" s="13"/>
      <c r="C1827" s="14"/>
      <c r="D1827" s="15"/>
      <c r="E1827" s="14"/>
      <c r="F1827" s="16"/>
      <c r="G1827" s="11">
        <f t="shared" si="249"/>
      </c>
      <c r="H1827" s="17">
        <f t="shared" si="250"/>
      </c>
      <c r="I1827" s="12">
        <f t="shared" si="251"/>
      </c>
      <c r="J1827" s="18">
        <f t="shared" si="252"/>
      </c>
      <c r="K1827" s="19"/>
      <c r="L1827" s="18">
        <f t="shared" si="253"/>
      </c>
      <c r="M1827" s="19"/>
      <c r="N1827" s="20">
        <f t="shared" si="254"/>
      </c>
      <c r="O1827" s="20">
        <f t="shared" si="248"/>
      </c>
    </row>
    <row r="1828" spans="1:15" ht="12">
      <c r="A1828" s="21">
        <f t="shared" si="255"/>
        <v>1768</v>
      </c>
      <c r="B1828" s="13"/>
      <c r="C1828" s="14"/>
      <c r="D1828" s="15"/>
      <c r="E1828" s="14"/>
      <c r="F1828" s="16"/>
      <c r="G1828" s="11">
        <f t="shared" si="249"/>
      </c>
      <c r="H1828" s="17">
        <f t="shared" si="250"/>
      </c>
      <c r="I1828" s="12">
        <f t="shared" si="251"/>
      </c>
      <c r="J1828" s="18">
        <f t="shared" si="252"/>
      </c>
      <c r="K1828" s="19"/>
      <c r="L1828" s="18">
        <f t="shared" si="253"/>
      </c>
      <c r="M1828" s="19"/>
      <c r="N1828" s="20">
        <f t="shared" si="254"/>
      </c>
      <c r="O1828" s="20">
        <f t="shared" si="248"/>
      </c>
    </row>
    <row r="1829" spans="1:15" ht="12">
      <c r="A1829" s="21">
        <f t="shared" si="255"/>
        <v>1769</v>
      </c>
      <c r="B1829" s="13"/>
      <c r="C1829" s="14"/>
      <c r="D1829" s="15"/>
      <c r="E1829" s="14"/>
      <c r="F1829" s="16"/>
      <c r="G1829" s="11">
        <f t="shared" si="249"/>
      </c>
      <c r="H1829" s="17">
        <f t="shared" si="250"/>
      </c>
      <c r="I1829" s="12">
        <f t="shared" si="251"/>
      </c>
      <c r="J1829" s="18">
        <f t="shared" si="252"/>
      </c>
      <c r="K1829" s="19"/>
      <c r="L1829" s="18">
        <f t="shared" si="253"/>
      </c>
      <c r="M1829" s="19"/>
      <c r="N1829" s="20">
        <f t="shared" si="254"/>
      </c>
      <c r="O1829" s="20">
        <f t="shared" si="248"/>
      </c>
    </row>
    <row r="1830" spans="1:15" ht="12">
      <c r="A1830" s="21">
        <f t="shared" si="255"/>
        <v>1770</v>
      </c>
      <c r="B1830" s="13"/>
      <c r="C1830" s="14"/>
      <c r="D1830" s="15"/>
      <c r="E1830" s="14"/>
      <c r="F1830" s="16"/>
      <c r="G1830" s="11">
        <f t="shared" si="249"/>
      </c>
      <c r="H1830" s="17">
        <f t="shared" si="250"/>
      </c>
      <c r="I1830" s="12">
        <f t="shared" si="251"/>
      </c>
      <c r="J1830" s="18">
        <f t="shared" si="252"/>
      </c>
      <c r="K1830" s="19"/>
      <c r="L1830" s="18">
        <f t="shared" si="253"/>
      </c>
      <c r="M1830" s="19"/>
      <c r="N1830" s="20">
        <f t="shared" si="254"/>
      </c>
      <c r="O1830" s="20">
        <f t="shared" si="248"/>
      </c>
    </row>
    <row r="1831" spans="1:15" ht="12">
      <c r="A1831" s="21">
        <f t="shared" si="255"/>
        <v>1771</v>
      </c>
      <c r="B1831" s="13"/>
      <c r="C1831" s="14"/>
      <c r="D1831" s="15"/>
      <c r="E1831" s="14"/>
      <c r="F1831" s="16"/>
      <c r="G1831" s="11">
        <f t="shared" si="249"/>
      </c>
      <c r="H1831" s="17">
        <f t="shared" si="250"/>
      </c>
      <c r="I1831" s="12">
        <f t="shared" si="251"/>
      </c>
      <c r="J1831" s="18">
        <f t="shared" si="252"/>
      </c>
      <c r="K1831" s="19"/>
      <c r="L1831" s="18">
        <f t="shared" si="253"/>
      </c>
      <c r="M1831" s="19"/>
      <c r="N1831" s="20">
        <f t="shared" si="254"/>
      </c>
      <c r="O1831" s="20">
        <f t="shared" si="248"/>
      </c>
    </row>
    <row r="1832" spans="1:15" ht="12">
      <c r="A1832" s="21">
        <f t="shared" si="255"/>
        <v>1772</v>
      </c>
      <c r="B1832" s="13"/>
      <c r="C1832" s="14"/>
      <c r="D1832" s="15"/>
      <c r="E1832" s="14"/>
      <c r="F1832" s="16"/>
      <c r="G1832" s="11">
        <f t="shared" si="249"/>
      </c>
      <c r="H1832" s="17">
        <f t="shared" si="250"/>
      </c>
      <c r="I1832" s="12">
        <f t="shared" si="251"/>
      </c>
      <c r="J1832" s="18">
        <f t="shared" si="252"/>
      </c>
      <c r="K1832" s="19"/>
      <c r="L1832" s="18">
        <f t="shared" si="253"/>
      </c>
      <c r="M1832" s="19"/>
      <c r="N1832" s="20">
        <f t="shared" si="254"/>
      </c>
      <c r="O1832" s="20">
        <f t="shared" si="248"/>
      </c>
    </row>
    <row r="1833" spans="1:15" ht="12">
      <c r="A1833" s="21">
        <f t="shared" si="255"/>
        <v>1773</v>
      </c>
      <c r="B1833" s="13"/>
      <c r="C1833" s="14"/>
      <c r="D1833" s="15"/>
      <c r="E1833" s="14"/>
      <c r="F1833" s="16"/>
      <c r="G1833" s="11">
        <f t="shared" si="249"/>
      </c>
      <c r="H1833" s="17">
        <f t="shared" si="250"/>
      </c>
      <c r="I1833" s="12">
        <f t="shared" si="251"/>
      </c>
      <c r="J1833" s="18">
        <f t="shared" si="252"/>
      </c>
      <c r="K1833" s="19"/>
      <c r="L1833" s="18">
        <f t="shared" si="253"/>
      </c>
      <c r="M1833" s="19"/>
      <c r="N1833" s="20">
        <f t="shared" si="254"/>
      </c>
      <c r="O1833" s="20">
        <f t="shared" si="248"/>
      </c>
    </row>
    <row r="1834" spans="1:15" ht="12">
      <c r="A1834" s="21">
        <f t="shared" si="255"/>
        <v>1774</v>
      </c>
      <c r="B1834" s="13"/>
      <c r="C1834" s="14"/>
      <c r="D1834" s="15"/>
      <c r="E1834" s="14"/>
      <c r="F1834" s="16"/>
      <c r="G1834" s="11">
        <f t="shared" si="249"/>
      </c>
      <c r="H1834" s="17">
        <f t="shared" si="250"/>
      </c>
      <c r="I1834" s="12">
        <f t="shared" si="251"/>
      </c>
      <c r="J1834" s="18">
        <f t="shared" si="252"/>
      </c>
      <c r="K1834" s="19"/>
      <c r="L1834" s="18">
        <f t="shared" si="253"/>
      </c>
      <c r="M1834" s="19"/>
      <c r="N1834" s="20">
        <f t="shared" si="254"/>
      </c>
      <c r="O1834" s="20">
        <f t="shared" si="248"/>
      </c>
    </row>
    <row r="1835" spans="1:15" ht="12">
      <c r="A1835" s="21">
        <f t="shared" si="255"/>
        <v>1775</v>
      </c>
      <c r="B1835" s="13"/>
      <c r="C1835" s="14"/>
      <c r="D1835" s="15"/>
      <c r="E1835" s="14"/>
      <c r="F1835" s="16"/>
      <c r="G1835" s="11">
        <f t="shared" si="249"/>
      </c>
      <c r="H1835" s="17">
        <f t="shared" si="250"/>
      </c>
      <c r="I1835" s="12">
        <f t="shared" si="251"/>
      </c>
      <c r="J1835" s="18">
        <f t="shared" si="252"/>
      </c>
      <c r="K1835" s="19"/>
      <c r="L1835" s="18">
        <f t="shared" si="253"/>
      </c>
      <c r="M1835" s="19"/>
      <c r="N1835" s="20">
        <f t="shared" si="254"/>
      </c>
      <c r="O1835" s="20">
        <f t="shared" si="248"/>
      </c>
    </row>
    <row r="1836" spans="1:15" ht="12">
      <c r="A1836" s="21">
        <f t="shared" si="255"/>
        <v>1776</v>
      </c>
      <c r="B1836" s="13"/>
      <c r="C1836" s="14"/>
      <c r="D1836" s="15"/>
      <c r="E1836" s="14"/>
      <c r="F1836" s="16"/>
      <c r="G1836" s="11">
        <f t="shared" si="249"/>
      </c>
      <c r="H1836" s="17">
        <f t="shared" si="250"/>
      </c>
      <c r="I1836" s="12">
        <f t="shared" si="251"/>
      </c>
      <c r="J1836" s="18">
        <f t="shared" si="252"/>
      </c>
      <c r="K1836" s="19"/>
      <c r="L1836" s="18">
        <f t="shared" si="253"/>
      </c>
      <c r="M1836" s="19"/>
      <c r="N1836" s="20">
        <f t="shared" si="254"/>
      </c>
      <c r="O1836" s="20">
        <f t="shared" si="248"/>
      </c>
    </row>
    <row r="1837" spans="1:15" ht="12">
      <c r="A1837" s="21">
        <f t="shared" si="255"/>
        <v>1777</v>
      </c>
      <c r="B1837" s="13"/>
      <c r="C1837" s="14"/>
      <c r="D1837" s="15"/>
      <c r="E1837" s="14"/>
      <c r="F1837" s="16"/>
      <c r="G1837" s="11">
        <f t="shared" si="249"/>
      </c>
      <c r="H1837" s="17">
        <f t="shared" si="250"/>
      </c>
      <c r="I1837" s="12">
        <f t="shared" si="251"/>
      </c>
      <c r="J1837" s="18">
        <f t="shared" si="252"/>
      </c>
      <c r="K1837" s="19"/>
      <c r="L1837" s="18">
        <f t="shared" si="253"/>
      </c>
      <c r="M1837" s="19"/>
      <c r="N1837" s="20">
        <f t="shared" si="254"/>
      </c>
      <c r="O1837" s="20">
        <f t="shared" si="248"/>
      </c>
    </row>
    <row r="1838" spans="1:15" ht="12">
      <c r="A1838" s="21">
        <f t="shared" si="255"/>
        <v>1778</v>
      </c>
      <c r="B1838" s="13"/>
      <c r="C1838" s="14"/>
      <c r="D1838" s="15"/>
      <c r="E1838" s="14"/>
      <c r="F1838" s="16"/>
      <c r="G1838" s="11">
        <f t="shared" si="249"/>
      </c>
      <c r="H1838" s="17">
        <f t="shared" si="250"/>
      </c>
      <c r="I1838" s="12">
        <f t="shared" si="251"/>
      </c>
      <c r="J1838" s="18">
        <f t="shared" si="252"/>
      </c>
      <c r="K1838" s="19"/>
      <c r="L1838" s="18">
        <f t="shared" si="253"/>
      </c>
      <c r="M1838" s="19"/>
      <c r="N1838" s="20">
        <f t="shared" si="254"/>
      </c>
      <c r="O1838" s="20">
        <f t="shared" si="248"/>
      </c>
    </row>
    <row r="1839" spans="1:15" ht="12">
      <c r="A1839" s="21">
        <f t="shared" si="255"/>
        <v>1779</v>
      </c>
      <c r="B1839" s="13"/>
      <c r="C1839" s="14"/>
      <c r="D1839" s="15"/>
      <c r="E1839" s="14"/>
      <c r="F1839" s="16"/>
      <c r="G1839" s="11">
        <f t="shared" si="249"/>
      </c>
      <c r="H1839" s="17">
        <f t="shared" si="250"/>
      </c>
      <c r="I1839" s="12">
        <f t="shared" si="251"/>
      </c>
      <c r="J1839" s="18">
        <f t="shared" si="252"/>
      </c>
      <c r="K1839" s="19"/>
      <c r="L1839" s="18">
        <f t="shared" si="253"/>
      </c>
      <c r="M1839" s="19"/>
      <c r="N1839" s="20">
        <f t="shared" si="254"/>
      </c>
      <c r="O1839" s="20">
        <f t="shared" si="248"/>
      </c>
    </row>
    <row r="1840" spans="1:15" ht="12">
      <c r="A1840" s="21">
        <f t="shared" si="255"/>
        <v>1780</v>
      </c>
      <c r="B1840" s="13"/>
      <c r="C1840" s="14"/>
      <c r="D1840" s="15"/>
      <c r="E1840" s="14"/>
      <c r="F1840" s="16"/>
      <c r="G1840" s="11">
        <f t="shared" si="249"/>
      </c>
      <c r="H1840" s="17">
        <f t="shared" si="250"/>
      </c>
      <c r="I1840" s="12">
        <f t="shared" si="251"/>
      </c>
      <c r="J1840" s="18">
        <f t="shared" si="252"/>
      </c>
      <c r="K1840" s="19"/>
      <c r="L1840" s="18">
        <f t="shared" si="253"/>
      </c>
      <c r="M1840" s="19"/>
      <c r="N1840" s="20">
        <f t="shared" si="254"/>
      </c>
      <c r="O1840" s="20">
        <f t="shared" si="248"/>
      </c>
    </row>
    <row r="1841" spans="1:15" ht="12">
      <c r="A1841" s="21">
        <f t="shared" si="255"/>
        <v>1781</v>
      </c>
      <c r="B1841" s="13"/>
      <c r="C1841" s="14"/>
      <c r="D1841" s="15"/>
      <c r="E1841" s="14"/>
      <c r="F1841" s="16"/>
      <c r="G1841" s="11">
        <f t="shared" si="249"/>
      </c>
      <c r="H1841" s="17">
        <f t="shared" si="250"/>
      </c>
      <c r="I1841" s="12">
        <f t="shared" si="251"/>
      </c>
      <c r="J1841" s="18">
        <f t="shared" si="252"/>
      </c>
      <c r="K1841" s="19"/>
      <c r="L1841" s="18">
        <f t="shared" si="253"/>
      </c>
      <c r="M1841" s="19"/>
      <c r="N1841" s="20">
        <f t="shared" si="254"/>
      </c>
      <c r="O1841" s="20">
        <f t="shared" si="248"/>
      </c>
    </row>
    <row r="1842" spans="1:15" ht="12">
      <c r="A1842" s="21">
        <f t="shared" si="255"/>
        <v>1782</v>
      </c>
      <c r="B1842" s="13"/>
      <c r="C1842" s="14"/>
      <c r="D1842" s="15"/>
      <c r="E1842" s="14"/>
      <c r="F1842" s="16"/>
      <c r="G1842" s="11">
        <f t="shared" si="249"/>
      </c>
      <c r="H1842" s="17">
        <f t="shared" si="250"/>
      </c>
      <c r="I1842" s="12">
        <f t="shared" si="251"/>
      </c>
      <c r="J1842" s="18">
        <f t="shared" si="252"/>
      </c>
      <c r="K1842" s="19"/>
      <c r="L1842" s="18">
        <f t="shared" si="253"/>
      </c>
      <c r="M1842" s="19"/>
      <c r="N1842" s="20">
        <f t="shared" si="254"/>
      </c>
      <c r="O1842" s="20">
        <f t="shared" si="248"/>
      </c>
    </row>
    <row r="1843" spans="1:15" ht="12">
      <c r="A1843" s="21">
        <f t="shared" si="255"/>
        <v>1783</v>
      </c>
      <c r="B1843" s="13"/>
      <c r="C1843" s="14"/>
      <c r="D1843" s="15"/>
      <c r="E1843" s="14"/>
      <c r="F1843" s="16"/>
      <c r="G1843" s="11">
        <f t="shared" si="249"/>
      </c>
      <c r="H1843" s="17">
        <f t="shared" si="250"/>
      </c>
      <c r="I1843" s="12">
        <f t="shared" si="251"/>
      </c>
      <c r="J1843" s="18">
        <f t="shared" si="252"/>
      </c>
      <c r="K1843" s="19"/>
      <c r="L1843" s="18">
        <f t="shared" si="253"/>
      </c>
      <c r="M1843" s="19"/>
      <c r="N1843" s="20">
        <f t="shared" si="254"/>
      </c>
      <c r="O1843" s="20">
        <f t="shared" si="248"/>
      </c>
    </row>
    <row r="1844" spans="1:15" ht="12">
      <c r="A1844" s="21">
        <f t="shared" si="255"/>
        <v>1784</v>
      </c>
      <c r="B1844" s="13"/>
      <c r="C1844" s="14"/>
      <c r="D1844" s="15"/>
      <c r="E1844" s="14"/>
      <c r="F1844" s="16"/>
      <c r="G1844" s="11">
        <f t="shared" si="249"/>
      </c>
      <c r="H1844" s="17">
        <f t="shared" si="250"/>
      </c>
      <c r="I1844" s="12">
        <f t="shared" si="251"/>
      </c>
      <c r="J1844" s="18">
        <f t="shared" si="252"/>
      </c>
      <c r="K1844" s="19"/>
      <c r="L1844" s="18">
        <f t="shared" si="253"/>
      </c>
      <c r="M1844" s="19"/>
      <c r="N1844" s="20">
        <f t="shared" si="254"/>
      </c>
      <c r="O1844" s="20">
        <f t="shared" si="248"/>
      </c>
    </row>
    <row r="1845" spans="1:15" ht="12">
      <c r="A1845" s="21">
        <f t="shared" si="255"/>
        <v>1785</v>
      </c>
      <c r="B1845" s="13"/>
      <c r="C1845" s="14"/>
      <c r="D1845" s="15"/>
      <c r="E1845" s="14"/>
      <c r="F1845" s="16"/>
      <c r="G1845" s="11">
        <f t="shared" si="249"/>
      </c>
      <c r="H1845" s="17">
        <f t="shared" si="250"/>
      </c>
      <c r="I1845" s="12">
        <f t="shared" si="251"/>
      </c>
      <c r="J1845" s="18">
        <f t="shared" si="252"/>
      </c>
      <c r="K1845" s="19"/>
      <c r="L1845" s="18">
        <f t="shared" si="253"/>
      </c>
      <c r="M1845" s="19"/>
      <c r="N1845" s="20">
        <f t="shared" si="254"/>
      </c>
      <c r="O1845" s="20">
        <f t="shared" si="248"/>
      </c>
    </row>
    <row r="1846" spans="1:15" ht="12">
      <c r="A1846" s="21">
        <f t="shared" si="255"/>
        <v>1786</v>
      </c>
      <c r="B1846" s="13"/>
      <c r="C1846" s="14"/>
      <c r="D1846" s="15"/>
      <c r="E1846" s="14"/>
      <c r="F1846" s="16"/>
      <c r="G1846" s="11">
        <f t="shared" si="249"/>
      </c>
      <c r="H1846" s="17">
        <f t="shared" si="250"/>
      </c>
      <c r="I1846" s="12">
        <f t="shared" si="251"/>
      </c>
      <c r="J1846" s="18">
        <f t="shared" si="252"/>
      </c>
      <c r="K1846" s="19"/>
      <c r="L1846" s="18">
        <f t="shared" si="253"/>
      </c>
      <c r="M1846" s="19"/>
      <c r="N1846" s="20">
        <f t="shared" si="254"/>
      </c>
      <c r="O1846" s="20">
        <f t="shared" si="248"/>
      </c>
    </row>
    <row r="1847" spans="1:15" ht="12">
      <c r="A1847" s="21">
        <f t="shared" si="255"/>
        <v>1787</v>
      </c>
      <c r="B1847" s="13"/>
      <c r="C1847" s="14"/>
      <c r="D1847" s="15"/>
      <c r="E1847" s="14"/>
      <c r="F1847" s="16"/>
      <c r="G1847" s="11">
        <f t="shared" si="249"/>
      </c>
      <c r="H1847" s="17">
        <f t="shared" si="250"/>
      </c>
      <c r="I1847" s="12">
        <f t="shared" si="251"/>
      </c>
      <c r="J1847" s="18">
        <f t="shared" si="252"/>
      </c>
      <c r="K1847" s="19"/>
      <c r="L1847" s="18">
        <f t="shared" si="253"/>
      </c>
      <c r="M1847" s="19"/>
      <c r="N1847" s="20">
        <f t="shared" si="254"/>
      </c>
      <c r="O1847" s="20">
        <f t="shared" si="248"/>
      </c>
    </row>
    <row r="1848" spans="1:15" ht="12">
      <c r="A1848" s="21">
        <f t="shared" si="255"/>
        <v>1788</v>
      </c>
      <c r="B1848" s="13"/>
      <c r="C1848" s="14"/>
      <c r="D1848" s="15"/>
      <c r="E1848" s="14"/>
      <c r="F1848" s="16"/>
      <c r="G1848" s="11">
        <f t="shared" si="249"/>
      </c>
      <c r="H1848" s="17">
        <f t="shared" si="250"/>
      </c>
      <c r="I1848" s="12">
        <f t="shared" si="251"/>
      </c>
      <c r="J1848" s="18">
        <f t="shared" si="252"/>
      </c>
      <c r="K1848" s="19"/>
      <c r="L1848" s="18">
        <f t="shared" si="253"/>
      </c>
      <c r="M1848" s="19"/>
      <c r="N1848" s="20">
        <f t="shared" si="254"/>
      </c>
      <c r="O1848" s="20">
        <f t="shared" si="248"/>
      </c>
    </row>
    <row r="1849" spans="1:15" ht="12">
      <c r="A1849" s="21">
        <f t="shared" si="255"/>
        <v>1789</v>
      </c>
      <c r="B1849" s="13"/>
      <c r="C1849" s="14"/>
      <c r="D1849" s="15"/>
      <c r="E1849" s="14"/>
      <c r="F1849" s="16"/>
      <c r="G1849" s="11">
        <f t="shared" si="249"/>
      </c>
      <c r="H1849" s="17">
        <f t="shared" si="250"/>
      </c>
      <c r="I1849" s="12">
        <f t="shared" si="251"/>
      </c>
      <c r="J1849" s="18">
        <f t="shared" si="252"/>
      </c>
      <c r="K1849" s="19"/>
      <c r="L1849" s="18">
        <f t="shared" si="253"/>
      </c>
      <c r="M1849" s="19"/>
      <c r="N1849" s="20">
        <f t="shared" si="254"/>
      </c>
      <c r="O1849" s="20">
        <f t="shared" si="248"/>
      </c>
    </row>
    <row r="1850" spans="1:15" ht="12">
      <c r="A1850" s="21">
        <f t="shared" si="255"/>
        <v>1790</v>
      </c>
      <c r="B1850" s="13"/>
      <c r="C1850" s="14"/>
      <c r="D1850" s="15"/>
      <c r="E1850" s="14"/>
      <c r="F1850" s="16"/>
      <c r="G1850" s="11">
        <f t="shared" si="249"/>
      </c>
      <c r="H1850" s="17">
        <f t="shared" si="250"/>
      </c>
      <c r="I1850" s="12">
        <f t="shared" si="251"/>
      </c>
      <c r="J1850" s="18">
        <f t="shared" si="252"/>
      </c>
      <c r="K1850" s="19"/>
      <c r="L1850" s="18">
        <f t="shared" si="253"/>
      </c>
      <c r="M1850" s="19"/>
      <c r="N1850" s="20">
        <f t="shared" si="254"/>
      </c>
      <c r="O1850" s="20">
        <f t="shared" si="248"/>
      </c>
    </row>
    <row r="1851" spans="1:15" ht="12">
      <c r="A1851" s="21">
        <f t="shared" si="255"/>
        <v>1791</v>
      </c>
      <c r="B1851" s="13"/>
      <c r="C1851" s="14"/>
      <c r="D1851" s="15"/>
      <c r="E1851" s="14"/>
      <c r="F1851" s="16"/>
      <c r="G1851" s="11">
        <f t="shared" si="249"/>
      </c>
      <c r="H1851" s="17">
        <f t="shared" si="250"/>
      </c>
      <c r="I1851" s="12">
        <f t="shared" si="251"/>
      </c>
      <c r="J1851" s="18">
        <f t="shared" si="252"/>
      </c>
      <c r="K1851" s="19"/>
      <c r="L1851" s="18">
        <f t="shared" si="253"/>
      </c>
      <c r="M1851" s="19"/>
      <c r="N1851" s="20">
        <f t="shared" si="254"/>
      </c>
      <c r="O1851" s="20">
        <f t="shared" si="248"/>
      </c>
    </row>
    <row r="1852" spans="1:15" ht="12">
      <c r="A1852" s="21">
        <f t="shared" si="255"/>
        <v>1792</v>
      </c>
      <c r="B1852" s="13"/>
      <c r="C1852" s="14"/>
      <c r="D1852" s="15"/>
      <c r="E1852" s="14"/>
      <c r="F1852" s="16"/>
      <c r="G1852" s="11">
        <f t="shared" si="249"/>
      </c>
      <c r="H1852" s="17">
        <f t="shared" si="250"/>
      </c>
      <c r="I1852" s="12">
        <f t="shared" si="251"/>
      </c>
      <c r="J1852" s="18">
        <f t="shared" si="252"/>
      </c>
      <c r="K1852" s="19"/>
      <c r="L1852" s="18">
        <f t="shared" si="253"/>
      </c>
      <c r="M1852" s="19"/>
      <c r="N1852" s="20">
        <f t="shared" si="254"/>
      </c>
      <c r="O1852" s="20">
        <f t="shared" si="248"/>
      </c>
    </row>
    <row r="1853" spans="1:15" ht="12">
      <c r="A1853" s="21">
        <f t="shared" si="255"/>
        <v>1793</v>
      </c>
      <c r="B1853" s="13"/>
      <c r="C1853" s="14"/>
      <c r="D1853" s="15"/>
      <c r="E1853" s="14"/>
      <c r="F1853" s="16"/>
      <c r="G1853" s="11">
        <f t="shared" si="249"/>
      </c>
      <c r="H1853" s="17">
        <f t="shared" si="250"/>
      </c>
      <c r="I1853" s="12">
        <f t="shared" si="251"/>
      </c>
      <c r="J1853" s="18">
        <f t="shared" si="252"/>
      </c>
      <c r="K1853" s="19"/>
      <c r="L1853" s="18">
        <f t="shared" si="253"/>
      </c>
      <c r="M1853" s="19"/>
      <c r="N1853" s="20">
        <f t="shared" si="254"/>
      </c>
      <c r="O1853" s="20">
        <f t="shared" si="248"/>
      </c>
    </row>
    <row r="1854" spans="1:15" ht="12">
      <c r="A1854" s="21">
        <f t="shared" si="255"/>
        <v>1794</v>
      </c>
      <c r="B1854" s="13"/>
      <c r="C1854" s="14"/>
      <c r="D1854" s="15"/>
      <c r="E1854" s="14"/>
      <c r="F1854" s="16"/>
      <c r="G1854" s="11">
        <f t="shared" si="249"/>
      </c>
      <c r="H1854" s="17">
        <f t="shared" si="250"/>
      </c>
      <c r="I1854" s="12">
        <f t="shared" si="251"/>
      </c>
      <c r="J1854" s="18">
        <f t="shared" si="252"/>
      </c>
      <c r="K1854" s="19"/>
      <c r="L1854" s="18">
        <f t="shared" si="253"/>
      </c>
      <c r="M1854" s="19"/>
      <c r="N1854" s="20">
        <f t="shared" si="254"/>
      </c>
      <c r="O1854" s="20">
        <f t="shared" si="248"/>
      </c>
    </row>
    <row r="1855" spans="1:15" ht="12">
      <c r="A1855" s="21">
        <f t="shared" si="255"/>
        <v>1795</v>
      </c>
      <c r="B1855" s="13"/>
      <c r="C1855" s="14"/>
      <c r="D1855" s="15"/>
      <c r="E1855" s="14"/>
      <c r="F1855" s="16"/>
      <c r="G1855" s="11">
        <f t="shared" si="249"/>
      </c>
      <c r="H1855" s="17">
        <f t="shared" si="250"/>
      </c>
      <c r="I1855" s="12">
        <f t="shared" si="251"/>
      </c>
      <c r="J1855" s="18">
        <f t="shared" si="252"/>
      </c>
      <c r="K1855" s="19"/>
      <c r="L1855" s="18">
        <f t="shared" si="253"/>
      </c>
      <c r="M1855" s="19"/>
      <c r="N1855" s="20">
        <f t="shared" si="254"/>
      </c>
      <c r="O1855" s="20">
        <f t="shared" si="248"/>
      </c>
    </row>
    <row r="1856" spans="1:15" ht="12">
      <c r="A1856" s="21">
        <f t="shared" si="255"/>
        <v>1796</v>
      </c>
      <c r="B1856" s="13"/>
      <c r="C1856" s="14"/>
      <c r="D1856" s="15"/>
      <c r="E1856" s="14"/>
      <c r="F1856" s="16"/>
      <c r="G1856" s="11">
        <f t="shared" si="249"/>
      </c>
      <c r="H1856" s="17">
        <f t="shared" si="250"/>
      </c>
      <c r="I1856" s="12">
        <f t="shared" si="251"/>
      </c>
      <c r="J1856" s="18">
        <f t="shared" si="252"/>
      </c>
      <c r="K1856" s="19"/>
      <c r="L1856" s="18">
        <f t="shared" si="253"/>
      </c>
      <c r="M1856" s="19"/>
      <c r="N1856" s="20">
        <f t="shared" si="254"/>
      </c>
      <c r="O1856" s="20">
        <f t="shared" si="248"/>
      </c>
    </row>
    <row r="1857" spans="1:15" ht="12">
      <c r="A1857" s="21">
        <f t="shared" si="255"/>
        <v>1797</v>
      </c>
      <c r="B1857" s="13"/>
      <c r="C1857" s="14"/>
      <c r="D1857" s="15"/>
      <c r="E1857" s="14"/>
      <c r="F1857" s="16"/>
      <c r="G1857" s="11">
        <f t="shared" si="249"/>
      </c>
      <c r="H1857" s="17">
        <f t="shared" si="250"/>
      </c>
      <c r="I1857" s="12">
        <f t="shared" si="251"/>
      </c>
      <c r="J1857" s="18">
        <f t="shared" si="252"/>
      </c>
      <c r="K1857" s="19"/>
      <c r="L1857" s="18">
        <f t="shared" si="253"/>
      </c>
      <c r="M1857" s="19"/>
      <c r="N1857" s="20">
        <f t="shared" si="254"/>
      </c>
      <c r="O1857" s="20">
        <f t="shared" si="248"/>
      </c>
    </row>
    <row r="1858" spans="1:15" ht="12">
      <c r="A1858" s="21">
        <f t="shared" si="255"/>
        <v>1798</v>
      </c>
      <c r="B1858" s="13"/>
      <c r="C1858" s="14"/>
      <c r="D1858" s="15"/>
      <c r="E1858" s="14"/>
      <c r="F1858" s="16"/>
      <c r="G1858" s="11">
        <f t="shared" si="249"/>
      </c>
      <c r="H1858" s="17">
        <f t="shared" si="250"/>
      </c>
      <c r="I1858" s="12">
        <f t="shared" si="251"/>
      </c>
      <c r="J1858" s="18">
        <f t="shared" si="252"/>
      </c>
      <c r="K1858" s="19"/>
      <c r="L1858" s="18">
        <f t="shared" si="253"/>
      </c>
      <c r="M1858" s="19"/>
      <c r="N1858" s="20">
        <f t="shared" si="254"/>
      </c>
      <c r="O1858" s="20">
        <f t="shared" si="248"/>
      </c>
    </row>
    <row r="1859" spans="1:15" ht="12">
      <c r="A1859" s="21">
        <f t="shared" si="255"/>
        <v>1799</v>
      </c>
      <c r="B1859" s="13"/>
      <c r="C1859" s="14"/>
      <c r="D1859" s="15"/>
      <c r="E1859" s="14"/>
      <c r="F1859" s="16"/>
      <c r="G1859" s="11">
        <f t="shared" si="249"/>
      </c>
      <c r="H1859" s="17">
        <f t="shared" si="250"/>
      </c>
      <c r="I1859" s="12">
        <f t="shared" si="251"/>
      </c>
      <c r="J1859" s="18">
        <f t="shared" si="252"/>
      </c>
      <c r="K1859" s="19"/>
      <c r="L1859" s="18">
        <f t="shared" si="253"/>
      </c>
      <c r="M1859" s="19"/>
      <c r="N1859" s="20">
        <f t="shared" si="254"/>
      </c>
      <c r="O1859" s="20">
        <f t="shared" si="248"/>
      </c>
    </row>
    <row r="1860" spans="1:15" ht="12">
      <c r="A1860" s="21">
        <f t="shared" si="255"/>
        <v>1800</v>
      </c>
      <c r="B1860" s="13"/>
      <c r="C1860" s="14"/>
      <c r="D1860" s="15"/>
      <c r="E1860" s="14"/>
      <c r="F1860" s="16"/>
      <c r="G1860" s="11">
        <f t="shared" si="249"/>
      </c>
      <c r="H1860" s="17">
        <f t="shared" si="250"/>
      </c>
      <c r="I1860" s="12">
        <f t="shared" si="251"/>
      </c>
      <c r="J1860" s="18">
        <f t="shared" si="252"/>
      </c>
      <c r="K1860" s="19"/>
      <c r="L1860" s="18">
        <f t="shared" si="253"/>
      </c>
      <c r="M1860" s="19"/>
      <c r="N1860" s="20">
        <f t="shared" si="254"/>
      </c>
      <c r="O1860" s="20">
        <f t="shared" si="248"/>
      </c>
    </row>
    <row r="1861" spans="1:15" ht="12">
      <c r="A1861" s="21">
        <f t="shared" si="255"/>
        <v>1801</v>
      </c>
      <c r="B1861" s="13"/>
      <c r="C1861" s="14"/>
      <c r="D1861" s="15"/>
      <c r="E1861" s="14"/>
      <c r="F1861" s="16"/>
      <c r="G1861" s="11">
        <f t="shared" si="249"/>
      </c>
      <c r="H1861" s="17">
        <f t="shared" si="250"/>
      </c>
      <c r="I1861" s="12">
        <f t="shared" si="251"/>
      </c>
      <c r="J1861" s="18">
        <f t="shared" si="252"/>
      </c>
      <c r="K1861" s="19"/>
      <c r="L1861" s="18">
        <f t="shared" si="253"/>
      </c>
      <c r="M1861" s="19"/>
      <c r="N1861" s="20">
        <f t="shared" si="254"/>
      </c>
      <c r="O1861" s="20">
        <f t="shared" si="248"/>
      </c>
    </row>
    <row r="1862" spans="1:15" ht="12">
      <c r="A1862" s="21">
        <f t="shared" si="255"/>
        <v>1802</v>
      </c>
      <c r="B1862" s="13"/>
      <c r="C1862" s="14"/>
      <c r="D1862" s="15"/>
      <c r="E1862" s="14"/>
      <c r="F1862" s="16"/>
      <c r="G1862" s="11">
        <f t="shared" si="249"/>
      </c>
      <c r="H1862" s="17">
        <f t="shared" si="250"/>
      </c>
      <c r="I1862" s="12">
        <f t="shared" si="251"/>
      </c>
      <c r="J1862" s="18">
        <f t="shared" si="252"/>
      </c>
      <c r="K1862" s="19"/>
      <c r="L1862" s="18">
        <f t="shared" si="253"/>
      </c>
      <c r="M1862" s="19"/>
      <c r="N1862" s="20">
        <f t="shared" si="254"/>
      </c>
      <c r="O1862" s="20">
        <f t="shared" si="248"/>
      </c>
    </row>
    <row r="1863" spans="1:15" ht="12">
      <c r="A1863" s="21">
        <f t="shared" si="255"/>
        <v>1803</v>
      </c>
      <c r="B1863" s="13"/>
      <c r="C1863" s="14"/>
      <c r="D1863" s="15"/>
      <c r="E1863" s="14"/>
      <c r="F1863" s="16"/>
      <c r="G1863" s="11">
        <f t="shared" si="249"/>
      </c>
      <c r="H1863" s="17">
        <f t="shared" si="250"/>
      </c>
      <c r="I1863" s="12">
        <f t="shared" si="251"/>
      </c>
      <c r="J1863" s="18">
        <f t="shared" si="252"/>
      </c>
      <c r="K1863" s="19"/>
      <c r="L1863" s="18">
        <f t="shared" si="253"/>
      </c>
      <c r="M1863" s="19"/>
      <c r="N1863" s="20">
        <f t="shared" si="254"/>
      </c>
      <c r="O1863" s="20">
        <f aca="true" t="shared" si="256" ref="O1863:O1926">IF(M1863&gt;0,M1863-K1863,"")</f>
      </c>
    </row>
    <row r="1864" spans="1:15" ht="12">
      <c r="A1864" s="21">
        <f t="shared" si="255"/>
        <v>1804</v>
      </c>
      <c r="B1864" s="13"/>
      <c r="C1864" s="14"/>
      <c r="D1864" s="15"/>
      <c r="E1864" s="14"/>
      <c r="F1864" s="16"/>
      <c r="G1864" s="11">
        <f t="shared" si="249"/>
      </c>
      <c r="H1864" s="17">
        <f t="shared" si="250"/>
      </c>
      <c r="I1864" s="12">
        <f t="shared" si="251"/>
      </c>
      <c r="J1864" s="18">
        <f t="shared" si="252"/>
      </c>
      <c r="K1864" s="19"/>
      <c r="L1864" s="18">
        <f t="shared" si="253"/>
      </c>
      <c r="M1864" s="19"/>
      <c r="N1864" s="20">
        <f t="shared" si="254"/>
      </c>
      <c r="O1864" s="20">
        <f t="shared" si="256"/>
      </c>
    </row>
    <row r="1865" spans="1:15" ht="12">
      <c r="A1865" s="21">
        <f t="shared" si="255"/>
        <v>1805</v>
      </c>
      <c r="B1865" s="13"/>
      <c r="C1865" s="14"/>
      <c r="D1865" s="15"/>
      <c r="E1865" s="14"/>
      <c r="F1865" s="16"/>
      <c r="G1865" s="11">
        <f t="shared" si="249"/>
      </c>
      <c r="H1865" s="17">
        <f t="shared" si="250"/>
      </c>
      <c r="I1865" s="12">
        <f t="shared" si="251"/>
      </c>
      <c r="J1865" s="18">
        <f t="shared" si="252"/>
      </c>
      <c r="K1865" s="19"/>
      <c r="L1865" s="18">
        <f t="shared" si="253"/>
      </c>
      <c r="M1865" s="19"/>
      <c r="N1865" s="20">
        <f t="shared" si="254"/>
      </c>
      <c r="O1865" s="20">
        <f t="shared" si="256"/>
      </c>
    </row>
    <row r="1866" spans="1:15" ht="12">
      <c r="A1866" s="21">
        <f t="shared" si="255"/>
        <v>1806</v>
      </c>
      <c r="B1866" s="13"/>
      <c r="C1866" s="14"/>
      <c r="D1866" s="15"/>
      <c r="E1866" s="14"/>
      <c r="F1866" s="16"/>
      <c r="G1866" s="11">
        <f t="shared" si="249"/>
      </c>
      <c r="H1866" s="17">
        <f t="shared" si="250"/>
      </c>
      <c r="I1866" s="12">
        <f t="shared" si="251"/>
      </c>
      <c r="J1866" s="18">
        <f t="shared" si="252"/>
      </c>
      <c r="K1866" s="19"/>
      <c r="L1866" s="18">
        <f t="shared" si="253"/>
      </c>
      <c r="M1866" s="19"/>
      <c r="N1866" s="20">
        <f t="shared" si="254"/>
      </c>
      <c r="O1866" s="20">
        <f t="shared" si="256"/>
      </c>
    </row>
    <row r="1867" spans="1:15" ht="12">
      <c r="A1867" s="21">
        <f t="shared" si="255"/>
        <v>1807</v>
      </c>
      <c r="B1867" s="13"/>
      <c r="C1867" s="14"/>
      <c r="D1867" s="15"/>
      <c r="E1867" s="14"/>
      <c r="F1867" s="16"/>
      <c r="G1867" s="11">
        <f t="shared" si="249"/>
      </c>
      <c r="H1867" s="17">
        <f t="shared" si="250"/>
      </c>
      <c r="I1867" s="12">
        <f t="shared" si="251"/>
      </c>
      <c r="J1867" s="18">
        <f t="shared" si="252"/>
      </c>
      <c r="K1867" s="19"/>
      <c r="L1867" s="18">
        <f t="shared" si="253"/>
      </c>
      <c r="M1867" s="19"/>
      <c r="N1867" s="20">
        <f t="shared" si="254"/>
      </c>
      <c r="O1867" s="20">
        <f t="shared" si="256"/>
      </c>
    </row>
    <row r="1868" spans="1:15" ht="12">
      <c r="A1868" s="21">
        <f t="shared" si="255"/>
        <v>1808</v>
      </c>
      <c r="B1868" s="13"/>
      <c r="C1868" s="14"/>
      <c r="D1868" s="15"/>
      <c r="E1868" s="14"/>
      <c r="F1868" s="16"/>
      <c r="G1868" s="11">
        <f t="shared" si="249"/>
      </c>
      <c r="H1868" s="17">
        <f t="shared" si="250"/>
      </c>
      <c r="I1868" s="12">
        <f t="shared" si="251"/>
      </c>
      <c r="J1868" s="18">
        <f t="shared" si="252"/>
      </c>
      <c r="K1868" s="19"/>
      <c r="L1868" s="18">
        <f t="shared" si="253"/>
      </c>
      <c r="M1868" s="19"/>
      <c r="N1868" s="20">
        <f t="shared" si="254"/>
      </c>
      <c r="O1868" s="20">
        <f t="shared" si="256"/>
      </c>
    </row>
    <row r="1869" spans="1:15" ht="12">
      <c r="A1869" s="21">
        <f t="shared" si="255"/>
        <v>1809</v>
      </c>
      <c r="B1869" s="13"/>
      <c r="C1869" s="14"/>
      <c r="D1869" s="15"/>
      <c r="E1869" s="14"/>
      <c r="F1869" s="16"/>
      <c r="G1869" s="11">
        <f t="shared" si="249"/>
      </c>
      <c r="H1869" s="17">
        <f t="shared" si="250"/>
      </c>
      <c r="I1869" s="12">
        <f t="shared" si="251"/>
      </c>
      <c r="J1869" s="18">
        <f t="shared" si="252"/>
      </c>
      <c r="K1869" s="19"/>
      <c r="L1869" s="18">
        <f t="shared" si="253"/>
      </c>
      <c r="M1869" s="19"/>
      <c r="N1869" s="20">
        <f t="shared" si="254"/>
      </c>
      <c r="O1869" s="20">
        <f t="shared" si="256"/>
      </c>
    </row>
    <row r="1870" spans="1:15" ht="12">
      <c r="A1870" s="21">
        <f t="shared" si="255"/>
        <v>1810</v>
      </c>
      <c r="B1870" s="13"/>
      <c r="C1870" s="14"/>
      <c r="D1870" s="15"/>
      <c r="E1870" s="14"/>
      <c r="F1870" s="16"/>
      <c r="G1870" s="11">
        <f t="shared" si="249"/>
      </c>
      <c r="H1870" s="17">
        <f t="shared" si="250"/>
      </c>
      <c r="I1870" s="12">
        <f t="shared" si="251"/>
      </c>
      <c r="J1870" s="18">
        <f t="shared" si="252"/>
      </c>
      <c r="K1870" s="19"/>
      <c r="L1870" s="18">
        <f t="shared" si="253"/>
      </c>
      <c r="M1870" s="19"/>
      <c r="N1870" s="20">
        <f t="shared" si="254"/>
      </c>
      <c r="O1870" s="20">
        <f t="shared" si="256"/>
      </c>
    </row>
    <row r="1871" spans="1:15" ht="12">
      <c r="A1871" s="21">
        <f t="shared" si="255"/>
        <v>1811</v>
      </c>
      <c r="B1871" s="13"/>
      <c r="C1871" s="14"/>
      <c r="D1871" s="15"/>
      <c r="E1871" s="14"/>
      <c r="F1871" s="16"/>
      <c r="G1871" s="11">
        <f t="shared" si="249"/>
      </c>
      <c r="H1871" s="17">
        <f t="shared" si="250"/>
      </c>
      <c r="I1871" s="12">
        <f t="shared" si="251"/>
      </c>
      <c r="J1871" s="18">
        <f t="shared" si="252"/>
      </c>
      <c r="K1871" s="19"/>
      <c r="L1871" s="18">
        <f t="shared" si="253"/>
      </c>
      <c r="M1871" s="19"/>
      <c r="N1871" s="20">
        <f t="shared" si="254"/>
      </c>
      <c r="O1871" s="20">
        <f t="shared" si="256"/>
      </c>
    </row>
    <row r="1872" spans="1:15" ht="12">
      <c r="A1872" s="21">
        <f t="shared" si="255"/>
        <v>1812</v>
      </c>
      <c r="B1872" s="13"/>
      <c r="C1872" s="14"/>
      <c r="D1872" s="15"/>
      <c r="E1872" s="14"/>
      <c r="F1872" s="16"/>
      <c r="G1872" s="11">
        <f aca="true" t="shared" si="257" ref="G1872:G1935">IF(D1872&gt;0,(D1872-(D1872*F1872/360*H1872)),"")</f>
      </c>
      <c r="H1872" s="17">
        <f aca="true" t="shared" si="258" ref="H1872:H1935">IF(C1872&lt;&gt;0,E1872-C1872,"")</f>
      </c>
      <c r="I1872" s="12">
        <f aca="true" t="shared" si="259" ref="I1872:I1935">IF(D1872&gt;0,D1872-G1872,"")</f>
      </c>
      <c r="J1872" s="18">
        <f aca="true" t="shared" si="260" ref="J1872:J1935">IF(D1872&gt;0,((+I1872/G1872)/H1872*365),"")</f>
      </c>
      <c r="K1872" s="19"/>
      <c r="L1872" s="18">
        <f aca="true" t="shared" si="261" ref="L1872:L1935">IF(K1872&gt;0,F1872-K1872,"")</f>
      </c>
      <c r="M1872" s="19"/>
      <c r="N1872" s="20">
        <f aca="true" t="shared" si="262" ref="N1872:N1935">IF(M1872&gt;0,F1872-M1872,"")</f>
      </c>
      <c r="O1872" s="20">
        <f t="shared" si="256"/>
      </c>
    </row>
    <row r="1873" spans="1:15" ht="12">
      <c r="A1873" s="21">
        <f t="shared" si="255"/>
        <v>1813</v>
      </c>
      <c r="B1873" s="13"/>
      <c r="C1873" s="14"/>
      <c r="D1873" s="15"/>
      <c r="E1873" s="14"/>
      <c r="F1873" s="16"/>
      <c r="G1873" s="11">
        <f t="shared" si="257"/>
      </c>
      <c r="H1873" s="17">
        <f t="shared" si="258"/>
      </c>
      <c r="I1873" s="12">
        <f t="shared" si="259"/>
      </c>
      <c r="J1873" s="18">
        <f t="shared" si="260"/>
      </c>
      <c r="K1873" s="19"/>
      <c r="L1873" s="18">
        <f t="shared" si="261"/>
      </c>
      <c r="M1873" s="19"/>
      <c r="N1873" s="20">
        <f t="shared" si="262"/>
      </c>
      <c r="O1873" s="20">
        <f t="shared" si="256"/>
      </c>
    </row>
    <row r="1874" spans="1:15" ht="12">
      <c r="A1874" s="21">
        <f aca="true" t="shared" si="263" ref="A1874:A1937">+A1873+1</f>
        <v>1814</v>
      </c>
      <c r="B1874" s="13"/>
      <c r="C1874" s="14"/>
      <c r="D1874" s="15"/>
      <c r="E1874" s="14"/>
      <c r="F1874" s="16"/>
      <c r="G1874" s="11">
        <f t="shared" si="257"/>
      </c>
      <c r="H1874" s="17">
        <f t="shared" si="258"/>
      </c>
      <c r="I1874" s="12">
        <f t="shared" si="259"/>
      </c>
      <c r="J1874" s="18">
        <f t="shared" si="260"/>
      </c>
      <c r="K1874" s="19"/>
      <c r="L1874" s="18">
        <f t="shared" si="261"/>
      </c>
      <c r="M1874" s="19"/>
      <c r="N1874" s="20">
        <f t="shared" si="262"/>
      </c>
      <c r="O1874" s="20">
        <f t="shared" si="256"/>
      </c>
    </row>
    <row r="1875" spans="1:15" ht="12">
      <c r="A1875" s="21">
        <f t="shared" si="263"/>
        <v>1815</v>
      </c>
      <c r="B1875" s="13"/>
      <c r="C1875" s="14"/>
      <c r="D1875" s="15"/>
      <c r="E1875" s="14"/>
      <c r="F1875" s="16"/>
      <c r="G1875" s="11">
        <f t="shared" si="257"/>
      </c>
      <c r="H1875" s="17">
        <f t="shared" si="258"/>
      </c>
      <c r="I1875" s="12">
        <f t="shared" si="259"/>
      </c>
      <c r="J1875" s="18">
        <f t="shared" si="260"/>
      </c>
      <c r="K1875" s="19"/>
      <c r="L1875" s="18">
        <f t="shared" si="261"/>
      </c>
      <c r="M1875" s="19"/>
      <c r="N1875" s="20">
        <f t="shared" si="262"/>
      </c>
      <c r="O1875" s="20">
        <f t="shared" si="256"/>
      </c>
    </row>
    <row r="1876" spans="1:15" ht="12">
      <c r="A1876" s="21">
        <f t="shared" si="263"/>
        <v>1816</v>
      </c>
      <c r="B1876" s="13"/>
      <c r="C1876" s="14"/>
      <c r="D1876" s="15"/>
      <c r="E1876" s="14"/>
      <c r="F1876" s="16"/>
      <c r="G1876" s="11">
        <f t="shared" si="257"/>
      </c>
      <c r="H1876" s="17">
        <f t="shared" si="258"/>
      </c>
      <c r="I1876" s="12">
        <f t="shared" si="259"/>
      </c>
      <c r="J1876" s="18">
        <f t="shared" si="260"/>
      </c>
      <c r="K1876" s="19"/>
      <c r="L1876" s="18">
        <f t="shared" si="261"/>
      </c>
      <c r="M1876" s="19"/>
      <c r="N1876" s="20">
        <f t="shared" si="262"/>
      </c>
      <c r="O1876" s="20">
        <f t="shared" si="256"/>
      </c>
    </row>
    <row r="1877" spans="1:15" ht="12">
      <c r="A1877" s="21">
        <f t="shared" si="263"/>
        <v>1817</v>
      </c>
      <c r="B1877" s="13"/>
      <c r="C1877" s="14"/>
      <c r="D1877" s="15"/>
      <c r="E1877" s="14"/>
      <c r="F1877" s="16"/>
      <c r="G1877" s="11">
        <f t="shared" si="257"/>
      </c>
      <c r="H1877" s="17">
        <f t="shared" si="258"/>
      </c>
      <c r="I1877" s="12">
        <f t="shared" si="259"/>
      </c>
      <c r="J1877" s="18">
        <f t="shared" si="260"/>
      </c>
      <c r="K1877" s="19"/>
      <c r="L1877" s="18">
        <f t="shared" si="261"/>
      </c>
      <c r="M1877" s="19"/>
      <c r="N1877" s="20">
        <f t="shared" si="262"/>
      </c>
      <c r="O1877" s="20">
        <f t="shared" si="256"/>
      </c>
    </row>
    <row r="1878" spans="1:15" ht="12">
      <c r="A1878" s="21">
        <f t="shared" si="263"/>
        <v>1818</v>
      </c>
      <c r="B1878" s="13"/>
      <c r="C1878" s="14"/>
      <c r="D1878" s="15"/>
      <c r="E1878" s="14"/>
      <c r="F1878" s="16"/>
      <c r="G1878" s="11">
        <f t="shared" si="257"/>
      </c>
      <c r="H1878" s="17">
        <f t="shared" si="258"/>
      </c>
      <c r="I1878" s="12">
        <f t="shared" si="259"/>
      </c>
      <c r="J1878" s="18">
        <f t="shared" si="260"/>
      </c>
      <c r="K1878" s="19"/>
      <c r="L1878" s="18">
        <f t="shared" si="261"/>
      </c>
      <c r="M1878" s="19"/>
      <c r="N1878" s="20">
        <f t="shared" si="262"/>
      </c>
      <c r="O1878" s="20">
        <f t="shared" si="256"/>
      </c>
    </row>
    <row r="1879" spans="1:15" ht="12">
      <c r="A1879" s="21">
        <f t="shared" si="263"/>
        <v>1819</v>
      </c>
      <c r="B1879" s="13"/>
      <c r="C1879" s="14"/>
      <c r="D1879" s="15"/>
      <c r="E1879" s="14"/>
      <c r="F1879" s="16"/>
      <c r="G1879" s="11">
        <f t="shared" si="257"/>
      </c>
      <c r="H1879" s="17">
        <f t="shared" si="258"/>
      </c>
      <c r="I1879" s="12">
        <f t="shared" si="259"/>
      </c>
      <c r="J1879" s="18">
        <f t="shared" si="260"/>
      </c>
      <c r="K1879" s="19"/>
      <c r="L1879" s="18">
        <f t="shared" si="261"/>
      </c>
      <c r="M1879" s="19"/>
      <c r="N1879" s="20">
        <f t="shared" si="262"/>
      </c>
      <c r="O1879" s="20">
        <f t="shared" si="256"/>
      </c>
    </row>
    <row r="1880" spans="1:15" ht="12">
      <c r="A1880" s="21">
        <f t="shared" si="263"/>
        <v>1820</v>
      </c>
      <c r="B1880" s="13"/>
      <c r="C1880" s="14"/>
      <c r="D1880" s="15"/>
      <c r="E1880" s="14"/>
      <c r="F1880" s="16"/>
      <c r="G1880" s="11">
        <f t="shared" si="257"/>
      </c>
      <c r="H1880" s="17">
        <f t="shared" si="258"/>
      </c>
      <c r="I1880" s="12">
        <f t="shared" si="259"/>
      </c>
      <c r="J1880" s="18">
        <f t="shared" si="260"/>
      </c>
      <c r="K1880" s="19"/>
      <c r="L1880" s="18">
        <f t="shared" si="261"/>
      </c>
      <c r="M1880" s="19"/>
      <c r="N1880" s="20">
        <f t="shared" si="262"/>
      </c>
      <c r="O1880" s="20">
        <f t="shared" si="256"/>
      </c>
    </row>
    <row r="1881" spans="1:15" ht="12">
      <c r="A1881" s="21">
        <f t="shared" si="263"/>
        <v>1821</v>
      </c>
      <c r="B1881" s="13"/>
      <c r="C1881" s="14"/>
      <c r="D1881" s="15"/>
      <c r="E1881" s="14"/>
      <c r="F1881" s="16"/>
      <c r="G1881" s="11">
        <f t="shared" si="257"/>
      </c>
      <c r="H1881" s="17">
        <f t="shared" si="258"/>
      </c>
      <c r="I1881" s="12">
        <f t="shared" si="259"/>
      </c>
      <c r="J1881" s="18">
        <f t="shared" si="260"/>
      </c>
      <c r="K1881" s="19"/>
      <c r="L1881" s="18">
        <f t="shared" si="261"/>
      </c>
      <c r="M1881" s="19"/>
      <c r="N1881" s="20">
        <f t="shared" si="262"/>
      </c>
      <c r="O1881" s="20">
        <f t="shared" si="256"/>
      </c>
    </row>
    <row r="1882" spans="1:15" ht="12">
      <c r="A1882" s="21">
        <f t="shared" si="263"/>
        <v>1822</v>
      </c>
      <c r="B1882" s="13"/>
      <c r="C1882" s="14"/>
      <c r="D1882" s="15"/>
      <c r="E1882" s="14"/>
      <c r="F1882" s="16"/>
      <c r="G1882" s="11">
        <f t="shared" si="257"/>
      </c>
      <c r="H1882" s="17">
        <f t="shared" si="258"/>
      </c>
      <c r="I1882" s="12">
        <f t="shared" si="259"/>
      </c>
      <c r="J1882" s="18">
        <f t="shared" si="260"/>
      </c>
      <c r="K1882" s="19"/>
      <c r="L1882" s="18">
        <f t="shared" si="261"/>
      </c>
      <c r="M1882" s="19"/>
      <c r="N1882" s="20">
        <f t="shared" si="262"/>
      </c>
      <c r="O1882" s="20">
        <f t="shared" si="256"/>
      </c>
    </row>
    <row r="1883" spans="1:15" ht="12">
      <c r="A1883" s="21">
        <f t="shared" si="263"/>
        <v>1823</v>
      </c>
      <c r="B1883" s="13"/>
      <c r="C1883" s="14"/>
      <c r="D1883" s="15"/>
      <c r="E1883" s="14"/>
      <c r="F1883" s="16"/>
      <c r="G1883" s="11">
        <f t="shared" si="257"/>
      </c>
      <c r="H1883" s="17">
        <f t="shared" si="258"/>
      </c>
      <c r="I1883" s="12">
        <f t="shared" si="259"/>
      </c>
      <c r="J1883" s="18">
        <f t="shared" si="260"/>
      </c>
      <c r="K1883" s="19"/>
      <c r="L1883" s="18">
        <f t="shared" si="261"/>
      </c>
      <c r="M1883" s="19"/>
      <c r="N1883" s="20">
        <f t="shared" si="262"/>
      </c>
      <c r="O1883" s="20">
        <f t="shared" si="256"/>
      </c>
    </row>
    <row r="1884" spans="1:15" ht="12">
      <c r="A1884" s="21">
        <f t="shared" si="263"/>
        <v>1824</v>
      </c>
      <c r="B1884" s="13"/>
      <c r="C1884" s="14"/>
      <c r="D1884" s="15"/>
      <c r="E1884" s="14"/>
      <c r="F1884" s="16"/>
      <c r="G1884" s="11">
        <f t="shared" si="257"/>
      </c>
      <c r="H1884" s="17">
        <f t="shared" si="258"/>
      </c>
      <c r="I1884" s="12">
        <f t="shared" si="259"/>
      </c>
      <c r="J1884" s="18">
        <f t="shared" si="260"/>
      </c>
      <c r="K1884" s="19"/>
      <c r="L1884" s="18">
        <f t="shared" si="261"/>
      </c>
      <c r="M1884" s="19"/>
      <c r="N1884" s="20">
        <f t="shared" si="262"/>
      </c>
      <c r="O1884" s="20">
        <f t="shared" si="256"/>
      </c>
    </row>
    <row r="1885" spans="1:15" ht="12">
      <c r="A1885" s="21">
        <f t="shared" si="263"/>
        <v>1825</v>
      </c>
      <c r="B1885" s="13"/>
      <c r="C1885" s="14"/>
      <c r="D1885" s="15"/>
      <c r="E1885" s="14"/>
      <c r="F1885" s="16"/>
      <c r="G1885" s="11">
        <f t="shared" si="257"/>
      </c>
      <c r="H1885" s="17">
        <f t="shared" si="258"/>
      </c>
      <c r="I1885" s="12">
        <f t="shared" si="259"/>
      </c>
      <c r="J1885" s="18">
        <f t="shared" si="260"/>
      </c>
      <c r="K1885" s="19"/>
      <c r="L1885" s="18">
        <f t="shared" si="261"/>
      </c>
      <c r="M1885" s="19"/>
      <c r="N1885" s="20">
        <f t="shared" si="262"/>
      </c>
      <c r="O1885" s="20">
        <f t="shared" si="256"/>
      </c>
    </row>
    <row r="1886" spans="1:15" ht="12">
      <c r="A1886" s="21">
        <f t="shared" si="263"/>
        <v>1826</v>
      </c>
      <c r="B1886" s="13"/>
      <c r="C1886" s="14"/>
      <c r="D1886" s="15"/>
      <c r="E1886" s="14"/>
      <c r="F1886" s="16"/>
      <c r="G1886" s="11">
        <f t="shared" si="257"/>
      </c>
      <c r="H1886" s="17">
        <f t="shared" si="258"/>
      </c>
      <c r="I1886" s="12">
        <f t="shared" si="259"/>
      </c>
      <c r="J1886" s="18">
        <f t="shared" si="260"/>
      </c>
      <c r="K1886" s="19"/>
      <c r="L1886" s="18">
        <f t="shared" si="261"/>
      </c>
      <c r="M1886" s="19"/>
      <c r="N1886" s="20">
        <f t="shared" si="262"/>
      </c>
      <c r="O1886" s="20">
        <f t="shared" si="256"/>
      </c>
    </row>
    <row r="1887" spans="1:15" ht="12">
      <c r="A1887" s="21">
        <f t="shared" si="263"/>
        <v>1827</v>
      </c>
      <c r="B1887" s="13"/>
      <c r="C1887" s="14"/>
      <c r="D1887" s="15"/>
      <c r="E1887" s="14"/>
      <c r="F1887" s="16"/>
      <c r="G1887" s="11">
        <f t="shared" si="257"/>
      </c>
      <c r="H1887" s="17">
        <f t="shared" si="258"/>
      </c>
      <c r="I1887" s="12">
        <f t="shared" si="259"/>
      </c>
      <c r="J1887" s="18">
        <f t="shared" si="260"/>
      </c>
      <c r="K1887" s="19"/>
      <c r="L1887" s="18">
        <f t="shared" si="261"/>
      </c>
      <c r="M1887" s="19"/>
      <c r="N1887" s="20">
        <f t="shared" si="262"/>
      </c>
      <c r="O1887" s="20">
        <f t="shared" si="256"/>
      </c>
    </row>
    <row r="1888" spans="1:15" ht="12">
      <c r="A1888" s="21">
        <f t="shared" si="263"/>
        <v>1828</v>
      </c>
      <c r="B1888" s="13"/>
      <c r="C1888" s="14"/>
      <c r="D1888" s="15"/>
      <c r="E1888" s="14"/>
      <c r="F1888" s="16"/>
      <c r="G1888" s="11">
        <f t="shared" si="257"/>
      </c>
      <c r="H1888" s="17">
        <f t="shared" si="258"/>
      </c>
      <c r="I1888" s="12">
        <f t="shared" si="259"/>
      </c>
      <c r="J1888" s="18">
        <f t="shared" si="260"/>
      </c>
      <c r="K1888" s="19"/>
      <c r="L1888" s="18">
        <f t="shared" si="261"/>
      </c>
      <c r="M1888" s="19"/>
      <c r="N1888" s="20">
        <f t="shared" si="262"/>
      </c>
      <c r="O1888" s="20">
        <f t="shared" si="256"/>
      </c>
    </row>
    <row r="1889" spans="1:15" ht="12">
      <c r="A1889" s="21">
        <f t="shared" si="263"/>
        <v>1829</v>
      </c>
      <c r="B1889" s="13"/>
      <c r="C1889" s="14"/>
      <c r="D1889" s="15"/>
      <c r="E1889" s="14"/>
      <c r="F1889" s="16"/>
      <c r="G1889" s="11">
        <f t="shared" si="257"/>
      </c>
      <c r="H1889" s="17">
        <f t="shared" si="258"/>
      </c>
      <c r="I1889" s="12">
        <f t="shared" si="259"/>
      </c>
      <c r="J1889" s="18">
        <f t="shared" si="260"/>
      </c>
      <c r="K1889" s="19"/>
      <c r="L1889" s="18">
        <f t="shared" si="261"/>
      </c>
      <c r="M1889" s="19"/>
      <c r="N1889" s="20">
        <f t="shared" si="262"/>
      </c>
      <c r="O1889" s="20">
        <f t="shared" si="256"/>
      </c>
    </row>
    <row r="1890" spans="1:15" ht="12">
      <c r="A1890" s="21">
        <f t="shared" si="263"/>
        <v>1830</v>
      </c>
      <c r="B1890" s="13"/>
      <c r="C1890" s="14"/>
      <c r="D1890" s="15"/>
      <c r="E1890" s="14"/>
      <c r="F1890" s="16"/>
      <c r="G1890" s="11">
        <f t="shared" si="257"/>
      </c>
      <c r="H1890" s="17">
        <f t="shared" si="258"/>
      </c>
      <c r="I1890" s="12">
        <f t="shared" si="259"/>
      </c>
      <c r="J1890" s="18">
        <f t="shared" si="260"/>
      </c>
      <c r="K1890" s="19"/>
      <c r="L1890" s="18">
        <f t="shared" si="261"/>
      </c>
      <c r="M1890" s="19"/>
      <c r="N1890" s="20">
        <f t="shared" si="262"/>
      </c>
      <c r="O1890" s="20">
        <f t="shared" si="256"/>
      </c>
    </row>
    <row r="1891" spans="1:15" ht="12">
      <c r="A1891" s="21">
        <f t="shared" si="263"/>
        <v>1831</v>
      </c>
      <c r="B1891" s="13"/>
      <c r="C1891" s="14"/>
      <c r="D1891" s="15"/>
      <c r="E1891" s="14"/>
      <c r="F1891" s="16"/>
      <c r="G1891" s="11">
        <f t="shared" si="257"/>
      </c>
      <c r="H1891" s="17">
        <f t="shared" si="258"/>
      </c>
      <c r="I1891" s="12">
        <f t="shared" si="259"/>
      </c>
      <c r="J1891" s="18">
        <f t="shared" si="260"/>
      </c>
      <c r="K1891" s="19"/>
      <c r="L1891" s="18">
        <f t="shared" si="261"/>
      </c>
      <c r="M1891" s="19"/>
      <c r="N1891" s="20">
        <f t="shared" si="262"/>
      </c>
      <c r="O1891" s="20">
        <f t="shared" si="256"/>
      </c>
    </row>
    <row r="1892" spans="1:15" ht="12">
      <c r="A1892" s="21">
        <f t="shared" si="263"/>
        <v>1832</v>
      </c>
      <c r="B1892" s="13"/>
      <c r="C1892" s="14"/>
      <c r="D1892" s="15"/>
      <c r="E1892" s="14"/>
      <c r="F1892" s="16"/>
      <c r="G1892" s="11">
        <f t="shared" si="257"/>
      </c>
      <c r="H1892" s="17">
        <f t="shared" si="258"/>
      </c>
      <c r="I1892" s="12">
        <f t="shared" si="259"/>
      </c>
      <c r="J1892" s="18">
        <f t="shared" si="260"/>
      </c>
      <c r="K1892" s="19"/>
      <c r="L1892" s="18">
        <f t="shared" si="261"/>
      </c>
      <c r="M1892" s="19"/>
      <c r="N1892" s="20">
        <f t="shared" si="262"/>
      </c>
      <c r="O1892" s="20">
        <f t="shared" si="256"/>
      </c>
    </row>
    <row r="1893" spans="1:15" ht="12">
      <c r="A1893" s="21">
        <f t="shared" si="263"/>
        <v>1833</v>
      </c>
      <c r="B1893" s="13"/>
      <c r="C1893" s="14"/>
      <c r="D1893" s="15"/>
      <c r="E1893" s="14"/>
      <c r="F1893" s="16"/>
      <c r="G1893" s="11">
        <f t="shared" si="257"/>
      </c>
      <c r="H1893" s="17">
        <f t="shared" si="258"/>
      </c>
      <c r="I1893" s="12">
        <f t="shared" si="259"/>
      </c>
      <c r="J1893" s="18">
        <f t="shared" si="260"/>
      </c>
      <c r="K1893" s="19"/>
      <c r="L1893" s="18">
        <f t="shared" si="261"/>
      </c>
      <c r="M1893" s="19"/>
      <c r="N1893" s="20">
        <f t="shared" si="262"/>
      </c>
      <c r="O1893" s="20">
        <f t="shared" si="256"/>
      </c>
    </row>
    <row r="1894" spans="1:15" ht="12">
      <c r="A1894" s="21">
        <f t="shared" si="263"/>
        <v>1834</v>
      </c>
      <c r="B1894" s="13"/>
      <c r="C1894" s="14"/>
      <c r="D1894" s="15"/>
      <c r="E1894" s="14"/>
      <c r="F1894" s="16"/>
      <c r="G1894" s="11">
        <f t="shared" si="257"/>
      </c>
      <c r="H1894" s="17">
        <f t="shared" si="258"/>
      </c>
      <c r="I1894" s="12">
        <f t="shared" si="259"/>
      </c>
      <c r="J1894" s="18">
        <f t="shared" si="260"/>
      </c>
      <c r="K1894" s="19"/>
      <c r="L1894" s="18">
        <f t="shared" si="261"/>
      </c>
      <c r="M1894" s="19"/>
      <c r="N1894" s="20">
        <f t="shared" si="262"/>
      </c>
      <c r="O1894" s="20">
        <f t="shared" si="256"/>
      </c>
    </row>
    <row r="1895" spans="1:15" ht="12">
      <c r="A1895" s="21">
        <f t="shared" si="263"/>
        <v>1835</v>
      </c>
      <c r="B1895" s="13"/>
      <c r="C1895" s="14"/>
      <c r="D1895" s="15"/>
      <c r="E1895" s="14"/>
      <c r="F1895" s="16"/>
      <c r="G1895" s="11">
        <f t="shared" si="257"/>
      </c>
      <c r="H1895" s="17">
        <f t="shared" si="258"/>
      </c>
      <c r="I1895" s="12">
        <f t="shared" si="259"/>
      </c>
      <c r="J1895" s="18">
        <f t="shared" si="260"/>
      </c>
      <c r="K1895" s="19"/>
      <c r="L1895" s="18">
        <f t="shared" si="261"/>
      </c>
      <c r="M1895" s="19"/>
      <c r="N1895" s="20">
        <f t="shared" si="262"/>
      </c>
      <c r="O1895" s="20">
        <f t="shared" si="256"/>
      </c>
    </row>
    <row r="1896" spans="1:15" ht="12">
      <c r="A1896" s="21">
        <f t="shared" si="263"/>
        <v>1836</v>
      </c>
      <c r="B1896" s="13"/>
      <c r="C1896" s="14"/>
      <c r="D1896" s="15"/>
      <c r="E1896" s="14"/>
      <c r="F1896" s="16"/>
      <c r="G1896" s="11">
        <f t="shared" si="257"/>
      </c>
      <c r="H1896" s="17">
        <f t="shared" si="258"/>
      </c>
      <c r="I1896" s="12">
        <f t="shared" si="259"/>
      </c>
      <c r="J1896" s="18">
        <f t="shared" si="260"/>
      </c>
      <c r="K1896" s="19"/>
      <c r="L1896" s="18">
        <f t="shared" si="261"/>
      </c>
      <c r="M1896" s="19"/>
      <c r="N1896" s="20">
        <f t="shared" si="262"/>
      </c>
      <c r="O1896" s="20">
        <f t="shared" si="256"/>
      </c>
    </row>
    <row r="1897" spans="1:15" ht="12">
      <c r="A1897" s="21">
        <f t="shared" si="263"/>
        <v>1837</v>
      </c>
      <c r="B1897" s="13"/>
      <c r="C1897" s="14"/>
      <c r="D1897" s="15"/>
      <c r="E1897" s="14"/>
      <c r="F1897" s="16"/>
      <c r="G1897" s="11">
        <f t="shared" si="257"/>
      </c>
      <c r="H1897" s="17">
        <f t="shared" si="258"/>
      </c>
      <c r="I1897" s="12">
        <f t="shared" si="259"/>
      </c>
      <c r="J1897" s="18">
        <f t="shared" si="260"/>
      </c>
      <c r="K1897" s="19"/>
      <c r="L1897" s="18">
        <f t="shared" si="261"/>
      </c>
      <c r="M1897" s="19"/>
      <c r="N1897" s="20">
        <f t="shared" si="262"/>
      </c>
      <c r="O1897" s="20">
        <f t="shared" si="256"/>
      </c>
    </row>
    <row r="1898" spans="1:15" ht="12">
      <c r="A1898" s="21">
        <f t="shared" si="263"/>
        <v>1838</v>
      </c>
      <c r="B1898" s="13"/>
      <c r="C1898" s="14"/>
      <c r="D1898" s="15"/>
      <c r="E1898" s="14"/>
      <c r="F1898" s="16"/>
      <c r="G1898" s="11">
        <f t="shared" si="257"/>
      </c>
      <c r="H1898" s="17">
        <f t="shared" si="258"/>
      </c>
      <c r="I1898" s="12">
        <f t="shared" si="259"/>
      </c>
      <c r="J1898" s="18">
        <f t="shared" si="260"/>
      </c>
      <c r="K1898" s="19"/>
      <c r="L1898" s="18">
        <f t="shared" si="261"/>
      </c>
      <c r="M1898" s="19"/>
      <c r="N1898" s="20">
        <f t="shared" si="262"/>
      </c>
      <c r="O1898" s="20">
        <f t="shared" si="256"/>
      </c>
    </row>
    <row r="1899" spans="1:15" ht="12">
      <c r="A1899" s="21">
        <f t="shared" si="263"/>
        <v>1839</v>
      </c>
      <c r="B1899" s="13"/>
      <c r="C1899" s="14"/>
      <c r="D1899" s="15"/>
      <c r="E1899" s="14"/>
      <c r="F1899" s="16"/>
      <c r="G1899" s="11">
        <f t="shared" si="257"/>
      </c>
      <c r="H1899" s="17">
        <f t="shared" si="258"/>
      </c>
      <c r="I1899" s="12">
        <f t="shared" si="259"/>
      </c>
      <c r="J1899" s="18">
        <f t="shared" si="260"/>
      </c>
      <c r="K1899" s="19"/>
      <c r="L1899" s="18">
        <f t="shared" si="261"/>
      </c>
      <c r="M1899" s="19"/>
      <c r="N1899" s="20">
        <f t="shared" si="262"/>
      </c>
      <c r="O1899" s="20">
        <f t="shared" si="256"/>
      </c>
    </row>
    <row r="1900" spans="1:15" ht="12">
      <c r="A1900" s="21">
        <f t="shared" si="263"/>
        <v>1840</v>
      </c>
      <c r="B1900" s="13"/>
      <c r="C1900" s="14"/>
      <c r="D1900" s="15"/>
      <c r="E1900" s="14"/>
      <c r="F1900" s="16"/>
      <c r="G1900" s="11">
        <f t="shared" si="257"/>
      </c>
      <c r="H1900" s="17">
        <f t="shared" si="258"/>
      </c>
      <c r="I1900" s="12">
        <f t="shared" si="259"/>
      </c>
      <c r="J1900" s="18">
        <f t="shared" si="260"/>
      </c>
      <c r="K1900" s="19"/>
      <c r="L1900" s="18">
        <f t="shared" si="261"/>
      </c>
      <c r="M1900" s="19"/>
      <c r="N1900" s="20">
        <f t="shared" si="262"/>
      </c>
      <c r="O1900" s="20">
        <f t="shared" si="256"/>
      </c>
    </row>
    <row r="1901" spans="1:15" ht="12">
      <c r="A1901" s="21">
        <f t="shared" si="263"/>
        <v>1841</v>
      </c>
      <c r="B1901" s="13"/>
      <c r="C1901" s="14"/>
      <c r="D1901" s="15"/>
      <c r="E1901" s="14"/>
      <c r="F1901" s="16"/>
      <c r="G1901" s="11">
        <f t="shared" si="257"/>
      </c>
      <c r="H1901" s="17">
        <f t="shared" si="258"/>
      </c>
      <c r="I1901" s="12">
        <f t="shared" si="259"/>
      </c>
      <c r="J1901" s="18">
        <f t="shared" si="260"/>
      </c>
      <c r="K1901" s="19"/>
      <c r="L1901" s="18">
        <f t="shared" si="261"/>
      </c>
      <c r="M1901" s="19"/>
      <c r="N1901" s="20">
        <f t="shared" si="262"/>
      </c>
      <c r="O1901" s="20">
        <f t="shared" si="256"/>
      </c>
    </row>
    <row r="1902" spans="1:15" ht="12">
      <c r="A1902" s="21">
        <f t="shared" si="263"/>
        <v>1842</v>
      </c>
      <c r="B1902" s="13"/>
      <c r="C1902" s="14"/>
      <c r="D1902" s="15"/>
      <c r="E1902" s="14"/>
      <c r="F1902" s="16"/>
      <c r="G1902" s="11">
        <f t="shared" si="257"/>
      </c>
      <c r="H1902" s="17">
        <f t="shared" si="258"/>
      </c>
      <c r="I1902" s="12">
        <f t="shared" si="259"/>
      </c>
      <c r="J1902" s="18">
        <f t="shared" si="260"/>
      </c>
      <c r="K1902" s="19"/>
      <c r="L1902" s="18">
        <f t="shared" si="261"/>
      </c>
      <c r="M1902" s="19"/>
      <c r="N1902" s="20">
        <f t="shared" si="262"/>
      </c>
      <c r="O1902" s="20">
        <f t="shared" si="256"/>
      </c>
    </row>
    <row r="1903" spans="1:15" ht="12">
      <c r="A1903" s="21">
        <f t="shared" si="263"/>
        <v>1843</v>
      </c>
      <c r="B1903" s="13"/>
      <c r="C1903" s="14"/>
      <c r="D1903" s="15"/>
      <c r="E1903" s="14"/>
      <c r="F1903" s="16"/>
      <c r="G1903" s="11">
        <f t="shared" si="257"/>
      </c>
      <c r="H1903" s="17">
        <f t="shared" si="258"/>
      </c>
      <c r="I1903" s="12">
        <f t="shared" si="259"/>
      </c>
      <c r="J1903" s="18">
        <f t="shared" si="260"/>
      </c>
      <c r="K1903" s="19"/>
      <c r="L1903" s="18">
        <f t="shared" si="261"/>
      </c>
      <c r="M1903" s="19"/>
      <c r="N1903" s="20">
        <f t="shared" si="262"/>
      </c>
      <c r="O1903" s="20">
        <f t="shared" si="256"/>
      </c>
    </row>
    <row r="1904" spans="1:15" ht="12">
      <c r="A1904" s="21">
        <f t="shared" si="263"/>
        <v>1844</v>
      </c>
      <c r="B1904" s="13"/>
      <c r="C1904" s="14"/>
      <c r="D1904" s="15"/>
      <c r="E1904" s="14"/>
      <c r="F1904" s="16"/>
      <c r="G1904" s="11">
        <f t="shared" si="257"/>
      </c>
      <c r="H1904" s="17">
        <f t="shared" si="258"/>
      </c>
      <c r="I1904" s="12">
        <f t="shared" si="259"/>
      </c>
      <c r="J1904" s="18">
        <f t="shared" si="260"/>
      </c>
      <c r="K1904" s="19"/>
      <c r="L1904" s="18">
        <f t="shared" si="261"/>
      </c>
      <c r="M1904" s="19"/>
      <c r="N1904" s="20">
        <f t="shared" si="262"/>
      </c>
      <c r="O1904" s="20">
        <f t="shared" si="256"/>
      </c>
    </row>
    <row r="1905" spans="1:15" ht="12">
      <c r="A1905" s="21">
        <f t="shared" si="263"/>
        <v>1845</v>
      </c>
      <c r="B1905" s="13"/>
      <c r="C1905" s="14"/>
      <c r="D1905" s="15"/>
      <c r="E1905" s="14"/>
      <c r="F1905" s="16"/>
      <c r="G1905" s="11">
        <f t="shared" si="257"/>
      </c>
      <c r="H1905" s="17">
        <f t="shared" si="258"/>
      </c>
      <c r="I1905" s="12">
        <f t="shared" si="259"/>
      </c>
      <c r="J1905" s="18">
        <f t="shared" si="260"/>
      </c>
      <c r="K1905" s="19"/>
      <c r="L1905" s="18">
        <f t="shared" si="261"/>
      </c>
      <c r="M1905" s="19"/>
      <c r="N1905" s="20">
        <f t="shared" si="262"/>
      </c>
      <c r="O1905" s="20">
        <f t="shared" si="256"/>
      </c>
    </row>
    <row r="1906" spans="1:15" ht="12">
      <c r="A1906" s="21">
        <f t="shared" si="263"/>
        <v>1846</v>
      </c>
      <c r="B1906" s="13"/>
      <c r="C1906" s="14"/>
      <c r="D1906" s="15"/>
      <c r="E1906" s="14"/>
      <c r="F1906" s="16"/>
      <c r="G1906" s="11">
        <f t="shared" si="257"/>
      </c>
      <c r="H1906" s="17">
        <f t="shared" si="258"/>
      </c>
      <c r="I1906" s="12">
        <f t="shared" si="259"/>
      </c>
      <c r="J1906" s="18">
        <f t="shared" si="260"/>
      </c>
      <c r="K1906" s="19"/>
      <c r="L1906" s="18">
        <f t="shared" si="261"/>
      </c>
      <c r="M1906" s="19"/>
      <c r="N1906" s="20">
        <f t="shared" si="262"/>
      </c>
      <c r="O1906" s="20">
        <f t="shared" si="256"/>
      </c>
    </row>
    <row r="1907" spans="1:15" ht="12">
      <c r="A1907" s="21">
        <f t="shared" si="263"/>
        <v>1847</v>
      </c>
      <c r="B1907" s="13"/>
      <c r="C1907" s="14"/>
      <c r="D1907" s="15"/>
      <c r="E1907" s="14"/>
      <c r="F1907" s="16"/>
      <c r="G1907" s="11">
        <f t="shared" si="257"/>
      </c>
      <c r="H1907" s="17">
        <f t="shared" si="258"/>
      </c>
      <c r="I1907" s="12">
        <f t="shared" si="259"/>
      </c>
      <c r="J1907" s="18">
        <f t="shared" si="260"/>
      </c>
      <c r="K1907" s="19"/>
      <c r="L1907" s="18">
        <f t="shared" si="261"/>
      </c>
      <c r="M1907" s="19"/>
      <c r="N1907" s="20">
        <f t="shared" si="262"/>
      </c>
      <c r="O1907" s="20">
        <f t="shared" si="256"/>
      </c>
    </row>
    <row r="1908" spans="1:15" ht="12">
      <c r="A1908" s="21">
        <f t="shared" si="263"/>
        <v>1848</v>
      </c>
      <c r="B1908" s="13"/>
      <c r="C1908" s="14"/>
      <c r="D1908" s="15"/>
      <c r="E1908" s="14"/>
      <c r="F1908" s="16"/>
      <c r="G1908" s="11">
        <f t="shared" si="257"/>
      </c>
      <c r="H1908" s="17">
        <f t="shared" si="258"/>
      </c>
      <c r="I1908" s="12">
        <f t="shared" si="259"/>
      </c>
      <c r="J1908" s="18">
        <f t="shared" si="260"/>
      </c>
      <c r="K1908" s="19"/>
      <c r="L1908" s="18">
        <f t="shared" si="261"/>
      </c>
      <c r="M1908" s="19"/>
      <c r="N1908" s="20">
        <f t="shared" si="262"/>
      </c>
      <c r="O1908" s="20">
        <f t="shared" si="256"/>
      </c>
    </row>
    <row r="1909" spans="1:15" ht="12">
      <c r="A1909" s="21">
        <f t="shared" si="263"/>
        <v>1849</v>
      </c>
      <c r="B1909" s="13"/>
      <c r="C1909" s="14"/>
      <c r="D1909" s="15"/>
      <c r="E1909" s="14"/>
      <c r="F1909" s="16"/>
      <c r="G1909" s="11">
        <f t="shared" si="257"/>
      </c>
      <c r="H1909" s="17">
        <f t="shared" si="258"/>
      </c>
      <c r="I1909" s="12">
        <f t="shared" si="259"/>
      </c>
      <c r="J1909" s="18">
        <f t="shared" si="260"/>
      </c>
      <c r="K1909" s="19"/>
      <c r="L1909" s="18">
        <f t="shared" si="261"/>
      </c>
      <c r="M1909" s="19"/>
      <c r="N1909" s="20">
        <f t="shared" si="262"/>
      </c>
      <c r="O1909" s="20">
        <f t="shared" si="256"/>
      </c>
    </row>
    <row r="1910" spans="1:15" ht="12">
      <c r="A1910" s="21">
        <f t="shared" si="263"/>
        <v>1850</v>
      </c>
      <c r="B1910" s="13"/>
      <c r="C1910" s="14"/>
      <c r="D1910" s="15"/>
      <c r="E1910" s="14"/>
      <c r="F1910" s="16"/>
      <c r="G1910" s="11">
        <f t="shared" si="257"/>
      </c>
      <c r="H1910" s="17">
        <f t="shared" si="258"/>
      </c>
      <c r="I1910" s="12">
        <f t="shared" si="259"/>
      </c>
      <c r="J1910" s="18">
        <f t="shared" si="260"/>
      </c>
      <c r="K1910" s="19"/>
      <c r="L1910" s="18">
        <f t="shared" si="261"/>
      </c>
      <c r="M1910" s="19"/>
      <c r="N1910" s="20">
        <f t="shared" si="262"/>
      </c>
      <c r="O1910" s="20">
        <f t="shared" si="256"/>
      </c>
    </row>
    <row r="1911" spans="1:15" ht="12">
      <c r="A1911" s="21">
        <f t="shared" si="263"/>
        <v>1851</v>
      </c>
      <c r="B1911" s="13"/>
      <c r="C1911" s="14"/>
      <c r="D1911" s="15"/>
      <c r="E1911" s="14"/>
      <c r="F1911" s="16"/>
      <c r="G1911" s="11">
        <f t="shared" si="257"/>
      </c>
      <c r="H1911" s="17">
        <f t="shared" si="258"/>
      </c>
      <c r="I1911" s="12">
        <f t="shared" si="259"/>
      </c>
      <c r="J1911" s="18">
        <f t="shared" si="260"/>
      </c>
      <c r="K1911" s="19"/>
      <c r="L1911" s="18">
        <f t="shared" si="261"/>
      </c>
      <c r="M1911" s="19"/>
      <c r="N1911" s="20">
        <f t="shared" si="262"/>
      </c>
      <c r="O1911" s="20">
        <f t="shared" si="256"/>
      </c>
    </row>
    <row r="1912" spans="1:15" ht="12">
      <c r="A1912" s="21">
        <f t="shared" si="263"/>
        <v>1852</v>
      </c>
      <c r="B1912" s="13"/>
      <c r="C1912" s="14"/>
      <c r="D1912" s="15"/>
      <c r="E1912" s="14"/>
      <c r="F1912" s="16"/>
      <c r="G1912" s="11">
        <f t="shared" si="257"/>
      </c>
      <c r="H1912" s="17">
        <f t="shared" si="258"/>
      </c>
      <c r="I1912" s="12">
        <f t="shared" si="259"/>
      </c>
      <c r="J1912" s="18">
        <f t="shared" si="260"/>
      </c>
      <c r="K1912" s="19"/>
      <c r="L1912" s="18">
        <f t="shared" si="261"/>
      </c>
      <c r="M1912" s="19"/>
      <c r="N1912" s="20">
        <f t="shared" si="262"/>
      </c>
      <c r="O1912" s="20">
        <f t="shared" si="256"/>
      </c>
    </row>
    <row r="1913" spans="1:15" ht="12">
      <c r="A1913" s="21">
        <f t="shared" si="263"/>
        <v>1853</v>
      </c>
      <c r="B1913" s="13"/>
      <c r="C1913" s="14"/>
      <c r="D1913" s="15"/>
      <c r="E1913" s="14"/>
      <c r="F1913" s="16"/>
      <c r="G1913" s="11">
        <f t="shared" si="257"/>
      </c>
      <c r="H1913" s="17">
        <f t="shared" si="258"/>
      </c>
      <c r="I1913" s="12">
        <f t="shared" si="259"/>
      </c>
      <c r="J1913" s="18">
        <f t="shared" si="260"/>
      </c>
      <c r="K1913" s="19"/>
      <c r="L1913" s="18">
        <f t="shared" si="261"/>
      </c>
      <c r="M1913" s="19"/>
      <c r="N1913" s="20">
        <f t="shared" si="262"/>
      </c>
      <c r="O1913" s="20">
        <f t="shared" si="256"/>
      </c>
    </row>
    <row r="1914" spans="1:15" ht="12">
      <c r="A1914" s="21">
        <f t="shared" si="263"/>
        <v>1854</v>
      </c>
      <c r="B1914" s="13"/>
      <c r="C1914" s="14"/>
      <c r="D1914" s="15"/>
      <c r="E1914" s="14"/>
      <c r="F1914" s="16"/>
      <c r="G1914" s="11">
        <f t="shared" si="257"/>
      </c>
      <c r="H1914" s="17">
        <f t="shared" si="258"/>
      </c>
      <c r="I1914" s="12">
        <f t="shared" si="259"/>
      </c>
      <c r="J1914" s="18">
        <f t="shared" si="260"/>
      </c>
      <c r="K1914" s="19"/>
      <c r="L1914" s="18">
        <f t="shared" si="261"/>
      </c>
      <c r="M1914" s="19"/>
      <c r="N1914" s="20">
        <f t="shared" si="262"/>
      </c>
      <c r="O1914" s="20">
        <f t="shared" si="256"/>
      </c>
    </row>
    <row r="1915" spans="1:15" ht="12">
      <c r="A1915" s="21">
        <f t="shared" si="263"/>
        <v>1855</v>
      </c>
      <c r="B1915" s="13"/>
      <c r="C1915" s="14"/>
      <c r="D1915" s="15"/>
      <c r="E1915" s="14"/>
      <c r="F1915" s="16"/>
      <c r="G1915" s="11">
        <f t="shared" si="257"/>
      </c>
      <c r="H1915" s="17">
        <f t="shared" si="258"/>
      </c>
      <c r="I1915" s="12">
        <f t="shared" si="259"/>
      </c>
      <c r="J1915" s="18">
        <f t="shared" si="260"/>
      </c>
      <c r="K1915" s="19"/>
      <c r="L1915" s="18">
        <f t="shared" si="261"/>
      </c>
      <c r="M1915" s="19"/>
      <c r="N1915" s="20">
        <f t="shared" si="262"/>
      </c>
      <c r="O1915" s="20">
        <f t="shared" si="256"/>
      </c>
    </row>
    <row r="1916" spans="1:15" ht="12">
      <c r="A1916" s="21">
        <f t="shared" si="263"/>
        <v>1856</v>
      </c>
      <c r="B1916" s="13"/>
      <c r="C1916" s="14"/>
      <c r="D1916" s="15"/>
      <c r="E1916" s="14"/>
      <c r="F1916" s="16"/>
      <c r="G1916" s="11">
        <f t="shared" si="257"/>
      </c>
      <c r="H1916" s="17">
        <f t="shared" si="258"/>
      </c>
      <c r="I1916" s="12">
        <f t="shared" si="259"/>
      </c>
      <c r="J1916" s="18">
        <f t="shared" si="260"/>
      </c>
      <c r="K1916" s="19"/>
      <c r="L1916" s="18">
        <f t="shared" si="261"/>
      </c>
      <c r="M1916" s="19"/>
      <c r="N1916" s="20">
        <f t="shared" si="262"/>
      </c>
      <c r="O1916" s="20">
        <f t="shared" si="256"/>
      </c>
    </row>
    <row r="1917" spans="1:15" ht="12">
      <c r="A1917" s="21">
        <f t="shared" si="263"/>
        <v>1857</v>
      </c>
      <c r="B1917" s="13"/>
      <c r="C1917" s="14"/>
      <c r="D1917" s="15"/>
      <c r="E1917" s="14"/>
      <c r="F1917" s="16"/>
      <c r="G1917" s="11">
        <f t="shared" si="257"/>
      </c>
      <c r="H1917" s="17">
        <f t="shared" si="258"/>
      </c>
      <c r="I1917" s="12">
        <f t="shared" si="259"/>
      </c>
      <c r="J1917" s="18">
        <f t="shared" si="260"/>
      </c>
      <c r="K1917" s="19"/>
      <c r="L1917" s="18">
        <f t="shared" si="261"/>
      </c>
      <c r="M1917" s="19"/>
      <c r="N1917" s="20">
        <f t="shared" si="262"/>
      </c>
      <c r="O1917" s="20">
        <f t="shared" si="256"/>
      </c>
    </row>
    <row r="1918" spans="1:15" ht="12">
      <c r="A1918" s="21">
        <f t="shared" si="263"/>
        <v>1858</v>
      </c>
      <c r="B1918" s="13"/>
      <c r="C1918" s="14"/>
      <c r="D1918" s="15"/>
      <c r="E1918" s="14"/>
      <c r="F1918" s="16"/>
      <c r="G1918" s="11">
        <f t="shared" si="257"/>
      </c>
      <c r="H1918" s="17">
        <f t="shared" si="258"/>
      </c>
      <c r="I1918" s="12">
        <f t="shared" si="259"/>
      </c>
      <c r="J1918" s="18">
        <f t="shared" si="260"/>
      </c>
      <c r="K1918" s="19"/>
      <c r="L1918" s="18">
        <f t="shared" si="261"/>
      </c>
      <c r="M1918" s="19"/>
      <c r="N1918" s="20">
        <f t="shared" si="262"/>
      </c>
      <c r="O1918" s="20">
        <f t="shared" si="256"/>
      </c>
    </row>
    <row r="1919" spans="1:15" ht="12">
      <c r="A1919" s="21">
        <f t="shared" si="263"/>
        <v>1859</v>
      </c>
      <c r="B1919" s="13"/>
      <c r="C1919" s="14"/>
      <c r="D1919" s="15"/>
      <c r="E1919" s="14"/>
      <c r="F1919" s="16"/>
      <c r="G1919" s="11">
        <f t="shared" si="257"/>
      </c>
      <c r="H1919" s="17">
        <f t="shared" si="258"/>
      </c>
      <c r="I1919" s="12">
        <f t="shared" si="259"/>
      </c>
      <c r="J1919" s="18">
        <f t="shared" si="260"/>
      </c>
      <c r="K1919" s="19"/>
      <c r="L1919" s="18">
        <f t="shared" si="261"/>
      </c>
      <c r="M1919" s="19"/>
      <c r="N1919" s="20">
        <f t="shared" si="262"/>
      </c>
      <c r="O1919" s="20">
        <f t="shared" si="256"/>
      </c>
    </row>
    <row r="1920" spans="1:15" ht="12">
      <c r="A1920" s="21">
        <f t="shared" si="263"/>
        <v>1860</v>
      </c>
      <c r="B1920" s="13"/>
      <c r="C1920" s="14"/>
      <c r="D1920" s="15"/>
      <c r="E1920" s="14"/>
      <c r="F1920" s="16"/>
      <c r="G1920" s="11">
        <f t="shared" si="257"/>
      </c>
      <c r="H1920" s="17">
        <f t="shared" si="258"/>
      </c>
      <c r="I1920" s="12">
        <f t="shared" si="259"/>
      </c>
      <c r="J1920" s="18">
        <f t="shared" si="260"/>
      </c>
      <c r="K1920" s="19"/>
      <c r="L1920" s="18">
        <f t="shared" si="261"/>
      </c>
      <c r="M1920" s="19"/>
      <c r="N1920" s="20">
        <f t="shared" si="262"/>
      </c>
      <c r="O1920" s="20">
        <f t="shared" si="256"/>
      </c>
    </row>
    <row r="1921" spans="1:15" ht="12">
      <c r="A1921" s="21">
        <f t="shared" si="263"/>
        <v>1861</v>
      </c>
      <c r="B1921" s="13"/>
      <c r="C1921" s="14"/>
      <c r="D1921" s="15"/>
      <c r="E1921" s="14"/>
      <c r="F1921" s="16"/>
      <c r="G1921" s="11">
        <f t="shared" si="257"/>
      </c>
      <c r="H1921" s="17">
        <f t="shared" si="258"/>
      </c>
      <c r="I1921" s="12">
        <f t="shared" si="259"/>
      </c>
      <c r="J1921" s="18">
        <f t="shared" si="260"/>
      </c>
      <c r="K1921" s="19"/>
      <c r="L1921" s="18">
        <f t="shared" si="261"/>
      </c>
      <c r="M1921" s="19"/>
      <c r="N1921" s="20">
        <f t="shared" si="262"/>
      </c>
      <c r="O1921" s="20">
        <f t="shared" si="256"/>
      </c>
    </row>
    <row r="1922" spans="1:15" ht="12">
      <c r="A1922" s="21">
        <f t="shared" si="263"/>
        <v>1862</v>
      </c>
      <c r="B1922" s="13"/>
      <c r="C1922" s="14"/>
      <c r="D1922" s="15"/>
      <c r="E1922" s="14"/>
      <c r="F1922" s="16"/>
      <c r="G1922" s="11">
        <f t="shared" si="257"/>
      </c>
      <c r="H1922" s="17">
        <f t="shared" si="258"/>
      </c>
      <c r="I1922" s="12">
        <f t="shared" si="259"/>
      </c>
      <c r="J1922" s="18">
        <f t="shared" si="260"/>
      </c>
      <c r="K1922" s="19"/>
      <c r="L1922" s="18">
        <f t="shared" si="261"/>
      </c>
      <c r="M1922" s="19"/>
      <c r="N1922" s="20">
        <f t="shared" si="262"/>
      </c>
      <c r="O1922" s="20">
        <f t="shared" si="256"/>
      </c>
    </row>
    <row r="1923" spans="1:15" ht="12">
      <c r="A1923" s="21">
        <f t="shared" si="263"/>
        <v>1863</v>
      </c>
      <c r="B1923" s="13"/>
      <c r="C1923" s="14"/>
      <c r="D1923" s="15"/>
      <c r="E1923" s="14"/>
      <c r="F1923" s="16"/>
      <c r="G1923" s="11">
        <f t="shared" si="257"/>
      </c>
      <c r="H1923" s="17">
        <f t="shared" si="258"/>
      </c>
      <c r="I1923" s="12">
        <f t="shared" si="259"/>
      </c>
      <c r="J1923" s="18">
        <f t="shared" si="260"/>
      </c>
      <c r="K1923" s="19"/>
      <c r="L1923" s="18">
        <f t="shared" si="261"/>
      </c>
      <c r="M1923" s="19"/>
      <c r="N1923" s="20">
        <f t="shared" si="262"/>
      </c>
      <c r="O1923" s="20">
        <f t="shared" si="256"/>
      </c>
    </row>
    <row r="1924" spans="1:15" ht="12">
      <c r="A1924" s="21">
        <f t="shared" si="263"/>
        <v>1864</v>
      </c>
      <c r="B1924" s="13"/>
      <c r="C1924" s="14"/>
      <c r="D1924" s="15"/>
      <c r="E1924" s="14"/>
      <c r="F1924" s="16"/>
      <c r="G1924" s="11">
        <f t="shared" si="257"/>
      </c>
      <c r="H1924" s="17">
        <f t="shared" si="258"/>
      </c>
      <c r="I1924" s="12">
        <f t="shared" si="259"/>
      </c>
      <c r="J1924" s="18">
        <f t="shared" si="260"/>
      </c>
      <c r="K1924" s="19"/>
      <c r="L1924" s="18">
        <f t="shared" si="261"/>
      </c>
      <c r="M1924" s="19"/>
      <c r="N1924" s="20">
        <f t="shared" si="262"/>
      </c>
      <c r="O1924" s="20">
        <f t="shared" si="256"/>
      </c>
    </row>
    <row r="1925" spans="1:15" ht="12">
      <c r="A1925" s="21">
        <f t="shared" si="263"/>
        <v>1865</v>
      </c>
      <c r="B1925" s="13"/>
      <c r="C1925" s="14"/>
      <c r="D1925" s="15"/>
      <c r="E1925" s="14"/>
      <c r="F1925" s="16"/>
      <c r="G1925" s="11">
        <f t="shared" si="257"/>
      </c>
      <c r="H1925" s="17">
        <f t="shared" si="258"/>
      </c>
      <c r="I1925" s="12">
        <f t="shared" si="259"/>
      </c>
      <c r="J1925" s="18">
        <f t="shared" si="260"/>
      </c>
      <c r="K1925" s="19"/>
      <c r="L1925" s="18">
        <f t="shared" si="261"/>
      </c>
      <c r="M1925" s="19"/>
      <c r="N1925" s="20">
        <f t="shared" si="262"/>
      </c>
      <c r="O1925" s="20">
        <f t="shared" si="256"/>
      </c>
    </row>
    <row r="1926" spans="1:15" ht="12">
      <c r="A1926" s="21">
        <f t="shared" si="263"/>
        <v>1866</v>
      </c>
      <c r="B1926" s="13"/>
      <c r="C1926" s="14"/>
      <c r="D1926" s="15"/>
      <c r="E1926" s="14"/>
      <c r="F1926" s="16"/>
      <c r="G1926" s="11">
        <f t="shared" si="257"/>
      </c>
      <c r="H1926" s="17">
        <f t="shared" si="258"/>
      </c>
      <c r="I1926" s="12">
        <f t="shared" si="259"/>
      </c>
      <c r="J1926" s="18">
        <f t="shared" si="260"/>
      </c>
      <c r="K1926" s="19"/>
      <c r="L1926" s="18">
        <f t="shared" si="261"/>
      </c>
      <c r="M1926" s="19"/>
      <c r="N1926" s="20">
        <f t="shared" si="262"/>
      </c>
      <c r="O1926" s="20">
        <f t="shared" si="256"/>
      </c>
    </row>
    <row r="1927" spans="1:15" ht="12">
      <c r="A1927" s="21">
        <f t="shared" si="263"/>
        <v>1867</v>
      </c>
      <c r="B1927" s="13"/>
      <c r="C1927" s="14"/>
      <c r="D1927" s="15"/>
      <c r="E1927" s="14"/>
      <c r="F1927" s="16"/>
      <c r="G1927" s="11">
        <f t="shared" si="257"/>
      </c>
      <c r="H1927" s="17">
        <f t="shared" si="258"/>
      </c>
      <c r="I1927" s="12">
        <f t="shared" si="259"/>
      </c>
      <c r="J1927" s="18">
        <f t="shared" si="260"/>
      </c>
      <c r="K1927" s="19"/>
      <c r="L1927" s="18">
        <f t="shared" si="261"/>
      </c>
      <c r="M1927" s="19"/>
      <c r="N1927" s="20">
        <f t="shared" si="262"/>
      </c>
      <c r="O1927" s="20">
        <f aca="true" t="shared" si="264" ref="O1927:O1990">IF(M1927&gt;0,M1927-K1927,"")</f>
      </c>
    </row>
    <row r="1928" spans="1:15" ht="12">
      <c r="A1928" s="21">
        <f t="shared" si="263"/>
        <v>1868</v>
      </c>
      <c r="B1928" s="13"/>
      <c r="C1928" s="14"/>
      <c r="D1928" s="15"/>
      <c r="E1928" s="14"/>
      <c r="F1928" s="16"/>
      <c r="G1928" s="11">
        <f t="shared" si="257"/>
      </c>
      <c r="H1928" s="17">
        <f t="shared" si="258"/>
      </c>
      <c r="I1928" s="12">
        <f t="shared" si="259"/>
      </c>
      <c r="J1928" s="18">
        <f t="shared" si="260"/>
      </c>
      <c r="K1928" s="19"/>
      <c r="L1928" s="18">
        <f t="shared" si="261"/>
      </c>
      <c r="M1928" s="19"/>
      <c r="N1928" s="20">
        <f t="shared" si="262"/>
      </c>
      <c r="O1928" s="20">
        <f t="shared" si="264"/>
      </c>
    </row>
    <row r="1929" spans="1:15" ht="12">
      <c r="A1929" s="21">
        <f t="shared" si="263"/>
        <v>1869</v>
      </c>
      <c r="B1929" s="13"/>
      <c r="C1929" s="14"/>
      <c r="D1929" s="15"/>
      <c r="E1929" s="14"/>
      <c r="F1929" s="16"/>
      <c r="G1929" s="11">
        <f t="shared" si="257"/>
      </c>
      <c r="H1929" s="17">
        <f t="shared" si="258"/>
      </c>
      <c r="I1929" s="12">
        <f t="shared" si="259"/>
      </c>
      <c r="J1929" s="18">
        <f t="shared" si="260"/>
      </c>
      <c r="K1929" s="19"/>
      <c r="L1929" s="18">
        <f t="shared" si="261"/>
      </c>
      <c r="M1929" s="19"/>
      <c r="N1929" s="20">
        <f t="shared" si="262"/>
      </c>
      <c r="O1929" s="20">
        <f t="shared" si="264"/>
      </c>
    </row>
    <row r="1930" spans="1:15" ht="12">
      <c r="A1930" s="21">
        <f t="shared" si="263"/>
        <v>1870</v>
      </c>
      <c r="B1930" s="13"/>
      <c r="C1930" s="14"/>
      <c r="D1930" s="15"/>
      <c r="E1930" s="14"/>
      <c r="F1930" s="16"/>
      <c r="G1930" s="11">
        <f t="shared" si="257"/>
      </c>
      <c r="H1930" s="17">
        <f t="shared" si="258"/>
      </c>
      <c r="I1930" s="12">
        <f t="shared" si="259"/>
      </c>
      <c r="J1930" s="18">
        <f t="shared" si="260"/>
      </c>
      <c r="K1930" s="19"/>
      <c r="L1930" s="18">
        <f t="shared" si="261"/>
      </c>
      <c r="M1930" s="19"/>
      <c r="N1930" s="20">
        <f t="shared" si="262"/>
      </c>
      <c r="O1930" s="20">
        <f t="shared" si="264"/>
      </c>
    </row>
    <row r="1931" spans="1:15" ht="12">
      <c r="A1931" s="21">
        <f t="shared" si="263"/>
        <v>1871</v>
      </c>
      <c r="B1931" s="13"/>
      <c r="C1931" s="14"/>
      <c r="D1931" s="15"/>
      <c r="E1931" s="14"/>
      <c r="F1931" s="16"/>
      <c r="G1931" s="11">
        <f t="shared" si="257"/>
      </c>
      <c r="H1931" s="17">
        <f t="shared" si="258"/>
      </c>
      <c r="I1931" s="12">
        <f t="shared" si="259"/>
      </c>
      <c r="J1931" s="18">
        <f t="shared" si="260"/>
      </c>
      <c r="K1931" s="19"/>
      <c r="L1931" s="18">
        <f t="shared" si="261"/>
      </c>
      <c r="M1931" s="19"/>
      <c r="N1931" s="20">
        <f t="shared" si="262"/>
      </c>
      <c r="O1931" s="20">
        <f t="shared" si="264"/>
      </c>
    </row>
    <row r="1932" spans="1:15" ht="12">
      <c r="A1932" s="21">
        <f t="shared" si="263"/>
        <v>1872</v>
      </c>
      <c r="B1932" s="13"/>
      <c r="C1932" s="14"/>
      <c r="D1932" s="15"/>
      <c r="E1932" s="14"/>
      <c r="F1932" s="16"/>
      <c r="G1932" s="11">
        <f t="shared" si="257"/>
      </c>
      <c r="H1932" s="17">
        <f t="shared" si="258"/>
      </c>
      <c r="I1932" s="12">
        <f t="shared" si="259"/>
      </c>
      <c r="J1932" s="18">
        <f t="shared" si="260"/>
      </c>
      <c r="K1932" s="19"/>
      <c r="L1932" s="18">
        <f t="shared" si="261"/>
      </c>
      <c r="M1932" s="19"/>
      <c r="N1932" s="20">
        <f t="shared" si="262"/>
      </c>
      <c r="O1932" s="20">
        <f t="shared" si="264"/>
      </c>
    </row>
    <row r="1933" spans="1:15" ht="12">
      <c r="A1933" s="21">
        <f t="shared" si="263"/>
        <v>1873</v>
      </c>
      <c r="B1933" s="13"/>
      <c r="C1933" s="14"/>
      <c r="D1933" s="15"/>
      <c r="E1933" s="14"/>
      <c r="F1933" s="16"/>
      <c r="G1933" s="11">
        <f t="shared" si="257"/>
      </c>
      <c r="H1933" s="17">
        <f t="shared" si="258"/>
      </c>
      <c r="I1933" s="12">
        <f t="shared" si="259"/>
      </c>
      <c r="J1933" s="18">
        <f t="shared" si="260"/>
      </c>
      <c r="K1933" s="19"/>
      <c r="L1933" s="18">
        <f t="shared" si="261"/>
      </c>
      <c r="M1933" s="19"/>
      <c r="N1933" s="20">
        <f t="shared" si="262"/>
      </c>
      <c r="O1933" s="20">
        <f t="shared" si="264"/>
      </c>
    </row>
    <row r="1934" spans="1:15" ht="12">
      <c r="A1934" s="21">
        <f t="shared" si="263"/>
        <v>1874</v>
      </c>
      <c r="B1934" s="13"/>
      <c r="C1934" s="14"/>
      <c r="D1934" s="15"/>
      <c r="E1934" s="14"/>
      <c r="F1934" s="16"/>
      <c r="G1934" s="11">
        <f t="shared" si="257"/>
      </c>
      <c r="H1934" s="17">
        <f t="shared" si="258"/>
      </c>
      <c r="I1934" s="12">
        <f t="shared" si="259"/>
      </c>
      <c r="J1934" s="18">
        <f t="shared" si="260"/>
      </c>
      <c r="K1934" s="19"/>
      <c r="L1934" s="18">
        <f t="shared" si="261"/>
      </c>
      <c r="M1934" s="19"/>
      <c r="N1934" s="20">
        <f t="shared" si="262"/>
      </c>
      <c r="O1934" s="20">
        <f t="shared" si="264"/>
      </c>
    </row>
    <row r="1935" spans="1:15" ht="12">
      <c r="A1935" s="21">
        <f t="shared" si="263"/>
        <v>1875</v>
      </c>
      <c r="B1935" s="13"/>
      <c r="C1935" s="14"/>
      <c r="D1935" s="15"/>
      <c r="E1935" s="14"/>
      <c r="F1935" s="16"/>
      <c r="G1935" s="11">
        <f t="shared" si="257"/>
      </c>
      <c r="H1935" s="17">
        <f t="shared" si="258"/>
      </c>
      <c r="I1935" s="12">
        <f t="shared" si="259"/>
      </c>
      <c r="J1935" s="18">
        <f t="shared" si="260"/>
      </c>
      <c r="K1935" s="19"/>
      <c r="L1935" s="18">
        <f t="shared" si="261"/>
      </c>
      <c r="M1935" s="19"/>
      <c r="N1935" s="20">
        <f t="shared" si="262"/>
      </c>
      <c r="O1935" s="20">
        <f t="shared" si="264"/>
      </c>
    </row>
    <row r="1936" spans="1:15" ht="12">
      <c r="A1936" s="21">
        <f t="shared" si="263"/>
        <v>1876</v>
      </c>
      <c r="B1936" s="13"/>
      <c r="C1936" s="14"/>
      <c r="D1936" s="15"/>
      <c r="E1936" s="14"/>
      <c r="F1936" s="16"/>
      <c r="G1936" s="11">
        <f aca="true" t="shared" si="265" ref="G1936:G1999">IF(D1936&gt;0,(D1936-(D1936*F1936/360*H1936)),"")</f>
      </c>
      <c r="H1936" s="17">
        <f aca="true" t="shared" si="266" ref="H1936:H1999">IF(C1936&lt;&gt;0,E1936-C1936,"")</f>
      </c>
      <c r="I1936" s="12">
        <f aca="true" t="shared" si="267" ref="I1936:I1999">IF(D1936&gt;0,D1936-G1936,"")</f>
      </c>
      <c r="J1936" s="18">
        <f aca="true" t="shared" si="268" ref="J1936:J1999">IF(D1936&gt;0,((+I1936/G1936)/H1936*365),"")</f>
      </c>
      <c r="K1936" s="19"/>
      <c r="L1936" s="18">
        <f aca="true" t="shared" si="269" ref="L1936:L1999">IF(K1936&gt;0,F1936-K1936,"")</f>
      </c>
      <c r="M1936" s="19"/>
      <c r="N1936" s="20">
        <f aca="true" t="shared" si="270" ref="N1936:N1999">IF(M1936&gt;0,F1936-M1936,"")</f>
      </c>
      <c r="O1936" s="20">
        <f t="shared" si="264"/>
      </c>
    </row>
    <row r="1937" spans="1:15" ht="12">
      <c r="A1937" s="21">
        <f t="shared" si="263"/>
        <v>1877</v>
      </c>
      <c r="B1937" s="13"/>
      <c r="C1937" s="14"/>
      <c r="D1937" s="15"/>
      <c r="E1937" s="14"/>
      <c r="F1937" s="16"/>
      <c r="G1937" s="11">
        <f t="shared" si="265"/>
      </c>
      <c r="H1937" s="17">
        <f t="shared" si="266"/>
      </c>
      <c r="I1937" s="12">
        <f t="shared" si="267"/>
      </c>
      <c r="J1937" s="18">
        <f t="shared" si="268"/>
      </c>
      <c r="K1937" s="19"/>
      <c r="L1937" s="18">
        <f t="shared" si="269"/>
      </c>
      <c r="M1937" s="19"/>
      <c r="N1937" s="20">
        <f t="shared" si="270"/>
      </c>
      <c r="O1937" s="20">
        <f t="shared" si="264"/>
      </c>
    </row>
    <row r="1938" spans="1:15" ht="12">
      <c r="A1938" s="21">
        <f aca="true" t="shared" si="271" ref="A1938:A2001">+A1937+1</f>
        <v>1878</v>
      </c>
      <c r="B1938" s="13"/>
      <c r="C1938" s="14"/>
      <c r="D1938" s="15"/>
      <c r="E1938" s="14"/>
      <c r="F1938" s="16"/>
      <c r="G1938" s="11">
        <f t="shared" si="265"/>
      </c>
      <c r="H1938" s="17">
        <f t="shared" si="266"/>
      </c>
      <c r="I1938" s="12">
        <f t="shared" si="267"/>
      </c>
      <c r="J1938" s="18">
        <f t="shared" si="268"/>
      </c>
      <c r="K1938" s="19"/>
      <c r="L1938" s="18">
        <f t="shared" si="269"/>
      </c>
      <c r="M1938" s="19"/>
      <c r="N1938" s="20">
        <f t="shared" si="270"/>
      </c>
      <c r="O1938" s="20">
        <f t="shared" si="264"/>
      </c>
    </row>
    <row r="1939" spans="1:15" ht="12">
      <c r="A1939" s="21">
        <f t="shared" si="271"/>
        <v>1879</v>
      </c>
      <c r="B1939" s="13"/>
      <c r="C1939" s="14"/>
      <c r="D1939" s="15"/>
      <c r="E1939" s="14"/>
      <c r="F1939" s="16"/>
      <c r="G1939" s="11">
        <f t="shared" si="265"/>
      </c>
      <c r="H1939" s="17">
        <f t="shared" si="266"/>
      </c>
      <c r="I1939" s="12">
        <f t="shared" si="267"/>
      </c>
      <c r="J1939" s="18">
        <f t="shared" si="268"/>
      </c>
      <c r="K1939" s="19"/>
      <c r="L1939" s="18">
        <f t="shared" si="269"/>
      </c>
      <c r="M1939" s="19"/>
      <c r="N1939" s="20">
        <f t="shared" si="270"/>
      </c>
      <c r="O1939" s="20">
        <f t="shared" si="264"/>
      </c>
    </row>
    <row r="1940" spans="1:15" ht="12">
      <c r="A1940" s="21">
        <f t="shared" si="271"/>
        <v>1880</v>
      </c>
      <c r="B1940" s="13"/>
      <c r="C1940" s="14"/>
      <c r="D1940" s="15"/>
      <c r="E1940" s="14"/>
      <c r="F1940" s="16"/>
      <c r="G1940" s="11">
        <f t="shared" si="265"/>
      </c>
      <c r="H1940" s="17">
        <f t="shared" si="266"/>
      </c>
      <c r="I1940" s="12">
        <f t="shared" si="267"/>
      </c>
      <c r="J1940" s="18">
        <f t="shared" si="268"/>
      </c>
      <c r="K1940" s="19"/>
      <c r="L1940" s="18">
        <f t="shared" si="269"/>
      </c>
      <c r="M1940" s="19"/>
      <c r="N1940" s="20">
        <f t="shared" si="270"/>
      </c>
      <c r="O1940" s="20">
        <f t="shared" si="264"/>
      </c>
    </row>
    <row r="1941" spans="1:15" ht="12">
      <c r="A1941" s="21">
        <f t="shared" si="271"/>
        <v>1881</v>
      </c>
      <c r="B1941" s="13"/>
      <c r="C1941" s="14"/>
      <c r="D1941" s="15"/>
      <c r="E1941" s="14"/>
      <c r="F1941" s="16"/>
      <c r="G1941" s="11">
        <f t="shared" si="265"/>
      </c>
      <c r="H1941" s="17">
        <f t="shared" si="266"/>
      </c>
      <c r="I1941" s="12">
        <f t="shared" si="267"/>
      </c>
      <c r="J1941" s="18">
        <f t="shared" si="268"/>
      </c>
      <c r="K1941" s="19"/>
      <c r="L1941" s="18">
        <f t="shared" si="269"/>
      </c>
      <c r="M1941" s="19"/>
      <c r="N1941" s="20">
        <f t="shared" si="270"/>
      </c>
      <c r="O1941" s="20">
        <f t="shared" si="264"/>
      </c>
    </row>
    <row r="1942" spans="1:15" ht="12">
      <c r="A1942" s="21">
        <f t="shared" si="271"/>
        <v>1882</v>
      </c>
      <c r="B1942" s="13"/>
      <c r="C1942" s="14"/>
      <c r="D1942" s="15"/>
      <c r="E1942" s="14"/>
      <c r="F1942" s="16"/>
      <c r="G1942" s="11">
        <f t="shared" si="265"/>
      </c>
      <c r="H1942" s="17">
        <f t="shared" si="266"/>
      </c>
      <c r="I1942" s="12">
        <f t="shared" si="267"/>
      </c>
      <c r="J1942" s="18">
        <f t="shared" si="268"/>
      </c>
      <c r="K1942" s="19"/>
      <c r="L1942" s="18">
        <f t="shared" si="269"/>
      </c>
      <c r="M1942" s="19"/>
      <c r="N1942" s="20">
        <f t="shared" si="270"/>
      </c>
      <c r="O1942" s="20">
        <f t="shared" si="264"/>
      </c>
    </row>
    <row r="1943" spans="1:15" ht="12">
      <c r="A1943" s="21">
        <f t="shared" si="271"/>
        <v>1883</v>
      </c>
      <c r="B1943" s="13"/>
      <c r="C1943" s="14"/>
      <c r="D1943" s="15"/>
      <c r="E1943" s="14"/>
      <c r="F1943" s="16"/>
      <c r="G1943" s="11">
        <f t="shared" si="265"/>
      </c>
      <c r="H1943" s="17">
        <f t="shared" si="266"/>
      </c>
      <c r="I1943" s="12">
        <f t="shared" si="267"/>
      </c>
      <c r="J1943" s="18">
        <f t="shared" si="268"/>
      </c>
      <c r="K1943" s="19"/>
      <c r="L1943" s="18">
        <f t="shared" si="269"/>
      </c>
      <c r="M1943" s="19"/>
      <c r="N1943" s="20">
        <f t="shared" si="270"/>
      </c>
      <c r="O1943" s="20">
        <f t="shared" si="264"/>
      </c>
    </row>
    <row r="1944" spans="1:15" ht="12">
      <c r="A1944" s="21">
        <f t="shared" si="271"/>
        <v>1884</v>
      </c>
      <c r="B1944" s="13"/>
      <c r="C1944" s="14"/>
      <c r="D1944" s="15"/>
      <c r="E1944" s="14"/>
      <c r="F1944" s="16"/>
      <c r="G1944" s="11">
        <f t="shared" si="265"/>
      </c>
      <c r="H1944" s="17">
        <f t="shared" si="266"/>
      </c>
      <c r="I1944" s="12">
        <f t="shared" si="267"/>
      </c>
      <c r="J1944" s="18">
        <f t="shared" si="268"/>
      </c>
      <c r="K1944" s="19"/>
      <c r="L1944" s="18">
        <f t="shared" si="269"/>
      </c>
      <c r="M1944" s="19"/>
      <c r="N1944" s="20">
        <f t="shared" si="270"/>
      </c>
      <c r="O1944" s="20">
        <f t="shared" si="264"/>
      </c>
    </row>
    <row r="1945" spans="1:15" ht="12">
      <c r="A1945" s="21">
        <f t="shared" si="271"/>
        <v>1885</v>
      </c>
      <c r="B1945" s="13"/>
      <c r="C1945" s="14"/>
      <c r="D1945" s="15"/>
      <c r="E1945" s="14"/>
      <c r="F1945" s="16"/>
      <c r="G1945" s="11">
        <f t="shared" si="265"/>
      </c>
      <c r="H1945" s="17">
        <f t="shared" si="266"/>
      </c>
      <c r="I1945" s="12">
        <f t="shared" si="267"/>
      </c>
      <c r="J1945" s="18">
        <f t="shared" si="268"/>
      </c>
      <c r="K1945" s="19"/>
      <c r="L1945" s="18">
        <f t="shared" si="269"/>
      </c>
      <c r="M1945" s="19"/>
      <c r="N1945" s="20">
        <f t="shared" si="270"/>
      </c>
      <c r="O1945" s="20">
        <f t="shared" si="264"/>
      </c>
    </row>
    <row r="1946" spans="1:15" ht="12">
      <c r="A1946" s="21">
        <f t="shared" si="271"/>
        <v>1886</v>
      </c>
      <c r="B1946" s="13"/>
      <c r="C1946" s="14"/>
      <c r="D1946" s="15"/>
      <c r="E1946" s="14"/>
      <c r="F1946" s="16"/>
      <c r="G1946" s="11">
        <f t="shared" si="265"/>
      </c>
      <c r="H1946" s="17">
        <f t="shared" si="266"/>
      </c>
      <c r="I1946" s="12">
        <f t="shared" si="267"/>
      </c>
      <c r="J1946" s="18">
        <f t="shared" si="268"/>
      </c>
      <c r="K1946" s="19"/>
      <c r="L1946" s="18">
        <f t="shared" si="269"/>
      </c>
      <c r="M1946" s="19"/>
      <c r="N1946" s="20">
        <f t="shared" si="270"/>
      </c>
      <c r="O1946" s="20">
        <f t="shared" si="264"/>
      </c>
    </row>
    <row r="1947" spans="1:15" ht="12">
      <c r="A1947" s="21">
        <f t="shared" si="271"/>
        <v>1887</v>
      </c>
      <c r="B1947" s="13"/>
      <c r="C1947" s="14"/>
      <c r="D1947" s="15"/>
      <c r="E1947" s="14"/>
      <c r="F1947" s="16"/>
      <c r="G1947" s="11">
        <f t="shared" si="265"/>
      </c>
      <c r="H1947" s="17">
        <f t="shared" si="266"/>
      </c>
      <c r="I1947" s="12">
        <f t="shared" si="267"/>
      </c>
      <c r="J1947" s="18">
        <f t="shared" si="268"/>
      </c>
      <c r="K1947" s="19"/>
      <c r="L1947" s="18">
        <f t="shared" si="269"/>
      </c>
      <c r="M1947" s="19"/>
      <c r="N1947" s="20">
        <f t="shared" si="270"/>
      </c>
      <c r="O1947" s="20">
        <f t="shared" si="264"/>
      </c>
    </row>
    <row r="1948" spans="1:15" ht="12">
      <c r="A1948" s="21">
        <f t="shared" si="271"/>
        <v>1888</v>
      </c>
      <c r="B1948" s="13"/>
      <c r="C1948" s="14"/>
      <c r="D1948" s="15"/>
      <c r="E1948" s="14"/>
      <c r="F1948" s="16"/>
      <c r="G1948" s="11">
        <f t="shared" si="265"/>
      </c>
      <c r="H1948" s="17">
        <f t="shared" si="266"/>
      </c>
      <c r="I1948" s="12">
        <f t="shared" si="267"/>
      </c>
      <c r="J1948" s="18">
        <f t="shared" si="268"/>
      </c>
      <c r="K1948" s="19"/>
      <c r="L1948" s="18">
        <f t="shared" si="269"/>
      </c>
      <c r="M1948" s="19"/>
      <c r="N1948" s="20">
        <f t="shared" si="270"/>
      </c>
      <c r="O1948" s="20">
        <f t="shared" si="264"/>
      </c>
    </row>
    <row r="1949" spans="1:15" ht="12">
      <c r="A1949" s="21">
        <f t="shared" si="271"/>
        <v>1889</v>
      </c>
      <c r="B1949" s="13"/>
      <c r="C1949" s="14"/>
      <c r="D1949" s="15"/>
      <c r="E1949" s="14"/>
      <c r="F1949" s="16"/>
      <c r="G1949" s="11">
        <f t="shared" si="265"/>
      </c>
      <c r="H1949" s="17">
        <f t="shared" si="266"/>
      </c>
      <c r="I1949" s="12">
        <f t="shared" si="267"/>
      </c>
      <c r="J1949" s="18">
        <f t="shared" si="268"/>
      </c>
      <c r="K1949" s="19"/>
      <c r="L1949" s="18">
        <f t="shared" si="269"/>
      </c>
      <c r="M1949" s="19"/>
      <c r="N1949" s="20">
        <f t="shared" si="270"/>
      </c>
      <c r="O1949" s="20">
        <f t="shared" si="264"/>
      </c>
    </row>
    <row r="1950" spans="1:15" ht="12">
      <c r="A1950" s="21">
        <f t="shared" si="271"/>
        <v>1890</v>
      </c>
      <c r="B1950" s="13"/>
      <c r="C1950" s="14"/>
      <c r="D1950" s="15"/>
      <c r="E1950" s="14"/>
      <c r="F1950" s="16"/>
      <c r="G1950" s="11">
        <f t="shared" si="265"/>
      </c>
      <c r="H1950" s="17">
        <f t="shared" si="266"/>
      </c>
      <c r="I1950" s="12">
        <f t="shared" si="267"/>
      </c>
      <c r="J1950" s="18">
        <f t="shared" si="268"/>
      </c>
      <c r="K1950" s="19"/>
      <c r="L1950" s="18">
        <f t="shared" si="269"/>
      </c>
      <c r="M1950" s="19"/>
      <c r="N1950" s="20">
        <f t="shared" si="270"/>
      </c>
      <c r="O1950" s="20">
        <f t="shared" si="264"/>
      </c>
    </row>
    <row r="1951" spans="1:15" ht="12">
      <c r="A1951" s="21">
        <f t="shared" si="271"/>
        <v>1891</v>
      </c>
      <c r="B1951" s="13"/>
      <c r="C1951" s="14"/>
      <c r="D1951" s="15"/>
      <c r="E1951" s="14"/>
      <c r="F1951" s="16"/>
      <c r="G1951" s="11">
        <f t="shared" si="265"/>
      </c>
      <c r="H1951" s="17">
        <f t="shared" si="266"/>
      </c>
      <c r="I1951" s="12">
        <f t="shared" si="267"/>
      </c>
      <c r="J1951" s="18">
        <f t="shared" si="268"/>
      </c>
      <c r="K1951" s="19"/>
      <c r="L1951" s="18">
        <f t="shared" si="269"/>
      </c>
      <c r="M1951" s="19"/>
      <c r="N1951" s="20">
        <f t="shared" si="270"/>
      </c>
      <c r="O1951" s="20">
        <f t="shared" si="264"/>
      </c>
    </row>
    <row r="1952" spans="1:15" ht="12">
      <c r="A1952" s="21">
        <f t="shared" si="271"/>
        <v>1892</v>
      </c>
      <c r="B1952" s="13"/>
      <c r="C1952" s="14"/>
      <c r="D1952" s="15"/>
      <c r="E1952" s="14"/>
      <c r="F1952" s="16"/>
      <c r="G1952" s="11">
        <f t="shared" si="265"/>
      </c>
      <c r="H1952" s="17">
        <f t="shared" si="266"/>
      </c>
      <c r="I1952" s="12">
        <f t="shared" si="267"/>
      </c>
      <c r="J1952" s="18">
        <f t="shared" si="268"/>
      </c>
      <c r="K1952" s="19"/>
      <c r="L1952" s="18">
        <f t="shared" si="269"/>
      </c>
      <c r="M1952" s="19"/>
      <c r="N1952" s="20">
        <f t="shared" si="270"/>
      </c>
      <c r="O1952" s="20">
        <f t="shared" si="264"/>
      </c>
    </row>
    <row r="1953" spans="1:15" ht="12">
      <c r="A1953" s="21">
        <f t="shared" si="271"/>
        <v>1893</v>
      </c>
      <c r="B1953" s="13"/>
      <c r="C1953" s="14"/>
      <c r="D1953" s="15"/>
      <c r="E1953" s="14"/>
      <c r="F1953" s="16"/>
      <c r="G1953" s="11">
        <f t="shared" si="265"/>
      </c>
      <c r="H1953" s="17">
        <f t="shared" si="266"/>
      </c>
      <c r="I1953" s="12">
        <f t="shared" si="267"/>
      </c>
      <c r="J1953" s="18">
        <f t="shared" si="268"/>
      </c>
      <c r="K1953" s="19"/>
      <c r="L1953" s="18">
        <f t="shared" si="269"/>
      </c>
      <c r="M1953" s="19"/>
      <c r="N1953" s="20">
        <f t="shared" si="270"/>
      </c>
      <c r="O1953" s="20">
        <f t="shared" si="264"/>
      </c>
    </row>
    <row r="1954" spans="1:15" ht="12">
      <c r="A1954" s="21">
        <f t="shared" si="271"/>
        <v>1894</v>
      </c>
      <c r="B1954" s="13"/>
      <c r="C1954" s="14"/>
      <c r="D1954" s="15"/>
      <c r="E1954" s="14"/>
      <c r="F1954" s="16"/>
      <c r="G1954" s="11">
        <f t="shared" si="265"/>
      </c>
      <c r="H1954" s="17">
        <f t="shared" si="266"/>
      </c>
      <c r="I1954" s="12">
        <f t="shared" si="267"/>
      </c>
      <c r="J1954" s="18">
        <f t="shared" si="268"/>
      </c>
      <c r="K1954" s="19"/>
      <c r="L1954" s="18">
        <f t="shared" si="269"/>
      </c>
      <c r="M1954" s="19"/>
      <c r="N1954" s="20">
        <f t="shared" si="270"/>
      </c>
      <c r="O1954" s="20">
        <f t="shared" si="264"/>
      </c>
    </row>
    <row r="1955" spans="1:15" ht="12">
      <c r="A1955" s="21">
        <f t="shared" si="271"/>
        <v>1895</v>
      </c>
      <c r="B1955" s="13"/>
      <c r="C1955" s="14"/>
      <c r="D1955" s="15"/>
      <c r="E1955" s="14"/>
      <c r="F1955" s="16"/>
      <c r="G1955" s="11">
        <f t="shared" si="265"/>
      </c>
      <c r="H1955" s="17">
        <f t="shared" si="266"/>
      </c>
      <c r="I1955" s="12">
        <f t="shared" si="267"/>
      </c>
      <c r="J1955" s="18">
        <f t="shared" si="268"/>
      </c>
      <c r="K1955" s="19"/>
      <c r="L1955" s="18">
        <f t="shared" si="269"/>
      </c>
      <c r="M1955" s="19"/>
      <c r="N1955" s="20">
        <f t="shared" si="270"/>
      </c>
      <c r="O1955" s="20">
        <f t="shared" si="264"/>
      </c>
    </row>
    <row r="1956" spans="1:15" ht="12">
      <c r="A1956" s="21">
        <f t="shared" si="271"/>
        <v>1896</v>
      </c>
      <c r="B1956" s="13"/>
      <c r="C1956" s="14"/>
      <c r="D1956" s="15"/>
      <c r="E1956" s="14"/>
      <c r="F1956" s="16"/>
      <c r="G1956" s="11">
        <f t="shared" si="265"/>
      </c>
      <c r="H1956" s="17">
        <f t="shared" si="266"/>
      </c>
      <c r="I1956" s="12">
        <f t="shared" si="267"/>
      </c>
      <c r="J1956" s="18">
        <f t="shared" si="268"/>
      </c>
      <c r="K1956" s="19"/>
      <c r="L1956" s="18">
        <f t="shared" si="269"/>
      </c>
      <c r="M1956" s="19"/>
      <c r="N1956" s="20">
        <f t="shared" si="270"/>
      </c>
      <c r="O1956" s="20">
        <f t="shared" si="264"/>
      </c>
    </row>
    <row r="1957" spans="1:15" ht="12">
      <c r="A1957" s="21">
        <f t="shared" si="271"/>
        <v>1897</v>
      </c>
      <c r="B1957" s="13"/>
      <c r="C1957" s="14"/>
      <c r="D1957" s="15"/>
      <c r="E1957" s="14"/>
      <c r="F1957" s="16"/>
      <c r="G1957" s="11">
        <f t="shared" si="265"/>
      </c>
      <c r="H1957" s="17">
        <f t="shared" si="266"/>
      </c>
      <c r="I1957" s="12">
        <f t="shared" si="267"/>
      </c>
      <c r="J1957" s="18">
        <f t="shared" si="268"/>
      </c>
      <c r="K1957" s="19"/>
      <c r="L1957" s="18">
        <f t="shared" si="269"/>
      </c>
      <c r="M1957" s="19"/>
      <c r="N1957" s="20">
        <f t="shared" si="270"/>
      </c>
      <c r="O1957" s="20">
        <f t="shared" si="264"/>
      </c>
    </row>
    <row r="1958" spans="1:15" ht="12">
      <c r="A1958" s="21">
        <f t="shared" si="271"/>
        <v>1898</v>
      </c>
      <c r="B1958" s="13"/>
      <c r="C1958" s="14"/>
      <c r="D1958" s="15"/>
      <c r="E1958" s="14"/>
      <c r="F1958" s="16"/>
      <c r="G1958" s="11">
        <f t="shared" si="265"/>
      </c>
      <c r="H1958" s="17">
        <f t="shared" si="266"/>
      </c>
      <c r="I1958" s="12">
        <f t="shared" si="267"/>
      </c>
      <c r="J1958" s="18">
        <f t="shared" si="268"/>
      </c>
      <c r="K1958" s="19"/>
      <c r="L1958" s="18">
        <f t="shared" si="269"/>
      </c>
      <c r="M1958" s="19"/>
      <c r="N1958" s="20">
        <f t="shared" si="270"/>
      </c>
      <c r="O1958" s="20">
        <f t="shared" si="264"/>
      </c>
    </row>
    <row r="1959" spans="1:15" ht="12">
      <c r="A1959" s="21">
        <f t="shared" si="271"/>
        <v>1899</v>
      </c>
      <c r="B1959" s="13"/>
      <c r="C1959" s="14"/>
      <c r="D1959" s="15"/>
      <c r="E1959" s="14"/>
      <c r="F1959" s="16"/>
      <c r="G1959" s="11">
        <f t="shared" si="265"/>
      </c>
      <c r="H1959" s="17">
        <f t="shared" si="266"/>
      </c>
      <c r="I1959" s="12">
        <f t="shared" si="267"/>
      </c>
      <c r="J1959" s="18">
        <f t="shared" si="268"/>
      </c>
      <c r="K1959" s="19"/>
      <c r="L1959" s="18">
        <f t="shared" si="269"/>
      </c>
      <c r="M1959" s="19"/>
      <c r="N1959" s="20">
        <f t="shared" si="270"/>
      </c>
      <c r="O1959" s="20">
        <f t="shared" si="264"/>
      </c>
    </row>
    <row r="1960" spans="1:15" ht="12">
      <c r="A1960" s="21">
        <f t="shared" si="271"/>
        <v>1900</v>
      </c>
      <c r="B1960" s="13"/>
      <c r="C1960" s="14"/>
      <c r="D1960" s="15"/>
      <c r="E1960" s="14"/>
      <c r="F1960" s="16"/>
      <c r="G1960" s="11">
        <f t="shared" si="265"/>
      </c>
      <c r="H1960" s="17">
        <f t="shared" si="266"/>
      </c>
      <c r="I1960" s="12">
        <f t="shared" si="267"/>
      </c>
      <c r="J1960" s="18">
        <f t="shared" si="268"/>
      </c>
      <c r="K1960" s="19"/>
      <c r="L1960" s="18">
        <f t="shared" si="269"/>
      </c>
      <c r="M1960" s="19"/>
      <c r="N1960" s="20">
        <f t="shared" si="270"/>
      </c>
      <c r="O1960" s="20">
        <f t="shared" si="264"/>
      </c>
    </row>
    <row r="1961" spans="1:15" ht="12">
      <c r="A1961" s="21">
        <f t="shared" si="271"/>
        <v>1901</v>
      </c>
      <c r="B1961" s="13"/>
      <c r="C1961" s="14"/>
      <c r="D1961" s="15"/>
      <c r="E1961" s="14"/>
      <c r="F1961" s="16"/>
      <c r="G1961" s="11">
        <f t="shared" si="265"/>
      </c>
      <c r="H1961" s="17">
        <f t="shared" si="266"/>
      </c>
      <c r="I1961" s="12">
        <f t="shared" si="267"/>
      </c>
      <c r="J1961" s="18">
        <f t="shared" si="268"/>
      </c>
      <c r="K1961" s="19"/>
      <c r="L1961" s="18">
        <f t="shared" si="269"/>
      </c>
      <c r="M1961" s="19"/>
      <c r="N1961" s="20">
        <f t="shared" si="270"/>
      </c>
      <c r="O1961" s="20">
        <f t="shared" si="264"/>
      </c>
    </row>
    <row r="1962" spans="1:15" ht="12">
      <c r="A1962" s="21">
        <f t="shared" si="271"/>
        <v>1902</v>
      </c>
      <c r="B1962" s="13"/>
      <c r="C1962" s="14"/>
      <c r="D1962" s="15"/>
      <c r="E1962" s="14"/>
      <c r="F1962" s="16"/>
      <c r="G1962" s="11">
        <f t="shared" si="265"/>
      </c>
      <c r="H1962" s="17">
        <f t="shared" si="266"/>
      </c>
      <c r="I1962" s="12">
        <f t="shared" si="267"/>
      </c>
      <c r="J1962" s="18">
        <f t="shared" si="268"/>
      </c>
      <c r="K1962" s="19"/>
      <c r="L1962" s="18">
        <f t="shared" si="269"/>
      </c>
      <c r="M1962" s="19"/>
      <c r="N1962" s="20">
        <f t="shared" si="270"/>
      </c>
      <c r="O1962" s="20">
        <f t="shared" si="264"/>
      </c>
    </row>
    <row r="1963" spans="1:15" ht="12">
      <c r="A1963" s="21">
        <f t="shared" si="271"/>
        <v>1903</v>
      </c>
      <c r="B1963" s="13"/>
      <c r="C1963" s="14"/>
      <c r="D1963" s="15"/>
      <c r="E1963" s="14"/>
      <c r="F1963" s="16"/>
      <c r="G1963" s="11">
        <f t="shared" si="265"/>
      </c>
      <c r="H1963" s="17">
        <f t="shared" si="266"/>
      </c>
      <c r="I1963" s="12">
        <f t="shared" si="267"/>
      </c>
      <c r="J1963" s="18">
        <f t="shared" si="268"/>
      </c>
      <c r="K1963" s="19"/>
      <c r="L1963" s="18">
        <f t="shared" si="269"/>
      </c>
      <c r="M1963" s="19"/>
      <c r="N1963" s="20">
        <f t="shared" si="270"/>
      </c>
      <c r="O1963" s="20">
        <f t="shared" si="264"/>
      </c>
    </row>
    <row r="1964" spans="1:15" ht="12">
      <c r="A1964" s="21">
        <f t="shared" si="271"/>
        <v>1904</v>
      </c>
      <c r="B1964" s="13"/>
      <c r="C1964" s="14"/>
      <c r="D1964" s="15"/>
      <c r="E1964" s="14"/>
      <c r="F1964" s="16"/>
      <c r="G1964" s="11">
        <f t="shared" si="265"/>
      </c>
      <c r="H1964" s="17">
        <f t="shared" si="266"/>
      </c>
      <c r="I1964" s="12">
        <f t="shared" si="267"/>
      </c>
      <c r="J1964" s="18">
        <f t="shared" si="268"/>
      </c>
      <c r="K1964" s="19"/>
      <c r="L1964" s="18">
        <f t="shared" si="269"/>
      </c>
      <c r="M1964" s="19"/>
      <c r="N1964" s="20">
        <f t="shared" si="270"/>
      </c>
      <c r="O1964" s="20">
        <f t="shared" si="264"/>
      </c>
    </row>
    <row r="1965" spans="1:15" ht="12">
      <c r="A1965" s="21">
        <f t="shared" si="271"/>
        <v>1905</v>
      </c>
      <c r="B1965" s="13"/>
      <c r="C1965" s="14"/>
      <c r="D1965" s="15"/>
      <c r="E1965" s="14"/>
      <c r="F1965" s="16"/>
      <c r="G1965" s="11">
        <f t="shared" si="265"/>
      </c>
      <c r="H1965" s="17">
        <f t="shared" si="266"/>
      </c>
      <c r="I1965" s="12">
        <f t="shared" si="267"/>
      </c>
      <c r="J1965" s="18">
        <f t="shared" si="268"/>
      </c>
      <c r="K1965" s="19"/>
      <c r="L1965" s="18">
        <f t="shared" si="269"/>
      </c>
      <c r="M1965" s="19"/>
      <c r="N1965" s="20">
        <f t="shared" si="270"/>
      </c>
      <c r="O1965" s="20">
        <f t="shared" si="264"/>
      </c>
    </row>
    <row r="1966" spans="1:15" ht="12">
      <c r="A1966" s="21">
        <f t="shared" si="271"/>
        <v>1906</v>
      </c>
      <c r="B1966" s="13"/>
      <c r="C1966" s="14"/>
      <c r="D1966" s="15"/>
      <c r="E1966" s="14"/>
      <c r="F1966" s="16"/>
      <c r="G1966" s="11">
        <f t="shared" si="265"/>
      </c>
      <c r="H1966" s="17">
        <f t="shared" si="266"/>
      </c>
      <c r="I1966" s="12">
        <f t="shared" si="267"/>
      </c>
      <c r="J1966" s="18">
        <f t="shared" si="268"/>
      </c>
      <c r="K1966" s="19"/>
      <c r="L1966" s="18">
        <f t="shared" si="269"/>
      </c>
      <c r="M1966" s="19"/>
      <c r="N1966" s="20">
        <f t="shared" si="270"/>
      </c>
      <c r="O1966" s="20">
        <f t="shared" si="264"/>
      </c>
    </row>
    <row r="1967" spans="1:15" ht="12">
      <c r="A1967" s="21">
        <f t="shared" si="271"/>
        <v>1907</v>
      </c>
      <c r="B1967" s="13"/>
      <c r="C1967" s="14"/>
      <c r="D1967" s="15"/>
      <c r="E1967" s="14"/>
      <c r="F1967" s="16"/>
      <c r="G1967" s="11">
        <f t="shared" si="265"/>
      </c>
      <c r="H1967" s="17">
        <f t="shared" si="266"/>
      </c>
      <c r="I1967" s="12">
        <f t="shared" si="267"/>
      </c>
      <c r="J1967" s="18">
        <f t="shared" si="268"/>
      </c>
      <c r="K1967" s="19"/>
      <c r="L1967" s="18">
        <f t="shared" si="269"/>
      </c>
      <c r="M1967" s="19"/>
      <c r="N1967" s="20">
        <f t="shared" si="270"/>
      </c>
      <c r="O1967" s="20">
        <f t="shared" si="264"/>
      </c>
    </row>
    <row r="1968" spans="1:15" ht="12">
      <c r="A1968" s="21">
        <f t="shared" si="271"/>
        <v>1908</v>
      </c>
      <c r="B1968" s="13"/>
      <c r="C1968" s="14"/>
      <c r="D1968" s="15"/>
      <c r="E1968" s="14"/>
      <c r="F1968" s="16"/>
      <c r="G1968" s="11">
        <f t="shared" si="265"/>
      </c>
      <c r="H1968" s="17">
        <f t="shared" si="266"/>
      </c>
      <c r="I1968" s="12">
        <f t="shared" si="267"/>
      </c>
      <c r="J1968" s="18">
        <f t="shared" si="268"/>
      </c>
      <c r="K1968" s="19"/>
      <c r="L1968" s="18">
        <f t="shared" si="269"/>
      </c>
      <c r="M1968" s="19"/>
      <c r="N1968" s="20">
        <f t="shared" si="270"/>
      </c>
      <c r="O1968" s="20">
        <f t="shared" si="264"/>
      </c>
    </row>
    <row r="1969" spans="1:15" ht="12">
      <c r="A1969" s="21">
        <f t="shared" si="271"/>
        <v>1909</v>
      </c>
      <c r="B1969" s="13"/>
      <c r="C1969" s="14"/>
      <c r="D1969" s="15"/>
      <c r="E1969" s="14"/>
      <c r="F1969" s="16"/>
      <c r="G1969" s="11">
        <f t="shared" si="265"/>
      </c>
      <c r="H1969" s="17">
        <f t="shared" si="266"/>
      </c>
      <c r="I1969" s="12">
        <f t="shared" si="267"/>
      </c>
      <c r="J1969" s="18">
        <f t="shared" si="268"/>
      </c>
      <c r="K1969" s="19"/>
      <c r="L1969" s="18">
        <f t="shared" si="269"/>
      </c>
      <c r="M1969" s="19"/>
      <c r="N1969" s="20">
        <f t="shared" si="270"/>
      </c>
      <c r="O1969" s="20">
        <f t="shared" si="264"/>
      </c>
    </row>
    <row r="1970" spans="1:15" ht="12">
      <c r="A1970" s="21">
        <f t="shared" si="271"/>
        <v>1910</v>
      </c>
      <c r="B1970" s="13"/>
      <c r="C1970" s="14"/>
      <c r="D1970" s="15"/>
      <c r="E1970" s="14"/>
      <c r="F1970" s="16"/>
      <c r="G1970" s="11">
        <f t="shared" si="265"/>
      </c>
      <c r="H1970" s="17">
        <f t="shared" si="266"/>
      </c>
      <c r="I1970" s="12">
        <f t="shared" si="267"/>
      </c>
      <c r="J1970" s="18">
        <f t="shared" si="268"/>
      </c>
      <c r="K1970" s="19"/>
      <c r="L1970" s="18">
        <f t="shared" si="269"/>
      </c>
      <c r="M1970" s="19"/>
      <c r="N1970" s="20">
        <f t="shared" si="270"/>
      </c>
      <c r="O1970" s="20">
        <f t="shared" si="264"/>
      </c>
    </row>
    <row r="1971" spans="1:15" ht="12">
      <c r="A1971" s="21">
        <f t="shared" si="271"/>
        <v>1911</v>
      </c>
      <c r="B1971" s="13"/>
      <c r="C1971" s="14"/>
      <c r="D1971" s="15"/>
      <c r="E1971" s="14"/>
      <c r="F1971" s="16"/>
      <c r="G1971" s="11">
        <f t="shared" si="265"/>
      </c>
      <c r="H1971" s="17">
        <f t="shared" si="266"/>
      </c>
      <c r="I1971" s="12">
        <f t="shared" si="267"/>
      </c>
      <c r="J1971" s="18">
        <f t="shared" si="268"/>
      </c>
      <c r="K1971" s="19"/>
      <c r="L1971" s="18">
        <f t="shared" si="269"/>
      </c>
      <c r="M1971" s="19"/>
      <c r="N1971" s="20">
        <f t="shared" si="270"/>
      </c>
      <c r="O1971" s="20">
        <f t="shared" si="264"/>
      </c>
    </row>
    <row r="1972" spans="1:15" ht="12">
      <c r="A1972" s="21">
        <f t="shared" si="271"/>
        <v>1912</v>
      </c>
      <c r="B1972" s="13"/>
      <c r="C1972" s="14"/>
      <c r="D1972" s="15"/>
      <c r="E1972" s="14"/>
      <c r="F1972" s="16"/>
      <c r="G1972" s="11">
        <f t="shared" si="265"/>
      </c>
      <c r="H1972" s="17">
        <f t="shared" si="266"/>
      </c>
      <c r="I1972" s="12">
        <f t="shared" si="267"/>
      </c>
      <c r="J1972" s="18">
        <f t="shared" si="268"/>
      </c>
      <c r="K1972" s="19"/>
      <c r="L1972" s="18">
        <f t="shared" si="269"/>
      </c>
      <c r="M1972" s="19"/>
      <c r="N1972" s="20">
        <f t="shared" si="270"/>
      </c>
      <c r="O1972" s="20">
        <f t="shared" si="264"/>
      </c>
    </row>
    <row r="1973" spans="1:15" ht="12">
      <c r="A1973" s="21">
        <f t="shared" si="271"/>
        <v>1913</v>
      </c>
      <c r="B1973" s="13"/>
      <c r="C1973" s="14"/>
      <c r="D1973" s="15"/>
      <c r="E1973" s="14"/>
      <c r="F1973" s="16"/>
      <c r="G1973" s="11">
        <f t="shared" si="265"/>
      </c>
      <c r="H1973" s="17">
        <f t="shared" si="266"/>
      </c>
      <c r="I1973" s="12">
        <f t="shared" si="267"/>
      </c>
      <c r="J1973" s="18">
        <f t="shared" si="268"/>
      </c>
      <c r="K1973" s="19"/>
      <c r="L1973" s="18">
        <f t="shared" si="269"/>
      </c>
      <c r="M1973" s="19"/>
      <c r="N1973" s="20">
        <f t="shared" si="270"/>
      </c>
      <c r="O1973" s="20">
        <f t="shared" si="264"/>
      </c>
    </row>
    <row r="1974" spans="1:15" ht="12">
      <c r="A1974" s="21">
        <f t="shared" si="271"/>
        <v>1914</v>
      </c>
      <c r="B1974" s="13"/>
      <c r="C1974" s="14"/>
      <c r="D1974" s="15"/>
      <c r="E1974" s="14"/>
      <c r="F1974" s="16"/>
      <c r="G1974" s="11">
        <f t="shared" si="265"/>
      </c>
      <c r="H1974" s="17">
        <f t="shared" si="266"/>
      </c>
      <c r="I1974" s="12">
        <f t="shared" si="267"/>
      </c>
      <c r="J1974" s="18">
        <f t="shared" si="268"/>
      </c>
      <c r="K1974" s="19"/>
      <c r="L1974" s="18">
        <f t="shared" si="269"/>
      </c>
      <c r="M1974" s="19"/>
      <c r="N1974" s="20">
        <f t="shared" si="270"/>
      </c>
      <c r="O1974" s="20">
        <f t="shared" si="264"/>
      </c>
    </row>
    <row r="1975" spans="1:15" ht="12">
      <c r="A1975" s="21">
        <f t="shared" si="271"/>
        <v>1915</v>
      </c>
      <c r="B1975" s="13"/>
      <c r="C1975" s="14"/>
      <c r="D1975" s="15"/>
      <c r="E1975" s="14"/>
      <c r="F1975" s="16"/>
      <c r="G1975" s="11">
        <f t="shared" si="265"/>
      </c>
      <c r="H1975" s="17">
        <f t="shared" si="266"/>
      </c>
      <c r="I1975" s="12">
        <f t="shared" si="267"/>
      </c>
      <c r="J1975" s="18">
        <f t="shared" si="268"/>
      </c>
      <c r="K1975" s="19"/>
      <c r="L1975" s="18">
        <f t="shared" si="269"/>
      </c>
      <c r="M1975" s="19"/>
      <c r="N1975" s="20">
        <f t="shared" si="270"/>
      </c>
      <c r="O1975" s="20">
        <f t="shared" si="264"/>
      </c>
    </row>
    <row r="1976" spans="1:15" ht="12">
      <c r="A1976" s="21">
        <f t="shared" si="271"/>
        <v>1916</v>
      </c>
      <c r="B1976" s="13"/>
      <c r="C1976" s="14"/>
      <c r="D1976" s="15"/>
      <c r="E1976" s="14"/>
      <c r="F1976" s="16"/>
      <c r="G1976" s="11">
        <f t="shared" si="265"/>
      </c>
      <c r="H1976" s="17">
        <f t="shared" si="266"/>
      </c>
      <c r="I1976" s="12">
        <f t="shared" si="267"/>
      </c>
      <c r="J1976" s="18">
        <f t="shared" si="268"/>
      </c>
      <c r="K1976" s="19"/>
      <c r="L1976" s="18">
        <f t="shared" si="269"/>
      </c>
      <c r="M1976" s="19"/>
      <c r="N1976" s="20">
        <f t="shared" si="270"/>
      </c>
      <c r="O1976" s="20">
        <f t="shared" si="264"/>
      </c>
    </row>
    <row r="1977" spans="1:15" ht="12">
      <c r="A1977" s="21">
        <f t="shared" si="271"/>
        <v>1917</v>
      </c>
      <c r="B1977" s="13"/>
      <c r="C1977" s="14"/>
      <c r="D1977" s="15"/>
      <c r="E1977" s="14"/>
      <c r="F1977" s="16"/>
      <c r="G1977" s="11">
        <f t="shared" si="265"/>
      </c>
      <c r="H1977" s="17">
        <f t="shared" si="266"/>
      </c>
      <c r="I1977" s="12">
        <f t="shared" si="267"/>
      </c>
      <c r="J1977" s="18">
        <f t="shared" si="268"/>
      </c>
      <c r="K1977" s="19"/>
      <c r="L1977" s="18">
        <f t="shared" si="269"/>
      </c>
      <c r="M1977" s="19"/>
      <c r="N1977" s="20">
        <f t="shared" si="270"/>
      </c>
      <c r="O1977" s="20">
        <f t="shared" si="264"/>
      </c>
    </row>
    <row r="1978" spans="1:15" ht="12">
      <c r="A1978" s="21">
        <f t="shared" si="271"/>
        <v>1918</v>
      </c>
      <c r="B1978" s="13"/>
      <c r="C1978" s="14"/>
      <c r="D1978" s="15"/>
      <c r="E1978" s="14"/>
      <c r="F1978" s="16"/>
      <c r="G1978" s="11">
        <f t="shared" si="265"/>
      </c>
      <c r="H1978" s="17">
        <f t="shared" si="266"/>
      </c>
      <c r="I1978" s="12">
        <f t="shared" si="267"/>
      </c>
      <c r="J1978" s="18">
        <f t="shared" si="268"/>
      </c>
      <c r="K1978" s="19"/>
      <c r="L1978" s="18">
        <f t="shared" si="269"/>
      </c>
      <c r="M1978" s="19"/>
      <c r="N1978" s="20">
        <f t="shared" si="270"/>
      </c>
      <c r="O1978" s="20">
        <f t="shared" si="264"/>
      </c>
    </row>
    <row r="1979" spans="1:15" ht="12">
      <c r="A1979" s="21">
        <f t="shared" si="271"/>
        <v>1919</v>
      </c>
      <c r="B1979" s="13"/>
      <c r="C1979" s="14"/>
      <c r="D1979" s="15"/>
      <c r="E1979" s="14"/>
      <c r="F1979" s="16"/>
      <c r="G1979" s="11">
        <f t="shared" si="265"/>
      </c>
      <c r="H1979" s="17">
        <f t="shared" si="266"/>
      </c>
      <c r="I1979" s="12">
        <f t="shared" si="267"/>
      </c>
      <c r="J1979" s="18">
        <f t="shared" si="268"/>
      </c>
      <c r="K1979" s="19"/>
      <c r="L1979" s="18">
        <f t="shared" si="269"/>
      </c>
      <c r="M1979" s="19"/>
      <c r="N1979" s="20">
        <f t="shared" si="270"/>
      </c>
      <c r="O1979" s="20">
        <f t="shared" si="264"/>
      </c>
    </row>
    <row r="1980" spans="1:15" ht="12">
      <c r="A1980" s="21">
        <f t="shared" si="271"/>
        <v>1920</v>
      </c>
      <c r="B1980" s="13"/>
      <c r="C1980" s="14"/>
      <c r="D1980" s="15"/>
      <c r="E1980" s="14"/>
      <c r="F1980" s="16"/>
      <c r="G1980" s="11">
        <f t="shared" si="265"/>
      </c>
      <c r="H1980" s="17">
        <f t="shared" si="266"/>
      </c>
      <c r="I1980" s="12">
        <f t="shared" si="267"/>
      </c>
      <c r="J1980" s="18">
        <f t="shared" si="268"/>
      </c>
      <c r="K1980" s="19"/>
      <c r="L1980" s="18">
        <f t="shared" si="269"/>
      </c>
      <c r="M1980" s="19"/>
      <c r="N1980" s="20">
        <f t="shared" si="270"/>
      </c>
      <c r="O1980" s="20">
        <f t="shared" si="264"/>
      </c>
    </row>
    <row r="1981" spans="1:15" ht="12">
      <c r="A1981" s="21">
        <f t="shared" si="271"/>
        <v>1921</v>
      </c>
      <c r="B1981" s="13"/>
      <c r="C1981" s="14"/>
      <c r="D1981" s="15"/>
      <c r="E1981" s="14"/>
      <c r="F1981" s="16"/>
      <c r="G1981" s="11">
        <f t="shared" si="265"/>
      </c>
      <c r="H1981" s="17">
        <f t="shared" si="266"/>
      </c>
      <c r="I1981" s="12">
        <f t="shared" si="267"/>
      </c>
      <c r="J1981" s="18">
        <f t="shared" si="268"/>
      </c>
      <c r="K1981" s="19"/>
      <c r="L1981" s="18">
        <f t="shared" si="269"/>
      </c>
      <c r="M1981" s="19"/>
      <c r="N1981" s="20">
        <f t="shared" si="270"/>
      </c>
      <c r="O1981" s="20">
        <f t="shared" si="264"/>
      </c>
    </row>
    <row r="1982" spans="1:15" ht="12">
      <c r="A1982" s="21">
        <f t="shared" si="271"/>
        <v>1922</v>
      </c>
      <c r="B1982" s="13"/>
      <c r="C1982" s="14"/>
      <c r="D1982" s="15"/>
      <c r="E1982" s="14"/>
      <c r="F1982" s="16"/>
      <c r="G1982" s="11">
        <f t="shared" si="265"/>
      </c>
      <c r="H1982" s="17">
        <f t="shared" si="266"/>
      </c>
      <c r="I1982" s="12">
        <f t="shared" si="267"/>
      </c>
      <c r="J1982" s="18">
        <f t="shared" si="268"/>
      </c>
      <c r="K1982" s="19"/>
      <c r="L1982" s="18">
        <f t="shared" si="269"/>
      </c>
      <c r="M1982" s="19"/>
      <c r="N1982" s="20">
        <f t="shared" si="270"/>
      </c>
      <c r="O1982" s="20">
        <f t="shared" si="264"/>
      </c>
    </row>
    <row r="1983" spans="1:15" ht="12">
      <c r="A1983" s="21">
        <f t="shared" si="271"/>
        <v>1923</v>
      </c>
      <c r="B1983" s="13"/>
      <c r="C1983" s="14"/>
      <c r="D1983" s="15"/>
      <c r="E1983" s="14"/>
      <c r="F1983" s="16"/>
      <c r="G1983" s="11">
        <f t="shared" si="265"/>
      </c>
      <c r="H1983" s="17">
        <f t="shared" si="266"/>
      </c>
      <c r="I1983" s="12">
        <f t="shared" si="267"/>
      </c>
      <c r="J1983" s="18">
        <f t="shared" si="268"/>
      </c>
      <c r="K1983" s="19"/>
      <c r="L1983" s="18">
        <f t="shared" si="269"/>
      </c>
      <c r="M1983" s="19"/>
      <c r="N1983" s="20">
        <f t="shared" si="270"/>
      </c>
      <c r="O1983" s="20">
        <f t="shared" si="264"/>
      </c>
    </row>
    <row r="1984" spans="1:15" ht="12">
      <c r="A1984" s="21">
        <f t="shared" si="271"/>
        <v>1924</v>
      </c>
      <c r="B1984" s="13"/>
      <c r="C1984" s="14"/>
      <c r="D1984" s="15"/>
      <c r="E1984" s="14"/>
      <c r="F1984" s="16"/>
      <c r="G1984" s="11">
        <f t="shared" si="265"/>
      </c>
      <c r="H1984" s="17">
        <f t="shared" si="266"/>
      </c>
      <c r="I1984" s="12">
        <f t="shared" si="267"/>
      </c>
      <c r="J1984" s="18">
        <f t="shared" si="268"/>
      </c>
      <c r="K1984" s="19"/>
      <c r="L1984" s="18">
        <f t="shared" si="269"/>
      </c>
      <c r="M1984" s="19"/>
      <c r="N1984" s="20">
        <f t="shared" si="270"/>
      </c>
      <c r="O1984" s="20">
        <f t="shared" si="264"/>
      </c>
    </row>
    <row r="1985" spans="1:15" ht="12">
      <c r="A1985" s="21">
        <f t="shared" si="271"/>
        <v>1925</v>
      </c>
      <c r="B1985" s="13"/>
      <c r="C1985" s="14"/>
      <c r="D1985" s="15"/>
      <c r="E1985" s="14"/>
      <c r="F1985" s="16"/>
      <c r="G1985" s="11">
        <f t="shared" si="265"/>
      </c>
      <c r="H1985" s="17">
        <f t="shared" si="266"/>
      </c>
      <c r="I1985" s="12">
        <f t="shared" si="267"/>
      </c>
      <c r="J1985" s="18">
        <f t="shared" si="268"/>
      </c>
      <c r="K1985" s="19"/>
      <c r="L1985" s="18">
        <f t="shared" si="269"/>
      </c>
      <c r="M1985" s="19"/>
      <c r="N1985" s="20">
        <f t="shared" si="270"/>
      </c>
      <c r="O1985" s="20">
        <f t="shared" si="264"/>
      </c>
    </row>
    <row r="1986" spans="1:15" ht="12">
      <c r="A1986" s="21">
        <f t="shared" si="271"/>
        <v>1926</v>
      </c>
      <c r="B1986" s="13"/>
      <c r="C1986" s="14"/>
      <c r="D1986" s="15"/>
      <c r="E1986" s="14"/>
      <c r="F1986" s="16"/>
      <c r="G1986" s="11">
        <f t="shared" si="265"/>
      </c>
      <c r="H1986" s="17">
        <f t="shared" si="266"/>
      </c>
      <c r="I1986" s="12">
        <f t="shared" si="267"/>
      </c>
      <c r="J1986" s="18">
        <f t="shared" si="268"/>
      </c>
      <c r="K1986" s="19"/>
      <c r="L1986" s="18">
        <f t="shared" si="269"/>
      </c>
      <c r="M1986" s="19"/>
      <c r="N1986" s="20">
        <f t="shared" si="270"/>
      </c>
      <c r="O1986" s="20">
        <f t="shared" si="264"/>
      </c>
    </row>
    <row r="1987" spans="1:15" ht="12">
      <c r="A1987" s="21">
        <f t="shared" si="271"/>
        <v>1927</v>
      </c>
      <c r="B1987" s="13"/>
      <c r="C1987" s="14"/>
      <c r="D1987" s="15"/>
      <c r="E1987" s="14"/>
      <c r="F1987" s="16"/>
      <c r="G1987" s="11">
        <f t="shared" si="265"/>
      </c>
      <c r="H1987" s="17">
        <f t="shared" si="266"/>
      </c>
      <c r="I1987" s="12">
        <f t="shared" si="267"/>
      </c>
      <c r="J1987" s="18">
        <f t="shared" si="268"/>
      </c>
      <c r="K1987" s="19"/>
      <c r="L1987" s="18">
        <f t="shared" si="269"/>
      </c>
      <c r="M1987" s="19"/>
      <c r="N1987" s="20">
        <f t="shared" si="270"/>
      </c>
      <c r="O1987" s="20">
        <f t="shared" si="264"/>
      </c>
    </row>
    <row r="1988" spans="1:15" ht="12">
      <c r="A1988" s="21">
        <f t="shared" si="271"/>
        <v>1928</v>
      </c>
      <c r="B1988" s="13"/>
      <c r="C1988" s="14"/>
      <c r="D1988" s="15"/>
      <c r="E1988" s="14"/>
      <c r="F1988" s="16"/>
      <c r="G1988" s="11">
        <f t="shared" si="265"/>
      </c>
      <c r="H1988" s="17">
        <f t="shared" si="266"/>
      </c>
      <c r="I1988" s="12">
        <f t="shared" si="267"/>
      </c>
      <c r="J1988" s="18">
        <f t="shared" si="268"/>
      </c>
      <c r="K1988" s="19"/>
      <c r="L1988" s="18">
        <f t="shared" si="269"/>
      </c>
      <c r="M1988" s="19"/>
      <c r="N1988" s="20">
        <f t="shared" si="270"/>
      </c>
      <c r="O1988" s="20">
        <f t="shared" si="264"/>
      </c>
    </row>
    <row r="1989" spans="1:15" ht="12">
      <c r="A1989" s="21">
        <f t="shared" si="271"/>
        <v>1929</v>
      </c>
      <c r="B1989" s="13"/>
      <c r="C1989" s="14"/>
      <c r="D1989" s="15"/>
      <c r="E1989" s="14"/>
      <c r="F1989" s="16"/>
      <c r="G1989" s="11">
        <f t="shared" si="265"/>
      </c>
      <c r="H1989" s="17">
        <f t="shared" si="266"/>
      </c>
      <c r="I1989" s="12">
        <f t="shared" si="267"/>
      </c>
      <c r="J1989" s="18">
        <f t="shared" si="268"/>
      </c>
      <c r="K1989" s="19"/>
      <c r="L1989" s="18">
        <f t="shared" si="269"/>
      </c>
      <c r="M1989" s="19"/>
      <c r="N1989" s="20">
        <f t="shared" si="270"/>
      </c>
      <c r="O1989" s="20">
        <f t="shared" si="264"/>
      </c>
    </row>
    <row r="1990" spans="1:15" ht="12">
      <c r="A1990" s="21">
        <f t="shared" si="271"/>
        <v>1930</v>
      </c>
      <c r="B1990" s="13"/>
      <c r="C1990" s="14"/>
      <c r="D1990" s="15"/>
      <c r="E1990" s="14"/>
      <c r="F1990" s="16"/>
      <c r="G1990" s="11">
        <f t="shared" si="265"/>
      </c>
      <c r="H1990" s="17">
        <f t="shared" si="266"/>
      </c>
      <c r="I1990" s="12">
        <f t="shared" si="267"/>
      </c>
      <c r="J1990" s="18">
        <f t="shared" si="268"/>
      </c>
      <c r="K1990" s="19"/>
      <c r="L1990" s="18">
        <f t="shared" si="269"/>
      </c>
      <c r="M1990" s="19"/>
      <c r="N1990" s="20">
        <f t="shared" si="270"/>
      </c>
      <c r="O1990" s="20">
        <f t="shared" si="264"/>
      </c>
    </row>
    <row r="1991" spans="1:15" ht="12">
      <c r="A1991" s="21">
        <f t="shared" si="271"/>
        <v>1931</v>
      </c>
      <c r="B1991" s="13"/>
      <c r="C1991" s="14"/>
      <c r="D1991" s="15"/>
      <c r="E1991" s="14"/>
      <c r="F1991" s="16"/>
      <c r="G1991" s="11">
        <f t="shared" si="265"/>
      </c>
      <c r="H1991" s="17">
        <f t="shared" si="266"/>
      </c>
      <c r="I1991" s="12">
        <f t="shared" si="267"/>
      </c>
      <c r="J1991" s="18">
        <f t="shared" si="268"/>
      </c>
      <c r="K1991" s="19"/>
      <c r="L1991" s="18">
        <f t="shared" si="269"/>
      </c>
      <c r="M1991" s="19"/>
      <c r="N1991" s="20">
        <f t="shared" si="270"/>
      </c>
      <c r="O1991" s="20">
        <f aca="true" t="shared" si="272" ref="O1991:O2054">IF(M1991&gt;0,M1991-K1991,"")</f>
      </c>
    </row>
    <row r="1992" spans="1:15" ht="12">
      <c r="A1992" s="21">
        <f t="shared" si="271"/>
        <v>1932</v>
      </c>
      <c r="B1992" s="13"/>
      <c r="C1992" s="14"/>
      <c r="D1992" s="15"/>
      <c r="E1992" s="14"/>
      <c r="F1992" s="16"/>
      <c r="G1992" s="11">
        <f t="shared" si="265"/>
      </c>
      <c r="H1992" s="17">
        <f t="shared" si="266"/>
      </c>
      <c r="I1992" s="12">
        <f t="shared" si="267"/>
      </c>
      <c r="J1992" s="18">
        <f t="shared" si="268"/>
      </c>
      <c r="K1992" s="19"/>
      <c r="L1992" s="18">
        <f t="shared" si="269"/>
      </c>
      <c r="M1992" s="19"/>
      <c r="N1992" s="20">
        <f t="shared" si="270"/>
      </c>
      <c r="O1992" s="20">
        <f t="shared" si="272"/>
      </c>
    </row>
    <row r="1993" spans="1:15" ht="12">
      <c r="A1993" s="21">
        <f t="shared" si="271"/>
        <v>1933</v>
      </c>
      <c r="B1993" s="13"/>
      <c r="C1993" s="14"/>
      <c r="D1993" s="15"/>
      <c r="E1993" s="14"/>
      <c r="F1993" s="16"/>
      <c r="G1993" s="11">
        <f t="shared" si="265"/>
      </c>
      <c r="H1993" s="17">
        <f t="shared" si="266"/>
      </c>
      <c r="I1993" s="12">
        <f t="shared" si="267"/>
      </c>
      <c r="J1993" s="18">
        <f t="shared" si="268"/>
      </c>
      <c r="K1993" s="19"/>
      <c r="L1993" s="18">
        <f t="shared" si="269"/>
      </c>
      <c r="M1993" s="19"/>
      <c r="N1993" s="20">
        <f t="shared" si="270"/>
      </c>
      <c r="O1993" s="20">
        <f t="shared" si="272"/>
      </c>
    </row>
    <row r="1994" spans="1:15" ht="12">
      <c r="A1994" s="21">
        <f t="shared" si="271"/>
        <v>1934</v>
      </c>
      <c r="B1994" s="13"/>
      <c r="C1994" s="14"/>
      <c r="D1994" s="15"/>
      <c r="E1994" s="14"/>
      <c r="F1994" s="16"/>
      <c r="G1994" s="11">
        <f t="shared" si="265"/>
      </c>
      <c r="H1994" s="17">
        <f t="shared" si="266"/>
      </c>
      <c r="I1994" s="12">
        <f t="shared" si="267"/>
      </c>
      <c r="J1994" s="18">
        <f t="shared" si="268"/>
      </c>
      <c r="K1994" s="19"/>
      <c r="L1994" s="18">
        <f t="shared" si="269"/>
      </c>
      <c r="M1994" s="19"/>
      <c r="N1994" s="20">
        <f t="shared" si="270"/>
      </c>
      <c r="O1994" s="20">
        <f t="shared" si="272"/>
      </c>
    </row>
    <row r="1995" spans="1:15" ht="12">
      <c r="A1995" s="21">
        <f t="shared" si="271"/>
        <v>1935</v>
      </c>
      <c r="B1995" s="13"/>
      <c r="C1995" s="14"/>
      <c r="D1995" s="15"/>
      <c r="E1995" s="14"/>
      <c r="F1995" s="16"/>
      <c r="G1995" s="11">
        <f t="shared" si="265"/>
      </c>
      <c r="H1995" s="17">
        <f t="shared" si="266"/>
      </c>
      <c r="I1995" s="12">
        <f t="shared" si="267"/>
      </c>
      <c r="J1995" s="18">
        <f t="shared" si="268"/>
      </c>
      <c r="K1995" s="19"/>
      <c r="L1995" s="18">
        <f t="shared" si="269"/>
      </c>
      <c r="M1995" s="19"/>
      <c r="N1995" s="20">
        <f t="shared" si="270"/>
      </c>
      <c r="O1995" s="20">
        <f t="shared" si="272"/>
      </c>
    </row>
    <row r="1996" spans="1:15" ht="12">
      <c r="A1996" s="21">
        <f t="shared" si="271"/>
        <v>1936</v>
      </c>
      <c r="B1996" s="13"/>
      <c r="C1996" s="14"/>
      <c r="D1996" s="15"/>
      <c r="E1996" s="14"/>
      <c r="F1996" s="16"/>
      <c r="G1996" s="11">
        <f t="shared" si="265"/>
      </c>
      <c r="H1996" s="17">
        <f t="shared" si="266"/>
      </c>
      <c r="I1996" s="12">
        <f t="shared" si="267"/>
      </c>
      <c r="J1996" s="18">
        <f t="shared" si="268"/>
      </c>
      <c r="K1996" s="19"/>
      <c r="L1996" s="18">
        <f t="shared" si="269"/>
      </c>
      <c r="M1996" s="19"/>
      <c r="N1996" s="20">
        <f t="shared" si="270"/>
      </c>
      <c r="O1996" s="20">
        <f t="shared" si="272"/>
      </c>
    </row>
    <row r="1997" spans="1:15" ht="12">
      <c r="A1997" s="21">
        <f t="shared" si="271"/>
        <v>1937</v>
      </c>
      <c r="B1997" s="13"/>
      <c r="C1997" s="14"/>
      <c r="D1997" s="15"/>
      <c r="E1997" s="14"/>
      <c r="F1997" s="16"/>
      <c r="G1997" s="11">
        <f t="shared" si="265"/>
      </c>
      <c r="H1997" s="17">
        <f t="shared" si="266"/>
      </c>
      <c r="I1997" s="12">
        <f t="shared" si="267"/>
      </c>
      <c r="J1997" s="18">
        <f t="shared" si="268"/>
      </c>
      <c r="K1997" s="19"/>
      <c r="L1997" s="18">
        <f t="shared" si="269"/>
      </c>
      <c r="M1997" s="19"/>
      <c r="N1997" s="20">
        <f t="shared" si="270"/>
      </c>
      <c r="O1997" s="20">
        <f t="shared" si="272"/>
      </c>
    </row>
    <row r="1998" spans="1:15" ht="12">
      <c r="A1998" s="21">
        <f t="shared" si="271"/>
        <v>1938</v>
      </c>
      <c r="B1998" s="13"/>
      <c r="C1998" s="14"/>
      <c r="D1998" s="15"/>
      <c r="E1998" s="14"/>
      <c r="F1998" s="16"/>
      <c r="G1998" s="11">
        <f t="shared" si="265"/>
      </c>
      <c r="H1998" s="17">
        <f t="shared" si="266"/>
      </c>
      <c r="I1998" s="12">
        <f t="shared" si="267"/>
      </c>
      <c r="J1998" s="18">
        <f t="shared" si="268"/>
      </c>
      <c r="K1998" s="19"/>
      <c r="L1998" s="18">
        <f t="shared" si="269"/>
      </c>
      <c r="M1998" s="19"/>
      <c r="N1998" s="20">
        <f t="shared" si="270"/>
      </c>
      <c r="O1998" s="20">
        <f t="shared" si="272"/>
      </c>
    </row>
    <row r="1999" spans="1:15" ht="12">
      <c r="A1999" s="21">
        <f t="shared" si="271"/>
        <v>1939</v>
      </c>
      <c r="B1999" s="13"/>
      <c r="C1999" s="14"/>
      <c r="D1999" s="15"/>
      <c r="E1999" s="14"/>
      <c r="F1999" s="16"/>
      <c r="G1999" s="11">
        <f t="shared" si="265"/>
      </c>
      <c r="H1999" s="17">
        <f t="shared" si="266"/>
      </c>
      <c r="I1999" s="12">
        <f t="shared" si="267"/>
      </c>
      <c r="J1999" s="18">
        <f t="shared" si="268"/>
      </c>
      <c r="K1999" s="19"/>
      <c r="L1999" s="18">
        <f t="shared" si="269"/>
      </c>
      <c r="M1999" s="19"/>
      <c r="N1999" s="20">
        <f t="shared" si="270"/>
      </c>
      <c r="O1999" s="20">
        <f t="shared" si="272"/>
      </c>
    </row>
    <row r="2000" spans="1:15" ht="12">
      <c r="A2000" s="21">
        <f t="shared" si="271"/>
        <v>1940</v>
      </c>
      <c r="B2000" s="13"/>
      <c r="C2000" s="14"/>
      <c r="D2000" s="15"/>
      <c r="E2000" s="14"/>
      <c r="F2000" s="16"/>
      <c r="G2000" s="11">
        <f aca="true" t="shared" si="273" ref="G2000:G2061">IF(D2000&gt;0,(D2000-(D2000*F2000/360*H2000)),"")</f>
      </c>
      <c r="H2000" s="17">
        <f aca="true" t="shared" si="274" ref="H2000:H2061">IF(C2000&lt;&gt;0,E2000-C2000,"")</f>
      </c>
      <c r="I2000" s="12">
        <f aca="true" t="shared" si="275" ref="I2000:I2061">IF(D2000&gt;0,D2000-G2000,"")</f>
      </c>
      <c r="J2000" s="18">
        <f aca="true" t="shared" si="276" ref="J2000:J2061">IF(D2000&gt;0,((+I2000/G2000)/H2000*365),"")</f>
      </c>
      <c r="K2000" s="19"/>
      <c r="L2000" s="18">
        <f aca="true" t="shared" si="277" ref="L2000:L2061">IF(K2000&gt;0,F2000-K2000,"")</f>
      </c>
      <c r="M2000" s="19"/>
      <c r="N2000" s="20">
        <f aca="true" t="shared" si="278" ref="N2000:N2061">IF(M2000&gt;0,F2000-M2000,"")</f>
      </c>
      <c r="O2000" s="20">
        <f t="shared" si="272"/>
      </c>
    </row>
    <row r="2001" spans="1:15" ht="12">
      <c r="A2001" s="21">
        <f t="shared" si="271"/>
        <v>1941</v>
      </c>
      <c r="B2001" s="13"/>
      <c r="C2001" s="14"/>
      <c r="D2001" s="15"/>
      <c r="E2001" s="14"/>
      <c r="F2001" s="16"/>
      <c r="G2001" s="11">
        <f t="shared" si="273"/>
      </c>
      <c r="H2001" s="17">
        <f t="shared" si="274"/>
      </c>
      <c r="I2001" s="12">
        <f t="shared" si="275"/>
      </c>
      <c r="J2001" s="18">
        <f t="shared" si="276"/>
      </c>
      <c r="K2001" s="19"/>
      <c r="L2001" s="18">
        <f t="shared" si="277"/>
      </c>
      <c r="M2001" s="19"/>
      <c r="N2001" s="20">
        <f t="shared" si="278"/>
      </c>
      <c r="O2001" s="20">
        <f t="shared" si="272"/>
      </c>
    </row>
    <row r="2002" spans="1:15" ht="12">
      <c r="A2002" s="21">
        <f aca="true" t="shared" si="279" ref="A2002:A2061">+A2001+1</f>
        <v>1942</v>
      </c>
      <c r="B2002" s="13"/>
      <c r="C2002" s="14"/>
      <c r="D2002" s="15"/>
      <c r="E2002" s="14"/>
      <c r="F2002" s="16"/>
      <c r="G2002" s="11">
        <f t="shared" si="273"/>
      </c>
      <c r="H2002" s="17">
        <f t="shared" si="274"/>
      </c>
      <c r="I2002" s="12">
        <f t="shared" si="275"/>
      </c>
      <c r="J2002" s="18">
        <f t="shared" si="276"/>
      </c>
      <c r="K2002" s="19"/>
      <c r="L2002" s="18">
        <f t="shared" si="277"/>
      </c>
      <c r="M2002" s="19"/>
      <c r="N2002" s="20">
        <f t="shared" si="278"/>
      </c>
      <c r="O2002" s="20">
        <f t="shared" si="272"/>
      </c>
    </row>
    <row r="2003" spans="1:15" ht="12">
      <c r="A2003" s="21">
        <f t="shared" si="279"/>
        <v>1943</v>
      </c>
      <c r="B2003" s="13"/>
      <c r="C2003" s="14"/>
      <c r="D2003" s="15"/>
      <c r="E2003" s="14"/>
      <c r="F2003" s="16"/>
      <c r="G2003" s="11">
        <f t="shared" si="273"/>
      </c>
      <c r="H2003" s="17">
        <f t="shared" si="274"/>
      </c>
      <c r="I2003" s="12">
        <f t="shared" si="275"/>
      </c>
      <c r="J2003" s="18">
        <f t="shared" si="276"/>
      </c>
      <c r="K2003" s="19"/>
      <c r="L2003" s="18">
        <f t="shared" si="277"/>
      </c>
      <c r="M2003" s="19"/>
      <c r="N2003" s="20">
        <f t="shared" si="278"/>
      </c>
      <c r="O2003" s="20">
        <f t="shared" si="272"/>
      </c>
    </row>
    <row r="2004" spans="1:15" ht="12">
      <c r="A2004" s="21">
        <f t="shared" si="279"/>
        <v>1944</v>
      </c>
      <c r="B2004" s="13"/>
      <c r="C2004" s="14"/>
      <c r="D2004" s="15"/>
      <c r="E2004" s="14"/>
      <c r="F2004" s="16"/>
      <c r="G2004" s="11">
        <f t="shared" si="273"/>
      </c>
      <c r="H2004" s="17">
        <f t="shared" si="274"/>
      </c>
      <c r="I2004" s="12">
        <f t="shared" si="275"/>
      </c>
      <c r="J2004" s="18">
        <f t="shared" si="276"/>
      </c>
      <c r="K2004" s="19"/>
      <c r="L2004" s="18">
        <f t="shared" si="277"/>
      </c>
      <c r="M2004" s="19"/>
      <c r="N2004" s="20">
        <f t="shared" si="278"/>
      </c>
      <c r="O2004" s="20">
        <f t="shared" si="272"/>
      </c>
    </row>
    <row r="2005" spans="1:15" ht="12">
      <c r="A2005" s="21">
        <f t="shared" si="279"/>
        <v>1945</v>
      </c>
      <c r="B2005" s="13"/>
      <c r="C2005" s="14"/>
      <c r="D2005" s="15"/>
      <c r="E2005" s="14"/>
      <c r="F2005" s="16"/>
      <c r="G2005" s="11">
        <f t="shared" si="273"/>
      </c>
      <c r="H2005" s="17">
        <f t="shared" si="274"/>
      </c>
      <c r="I2005" s="12">
        <f t="shared" si="275"/>
      </c>
      <c r="J2005" s="18">
        <f t="shared" si="276"/>
      </c>
      <c r="K2005" s="19"/>
      <c r="L2005" s="18">
        <f t="shared" si="277"/>
      </c>
      <c r="M2005" s="19"/>
      <c r="N2005" s="20">
        <f t="shared" si="278"/>
      </c>
      <c r="O2005" s="20">
        <f t="shared" si="272"/>
      </c>
    </row>
    <row r="2006" spans="1:15" ht="12">
      <c r="A2006" s="21">
        <f t="shared" si="279"/>
        <v>1946</v>
      </c>
      <c r="B2006" s="13"/>
      <c r="C2006" s="14"/>
      <c r="D2006" s="15"/>
      <c r="E2006" s="14"/>
      <c r="F2006" s="16"/>
      <c r="G2006" s="11">
        <f t="shared" si="273"/>
      </c>
      <c r="H2006" s="17">
        <f t="shared" si="274"/>
      </c>
      <c r="I2006" s="12">
        <f t="shared" si="275"/>
      </c>
      <c r="J2006" s="18">
        <f t="shared" si="276"/>
      </c>
      <c r="K2006" s="19"/>
      <c r="L2006" s="18">
        <f t="shared" si="277"/>
      </c>
      <c r="M2006" s="19"/>
      <c r="N2006" s="20">
        <f t="shared" si="278"/>
      </c>
      <c r="O2006" s="20">
        <f t="shared" si="272"/>
      </c>
    </row>
    <row r="2007" spans="1:15" ht="12">
      <c r="A2007" s="21">
        <f t="shared" si="279"/>
        <v>1947</v>
      </c>
      <c r="B2007" s="13"/>
      <c r="C2007" s="14"/>
      <c r="D2007" s="15"/>
      <c r="E2007" s="14"/>
      <c r="F2007" s="16"/>
      <c r="G2007" s="11">
        <f t="shared" si="273"/>
      </c>
      <c r="H2007" s="17">
        <f t="shared" si="274"/>
      </c>
      <c r="I2007" s="12">
        <f t="shared" si="275"/>
      </c>
      <c r="J2007" s="18">
        <f t="shared" si="276"/>
      </c>
      <c r="K2007" s="19"/>
      <c r="L2007" s="18">
        <f t="shared" si="277"/>
      </c>
      <c r="M2007" s="19"/>
      <c r="N2007" s="20">
        <f t="shared" si="278"/>
      </c>
      <c r="O2007" s="20">
        <f t="shared" si="272"/>
      </c>
    </row>
    <row r="2008" spans="1:15" ht="12">
      <c r="A2008" s="21">
        <f t="shared" si="279"/>
        <v>1948</v>
      </c>
      <c r="B2008" s="13"/>
      <c r="C2008" s="14"/>
      <c r="D2008" s="15"/>
      <c r="E2008" s="14"/>
      <c r="F2008" s="16"/>
      <c r="G2008" s="11">
        <f t="shared" si="273"/>
      </c>
      <c r="H2008" s="17">
        <f t="shared" si="274"/>
      </c>
      <c r="I2008" s="12">
        <f t="shared" si="275"/>
      </c>
      <c r="J2008" s="18">
        <f t="shared" si="276"/>
      </c>
      <c r="K2008" s="19"/>
      <c r="L2008" s="18">
        <f t="shared" si="277"/>
      </c>
      <c r="M2008" s="19"/>
      <c r="N2008" s="20">
        <f t="shared" si="278"/>
      </c>
      <c r="O2008" s="20">
        <f t="shared" si="272"/>
      </c>
    </row>
    <row r="2009" spans="1:15" ht="12">
      <c r="A2009" s="21">
        <f t="shared" si="279"/>
        <v>1949</v>
      </c>
      <c r="B2009" s="13"/>
      <c r="C2009" s="14"/>
      <c r="D2009" s="15"/>
      <c r="E2009" s="14"/>
      <c r="F2009" s="16"/>
      <c r="G2009" s="11">
        <f t="shared" si="273"/>
      </c>
      <c r="H2009" s="17">
        <f t="shared" si="274"/>
      </c>
      <c r="I2009" s="12">
        <f t="shared" si="275"/>
      </c>
      <c r="J2009" s="18">
        <f t="shared" si="276"/>
      </c>
      <c r="K2009" s="19"/>
      <c r="L2009" s="18">
        <f t="shared" si="277"/>
      </c>
      <c r="M2009" s="19"/>
      <c r="N2009" s="20">
        <f t="shared" si="278"/>
      </c>
      <c r="O2009" s="20">
        <f t="shared" si="272"/>
      </c>
    </row>
    <row r="2010" spans="1:15" ht="12">
      <c r="A2010" s="21">
        <f t="shared" si="279"/>
        <v>1950</v>
      </c>
      <c r="B2010" s="13"/>
      <c r="C2010" s="14"/>
      <c r="D2010" s="15"/>
      <c r="E2010" s="14"/>
      <c r="F2010" s="16"/>
      <c r="G2010" s="11">
        <f t="shared" si="273"/>
      </c>
      <c r="H2010" s="17">
        <f t="shared" si="274"/>
      </c>
      <c r="I2010" s="12">
        <f t="shared" si="275"/>
      </c>
      <c r="J2010" s="18">
        <f t="shared" si="276"/>
      </c>
      <c r="K2010" s="19"/>
      <c r="L2010" s="18">
        <f t="shared" si="277"/>
      </c>
      <c r="M2010" s="19"/>
      <c r="N2010" s="20">
        <f t="shared" si="278"/>
      </c>
      <c r="O2010" s="20">
        <f t="shared" si="272"/>
      </c>
    </row>
    <row r="2011" spans="1:15" ht="12">
      <c r="A2011" s="21">
        <f t="shared" si="279"/>
        <v>1951</v>
      </c>
      <c r="B2011" s="13"/>
      <c r="C2011" s="14"/>
      <c r="D2011" s="15"/>
      <c r="E2011" s="14"/>
      <c r="F2011" s="16"/>
      <c r="G2011" s="11">
        <f t="shared" si="273"/>
      </c>
      <c r="H2011" s="17">
        <f t="shared" si="274"/>
      </c>
      <c r="I2011" s="12">
        <f t="shared" si="275"/>
      </c>
      <c r="J2011" s="18">
        <f t="shared" si="276"/>
      </c>
      <c r="K2011" s="19"/>
      <c r="L2011" s="18">
        <f t="shared" si="277"/>
      </c>
      <c r="M2011" s="19"/>
      <c r="N2011" s="20">
        <f t="shared" si="278"/>
      </c>
      <c r="O2011" s="20">
        <f t="shared" si="272"/>
      </c>
    </row>
    <row r="2012" spans="1:15" ht="12">
      <c r="A2012" s="21">
        <f t="shared" si="279"/>
        <v>1952</v>
      </c>
      <c r="B2012" s="13"/>
      <c r="C2012" s="14"/>
      <c r="D2012" s="15"/>
      <c r="E2012" s="14"/>
      <c r="F2012" s="16"/>
      <c r="G2012" s="11">
        <f t="shared" si="273"/>
      </c>
      <c r="H2012" s="17">
        <f t="shared" si="274"/>
      </c>
      <c r="I2012" s="12">
        <f t="shared" si="275"/>
      </c>
      <c r="J2012" s="18">
        <f t="shared" si="276"/>
      </c>
      <c r="K2012" s="19"/>
      <c r="L2012" s="18">
        <f t="shared" si="277"/>
      </c>
      <c r="M2012" s="19"/>
      <c r="N2012" s="20">
        <f t="shared" si="278"/>
      </c>
      <c r="O2012" s="20">
        <f t="shared" si="272"/>
      </c>
    </row>
    <row r="2013" spans="1:15" ht="12">
      <c r="A2013" s="21">
        <f t="shared" si="279"/>
        <v>1953</v>
      </c>
      <c r="B2013" s="13"/>
      <c r="C2013" s="14"/>
      <c r="D2013" s="15"/>
      <c r="E2013" s="14"/>
      <c r="F2013" s="16"/>
      <c r="G2013" s="11">
        <f t="shared" si="273"/>
      </c>
      <c r="H2013" s="17">
        <f t="shared" si="274"/>
      </c>
      <c r="I2013" s="12">
        <f t="shared" si="275"/>
      </c>
      <c r="J2013" s="18">
        <f t="shared" si="276"/>
      </c>
      <c r="K2013" s="19"/>
      <c r="L2013" s="18">
        <f t="shared" si="277"/>
      </c>
      <c r="M2013" s="19"/>
      <c r="N2013" s="20">
        <f t="shared" si="278"/>
      </c>
      <c r="O2013" s="20">
        <f t="shared" si="272"/>
      </c>
    </row>
    <row r="2014" spans="1:15" ht="12">
      <c r="A2014" s="21">
        <f t="shared" si="279"/>
        <v>1954</v>
      </c>
      <c r="B2014" s="13"/>
      <c r="C2014" s="14"/>
      <c r="D2014" s="15"/>
      <c r="E2014" s="14"/>
      <c r="F2014" s="16"/>
      <c r="G2014" s="11">
        <f t="shared" si="273"/>
      </c>
      <c r="H2014" s="17">
        <f t="shared" si="274"/>
      </c>
      <c r="I2014" s="12">
        <f t="shared" si="275"/>
      </c>
      <c r="J2014" s="18">
        <f t="shared" si="276"/>
      </c>
      <c r="K2014" s="19"/>
      <c r="L2014" s="18">
        <f t="shared" si="277"/>
      </c>
      <c r="M2014" s="19"/>
      <c r="N2014" s="20">
        <f t="shared" si="278"/>
      </c>
      <c r="O2014" s="20">
        <f t="shared" si="272"/>
      </c>
    </row>
    <row r="2015" spans="1:15" ht="12">
      <c r="A2015" s="21">
        <f t="shared" si="279"/>
        <v>1955</v>
      </c>
      <c r="B2015" s="13"/>
      <c r="C2015" s="14"/>
      <c r="D2015" s="15"/>
      <c r="E2015" s="14"/>
      <c r="F2015" s="16"/>
      <c r="G2015" s="11">
        <f t="shared" si="273"/>
      </c>
      <c r="H2015" s="17">
        <f t="shared" si="274"/>
      </c>
      <c r="I2015" s="12">
        <f t="shared" si="275"/>
      </c>
      <c r="J2015" s="18">
        <f t="shared" si="276"/>
      </c>
      <c r="K2015" s="19"/>
      <c r="L2015" s="18">
        <f t="shared" si="277"/>
      </c>
      <c r="M2015" s="19"/>
      <c r="N2015" s="20">
        <f t="shared" si="278"/>
      </c>
      <c r="O2015" s="20">
        <f t="shared" si="272"/>
      </c>
    </row>
    <row r="2016" spans="1:15" ht="12">
      <c r="A2016" s="21">
        <f t="shared" si="279"/>
        <v>1956</v>
      </c>
      <c r="B2016" s="13"/>
      <c r="C2016" s="14"/>
      <c r="D2016" s="15"/>
      <c r="E2016" s="14"/>
      <c r="F2016" s="16"/>
      <c r="G2016" s="11">
        <f t="shared" si="273"/>
      </c>
      <c r="H2016" s="17">
        <f t="shared" si="274"/>
      </c>
      <c r="I2016" s="12">
        <f t="shared" si="275"/>
      </c>
      <c r="J2016" s="18">
        <f t="shared" si="276"/>
      </c>
      <c r="K2016" s="19"/>
      <c r="L2016" s="18">
        <f t="shared" si="277"/>
      </c>
      <c r="M2016" s="19"/>
      <c r="N2016" s="20">
        <f t="shared" si="278"/>
      </c>
      <c r="O2016" s="20">
        <f t="shared" si="272"/>
      </c>
    </row>
    <row r="2017" spans="1:15" ht="12">
      <c r="A2017" s="21">
        <f t="shared" si="279"/>
        <v>1957</v>
      </c>
      <c r="B2017" s="13"/>
      <c r="C2017" s="14"/>
      <c r="D2017" s="15"/>
      <c r="E2017" s="14"/>
      <c r="F2017" s="16"/>
      <c r="G2017" s="11">
        <f t="shared" si="273"/>
      </c>
      <c r="H2017" s="17">
        <f t="shared" si="274"/>
      </c>
      <c r="I2017" s="12">
        <f t="shared" si="275"/>
      </c>
      <c r="J2017" s="18">
        <f t="shared" si="276"/>
      </c>
      <c r="K2017" s="19"/>
      <c r="L2017" s="18">
        <f t="shared" si="277"/>
      </c>
      <c r="M2017" s="19"/>
      <c r="N2017" s="20">
        <f t="shared" si="278"/>
      </c>
      <c r="O2017" s="20">
        <f t="shared" si="272"/>
      </c>
    </row>
    <row r="2018" spans="1:15" ht="12">
      <c r="A2018" s="21">
        <f t="shared" si="279"/>
        <v>1958</v>
      </c>
      <c r="B2018" s="13"/>
      <c r="C2018" s="14"/>
      <c r="D2018" s="15"/>
      <c r="E2018" s="14"/>
      <c r="F2018" s="16"/>
      <c r="G2018" s="11">
        <f t="shared" si="273"/>
      </c>
      <c r="H2018" s="17">
        <f t="shared" si="274"/>
      </c>
      <c r="I2018" s="12">
        <f t="shared" si="275"/>
      </c>
      <c r="J2018" s="18">
        <f t="shared" si="276"/>
      </c>
      <c r="K2018" s="19"/>
      <c r="L2018" s="18">
        <f t="shared" si="277"/>
      </c>
      <c r="M2018" s="19"/>
      <c r="N2018" s="20">
        <f t="shared" si="278"/>
      </c>
      <c r="O2018" s="20">
        <f t="shared" si="272"/>
      </c>
    </row>
    <row r="2019" spans="1:15" ht="12">
      <c r="A2019" s="21">
        <f t="shared" si="279"/>
        <v>1959</v>
      </c>
      <c r="B2019" s="13"/>
      <c r="C2019" s="14"/>
      <c r="D2019" s="15"/>
      <c r="E2019" s="14"/>
      <c r="F2019" s="16"/>
      <c r="G2019" s="11">
        <f t="shared" si="273"/>
      </c>
      <c r="H2019" s="17">
        <f t="shared" si="274"/>
      </c>
      <c r="I2019" s="12">
        <f t="shared" si="275"/>
      </c>
      <c r="J2019" s="18">
        <f t="shared" si="276"/>
      </c>
      <c r="K2019" s="19"/>
      <c r="L2019" s="18">
        <f t="shared" si="277"/>
      </c>
      <c r="M2019" s="19"/>
      <c r="N2019" s="20">
        <f t="shared" si="278"/>
      </c>
      <c r="O2019" s="20">
        <f t="shared" si="272"/>
      </c>
    </row>
    <row r="2020" spans="1:15" ht="12">
      <c r="A2020" s="21">
        <f t="shared" si="279"/>
        <v>1960</v>
      </c>
      <c r="B2020" s="13"/>
      <c r="C2020" s="14"/>
      <c r="D2020" s="15"/>
      <c r="E2020" s="14"/>
      <c r="F2020" s="16"/>
      <c r="G2020" s="11">
        <f t="shared" si="273"/>
      </c>
      <c r="H2020" s="17">
        <f t="shared" si="274"/>
      </c>
      <c r="I2020" s="12">
        <f t="shared" si="275"/>
      </c>
      <c r="J2020" s="18">
        <f t="shared" si="276"/>
      </c>
      <c r="K2020" s="19"/>
      <c r="L2020" s="18">
        <f t="shared" si="277"/>
      </c>
      <c r="M2020" s="19"/>
      <c r="N2020" s="20">
        <f t="shared" si="278"/>
      </c>
      <c r="O2020" s="20">
        <f t="shared" si="272"/>
      </c>
    </row>
    <row r="2021" spans="1:15" ht="12">
      <c r="A2021" s="21">
        <f t="shared" si="279"/>
        <v>1961</v>
      </c>
      <c r="B2021" s="13"/>
      <c r="C2021" s="14"/>
      <c r="D2021" s="15"/>
      <c r="E2021" s="14"/>
      <c r="F2021" s="16"/>
      <c r="G2021" s="11">
        <f t="shared" si="273"/>
      </c>
      <c r="H2021" s="17">
        <f t="shared" si="274"/>
      </c>
      <c r="I2021" s="12">
        <f t="shared" si="275"/>
      </c>
      <c r="J2021" s="18">
        <f t="shared" si="276"/>
      </c>
      <c r="K2021" s="19"/>
      <c r="L2021" s="18">
        <f t="shared" si="277"/>
      </c>
      <c r="M2021" s="19"/>
      <c r="N2021" s="20">
        <f t="shared" si="278"/>
      </c>
      <c r="O2021" s="20">
        <f t="shared" si="272"/>
      </c>
    </row>
    <row r="2022" spans="1:15" ht="12">
      <c r="A2022" s="21">
        <f t="shared" si="279"/>
        <v>1962</v>
      </c>
      <c r="B2022" s="13"/>
      <c r="C2022" s="14"/>
      <c r="D2022" s="15"/>
      <c r="E2022" s="14"/>
      <c r="F2022" s="16"/>
      <c r="G2022" s="11">
        <f t="shared" si="273"/>
      </c>
      <c r="H2022" s="17">
        <f t="shared" si="274"/>
      </c>
      <c r="I2022" s="12">
        <f t="shared" si="275"/>
      </c>
      <c r="J2022" s="18">
        <f t="shared" si="276"/>
      </c>
      <c r="K2022" s="19"/>
      <c r="L2022" s="18">
        <f t="shared" si="277"/>
      </c>
      <c r="M2022" s="19"/>
      <c r="N2022" s="20">
        <f t="shared" si="278"/>
      </c>
      <c r="O2022" s="20">
        <f t="shared" si="272"/>
      </c>
    </row>
    <row r="2023" spans="1:15" ht="12">
      <c r="A2023" s="21">
        <f t="shared" si="279"/>
        <v>1963</v>
      </c>
      <c r="B2023" s="13"/>
      <c r="C2023" s="14"/>
      <c r="D2023" s="15"/>
      <c r="E2023" s="14"/>
      <c r="F2023" s="16"/>
      <c r="G2023" s="11">
        <f t="shared" si="273"/>
      </c>
      <c r="H2023" s="17">
        <f t="shared" si="274"/>
      </c>
      <c r="I2023" s="12">
        <f t="shared" si="275"/>
      </c>
      <c r="J2023" s="18">
        <f t="shared" si="276"/>
      </c>
      <c r="K2023" s="19"/>
      <c r="L2023" s="18">
        <f t="shared" si="277"/>
      </c>
      <c r="M2023" s="19"/>
      <c r="N2023" s="20">
        <f t="shared" si="278"/>
      </c>
      <c r="O2023" s="20">
        <f t="shared" si="272"/>
      </c>
    </row>
    <row r="2024" spans="1:15" ht="12">
      <c r="A2024" s="21">
        <f t="shared" si="279"/>
        <v>1964</v>
      </c>
      <c r="B2024" s="13"/>
      <c r="C2024" s="14"/>
      <c r="D2024" s="15"/>
      <c r="E2024" s="14"/>
      <c r="F2024" s="16"/>
      <c r="G2024" s="11">
        <f t="shared" si="273"/>
      </c>
      <c r="H2024" s="17">
        <f t="shared" si="274"/>
      </c>
      <c r="I2024" s="12">
        <f t="shared" si="275"/>
      </c>
      <c r="J2024" s="18">
        <f t="shared" si="276"/>
      </c>
      <c r="K2024" s="19"/>
      <c r="L2024" s="18">
        <f t="shared" si="277"/>
      </c>
      <c r="M2024" s="19"/>
      <c r="N2024" s="20">
        <f t="shared" si="278"/>
      </c>
      <c r="O2024" s="20">
        <f t="shared" si="272"/>
      </c>
    </row>
    <row r="2025" spans="1:15" ht="12">
      <c r="A2025" s="21">
        <f t="shared" si="279"/>
        <v>1965</v>
      </c>
      <c r="B2025" s="13"/>
      <c r="C2025" s="14"/>
      <c r="D2025" s="15"/>
      <c r="E2025" s="14"/>
      <c r="F2025" s="16"/>
      <c r="G2025" s="11">
        <f t="shared" si="273"/>
      </c>
      <c r="H2025" s="17">
        <f t="shared" si="274"/>
      </c>
      <c r="I2025" s="12">
        <f t="shared" si="275"/>
      </c>
      <c r="J2025" s="18">
        <f t="shared" si="276"/>
      </c>
      <c r="K2025" s="19"/>
      <c r="L2025" s="18">
        <f t="shared" si="277"/>
      </c>
      <c r="M2025" s="19"/>
      <c r="N2025" s="20">
        <f t="shared" si="278"/>
      </c>
      <c r="O2025" s="20">
        <f t="shared" si="272"/>
      </c>
    </row>
    <row r="2026" spans="1:15" ht="12">
      <c r="A2026" s="21">
        <f t="shared" si="279"/>
        <v>1966</v>
      </c>
      <c r="B2026" s="13"/>
      <c r="C2026" s="14"/>
      <c r="D2026" s="15"/>
      <c r="E2026" s="14"/>
      <c r="F2026" s="16"/>
      <c r="G2026" s="11">
        <f t="shared" si="273"/>
      </c>
      <c r="H2026" s="17">
        <f t="shared" si="274"/>
      </c>
      <c r="I2026" s="12">
        <f t="shared" si="275"/>
      </c>
      <c r="J2026" s="18">
        <f t="shared" si="276"/>
      </c>
      <c r="K2026" s="19"/>
      <c r="L2026" s="18">
        <f t="shared" si="277"/>
      </c>
      <c r="M2026" s="19"/>
      <c r="N2026" s="20">
        <f t="shared" si="278"/>
      </c>
      <c r="O2026" s="20">
        <f t="shared" si="272"/>
      </c>
    </row>
    <row r="2027" spans="1:15" ht="12">
      <c r="A2027" s="21">
        <f t="shared" si="279"/>
        <v>1967</v>
      </c>
      <c r="B2027" s="13"/>
      <c r="C2027" s="14"/>
      <c r="D2027" s="15"/>
      <c r="E2027" s="14"/>
      <c r="F2027" s="16"/>
      <c r="G2027" s="11">
        <f t="shared" si="273"/>
      </c>
      <c r="H2027" s="17">
        <f t="shared" si="274"/>
      </c>
      <c r="I2027" s="12">
        <f t="shared" si="275"/>
      </c>
      <c r="J2027" s="18">
        <f t="shared" si="276"/>
      </c>
      <c r="K2027" s="19"/>
      <c r="L2027" s="18">
        <f t="shared" si="277"/>
      </c>
      <c r="M2027" s="19"/>
      <c r="N2027" s="20">
        <f t="shared" si="278"/>
      </c>
      <c r="O2027" s="20">
        <f t="shared" si="272"/>
      </c>
    </row>
    <row r="2028" spans="1:15" ht="12">
      <c r="A2028" s="21">
        <f t="shared" si="279"/>
        <v>1968</v>
      </c>
      <c r="B2028" s="13"/>
      <c r="C2028" s="14"/>
      <c r="D2028" s="15"/>
      <c r="E2028" s="14"/>
      <c r="F2028" s="16"/>
      <c r="G2028" s="11">
        <f t="shared" si="273"/>
      </c>
      <c r="H2028" s="17">
        <f t="shared" si="274"/>
      </c>
      <c r="I2028" s="12">
        <f t="shared" si="275"/>
      </c>
      <c r="J2028" s="18">
        <f t="shared" si="276"/>
      </c>
      <c r="K2028" s="19"/>
      <c r="L2028" s="18">
        <f t="shared" si="277"/>
      </c>
      <c r="M2028" s="19"/>
      <c r="N2028" s="20">
        <f t="shared" si="278"/>
      </c>
      <c r="O2028" s="20">
        <f t="shared" si="272"/>
      </c>
    </row>
    <row r="2029" spans="1:15" ht="12">
      <c r="A2029" s="21">
        <f t="shared" si="279"/>
        <v>1969</v>
      </c>
      <c r="B2029" s="13"/>
      <c r="C2029" s="14"/>
      <c r="D2029" s="15"/>
      <c r="E2029" s="14"/>
      <c r="F2029" s="16"/>
      <c r="G2029" s="11">
        <f t="shared" si="273"/>
      </c>
      <c r="H2029" s="17">
        <f t="shared" si="274"/>
      </c>
      <c r="I2029" s="12">
        <f t="shared" si="275"/>
      </c>
      <c r="J2029" s="18">
        <f t="shared" si="276"/>
      </c>
      <c r="K2029" s="19"/>
      <c r="L2029" s="18">
        <f t="shared" si="277"/>
      </c>
      <c r="M2029" s="19"/>
      <c r="N2029" s="20">
        <f t="shared" si="278"/>
      </c>
      <c r="O2029" s="20">
        <f t="shared" si="272"/>
      </c>
    </row>
    <row r="2030" spans="1:15" ht="12">
      <c r="A2030" s="21">
        <f t="shared" si="279"/>
        <v>1970</v>
      </c>
      <c r="B2030" s="13"/>
      <c r="C2030" s="14"/>
      <c r="D2030" s="15"/>
      <c r="E2030" s="14"/>
      <c r="F2030" s="16"/>
      <c r="G2030" s="11">
        <f t="shared" si="273"/>
      </c>
      <c r="H2030" s="17">
        <f t="shared" si="274"/>
      </c>
      <c r="I2030" s="12">
        <f t="shared" si="275"/>
      </c>
      <c r="J2030" s="18">
        <f t="shared" si="276"/>
      </c>
      <c r="K2030" s="19"/>
      <c r="L2030" s="18">
        <f t="shared" si="277"/>
      </c>
      <c r="M2030" s="19"/>
      <c r="N2030" s="20">
        <f t="shared" si="278"/>
      </c>
      <c r="O2030" s="20">
        <f t="shared" si="272"/>
      </c>
    </row>
    <row r="2031" spans="1:15" ht="12">
      <c r="A2031" s="21">
        <f t="shared" si="279"/>
        <v>1971</v>
      </c>
      <c r="B2031" s="13"/>
      <c r="C2031" s="14"/>
      <c r="D2031" s="15"/>
      <c r="E2031" s="14"/>
      <c r="F2031" s="16"/>
      <c r="G2031" s="11">
        <f t="shared" si="273"/>
      </c>
      <c r="H2031" s="17">
        <f t="shared" si="274"/>
      </c>
      <c r="I2031" s="12">
        <f t="shared" si="275"/>
      </c>
      <c r="J2031" s="18">
        <f t="shared" si="276"/>
      </c>
      <c r="K2031" s="19"/>
      <c r="L2031" s="18">
        <f t="shared" si="277"/>
      </c>
      <c r="M2031" s="19"/>
      <c r="N2031" s="20">
        <f t="shared" si="278"/>
      </c>
      <c r="O2031" s="20">
        <f t="shared" si="272"/>
      </c>
    </row>
    <row r="2032" spans="1:15" ht="12">
      <c r="A2032" s="21">
        <f t="shared" si="279"/>
        <v>1972</v>
      </c>
      <c r="B2032" s="13"/>
      <c r="C2032" s="14"/>
      <c r="D2032" s="15"/>
      <c r="E2032" s="14"/>
      <c r="F2032" s="16"/>
      <c r="G2032" s="11">
        <f t="shared" si="273"/>
      </c>
      <c r="H2032" s="17">
        <f t="shared" si="274"/>
      </c>
      <c r="I2032" s="12">
        <f t="shared" si="275"/>
      </c>
      <c r="J2032" s="18">
        <f t="shared" si="276"/>
      </c>
      <c r="K2032" s="19"/>
      <c r="L2032" s="18">
        <f t="shared" si="277"/>
      </c>
      <c r="M2032" s="19"/>
      <c r="N2032" s="20">
        <f t="shared" si="278"/>
      </c>
      <c r="O2032" s="20">
        <f t="shared" si="272"/>
      </c>
    </row>
    <row r="2033" spans="1:15" ht="12">
      <c r="A2033" s="21">
        <f t="shared" si="279"/>
        <v>1973</v>
      </c>
      <c r="B2033" s="13"/>
      <c r="C2033" s="14"/>
      <c r="D2033" s="15"/>
      <c r="E2033" s="14"/>
      <c r="F2033" s="16"/>
      <c r="G2033" s="11">
        <f t="shared" si="273"/>
      </c>
      <c r="H2033" s="17">
        <f t="shared" si="274"/>
      </c>
      <c r="I2033" s="12">
        <f t="shared" si="275"/>
      </c>
      <c r="J2033" s="18">
        <f t="shared" si="276"/>
      </c>
      <c r="K2033" s="19"/>
      <c r="L2033" s="18">
        <f t="shared" si="277"/>
      </c>
      <c r="M2033" s="19"/>
      <c r="N2033" s="20">
        <f t="shared" si="278"/>
      </c>
      <c r="O2033" s="20">
        <f t="shared" si="272"/>
      </c>
    </row>
    <row r="2034" spans="1:15" ht="12">
      <c r="A2034" s="21">
        <f t="shared" si="279"/>
        <v>1974</v>
      </c>
      <c r="B2034" s="13"/>
      <c r="C2034" s="14"/>
      <c r="D2034" s="15"/>
      <c r="E2034" s="14"/>
      <c r="F2034" s="16"/>
      <c r="G2034" s="11">
        <f t="shared" si="273"/>
      </c>
      <c r="H2034" s="17">
        <f t="shared" si="274"/>
      </c>
      <c r="I2034" s="12">
        <f t="shared" si="275"/>
      </c>
      <c r="J2034" s="18">
        <f t="shared" si="276"/>
      </c>
      <c r="K2034" s="19"/>
      <c r="L2034" s="18">
        <f t="shared" si="277"/>
      </c>
      <c r="M2034" s="19"/>
      <c r="N2034" s="20">
        <f t="shared" si="278"/>
      </c>
      <c r="O2034" s="20">
        <f t="shared" si="272"/>
      </c>
    </row>
    <row r="2035" spans="1:15" ht="12">
      <c r="A2035" s="21">
        <f t="shared" si="279"/>
        <v>1975</v>
      </c>
      <c r="B2035" s="13"/>
      <c r="C2035" s="14"/>
      <c r="D2035" s="15"/>
      <c r="E2035" s="14"/>
      <c r="F2035" s="16"/>
      <c r="G2035" s="11">
        <f t="shared" si="273"/>
      </c>
      <c r="H2035" s="17">
        <f t="shared" si="274"/>
      </c>
      <c r="I2035" s="12">
        <f t="shared" si="275"/>
      </c>
      <c r="J2035" s="18">
        <f t="shared" si="276"/>
      </c>
      <c r="K2035" s="19"/>
      <c r="L2035" s="18">
        <f t="shared" si="277"/>
      </c>
      <c r="M2035" s="19"/>
      <c r="N2035" s="20">
        <f t="shared" si="278"/>
      </c>
      <c r="O2035" s="20">
        <f t="shared" si="272"/>
      </c>
    </row>
    <row r="2036" spans="1:15" ht="12">
      <c r="A2036" s="21">
        <f t="shared" si="279"/>
        <v>1976</v>
      </c>
      <c r="B2036" s="13"/>
      <c r="C2036" s="14"/>
      <c r="D2036" s="15"/>
      <c r="E2036" s="14"/>
      <c r="F2036" s="16"/>
      <c r="G2036" s="11">
        <f t="shared" si="273"/>
      </c>
      <c r="H2036" s="17">
        <f t="shared" si="274"/>
      </c>
      <c r="I2036" s="12">
        <f t="shared" si="275"/>
      </c>
      <c r="J2036" s="18">
        <f t="shared" si="276"/>
      </c>
      <c r="K2036" s="19"/>
      <c r="L2036" s="18">
        <f t="shared" si="277"/>
      </c>
      <c r="M2036" s="19"/>
      <c r="N2036" s="20">
        <f t="shared" si="278"/>
      </c>
      <c r="O2036" s="20">
        <f t="shared" si="272"/>
      </c>
    </row>
    <row r="2037" spans="1:15" ht="12">
      <c r="A2037" s="21">
        <f t="shared" si="279"/>
        <v>1977</v>
      </c>
      <c r="B2037" s="13"/>
      <c r="C2037" s="14"/>
      <c r="D2037" s="15"/>
      <c r="E2037" s="14"/>
      <c r="F2037" s="16"/>
      <c r="G2037" s="11">
        <f t="shared" si="273"/>
      </c>
      <c r="H2037" s="17">
        <f t="shared" si="274"/>
      </c>
      <c r="I2037" s="12">
        <f t="shared" si="275"/>
      </c>
      <c r="J2037" s="18">
        <f t="shared" si="276"/>
      </c>
      <c r="K2037" s="19"/>
      <c r="L2037" s="18">
        <f t="shared" si="277"/>
      </c>
      <c r="M2037" s="19"/>
      <c r="N2037" s="20">
        <f t="shared" si="278"/>
      </c>
      <c r="O2037" s="20">
        <f t="shared" si="272"/>
      </c>
    </row>
    <row r="2038" spans="1:15" ht="12">
      <c r="A2038" s="21">
        <f t="shared" si="279"/>
        <v>1978</v>
      </c>
      <c r="B2038" s="13"/>
      <c r="C2038" s="14"/>
      <c r="D2038" s="15"/>
      <c r="E2038" s="14"/>
      <c r="F2038" s="16"/>
      <c r="G2038" s="11">
        <f t="shared" si="273"/>
      </c>
      <c r="H2038" s="17">
        <f t="shared" si="274"/>
      </c>
      <c r="I2038" s="12">
        <f t="shared" si="275"/>
      </c>
      <c r="J2038" s="18">
        <f t="shared" si="276"/>
      </c>
      <c r="K2038" s="19"/>
      <c r="L2038" s="18">
        <f t="shared" si="277"/>
      </c>
      <c r="M2038" s="19"/>
      <c r="N2038" s="20">
        <f t="shared" si="278"/>
      </c>
      <c r="O2038" s="20">
        <f t="shared" si="272"/>
      </c>
    </row>
    <row r="2039" spans="1:15" ht="12">
      <c r="A2039" s="21">
        <f t="shared" si="279"/>
        <v>1979</v>
      </c>
      <c r="B2039" s="13"/>
      <c r="C2039" s="14"/>
      <c r="D2039" s="15"/>
      <c r="E2039" s="14"/>
      <c r="F2039" s="16"/>
      <c r="G2039" s="11">
        <f t="shared" si="273"/>
      </c>
      <c r="H2039" s="17">
        <f t="shared" si="274"/>
      </c>
      <c r="I2039" s="12">
        <f t="shared" si="275"/>
      </c>
      <c r="J2039" s="18">
        <f t="shared" si="276"/>
      </c>
      <c r="K2039" s="19"/>
      <c r="L2039" s="18">
        <f t="shared" si="277"/>
      </c>
      <c r="M2039" s="19"/>
      <c r="N2039" s="20">
        <f t="shared" si="278"/>
      </c>
      <c r="O2039" s="20">
        <f t="shared" si="272"/>
      </c>
    </row>
    <row r="2040" spans="1:15" ht="12">
      <c r="A2040" s="21">
        <f t="shared" si="279"/>
        <v>1980</v>
      </c>
      <c r="B2040" s="13"/>
      <c r="C2040" s="14"/>
      <c r="D2040" s="15"/>
      <c r="E2040" s="14"/>
      <c r="F2040" s="16"/>
      <c r="G2040" s="11">
        <f t="shared" si="273"/>
      </c>
      <c r="H2040" s="17">
        <f t="shared" si="274"/>
      </c>
      <c r="I2040" s="12">
        <f t="shared" si="275"/>
      </c>
      <c r="J2040" s="18">
        <f t="shared" si="276"/>
      </c>
      <c r="K2040" s="19"/>
      <c r="L2040" s="18">
        <f t="shared" si="277"/>
      </c>
      <c r="M2040" s="19"/>
      <c r="N2040" s="20">
        <f t="shared" si="278"/>
      </c>
      <c r="O2040" s="20">
        <f t="shared" si="272"/>
      </c>
    </row>
    <row r="2041" spans="1:15" ht="12">
      <c r="A2041" s="21">
        <f t="shared" si="279"/>
        <v>1981</v>
      </c>
      <c r="B2041" s="13"/>
      <c r="C2041" s="14"/>
      <c r="D2041" s="15"/>
      <c r="E2041" s="14"/>
      <c r="F2041" s="16"/>
      <c r="G2041" s="11">
        <f t="shared" si="273"/>
      </c>
      <c r="H2041" s="17">
        <f t="shared" si="274"/>
      </c>
      <c r="I2041" s="12">
        <f t="shared" si="275"/>
      </c>
      <c r="J2041" s="18">
        <f t="shared" si="276"/>
      </c>
      <c r="K2041" s="19"/>
      <c r="L2041" s="18">
        <f t="shared" si="277"/>
      </c>
      <c r="M2041" s="19"/>
      <c r="N2041" s="20">
        <f t="shared" si="278"/>
      </c>
      <c r="O2041" s="20">
        <f t="shared" si="272"/>
      </c>
    </row>
    <row r="2042" spans="1:15" ht="12">
      <c r="A2042" s="21">
        <f t="shared" si="279"/>
        <v>1982</v>
      </c>
      <c r="B2042" s="13"/>
      <c r="C2042" s="14"/>
      <c r="D2042" s="15"/>
      <c r="E2042" s="14"/>
      <c r="F2042" s="16"/>
      <c r="G2042" s="11">
        <f t="shared" si="273"/>
      </c>
      <c r="H2042" s="17">
        <f t="shared" si="274"/>
      </c>
      <c r="I2042" s="12">
        <f t="shared" si="275"/>
      </c>
      <c r="J2042" s="18">
        <f t="shared" si="276"/>
      </c>
      <c r="K2042" s="19"/>
      <c r="L2042" s="18">
        <f t="shared" si="277"/>
      </c>
      <c r="M2042" s="19"/>
      <c r="N2042" s="20">
        <f t="shared" si="278"/>
      </c>
      <c r="O2042" s="20">
        <f t="shared" si="272"/>
      </c>
    </row>
    <row r="2043" spans="1:15" ht="12">
      <c r="A2043" s="21">
        <f t="shared" si="279"/>
        <v>1983</v>
      </c>
      <c r="B2043" s="13"/>
      <c r="C2043" s="14"/>
      <c r="D2043" s="15"/>
      <c r="E2043" s="14"/>
      <c r="F2043" s="16"/>
      <c r="G2043" s="11">
        <f t="shared" si="273"/>
      </c>
      <c r="H2043" s="17">
        <f t="shared" si="274"/>
      </c>
      <c r="I2043" s="12">
        <f t="shared" si="275"/>
      </c>
      <c r="J2043" s="18">
        <f t="shared" si="276"/>
      </c>
      <c r="K2043" s="19"/>
      <c r="L2043" s="18">
        <f t="shared" si="277"/>
      </c>
      <c r="M2043" s="19"/>
      <c r="N2043" s="20">
        <f t="shared" si="278"/>
      </c>
      <c r="O2043" s="20">
        <f t="shared" si="272"/>
      </c>
    </row>
    <row r="2044" spans="1:15" ht="12">
      <c r="A2044" s="21">
        <f t="shared" si="279"/>
        <v>1984</v>
      </c>
      <c r="B2044" s="13"/>
      <c r="C2044" s="14"/>
      <c r="D2044" s="15"/>
      <c r="E2044" s="14"/>
      <c r="F2044" s="16"/>
      <c r="G2044" s="11">
        <f t="shared" si="273"/>
      </c>
      <c r="H2044" s="17">
        <f t="shared" si="274"/>
      </c>
      <c r="I2044" s="12">
        <f t="shared" si="275"/>
      </c>
      <c r="J2044" s="18">
        <f t="shared" si="276"/>
      </c>
      <c r="K2044" s="19"/>
      <c r="L2044" s="18">
        <f t="shared" si="277"/>
      </c>
      <c r="M2044" s="19"/>
      <c r="N2044" s="20">
        <f t="shared" si="278"/>
      </c>
      <c r="O2044" s="20">
        <f t="shared" si="272"/>
      </c>
    </row>
    <row r="2045" spans="1:15" ht="12">
      <c r="A2045" s="21">
        <f t="shared" si="279"/>
        <v>1985</v>
      </c>
      <c r="B2045" s="13"/>
      <c r="C2045" s="14"/>
      <c r="D2045" s="15"/>
      <c r="E2045" s="14"/>
      <c r="F2045" s="16"/>
      <c r="G2045" s="11">
        <f t="shared" si="273"/>
      </c>
      <c r="H2045" s="17">
        <f t="shared" si="274"/>
      </c>
      <c r="I2045" s="12">
        <f t="shared" si="275"/>
      </c>
      <c r="J2045" s="18">
        <f t="shared" si="276"/>
      </c>
      <c r="K2045" s="19"/>
      <c r="L2045" s="18">
        <f t="shared" si="277"/>
      </c>
      <c r="M2045" s="19"/>
      <c r="N2045" s="20">
        <f t="shared" si="278"/>
      </c>
      <c r="O2045" s="20">
        <f t="shared" si="272"/>
      </c>
    </row>
    <row r="2046" spans="1:15" ht="12">
      <c r="A2046" s="21">
        <f t="shared" si="279"/>
        <v>1986</v>
      </c>
      <c r="B2046" s="13"/>
      <c r="C2046" s="14"/>
      <c r="D2046" s="15"/>
      <c r="E2046" s="14"/>
      <c r="F2046" s="16"/>
      <c r="G2046" s="11">
        <f t="shared" si="273"/>
      </c>
      <c r="H2046" s="17">
        <f t="shared" si="274"/>
      </c>
      <c r="I2046" s="12">
        <f t="shared" si="275"/>
      </c>
      <c r="J2046" s="18">
        <f t="shared" si="276"/>
      </c>
      <c r="K2046" s="19"/>
      <c r="L2046" s="18">
        <f t="shared" si="277"/>
      </c>
      <c r="M2046" s="19"/>
      <c r="N2046" s="20">
        <f t="shared" si="278"/>
      </c>
      <c r="O2046" s="20">
        <f t="shared" si="272"/>
      </c>
    </row>
    <row r="2047" spans="1:15" ht="12">
      <c r="A2047" s="21">
        <f t="shared" si="279"/>
        <v>1987</v>
      </c>
      <c r="B2047" s="13"/>
      <c r="C2047" s="14"/>
      <c r="D2047" s="15"/>
      <c r="E2047" s="14"/>
      <c r="F2047" s="16"/>
      <c r="G2047" s="11">
        <f t="shared" si="273"/>
      </c>
      <c r="H2047" s="17">
        <f t="shared" si="274"/>
      </c>
      <c r="I2047" s="12">
        <f t="shared" si="275"/>
      </c>
      <c r="J2047" s="18">
        <f t="shared" si="276"/>
      </c>
      <c r="K2047" s="19"/>
      <c r="L2047" s="18">
        <f t="shared" si="277"/>
      </c>
      <c r="M2047" s="19"/>
      <c r="N2047" s="20">
        <f t="shared" si="278"/>
      </c>
      <c r="O2047" s="20">
        <f t="shared" si="272"/>
      </c>
    </row>
    <row r="2048" spans="1:15" ht="12">
      <c r="A2048" s="21">
        <f t="shared" si="279"/>
        <v>1988</v>
      </c>
      <c r="B2048" s="13"/>
      <c r="C2048" s="14"/>
      <c r="D2048" s="15"/>
      <c r="E2048" s="14"/>
      <c r="F2048" s="16"/>
      <c r="G2048" s="11">
        <f t="shared" si="273"/>
      </c>
      <c r="H2048" s="17">
        <f t="shared" si="274"/>
      </c>
      <c r="I2048" s="12">
        <f t="shared" si="275"/>
      </c>
      <c r="J2048" s="18">
        <f t="shared" si="276"/>
      </c>
      <c r="K2048" s="19"/>
      <c r="L2048" s="18">
        <f t="shared" si="277"/>
      </c>
      <c r="M2048" s="19"/>
      <c r="N2048" s="20">
        <f t="shared" si="278"/>
      </c>
      <c r="O2048" s="20">
        <f t="shared" si="272"/>
      </c>
    </row>
    <row r="2049" spans="1:15" ht="12">
      <c r="A2049" s="21">
        <f t="shared" si="279"/>
        <v>1989</v>
      </c>
      <c r="B2049" s="13"/>
      <c r="C2049" s="14"/>
      <c r="D2049" s="15"/>
      <c r="E2049" s="14"/>
      <c r="F2049" s="16"/>
      <c r="G2049" s="11">
        <f t="shared" si="273"/>
      </c>
      <c r="H2049" s="17">
        <f t="shared" si="274"/>
      </c>
      <c r="I2049" s="12">
        <f t="shared" si="275"/>
      </c>
      <c r="J2049" s="18">
        <f t="shared" si="276"/>
      </c>
      <c r="K2049" s="19"/>
      <c r="L2049" s="18">
        <f t="shared" si="277"/>
      </c>
      <c r="M2049" s="19"/>
      <c r="N2049" s="20">
        <f t="shared" si="278"/>
      </c>
      <c r="O2049" s="20">
        <f t="shared" si="272"/>
      </c>
    </row>
    <row r="2050" spans="1:15" ht="12">
      <c r="A2050" s="21">
        <f t="shared" si="279"/>
        <v>1990</v>
      </c>
      <c r="B2050" s="13"/>
      <c r="C2050" s="14"/>
      <c r="D2050" s="15"/>
      <c r="E2050" s="14"/>
      <c r="F2050" s="16"/>
      <c r="G2050" s="11">
        <f t="shared" si="273"/>
      </c>
      <c r="H2050" s="17">
        <f t="shared" si="274"/>
      </c>
      <c r="I2050" s="12">
        <f t="shared" si="275"/>
      </c>
      <c r="J2050" s="18">
        <f t="shared" si="276"/>
      </c>
      <c r="K2050" s="19"/>
      <c r="L2050" s="18">
        <f t="shared" si="277"/>
      </c>
      <c r="M2050" s="19"/>
      <c r="N2050" s="20">
        <f t="shared" si="278"/>
      </c>
      <c r="O2050" s="20">
        <f t="shared" si="272"/>
      </c>
    </row>
    <row r="2051" spans="1:15" ht="12">
      <c r="A2051" s="21">
        <f t="shared" si="279"/>
        <v>1991</v>
      </c>
      <c r="B2051" s="13"/>
      <c r="C2051" s="14"/>
      <c r="D2051" s="15"/>
      <c r="E2051" s="14"/>
      <c r="F2051" s="16"/>
      <c r="G2051" s="11">
        <f t="shared" si="273"/>
      </c>
      <c r="H2051" s="17">
        <f t="shared" si="274"/>
      </c>
      <c r="I2051" s="12">
        <f t="shared" si="275"/>
      </c>
      <c r="J2051" s="18">
        <f t="shared" si="276"/>
      </c>
      <c r="K2051" s="19"/>
      <c r="L2051" s="18">
        <f t="shared" si="277"/>
      </c>
      <c r="M2051" s="19"/>
      <c r="N2051" s="20">
        <f t="shared" si="278"/>
      </c>
      <c r="O2051" s="20">
        <f t="shared" si="272"/>
      </c>
    </row>
    <row r="2052" spans="1:15" ht="12">
      <c r="A2052" s="21">
        <f t="shared" si="279"/>
        <v>1992</v>
      </c>
      <c r="B2052" s="13"/>
      <c r="C2052" s="14"/>
      <c r="D2052" s="15"/>
      <c r="E2052" s="14"/>
      <c r="F2052" s="16"/>
      <c r="G2052" s="11">
        <f t="shared" si="273"/>
      </c>
      <c r="H2052" s="17">
        <f t="shared" si="274"/>
      </c>
      <c r="I2052" s="12">
        <f t="shared" si="275"/>
      </c>
      <c r="J2052" s="18">
        <f t="shared" si="276"/>
      </c>
      <c r="K2052" s="19"/>
      <c r="L2052" s="18">
        <f t="shared" si="277"/>
      </c>
      <c r="M2052" s="19"/>
      <c r="N2052" s="20">
        <f t="shared" si="278"/>
      </c>
      <c r="O2052" s="20">
        <f t="shared" si="272"/>
      </c>
    </row>
    <row r="2053" spans="1:15" ht="12">
      <c r="A2053" s="21">
        <f t="shared" si="279"/>
        <v>1993</v>
      </c>
      <c r="B2053" s="13"/>
      <c r="C2053" s="14"/>
      <c r="D2053" s="15"/>
      <c r="E2053" s="14"/>
      <c r="F2053" s="16"/>
      <c r="G2053" s="11">
        <f t="shared" si="273"/>
      </c>
      <c r="H2053" s="17">
        <f t="shared" si="274"/>
      </c>
      <c r="I2053" s="12">
        <f t="shared" si="275"/>
      </c>
      <c r="J2053" s="18">
        <f t="shared" si="276"/>
      </c>
      <c r="K2053" s="19"/>
      <c r="L2053" s="18">
        <f t="shared" si="277"/>
      </c>
      <c r="M2053" s="19"/>
      <c r="N2053" s="20">
        <f t="shared" si="278"/>
      </c>
      <c r="O2053" s="20">
        <f t="shared" si="272"/>
      </c>
    </row>
    <row r="2054" spans="1:15" ht="12">
      <c r="A2054" s="21">
        <f t="shared" si="279"/>
        <v>1994</v>
      </c>
      <c r="B2054" s="13"/>
      <c r="C2054" s="14"/>
      <c r="D2054" s="15"/>
      <c r="E2054" s="14"/>
      <c r="F2054" s="16"/>
      <c r="G2054" s="11">
        <f t="shared" si="273"/>
      </c>
      <c r="H2054" s="17">
        <f t="shared" si="274"/>
      </c>
      <c r="I2054" s="12">
        <f t="shared" si="275"/>
      </c>
      <c r="J2054" s="18">
        <f t="shared" si="276"/>
      </c>
      <c r="K2054" s="19"/>
      <c r="L2054" s="18">
        <f t="shared" si="277"/>
      </c>
      <c r="M2054" s="19"/>
      <c r="N2054" s="20">
        <f t="shared" si="278"/>
      </c>
      <c r="O2054" s="20">
        <f t="shared" si="272"/>
      </c>
    </row>
    <row r="2055" spans="1:15" ht="12">
      <c r="A2055" s="21">
        <f t="shared" si="279"/>
        <v>1995</v>
      </c>
      <c r="B2055" s="13"/>
      <c r="C2055" s="14"/>
      <c r="D2055" s="15"/>
      <c r="E2055" s="14"/>
      <c r="F2055" s="16"/>
      <c r="G2055" s="11">
        <f t="shared" si="273"/>
      </c>
      <c r="H2055" s="17">
        <f t="shared" si="274"/>
      </c>
      <c r="I2055" s="12">
        <f t="shared" si="275"/>
      </c>
      <c r="J2055" s="18">
        <f t="shared" si="276"/>
      </c>
      <c r="K2055" s="19"/>
      <c r="L2055" s="18">
        <f t="shared" si="277"/>
      </c>
      <c r="M2055" s="19"/>
      <c r="N2055" s="20">
        <f t="shared" si="278"/>
      </c>
      <c r="O2055" s="20">
        <f aca="true" t="shared" si="280" ref="O2055:O2061">IF(M2055&gt;0,M2055-K2055,"")</f>
      </c>
    </row>
    <row r="2056" spans="1:15" ht="12">
      <c r="A2056" s="21">
        <f t="shared" si="279"/>
        <v>1996</v>
      </c>
      <c r="B2056" s="13"/>
      <c r="C2056" s="14"/>
      <c r="D2056" s="15"/>
      <c r="E2056" s="14"/>
      <c r="F2056" s="16"/>
      <c r="G2056" s="11">
        <f t="shared" si="273"/>
      </c>
      <c r="H2056" s="17">
        <f t="shared" si="274"/>
      </c>
      <c r="I2056" s="12">
        <f t="shared" si="275"/>
      </c>
      <c r="J2056" s="18">
        <f t="shared" si="276"/>
      </c>
      <c r="K2056" s="19"/>
      <c r="L2056" s="18">
        <f t="shared" si="277"/>
      </c>
      <c r="M2056" s="19"/>
      <c r="N2056" s="20">
        <f t="shared" si="278"/>
      </c>
      <c r="O2056" s="20">
        <f t="shared" si="280"/>
      </c>
    </row>
    <row r="2057" spans="1:15" ht="12">
      <c r="A2057" s="21">
        <f t="shared" si="279"/>
        <v>1997</v>
      </c>
      <c r="B2057" s="13"/>
      <c r="C2057" s="14"/>
      <c r="D2057" s="15"/>
      <c r="E2057" s="14"/>
      <c r="F2057" s="16"/>
      <c r="G2057" s="11">
        <f t="shared" si="273"/>
      </c>
      <c r="H2057" s="17">
        <f t="shared" si="274"/>
      </c>
      <c r="I2057" s="12">
        <f t="shared" si="275"/>
      </c>
      <c r="J2057" s="18">
        <f t="shared" si="276"/>
      </c>
      <c r="K2057" s="19"/>
      <c r="L2057" s="18">
        <f t="shared" si="277"/>
      </c>
      <c r="M2057" s="19"/>
      <c r="N2057" s="20">
        <f t="shared" si="278"/>
      </c>
      <c r="O2057" s="20">
        <f t="shared" si="280"/>
      </c>
    </row>
    <row r="2058" spans="1:15" ht="12">
      <c r="A2058" s="21">
        <f t="shared" si="279"/>
        <v>1998</v>
      </c>
      <c r="B2058" s="13"/>
      <c r="C2058" s="14"/>
      <c r="D2058" s="15"/>
      <c r="E2058" s="14"/>
      <c r="F2058" s="16"/>
      <c r="G2058" s="11">
        <f t="shared" si="273"/>
      </c>
      <c r="H2058" s="17">
        <f t="shared" si="274"/>
      </c>
      <c r="I2058" s="12">
        <f t="shared" si="275"/>
      </c>
      <c r="J2058" s="18">
        <f t="shared" si="276"/>
      </c>
      <c r="K2058" s="19"/>
      <c r="L2058" s="18">
        <f t="shared" si="277"/>
      </c>
      <c r="M2058" s="19"/>
      <c r="N2058" s="20">
        <f t="shared" si="278"/>
      </c>
      <c r="O2058" s="20">
        <f t="shared" si="280"/>
      </c>
    </row>
    <row r="2059" spans="1:15" ht="12">
      <c r="A2059" s="21">
        <f t="shared" si="279"/>
        <v>1999</v>
      </c>
      <c r="B2059" s="13"/>
      <c r="C2059" s="14"/>
      <c r="D2059" s="15"/>
      <c r="E2059" s="14"/>
      <c r="F2059" s="16"/>
      <c r="G2059" s="11">
        <f t="shared" si="273"/>
      </c>
      <c r="H2059" s="17">
        <f t="shared" si="274"/>
      </c>
      <c r="I2059" s="12">
        <f t="shared" si="275"/>
      </c>
      <c r="J2059" s="18">
        <f t="shared" si="276"/>
      </c>
      <c r="K2059" s="19"/>
      <c r="L2059" s="18">
        <f t="shared" si="277"/>
      </c>
      <c r="M2059" s="19"/>
      <c r="N2059" s="20">
        <f t="shared" si="278"/>
      </c>
      <c r="O2059" s="20">
        <f t="shared" si="280"/>
      </c>
    </row>
    <row r="2060" spans="1:15" ht="12">
      <c r="A2060" s="21">
        <f t="shared" si="279"/>
        <v>2000</v>
      </c>
      <c r="B2060" s="13"/>
      <c r="C2060" s="14"/>
      <c r="D2060" s="15"/>
      <c r="E2060" s="14"/>
      <c r="F2060" s="16"/>
      <c r="G2060" s="11">
        <f t="shared" si="273"/>
      </c>
      <c r="H2060" s="17">
        <f t="shared" si="274"/>
      </c>
      <c r="I2060" s="12">
        <f t="shared" si="275"/>
      </c>
      <c r="J2060" s="18">
        <f t="shared" si="276"/>
      </c>
      <c r="K2060" s="19"/>
      <c r="L2060" s="18">
        <f t="shared" si="277"/>
      </c>
      <c r="M2060" s="19"/>
      <c r="N2060" s="20">
        <f t="shared" si="278"/>
      </c>
      <c r="O2060" s="20">
        <f t="shared" si="280"/>
      </c>
    </row>
    <row r="2061" spans="1:15" ht="12">
      <c r="A2061" s="21">
        <f t="shared" si="279"/>
        <v>2001</v>
      </c>
      <c r="B2061" s="13"/>
      <c r="C2061" s="14"/>
      <c r="D2061" s="15"/>
      <c r="E2061" s="14"/>
      <c r="F2061" s="16"/>
      <c r="G2061" s="11">
        <f t="shared" si="273"/>
      </c>
      <c r="H2061" s="17">
        <f t="shared" si="274"/>
      </c>
      <c r="I2061" s="12">
        <f t="shared" si="275"/>
      </c>
      <c r="J2061" s="18">
        <f t="shared" si="276"/>
      </c>
      <c r="K2061" s="19"/>
      <c r="L2061" s="18">
        <f t="shared" si="277"/>
      </c>
      <c r="M2061" s="19"/>
      <c r="N2061" s="20">
        <f t="shared" si="278"/>
      </c>
      <c r="O2061" s="20">
        <f t="shared" si="280"/>
      </c>
    </row>
    <row r="2062" spans="3:12" ht="12">
      <c r="C2062" s="10"/>
      <c r="L2062" s="18"/>
    </row>
    <row r="2063" spans="3:12" ht="12">
      <c r="C2063" s="10"/>
      <c r="L2063" s="18"/>
    </row>
    <row r="2064" spans="3:12" ht="12">
      <c r="C2064" s="10"/>
      <c r="L2064" s="18"/>
    </row>
    <row r="2065" spans="3:12" ht="12">
      <c r="C2065" s="10"/>
      <c r="L2065" s="18"/>
    </row>
    <row r="2066" spans="3:12" ht="12">
      <c r="C2066" s="10"/>
      <c r="L2066" s="18"/>
    </row>
    <row r="2067" spans="3:12" ht="12">
      <c r="C2067" s="10"/>
      <c r="L2067" s="18"/>
    </row>
    <row r="2068" spans="3:12" ht="12">
      <c r="C2068" s="10"/>
      <c r="L2068" s="18"/>
    </row>
    <row r="2069" ht="12">
      <c r="C2069" s="10"/>
    </row>
    <row r="2070" ht="12">
      <c r="C2070" s="10"/>
    </row>
    <row r="2071" ht="12">
      <c r="C2071" s="10"/>
    </row>
    <row r="2072" ht="12">
      <c r="C2072" s="10"/>
    </row>
    <row r="2073" ht="12">
      <c r="C2073" s="10"/>
    </row>
    <row r="2074" ht="12">
      <c r="C2074" s="10"/>
    </row>
    <row r="2075" ht="12">
      <c r="C2075" s="10"/>
    </row>
    <row r="2076" ht="12">
      <c r="C2076" s="10"/>
    </row>
    <row r="2077" ht="12">
      <c r="C2077" s="10"/>
    </row>
    <row r="2078" ht="12">
      <c r="C2078" s="10"/>
    </row>
    <row r="2079" ht="12">
      <c r="C2079" s="10"/>
    </row>
    <row r="2080" ht="12">
      <c r="C2080" s="10"/>
    </row>
    <row r="2081" ht="12">
      <c r="C2081" s="10"/>
    </row>
    <row r="2082" ht="12">
      <c r="C2082" s="10"/>
    </row>
    <row r="2083" ht="12">
      <c r="C2083" s="10"/>
    </row>
    <row r="2084" ht="12">
      <c r="C2084" s="10"/>
    </row>
    <row r="2085" ht="12">
      <c r="C2085" s="10"/>
    </row>
    <row r="2086" ht="12">
      <c r="C2086" s="10"/>
    </row>
    <row r="2087" ht="12">
      <c r="C2087" s="10"/>
    </row>
    <row r="2088" ht="12">
      <c r="C2088" s="10"/>
    </row>
    <row r="2089" ht="12">
      <c r="C2089" s="10"/>
    </row>
    <row r="2090" ht="12">
      <c r="C2090" s="10"/>
    </row>
    <row r="2091" ht="12">
      <c r="C2091" s="10"/>
    </row>
    <row r="2092" ht="12">
      <c r="C2092" s="10"/>
    </row>
    <row r="2093" ht="12">
      <c r="C2093" s="10"/>
    </row>
    <row r="2094" ht="12">
      <c r="C2094" s="10"/>
    </row>
    <row r="2095" ht="12">
      <c r="C2095" s="10"/>
    </row>
    <row r="2096" ht="12">
      <c r="C2096" s="10"/>
    </row>
    <row r="2097" ht="12">
      <c r="C2097" s="10"/>
    </row>
    <row r="2098" ht="12">
      <c r="C2098" s="10"/>
    </row>
    <row r="2099" ht="12">
      <c r="C2099" s="10"/>
    </row>
    <row r="2100" ht="12">
      <c r="C2100" s="10"/>
    </row>
    <row r="2101" ht="12">
      <c r="C2101" s="10"/>
    </row>
    <row r="2102" ht="12">
      <c r="C2102" s="10"/>
    </row>
    <row r="2103" ht="12">
      <c r="C2103" s="10"/>
    </row>
    <row r="2104" ht="12">
      <c r="C2104" s="10"/>
    </row>
    <row r="2105" ht="12">
      <c r="C2105" s="10"/>
    </row>
    <row r="2106" ht="12">
      <c r="C2106" s="10"/>
    </row>
    <row r="2107" ht="12">
      <c r="C2107" s="10"/>
    </row>
    <row r="2108" ht="12">
      <c r="C2108" s="10"/>
    </row>
    <row r="2109" ht="12">
      <c r="C2109" s="10"/>
    </row>
    <row r="2110" ht="12">
      <c r="C2110" s="10"/>
    </row>
    <row r="2111" ht="12">
      <c r="C2111" s="10"/>
    </row>
    <row r="2112" ht="12">
      <c r="C2112" s="10"/>
    </row>
    <row r="2113" ht="12">
      <c r="C2113" s="10"/>
    </row>
    <row r="2114" ht="12">
      <c r="C2114" s="10"/>
    </row>
    <row r="2115" ht="12">
      <c r="C2115" s="10"/>
    </row>
    <row r="2116" ht="12">
      <c r="C2116" s="10"/>
    </row>
    <row r="2117" ht="12">
      <c r="C2117" s="10"/>
    </row>
    <row r="2118" ht="12">
      <c r="C2118" s="10"/>
    </row>
    <row r="2119" ht="12">
      <c r="C2119" s="10"/>
    </row>
    <row r="2120" ht="12">
      <c r="C2120" s="10"/>
    </row>
    <row r="2121" ht="12">
      <c r="C2121" s="10"/>
    </row>
    <row r="2122" ht="12">
      <c r="C2122" s="10"/>
    </row>
    <row r="2123" ht="12">
      <c r="C2123" s="10"/>
    </row>
    <row r="2124" ht="12">
      <c r="C2124" s="10"/>
    </row>
    <row r="2125" ht="12">
      <c r="C2125" s="10"/>
    </row>
    <row r="2126" ht="12">
      <c r="C2126" s="10"/>
    </row>
    <row r="2127" ht="12">
      <c r="C2127" s="10"/>
    </row>
    <row r="2128" ht="12">
      <c r="C2128" s="10"/>
    </row>
    <row r="2129" ht="12">
      <c r="C2129" s="10"/>
    </row>
    <row r="2130" ht="12">
      <c r="C2130" s="10"/>
    </row>
    <row r="2131" ht="12">
      <c r="C2131" s="10"/>
    </row>
    <row r="2132" ht="12">
      <c r="C2132" s="10"/>
    </row>
    <row r="2133" ht="12">
      <c r="C2133" s="10"/>
    </row>
    <row r="2134" ht="12">
      <c r="C2134" s="10"/>
    </row>
    <row r="2135" ht="12">
      <c r="C2135" s="10"/>
    </row>
    <row r="2136" ht="12">
      <c r="C2136" s="10"/>
    </row>
    <row r="2137" ht="12">
      <c r="C2137" s="10"/>
    </row>
    <row r="2138" ht="12">
      <c r="C2138" s="10"/>
    </row>
    <row r="2139" ht="12">
      <c r="C2139" s="10"/>
    </row>
    <row r="2140" ht="12">
      <c r="C2140" s="10"/>
    </row>
    <row r="2141" ht="12">
      <c r="C2141" s="10"/>
    </row>
    <row r="2142" ht="12">
      <c r="C2142" s="10"/>
    </row>
    <row r="2143" ht="12">
      <c r="C2143" s="10"/>
    </row>
    <row r="2144" ht="12">
      <c r="C2144" s="10"/>
    </row>
    <row r="2145" ht="12">
      <c r="C2145" s="10"/>
    </row>
    <row r="2146" ht="12">
      <c r="C2146" s="10"/>
    </row>
    <row r="2147" ht="12">
      <c r="C2147" s="10"/>
    </row>
    <row r="2148" ht="12">
      <c r="C2148" s="10"/>
    </row>
    <row r="2149" ht="12">
      <c r="C2149" s="10"/>
    </row>
    <row r="2150" ht="12">
      <c r="C2150" s="10"/>
    </row>
    <row r="2151" ht="12">
      <c r="C2151" s="10"/>
    </row>
    <row r="2152" ht="12">
      <c r="C2152" s="10"/>
    </row>
    <row r="2153" ht="12">
      <c r="C2153" s="10"/>
    </row>
    <row r="2154" ht="12">
      <c r="C2154" s="10"/>
    </row>
    <row r="2155" ht="12">
      <c r="C2155" s="10"/>
    </row>
    <row r="2156" ht="12">
      <c r="C2156" s="10"/>
    </row>
    <row r="2157" ht="12">
      <c r="C2157" s="10"/>
    </row>
    <row r="2158" ht="12">
      <c r="C2158" s="10"/>
    </row>
    <row r="2159" ht="12">
      <c r="C2159" s="10"/>
    </row>
    <row r="2160" ht="12">
      <c r="C2160" s="10"/>
    </row>
    <row r="2161" ht="12">
      <c r="C2161" s="10"/>
    </row>
    <row r="2162" ht="12">
      <c r="C2162" s="10"/>
    </row>
    <row r="2163" ht="12">
      <c r="C2163" s="10"/>
    </row>
    <row r="2164" ht="12">
      <c r="C2164" s="10"/>
    </row>
    <row r="2165" ht="12">
      <c r="C2165" s="10"/>
    </row>
    <row r="2166" ht="12">
      <c r="C2166" s="10"/>
    </row>
    <row r="2167" ht="12">
      <c r="C2167" s="10"/>
    </row>
    <row r="2168" ht="12">
      <c r="C2168" s="10"/>
    </row>
    <row r="2169" ht="12">
      <c r="C2169" s="10"/>
    </row>
    <row r="2170" ht="12">
      <c r="C2170" s="10"/>
    </row>
    <row r="2171" ht="12">
      <c r="C2171" s="10"/>
    </row>
    <row r="2172" ht="12">
      <c r="C2172" s="10"/>
    </row>
    <row r="2173" ht="12">
      <c r="C2173" s="10"/>
    </row>
    <row r="2174" ht="12">
      <c r="C2174" s="10"/>
    </row>
    <row r="2175" ht="12">
      <c r="C2175" s="10"/>
    </row>
    <row r="2176" ht="12">
      <c r="C2176" s="10"/>
    </row>
    <row r="2177" ht="12">
      <c r="C2177" s="10"/>
    </row>
    <row r="2178" ht="12">
      <c r="C2178" s="10"/>
    </row>
    <row r="2179" ht="12">
      <c r="C2179" s="10"/>
    </row>
    <row r="2180" ht="12">
      <c r="C2180" s="10"/>
    </row>
    <row r="2181" ht="12">
      <c r="C2181" s="10"/>
    </row>
    <row r="2182" ht="12">
      <c r="C2182" s="10"/>
    </row>
    <row r="2183" ht="12">
      <c r="C2183" s="10"/>
    </row>
    <row r="2184" ht="12">
      <c r="C2184" s="10"/>
    </row>
    <row r="2185" ht="12">
      <c r="C2185" s="10"/>
    </row>
    <row r="2186" ht="12">
      <c r="C2186" s="10"/>
    </row>
    <row r="2187" ht="12">
      <c r="C2187" s="10"/>
    </row>
    <row r="2188" ht="12">
      <c r="C2188" s="10"/>
    </row>
    <row r="2189" ht="12">
      <c r="C2189" s="10"/>
    </row>
    <row r="2190" ht="12">
      <c r="C2190" s="10"/>
    </row>
    <row r="2191" ht="12">
      <c r="C2191" s="10"/>
    </row>
    <row r="2192" ht="12">
      <c r="C2192" s="10"/>
    </row>
    <row r="2193" ht="12">
      <c r="C2193" s="10"/>
    </row>
    <row r="2194" ht="12">
      <c r="C2194" s="10"/>
    </row>
    <row r="2195" ht="12">
      <c r="C2195" s="10"/>
    </row>
    <row r="2196" ht="12">
      <c r="C2196" s="10"/>
    </row>
    <row r="2197" ht="12">
      <c r="C2197" s="10"/>
    </row>
    <row r="2198" ht="12">
      <c r="C2198" s="10"/>
    </row>
    <row r="2199" ht="12">
      <c r="C2199" s="10"/>
    </row>
    <row r="2200" ht="12">
      <c r="C2200" s="10"/>
    </row>
    <row r="2201" ht="12">
      <c r="C2201" s="10"/>
    </row>
    <row r="2202" ht="12">
      <c r="C2202" s="10"/>
    </row>
    <row r="2203" ht="12">
      <c r="C2203" s="10"/>
    </row>
    <row r="2204" ht="12">
      <c r="C2204" s="10"/>
    </row>
    <row r="2205" ht="12">
      <c r="C2205" s="10"/>
    </row>
    <row r="2206" ht="12">
      <c r="C2206" s="10"/>
    </row>
    <row r="2207" ht="12">
      <c r="C2207" s="10"/>
    </row>
    <row r="2208" ht="12">
      <c r="C2208" s="10"/>
    </row>
    <row r="2209" ht="12">
      <c r="C2209" s="10"/>
    </row>
    <row r="2210" ht="12">
      <c r="C2210" s="10"/>
    </row>
    <row r="2211" ht="12">
      <c r="C2211" s="10"/>
    </row>
    <row r="2212" ht="12">
      <c r="C2212" s="10"/>
    </row>
    <row r="2213" ht="12">
      <c r="C2213" s="10"/>
    </row>
    <row r="2214" ht="12">
      <c r="C2214" s="10"/>
    </row>
    <row r="2215" ht="12">
      <c r="C2215" s="10"/>
    </row>
    <row r="2216" ht="12">
      <c r="C2216" s="10"/>
    </row>
    <row r="2217" ht="12">
      <c r="C2217" s="10"/>
    </row>
    <row r="2218" ht="12">
      <c r="C2218" s="10"/>
    </row>
    <row r="2219" ht="12">
      <c r="C2219" s="10"/>
    </row>
    <row r="2220" ht="12">
      <c r="C2220" s="10"/>
    </row>
    <row r="2221" ht="12">
      <c r="C2221" s="10"/>
    </row>
    <row r="2222" ht="12">
      <c r="C2222" s="10"/>
    </row>
    <row r="2223" ht="12">
      <c r="C2223" s="10"/>
    </row>
    <row r="2224" ht="12">
      <c r="C2224" s="10"/>
    </row>
    <row r="2225" ht="12">
      <c r="C2225" s="10"/>
    </row>
    <row r="2226" ht="12">
      <c r="C2226" s="10"/>
    </row>
    <row r="2227" ht="12">
      <c r="C2227" s="10"/>
    </row>
    <row r="2228" ht="12">
      <c r="C2228" s="10"/>
    </row>
    <row r="2229" ht="12">
      <c r="C2229" s="10"/>
    </row>
    <row r="2230" ht="12">
      <c r="C2230" s="10"/>
    </row>
    <row r="2231" ht="12">
      <c r="C2231" s="10"/>
    </row>
    <row r="2232" ht="12">
      <c r="C2232" s="10"/>
    </row>
    <row r="2233" ht="12">
      <c r="C2233" s="10"/>
    </row>
    <row r="2234" ht="12">
      <c r="C2234" s="10"/>
    </row>
    <row r="2235" ht="12">
      <c r="C2235" s="10"/>
    </row>
    <row r="2236" ht="12">
      <c r="C2236" s="10"/>
    </row>
    <row r="2237" ht="12">
      <c r="C2237" s="10"/>
    </row>
    <row r="2238" ht="12">
      <c r="C2238" s="10"/>
    </row>
    <row r="2239" ht="12">
      <c r="C2239" s="10"/>
    </row>
    <row r="2240" ht="12">
      <c r="C2240" s="10"/>
    </row>
    <row r="2241" ht="12">
      <c r="C2241" s="10"/>
    </row>
    <row r="2242" ht="12">
      <c r="C2242" s="10"/>
    </row>
    <row r="2243" ht="12">
      <c r="C2243" s="10"/>
    </row>
    <row r="2244" ht="12">
      <c r="C2244" s="10"/>
    </row>
    <row r="2245" ht="12">
      <c r="C2245" s="10"/>
    </row>
    <row r="2246" ht="12">
      <c r="C2246" s="10"/>
    </row>
    <row r="2247" ht="12">
      <c r="C2247" s="10"/>
    </row>
    <row r="2248" ht="12">
      <c r="C2248" s="10"/>
    </row>
    <row r="2249" ht="12">
      <c r="C2249" s="10"/>
    </row>
    <row r="2250" ht="12">
      <c r="C2250" s="10"/>
    </row>
    <row r="2251" ht="12">
      <c r="C2251" s="10"/>
    </row>
    <row r="2252" ht="12">
      <c r="C2252" s="10"/>
    </row>
    <row r="2253" ht="12">
      <c r="C2253" s="10"/>
    </row>
    <row r="2254" ht="12">
      <c r="C2254" s="10"/>
    </row>
    <row r="2255" ht="12">
      <c r="C2255" s="10"/>
    </row>
    <row r="2256" ht="12">
      <c r="C2256" s="10"/>
    </row>
    <row r="2257" ht="12">
      <c r="C2257" s="10"/>
    </row>
    <row r="2258" ht="12">
      <c r="C2258" s="10"/>
    </row>
    <row r="2259" ht="12">
      <c r="C2259" s="10"/>
    </row>
    <row r="2260" ht="12">
      <c r="C2260" s="10"/>
    </row>
    <row r="2261" ht="12">
      <c r="C2261" s="10"/>
    </row>
    <row r="2262" ht="12">
      <c r="C2262" s="10"/>
    </row>
    <row r="2263" ht="12">
      <c r="C2263" s="10"/>
    </row>
    <row r="2264" ht="12">
      <c r="C2264" s="10"/>
    </row>
    <row r="2265" ht="12">
      <c r="C2265" s="10"/>
    </row>
    <row r="2266" ht="12">
      <c r="C2266" s="10"/>
    </row>
    <row r="2267" ht="12">
      <c r="C2267" s="10"/>
    </row>
    <row r="2268" ht="12">
      <c r="C2268" s="10"/>
    </row>
    <row r="2269" ht="12">
      <c r="C2269" s="10"/>
    </row>
    <row r="2270" ht="12">
      <c r="C2270" s="10"/>
    </row>
    <row r="2271" ht="12">
      <c r="C2271" s="10"/>
    </row>
    <row r="2272" ht="12">
      <c r="C2272" s="10"/>
    </row>
    <row r="2273" ht="12">
      <c r="C2273" s="10"/>
    </row>
    <row r="2274" ht="12">
      <c r="C2274" s="10"/>
    </row>
    <row r="2275" ht="12">
      <c r="C2275" s="10"/>
    </row>
    <row r="2276" ht="12">
      <c r="C2276" s="10"/>
    </row>
    <row r="2277" ht="12">
      <c r="C2277" s="10"/>
    </row>
    <row r="2278" ht="12">
      <c r="C2278" s="10"/>
    </row>
    <row r="2279" ht="12">
      <c r="C2279" s="10"/>
    </row>
    <row r="2280" ht="12">
      <c r="C2280" s="10"/>
    </row>
    <row r="2281" ht="12">
      <c r="C2281" s="10"/>
    </row>
    <row r="2282" ht="12">
      <c r="C2282" s="10"/>
    </row>
    <row r="2283" ht="12">
      <c r="C2283" s="10"/>
    </row>
    <row r="2284" ht="12">
      <c r="C2284" s="10"/>
    </row>
    <row r="2285" ht="12">
      <c r="C2285" s="10"/>
    </row>
    <row r="2286" ht="12">
      <c r="C2286" s="10"/>
    </row>
    <row r="2287" ht="12">
      <c r="C2287" s="10"/>
    </row>
    <row r="2288" ht="12">
      <c r="C2288" s="10"/>
    </row>
    <row r="2289" ht="12">
      <c r="C2289" s="10"/>
    </row>
    <row r="2290" ht="12">
      <c r="C2290" s="10"/>
    </row>
    <row r="2291" ht="12">
      <c r="C2291" s="10"/>
    </row>
    <row r="2292" ht="12">
      <c r="C2292" s="10"/>
    </row>
    <row r="2293" ht="12">
      <c r="C2293" s="10"/>
    </row>
    <row r="2294" ht="12">
      <c r="C2294" s="10"/>
    </row>
    <row r="2295" ht="12">
      <c r="C2295" s="10"/>
    </row>
    <row r="2296" ht="12">
      <c r="C2296" s="10"/>
    </row>
    <row r="2297" ht="12">
      <c r="C2297" s="10"/>
    </row>
    <row r="2298" ht="12">
      <c r="C2298" s="10"/>
    </row>
    <row r="2299" ht="12">
      <c r="C2299" s="10"/>
    </row>
    <row r="2300" ht="12">
      <c r="C2300" s="10"/>
    </row>
    <row r="2301" ht="12">
      <c r="C2301" s="10"/>
    </row>
    <row r="2302" ht="12">
      <c r="C2302" s="10"/>
    </row>
    <row r="2303" ht="12">
      <c r="C2303" s="10"/>
    </row>
    <row r="2304" ht="12">
      <c r="C2304" s="10"/>
    </row>
    <row r="2305" ht="12">
      <c r="C2305" s="10"/>
    </row>
    <row r="2306" ht="12">
      <c r="C2306" s="10"/>
    </row>
    <row r="2307" ht="12">
      <c r="C2307" s="10"/>
    </row>
    <row r="2308" ht="12">
      <c r="C2308" s="10"/>
    </row>
    <row r="2309" ht="12">
      <c r="C2309" s="10"/>
    </row>
    <row r="2310" ht="12">
      <c r="C2310" s="10"/>
    </row>
    <row r="2311" ht="12">
      <c r="C2311" s="10"/>
    </row>
    <row r="2312" ht="12">
      <c r="C2312" s="10"/>
    </row>
    <row r="2313" ht="12">
      <c r="C2313" s="10"/>
    </row>
    <row r="2314" ht="12">
      <c r="C2314" s="10"/>
    </row>
    <row r="2315" ht="12">
      <c r="C2315" s="10"/>
    </row>
    <row r="2316" ht="12">
      <c r="C2316" s="10"/>
    </row>
    <row r="2317" ht="12">
      <c r="C2317" s="10"/>
    </row>
    <row r="2318" ht="12">
      <c r="C2318" s="10"/>
    </row>
    <row r="2319" ht="12">
      <c r="C2319" s="10"/>
    </row>
    <row r="2320" ht="12">
      <c r="C2320" s="10"/>
    </row>
    <row r="2321" ht="12">
      <c r="C2321" s="10"/>
    </row>
    <row r="2322" ht="12">
      <c r="C2322" s="10"/>
    </row>
    <row r="2323" ht="12">
      <c r="C2323" s="10"/>
    </row>
    <row r="2324" ht="12">
      <c r="C2324" s="10"/>
    </row>
    <row r="2325" ht="12">
      <c r="C2325" s="10"/>
    </row>
    <row r="2326" ht="12">
      <c r="C2326" s="10"/>
    </row>
    <row r="2327" ht="12">
      <c r="C2327" s="10"/>
    </row>
    <row r="2328" ht="12">
      <c r="C2328" s="10"/>
    </row>
    <row r="2329" ht="12">
      <c r="C2329" s="10"/>
    </row>
    <row r="2330" ht="12">
      <c r="C2330" s="10"/>
    </row>
    <row r="2331" ht="12">
      <c r="C2331" s="10"/>
    </row>
    <row r="2332" ht="12">
      <c r="C2332" s="10"/>
    </row>
    <row r="2333" ht="12">
      <c r="C2333" s="10"/>
    </row>
    <row r="2334" ht="12">
      <c r="C2334" s="10"/>
    </row>
    <row r="2335" ht="12">
      <c r="C2335" s="10"/>
    </row>
    <row r="2336" ht="12">
      <c r="C2336" s="10"/>
    </row>
    <row r="2337" ht="12">
      <c r="C2337" s="10"/>
    </row>
    <row r="2338" ht="12">
      <c r="C2338" s="10"/>
    </row>
    <row r="2339" ht="12">
      <c r="C2339" s="10"/>
    </row>
    <row r="2340" ht="12">
      <c r="C2340" s="10"/>
    </row>
    <row r="2341" ht="12">
      <c r="C2341" s="10"/>
    </row>
    <row r="2342" ht="12">
      <c r="C2342" s="10"/>
    </row>
    <row r="2343" ht="12">
      <c r="C2343" s="10"/>
    </row>
    <row r="2344" ht="12">
      <c r="C2344" s="10"/>
    </row>
    <row r="2345" ht="12">
      <c r="C2345" s="10"/>
    </row>
    <row r="2346" ht="12">
      <c r="C2346" s="10"/>
    </row>
    <row r="2347" ht="12">
      <c r="C2347" s="10"/>
    </row>
    <row r="2348" ht="12">
      <c r="C2348" s="10"/>
    </row>
    <row r="2349" ht="12">
      <c r="C2349" s="10"/>
    </row>
    <row r="2350" ht="12">
      <c r="C2350" s="10"/>
    </row>
    <row r="2351" ht="12">
      <c r="C2351" s="10"/>
    </row>
    <row r="2352" ht="12">
      <c r="C2352" s="10"/>
    </row>
    <row r="2353" ht="12">
      <c r="C2353" s="10"/>
    </row>
    <row r="2354" ht="12">
      <c r="C2354" s="10"/>
    </row>
    <row r="2355" ht="12">
      <c r="C2355" s="10"/>
    </row>
    <row r="2356" ht="12">
      <c r="C2356" s="10"/>
    </row>
    <row r="2357" ht="12">
      <c r="C2357" s="10"/>
    </row>
    <row r="2358" ht="12">
      <c r="C2358" s="10"/>
    </row>
    <row r="2359" ht="12">
      <c r="C2359" s="10"/>
    </row>
    <row r="2360" ht="12">
      <c r="C2360" s="10"/>
    </row>
    <row r="2361" ht="12">
      <c r="C2361" s="10"/>
    </row>
    <row r="2362" ht="12">
      <c r="C2362" s="10"/>
    </row>
    <row r="2363" ht="12">
      <c r="C2363" s="10"/>
    </row>
    <row r="2364" ht="12">
      <c r="C2364" s="10"/>
    </row>
    <row r="2365" ht="12">
      <c r="C2365" s="10"/>
    </row>
    <row r="2366" ht="12">
      <c r="C2366" s="10"/>
    </row>
    <row r="2367" ht="12">
      <c r="C2367" s="10"/>
    </row>
    <row r="2368" ht="12">
      <c r="C2368" s="10"/>
    </row>
    <row r="2369" ht="12">
      <c r="C2369" s="10"/>
    </row>
    <row r="2370" ht="12">
      <c r="C2370" s="10"/>
    </row>
    <row r="2371" ht="12">
      <c r="C2371" s="10"/>
    </row>
    <row r="2372" ht="12">
      <c r="C2372" s="10"/>
    </row>
    <row r="2373" ht="12">
      <c r="C2373" s="10"/>
    </row>
    <row r="2374" ht="12">
      <c r="C2374" s="10"/>
    </row>
    <row r="2375" ht="12">
      <c r="C2375" s="10"/>
    </row>
    <row r="2376" ht="12">
      <c r="C2376" s="10"/>
    </row>
    <row r="2377" ht="12">
      <c r="C2377" s="10"/>
    </row>
    <row r="2378" ht="12">
      <c r="C2378" s="10"/>
    </row>
    <row r="2379" ht="12">
      <c r="C2379" s="10"/>
    </row>
    <row r="2380" ht="12">
      <c r="C2380" s="10"/>
    </row>
    <row r="2381" ht="12">
      <c r="C2381" s="10"/>
    </row>
    <row r="2382" ht="12">
      <c r="C2382" s="10"/>
    </row>
    <row r="2383" ht="12">
      <c r="C2383" s="10"/>
    </row>
    <row r="2384" ht="12">
      <c r="C2384" s="10"/>
    </row>
    <row r="2385" ht="12">
      <c r="C2385" s="10"/>
    </row>
    <row r="2386" ht="12">
      <c r="C2386" s="10"/>
    </row>
    <row r="2387" ht="12">
      <c r="C2387" s="10"/>
    </row>
    <row r="2388" ht="12">
      <c r="C2388" s="10"/>
    </row>
    <row r="2389" ht="12">
      <c r="C2389" s="10"/>
    </row>
    <row r="2390" ht="12">
      <c r="C2390" s="10"/>
    </row>
    <row r="2391" ht="12">
      <c r="C2391" s="10"/>
    </row>
    <row r="2392" ht="12">
      <c r="C2392" s="10"/>
    </row>
    <row r="2393" ht="12">
      <c r="C2393" s="10"/>
    </row>
    <row r="2394" ht="12">
      <c r="C2394" s="10"/>
    </row>
    <row r="2395" ht="12">
      <c r="C2395" s="10"/>
    </row>
    <row r="2396" ht="12">
      <c r="C2396" s="10"/>
    </row>
    <row r="2397" ht="12">
      <c r="C2397" s="10"/>
    </row>
    <row r="2398" ht="12">
      <c r="C2398" s="10"/>
    </row>
    <row r="2399" ht="12">
      <c r="C2399" s="10"/>
    </row>
    <row r="2400" ht="12">
      <c r="C2400" s="10"/>
    </row>
    <row r="2401" ht="12">
      <c r="C2401" s="10"/>
    </row>
    <row r="2402" ht="12">
      <c r="C2402" s="10"/>
    </row>
    <row r="2403" ht="12">
      <c r="C2403" s="10"/>
    </row>
    <row r="2404" ht="12">
      <c r="C2404" s="10"/>
    </row>
    <row r="2405" ht="12">
      <c r="C2405" s="10"/>
    </row>
    <row r="2406" ht="12">
      <c r="C2406" s="10"/>
    </row>
    <row r="2407" ht="12">
      <c r="C2407" s="10"/>
    </row>
    <row r="2408" ht="12">
      <c r="C2408" s="10"/>
    </row>
    <row r="2409" ht="12">
      <c r="C2409" s="10"/>
    </row>
    <row r="2410" ht="12">
      <c r="C2410" s="10"/>
    </row>
    <row r="2411" ht="12">
      <c r="C2411" s="10"/>
    </row>
    <row r="2412" ht="12">
      <c r="C2412" s="10"/>
    </row>
    <row r="2413" ht="12">
      <c r="C2413" s="10"/>
    </row>
    <row r="2414" ht="12">
      <c r="C2414" s="10"/>
    </row>
    <row r="2415" ht="12">
      <c r="C2415" s="10"/>
    </row>
    <row r="2416" ht="12">
      <c r="C2416" s="10"/>
    </row>
    <row r="2417" ht="12">
      <c r="C2417" s="10"/>
    </row>
    <row r="2418" ht="12">
      <c r="C2418" s="10"/>
    </row>
    <row r="2419" ht="12">
      <c r="C2419" s="10"/>
    </row>
    <row r="2420" ht="12">
      <c r="C2420" s="10"/>
    </row>
    <row r="2421" ht="12">
      <c r="C2421" s="10"/>
    </row>
    <row r="2422" ht="12">
      <c r="C2422" s="10"/>
    </row>
    <row r="2423" ht="12">
      <c r="C2423" s="10"/>
    </row>
    <row r="2424" ht="12">
      <c r="C2424" s="10"/>
    </row>
    <row r="2425" ht="12">
      <c r="C2425" s="10"/>
    </row>
    <row r="2426" ht="12">
      <c r="C2426" s="10"/>
    </row>
    <row r="2427" ht="12">
      <c r="C2427" s="10"/>
    </row>
    <row r="2428" ht="12">
      <c r="C2428" s="10"/>
    </row>
    <row r="2429" ht="12">
      <c r="C2429" s="10"/>
    </row>
    <row r="2430" ht="12">
      <c r="C2430" s="10"/>
    </row>
    <row r="2431" ht="12">
      <c r="C2431" s="10"/>
    </row>
    <row r="2432" ht="12">
      <c r="C2432" s="10"/>
    </row>
    <row r="2433" ht="12">
      <c r="C2433" s="10"/>
    </row>
    <row r="2434" ht="12">
      <c r="C2434" s="10"/>
    </row>
    <row r="2435" ht="12">
      <c r="C2435" s="10"/>
    </row>
    <row r="2436" ht="12">
      <c r="C2436" s="10"/>
    </row>
    <row r="2437" ht="12">
      <c r="C2437" s="10"/>
    </row>
    <row r="2438" ht="12">
      <c r="C2438" s="10"/>
    </row>
    <row r="2439" ht="12">
      <c r="C2439" s="10"/>
    </row>
    <row r="2440" ht="12">
      <c r="C2440" s="10"/>
    </row>
    <row r="2441" ht="12">
      <c r="C2441" s="10"/>
    </row>
    <row r="2442" ht="12">
      <c r="C2442" s="10"/>
    </row>
    <row r="2443" ht="12">
      <c r="C2443" s="10"/>
    </row>
    <row r="2444" ht="12">
      <c r="C2444" s="10"/>
    </row>
    <row r="2445" ht="12">
      <c r="C2445" s="10"/>
    </row>
    <row r="2446" ht="12">
      <c r="C2446" s="10"/>
    </row>
    <row r="2447" ht="12">
      <c r="C2447" s="10"/>
    </row>
    <row r="2448" ht="12">
      <c r="C2448" s="10"/>
    </row>
    <row r="2449" ht="12">
      <c r="C2449" s="10"/>
    </row>
    <row r="2450" ht="12">
      <c r="C2450" s="10"/>
    </row>
    <row r="2451" ht="12">
      <c r="C2451" s="10"/>
    </row>
    <row r="2452" ht="12">
      <c r="C2452" s="10"/>
    </row>
    <row r="2453" ht="12">
      <c r="C2453" s="10"/>
    </row>
    <row r="2454" ht="12">
      <c r="C2454" s="10"/>
    </row>
    <row r="2455" ht="12">
      <c r="C2455" s="10"/>
    </row>
    <row r="2456" ht="12">
      <c r="C2456" s="10"/>
    </row>
    <row r="2457" ht="12">
      <c r="C2457" s="10"/>
    </row>
    <row r="2458" ht="12">
      <c r="C2458" s="10"/>
    </row>
    <row r="2459" ht="12">
      <c r="C2459" s="10"/>
    </row>
    <row r="2460" ht="12">
      <c r="C2460" s="10"/>
    </row>
    <row r="2461" ht="12">
      <c r="C2461" s="10"/>
    </row>
    <row r="2462" ht="12">
      <c r="C2462" s="10"/>
    </row>
    <row r="2463" ht="12">
      <c r="C2463" s="10"/>
    </row>
    <row r="2464" ht="12">
      <c r="C2464" s="10"/>
    </row>
    <row r="2465" ht="12">
      <c r="C2465" s="10"/>
    </row>
    <row r="2466" ht="12">
      <c r="C2466" s="10"/>
    </row>
    <row r="2467" ht="12">
      <c r="C2467" s="10"/>
    </row>
    <row r="2468" ht="12">
      <c r="C2468" s="10"/>
    </row>
    <row r="2469" ht="12">
      <c r="C2469" s="10"/>
    </row>
    <row r="2470" ht="12">
      <c r="C2470" s="10"/>
    </row>
    <row r="2471" ht="12">
      <c r="C2471" s="10"/>
    </row>
    <row r="2472" ht="12">
      <c r="C2472" s="10"/>
    </row>
    <row r="2473" ht="12">
      <c r="C2473" s="10"/>
    </row>
    <row r="2474" ht="12">
      <c r="C2474" s="10"/>
    </row>
    <row r="2475" ht="12">
      <c r="C2475" s="10"/>
    </row>
    <row r="2476" ht="12">
      <c r="C2476" s="10"/>
    </row>
    <row r="2477" ht="12">
      <c r="C2477" s="10"/>
    </row>
    <row r="2478" ht="12">
      <c r="C2478" s="10"/>
    </row>
    <row r="2479" ht="12">
      <c r="C2479" s="10"/>
    </row>
    <row r="2480" ht="12">
      <c r="C2480" s="10"/>
    </row>
    <row r="2481" ht="12">
      <c r="C2481" s="10"/>
    </row>
    <row r="2482" ht="12">
      <c r="C2482" s="10"/>
    </row>
    <row r="2483" ht="12">
      <c r="C2483" s="10"/>
    </row>
    <row r="2484" ht="12">
      <c r="C2484" s="10"/>
    </row>
    <row r="2485" ht="12">
      <c r="C2485" s="10"/>
    </row>
    <row r="2486" ht="12">
      <c r="C2486" s="10"/>
    </row>
    <row r="2487" ht="12">
      <c r="C2487" s="10"/>
    </row>
    <row r="2488" ht="12">
      <c r="C2488" s="10"/>
    </row>
    <row r="2489" ht="12">
      <c r="C2489" s="10"/>
    </row>
    <row r="2490" ht="12">
      <c r="C2490" s="10"/>
    </row>
    <row r="2491" ht="12">
      <c r="C2491" s="10"/>
    </row>
    <row r="2492" ht="12">
      <c r="C2492" s="10"/>
    </row>
    <row r="2493" ht="12">
      <c r="C2493" s="10"/>
    </row>
    <row r="2494" ht="12">
      <c r="C2494" s="10"/>
    </row>
    <row r="2495" ht="12">
      <c r="C2495" s="10"/>
    </row>
    <row r="2496" ht="12">
      <c r="C2496" s="10"/>
    </row>
    <row r="2497" ht="12">
      <c r="C2497" s="10"/>
    </row>
    <row r="2498" ht="12">
      <c r="C2498" s="10"/>
    </row>
    <row r="2499" ht="12">
      <c r="C2499" s="10"/>
    </row>
    <row r="2500" ht="12">
      <c r="C2500" s="10"/>
    </row>
    <row r="2501" ht="12">
      <c r="C2501" s="10"/>
    </row>
    <row r="2502" ht="12">
      <c r="C2502" s="10"/>
    </row>
    <row r="2503" ht="12">
      <c r="C2503" s="10"/>
    </row>
    <row r="2504" ht="12">
      <c r="C2504" s="10"/>
    </row>
    <row r="2505" ht="12">
      <c r="C2505" s="10"/>
    </row>
    <row r="2506" ht="12">
      <c r="C2506" s="10"/>
    </row>
    <row r="2507" ht="12">
      <c r="C2507" s="10"/>
    </row>
    <row r="2508" ht="12">
      <c r="C2508" s="10"/>
    </row>
    <row r="2509" ht="12">
      <c r="C2509" s="10"/>
    </row>
    <row r="2510" ht="12">
      <c r="C2510" s="10"/>
    </row>
    <row r="2511" ht="12">
      <c r="C2511" s="10"/>
    </row>
    <row r="2512" ht="12">
      <c r="C2512" s="10"/>
    </row>
    <row r="2513" ht="12">
      <c r="C2513" s="10"/>
    </row>
    <row r="2514" ht="12">
      <c r="C2514" s="10"/>
    </row>
    <row r="2515" ht="12">
      <c r="C2515" s="10"/>
    </row>
    <row r="2516" ht="12">
      <c r="C2516" s="10"/>
    </row>
    <row r="2517" ht="12">
      <c r="C2517" s="10"/>
    </row>
    <row r="2518" ht="12">
      <c r="C2518" s="10"/>
    </row>
    <row r="2519" ht="12">
      <c r="C2519" s="10"/>
    </row>
    <row r="2520" ht="12">
      <c r="C2520" s="10"/>
    </row>
    <row r="2521" ht="12">
      <c r="C2521" s="10"/>
    </row>
    <row r="2522" ht="12">
      <c r="C2522" s="10"/>
    </row>
    <row r="2523" ht="12">
      <c r="C2523" s="10"/>
    </row>
    <row r="2524" ht="12">
      <c r="C2524" s="10"/>
    </row>
    <row r="2525" ht="12">
      <c r="C2525" s="10"/>
    </row>
    <row r="2526" ht="12">
      <c r="C2526" s="10"/>
    </row>
    <row r="2527" ht="12">
      <c r="C2527" s="10"/>
    </row>
    <row r="2528" ht="12">
      <c r="C2528" s="10"/>
    </row>
    <row r="2529" ht="12">
      <c r="C2529" s="10"/>
    </row>
    <row r="2530" ht="12">
      <c r="C2530" s="10"/>
    </row>
    <row r="2531" ht="12">
      <c r="C2531" s="10"/>
    </row>
    <row r="2532" ht="12">
      <c r="C2532" s="10"/>
    </row>
    <row r="2533" ht="12">
      <c r="C2533" s="10"/>
    </row>
    <row r="2534" ht="12">
      <c r="C2534" s="10"/>
    </row>
    <row r="2535" ht="12">
      <c r="C2535" s="10"/>
    </row>
    <row r="2536" ht="12">
      <c r="C2536" s="10"/>
    </row>
    <row r="2537" ht="12">
      <c r="C2537" s="10"/>
    </row>
    <row r="2538" ht="12">
      <c r="C2538" s="10"/>
    </row>
    <row r="2539" ht="12">
      <c r="C2539" s="10"/>
    </row>
    <row r="2540" ht="12">
      <c r="C2540" s="10"/>
    </row>
    <row r="2541" ht="12">
      <c r="C2541" s="10"/>
    </row>
    <row r="2542" ht="12">
      <c r="C2542" s="10"/>
    </row>
    <row r="2543" ht="12">
      <c r="C2543" s="10"/>
    </row>
    <row r="2544" ht="12">
      <c r="C2544" s="10"/>
    </row>
    <row r="2545" ht="12">
      <c r="C2545" s="10"/>
    </row>
    <row r="2546" ht="12">
      <c r="C2546" s="10"/>
    </row>
    <row r="2547" ht="12">
      <c r="C2547" s="10"/>
    </row>
    <row r="2548" ht="12">
      <c r="C2548" s="10"/>
    </row>
    <row r="2549" ht="12">
      <c r="C2549" s="10"/>
    </row>
    <row r="2550" ht="12">
      <c r="C2550" s="10"/>
    </row>
    <row r="2551" ht="12">
      <c r="C2551" s="10"/>
    </row>
    <row r="2552" ht="12">
      <c r="C2552" s="10"/>
    </row>
    <row r="2553" ht="12">
      <c r="C2553" s="10"/>
    </row>
    <row r="2554" ht="12">
      <c r="C2554" s="10"/>
    </row>
    <row r="2555" ht="12">
      <c r="C2555" s="10"/>
    </row>
    <row r="2556" ht="12">
      <c r="C2556" s="10"/>
    </row>
    <row r="2557" ht="12">
      <c r="C2557" s="10"/>
    </row>
    <row r="2558" ht="12">
      <c r="C2558" s="10"/>
    </row>
    <row r="2559" ht="12">
      <c r="C2559" s="10"/>
    </row>
    <row r="2560" ht="12">
      <c r="C2560" s="10"/>
    </row>
    <row r="2561" ht="12">
      <c r="C2561" s="10"/>
    </row>
    <row r="2562" ht="12">
      <c r="C2562" s="10"/>
    </row>
    <row r="2563" ht="12">
      <c r="C2563" s="10"/>
    </row>
    <row r="2564" ht="12">
      <c r="C2564" s="10"/>
    </row>
    <row r="2565" ht="12">
      <c r="C2565" s="10"/>
    </row>
    <row r="2566" ht="12">
      <c r="C2566" s="10"/>
    </row>
    <row r="2567" ht="12">
      <c r="C2567" s="10"/>
    </row>
    <row r="2568" ht="12">
      <c r="C2568" s="10"/>
    </row>
    <row r="2569" ht="12">
      <c r="C2569" s="10"/>
    </row>
    <row r="2570" ht="12">
      <c r="C2570" s="10"/>
    </row>
    <row r="2571" ht="12">
      <c r="C2571" s="10"/>
    </row>
    <row r="2572" ht="12">
      <c r="C2572" s="10"/>
    </row>
    <row r="2573" ht="12">
      <c r="C2573" s="10"/>
    </row>
    <row r="2574" ht="12">
      <c r="C2574" s="10"/>
    </row>
    <row r="2575" ht="12">
      <c r="C2575" s="10"/>
    </row>
    <row r="2576" ht="12">
      <c r="C2576" s="10"/>
    </row>
    <row r="2577" ht="12">
      <c r="C2577" s="10"/>
    </row>
    <row r="2578" ht="12">
      <c r="C2578" s="10"/>
    </row>
    <row r="2579" ht="12">
      <c r="C2579" s="10"/>
    </row>
    <row r="2580" ht="12">
      <c r="C2580" s="10"/>
    </row>
    <row r="2581" ht="12">
      <c r="C2581" s="10"/>
    </row>
    <row r="2582" ht="12">
      <c r="C2582" s="10"/>
    </row>
    <row r="2583" ht="12">
      <c r="C2583" s="10"/>
    </row>
    <row r="2584" ht="12">
      <c r="C2584" s="10"/>
    </row>
    <row r="2585" ht="12">
      <c r="C2585" s="10"/>
    </row>
    <row r="2586" ht="12">
      <c r="C2586" s="10"/>
    </row>
    <row r="2587" ht="12">
      <c r="C2587" s="10"/>
    </row>
    <row r="2588" ht="12">
      <c r="C2588" s="10"/>
    </row>
    <row r="2589" ht="12">
      <c r="C2589" s="10"/>
    </row>
    <row r="2590" ht="12">
      <c r="C2590" s="10"/>
    </row>
    <row r="2591" ht="12">
      <c r="C2591" s="10"/>
    </row>
    <row r="2592" ht="12">
      <c r="C2592" s="10"/>
    </row>
    <row r="2593" ht="12">
      <c r="C2593" s="10"/>
    </row>
    <row r="2594" ht="12">
      <c r="C2594" s="10"/>
    </row>
    <row r="2595" ht="12">
      <c r="C2595" s="10"/>
    </row>
    <row r="2596" ht="12">
      <c r="C2596" s="10"/>
    </row>
    <row r="2597" ht="12">
      <c r="C2597" s="10"/>
    </row>
    <row r="2598" ht="12">
      <c r="C2598" s="10"/>
    </row>
    <row r="2599" ht="12">
      <c r="C2599" s="10"/>
    </row>
    <row r="2600" ht="12">
      <c r="C2600" s="10"/>
    </row>
    <row r="2601" ht="12">
      <c r="C2601" s="10"/>
    </row>
    <row r="2602" ht="12">
      <c r="C2602" s="10"/>
    </row>
    <row r="2603" ht="12">
      <c r="C2603" s="10"/>
    </row>
    <row r="2604" ht="12">
      <c r="C2604" s="10"/>
    </row>
    <row r="2605" ht="12">
      <c r="C2605" s="10"/>
    </row>
    <row r="2606" ht="12">
      <c r="C2606" s="10"/>
    </row>
    <row r="2607" ht="12">
      <c r="C2607" s="10"/>
    </row>
    <row r="2608" ht="12">
      <c r="C2608" s="10"/>
    </row>
    <row r="2609" ht="12">
      <c r="C2609" s="10"/>
    </row>
    <row r="2610" ht="12">
      <c r="C2610" s="10"/>
    </row>
    <row r="2611" ht="12">
      <c r="C2611" s="10"/>
    </row>
    <row r="2612" ht="12">
      <c r="C2612" s="10"/>
    </row>
    <row r="2613" ht="12">
      <c r="C2613" s="10"/>
    </row>
    <row r="2614" ht="12">
      <c r="C2614" s="10"/>
    </row>
    <row r="2615" ht="12">
      <c r="C2615" s="10"/>
    </row>
    <row r="2616" ht="12">
      <c r="C2616" s="10"/>
    </row>
    <row r="2617" ht="12">
      <c r="C2617" s="10"/>
    </row>
    <row r="2618" ht="12">
      <c r="C2618" s="10"/>
    </row>
    <row r="2619" ht="12">
      <c r="C2619" s="10"/>
    </row>
    <row r="2620" ht="12">
      <c r="C2620" s="10"/>
    </row>
    <row r="2621" ht="12">
      <c r="C2621" s="10"/>
    </row>
    <row r="2622" ht="12">
      <c r="C2622" s="10"/>
    </row>
    <row r="2623" ht="12">
      <c r="C2623" s="10"/>
    </row>
    <row r="2624" ht="12">
      <c r="C2624" s="10"/>
    </row>
    <row r="2625" ht="12">
      <c r="C2625" s="10"/>
    </row>
    <row r="2626" ht="12">
      <c r="C2626" s="10"/>
    </row>
    <row r="2627" ht="12">
      <c r="C2627" s="10"/>
    </row>
    <row r="2628" ht="12">
      <c r="C2628" s="10"/>
    </row>
    <row r="2629" ht="12">
      <c r="C2629" s="10"/>
    </row>
    <row r="2630" ht="12">
      <c r="C2630" s="10"/>
    </row>
    <row r="2631" ht="12">
      <c r="C2631" s="10"/>
    </row>
    <row r="2632" ht="12">
      <c r="C2632" s="10"/>
    </row>
    <row r="2633" ht="12">
      <c r="C2633" s="10"/>
    </row>
    <row r="2634" ht="12">
      <c r="C2634" s="10"/>
    </row>
    <row r="2635" ht="12">
      <c r="C2635" s="10"/>
    </row>
    <row r="2636" ht="12">
      <c r="C2636" s="10"/>
    </row>
    <row r="2637" ht="12">
      <c r="C2637" s="10"/>
    </row>
    <row r="2638" ht="12">
      <c r="C2638" s="10"/>
    </row>
    <row r="2639" ht="12">
      <c r="C2639" s="10"/>
    </row>
    <row r="2640" ht="12">
      <c r="C2640" s="10"/>
    </row>
    <row r="2641" ht="12">
      <c r="C2641" s="10"/>
    </row>
    <row r="2642" ht="12">
      <c r="C2642" s="10"/>
    </row>
    <row r="2643" ht="12">
      <c r="C2643" s="10"/>
    </row>
    <row r="2644" ht="12">
      <c r="C2644" s="10"/>
    </row>
    <row r="2645" ht="12">
      <c r="C2645" s="10"/>
    </row>
    <row r="2646" ht="12">
      <c r="C2646" s="10"/>
    </row>
    <row r="2647" ht="12">
      <c r="C2647" s="10"/>
    </row>
    <row r="2648" ht="12">
      <c r="C2648" s="10"/>
    </row>
    <row r="2649" ht="12">
      <c r="C2649" s="10"/>
    </row>
    <row r="2650" ht="12">
      <c r="C2650" s="10"/>
    </row>
    <row r="2651" ht="12">
      <c r="C2651" s="10"/>
    </row>
    <row r="2652" ht="12">
      <c r="C2652" s="10"/>
    </row>
    <row r="2653" ht="12">
      <c r="C2653" s="10"/>
    </row>
    <row r="2654" ht="12">
      <c r="C2654" s="10"/>
    </row>
    <row r="2655" ht="12">
      <c r="C2655" s="10"/>
    </row>
    <row r="2656" ht="12">
      <c r="C2656" s="10"/>
    </row>
    <row r="2657" ht="12">
      <c r="C2657" s="10"/>
    </row>
    <row r="2658" ht="12">
      <c r="C2658" s="10"/>
    </row>
    <row r="2659" ht="12">
      <c r="C2659" s="10"/>
    </row>
    <row r="2660" ht="12">
      <c r="C2660" s="10"/>
    </row>
    <row r="2661" ht="12">
      <c r="C2661" s="10"/>
    </row>
    <row r="2662" ht="12">
      <c r="C2662" s="10"/>
    </row>
    <row r="2663" ht="12">
      <c r="C2663" s="10"/>
    </row>
    <row r="2664" ht="12">
      <c r="C2664" s="10"/>
    </row>
    <row r="2665" ht="12">
      <c r="C2665" s="10"/>
    </row>
    <row r="2666" ht="12">
      <c r="C2666" s="10"/>
    </row>
    <row r="2667" ht="12">
      <c r="C2667" s="10"/>
    </row>
    <row r="2668" ht="12">
      <c r="C2668" s="10"/>
    </row>
    <row r="2669" ht="12">
      <c r="C2669" s="10"/>
    </row>
    <row r="2670" ht="12">
      <c r="C2670" s="10"/>
    </row>
    <row r="2671" ht="12">
      <c r="C2671" s="10"/>
    </row>
    <row r="2672" ht="12">
      <c r="C2672" s="10"/>
    </row>
    <row r="2673" ht="12">
      <c r="C2673" s="10"/>
    </row>
    <row r="2674" ht="12">
      <c r="C2674" s="10"/>
    </row>
    <row r="2675" ht="12">
      <c r="C2675" s="10"/>
    </row>
    <row r="2676" ht="12">
      <c r="C2676" s="10"/>
    </row>
    <row r="2677" ht="12">
      <c r="C2677" s="10"/>
    </row>
    <row r="2678" ht="12">
      <c r="C2678" s="10"/>
    </row>
    <row r="2679" ht="12">
      <c r="C2679" s="10"/>
    </row>
    <row r="2680" ht="12">
      <c r="C2680" s="10"/>
    </row>
    <row r="2681" ht="12">
      <c r="C2681" s="10"/>
    </row>
    <row r="2682" ht="12">
      <c r="C2682" s="10"/>
    </row>
    <row r="2683" ht="12">
      <c r="C2683" s="10"/>
    </row>
    <row r="2684" ht="12">
      <c r="C2684" s="10"/>
    </row>
    <row r="2685" ht="12">
      <c r="C2685" s="10"/>
    </row>
    <row r="2686" ht="12">
      <c r="C2686" s="10"/>
    </row>
    <row r="2687" ht="12">
      <c r="C2687" s="10"/>
    </row>
    <row r="2688" ht="12">
      <c r="C2688" s="10"/>
    </row>
    <row r="2689" ht="12">
      <c r="C2689" s="10"/>
    </row>
    <row r="2690" ht="12">
      <c r="C2690" s="10"/>
    </row>
    <row r="2691" ht="12">
      <c r="C2691" s="10"/>
    </row>
    <row r="2692" ht="12">
      <c r="C2692" s="10"/>
    </row>
    <row r="2693" ht="12">
      <c r="C2693" s="10"/>
    </row>
    <row r="2694" ht="12">
      <c r="C2694" s="10"/>
    </row>
    <row r="2695" ht="12">
      <c r="C2695" s="10"/>
    </row>
    <row r="2696" ht="12">
      <c r="C2696" s="10"/>
    </row>
    <row r="2697" ht="12">
      <c r="C2697" s="10"/>
    </row>
    <row r="2698" ht="12">
      <c r="C2698" s="10"/>
    </row>
    <row r="2699" ht="12">
      <c r="C2699" s="10"/>
    </row>
    <row r="2700" ht="12">
      <c r="C2700" s="10"/>
    </row>
    <row r="2701" ht="12">
      <c r="C2701" s="10"/>
    </row>
    <row r="2702" ht="12">
      <c r="C2702" s="10"/>
    </row>
    <row r="2703" ht="12">
      <c r="C2703" s="10"/>
    </row>
    <row r="2704" ht="12">
      <c r="C2704" s="10"/>
    </row>
    <row r="2705" ht="12">
      <c r="C2705" s="10"/>
    </row>
    <row r="2706" ht="12">
      <c r="C2706" s="10"/>
    </row>
    <row r="2707" ht="12">
      <c r="C2707" s="10"/>
    </row>
    <row r="2708" ht="12">
      <c r="C2708" s="10"/>
    </row>
    <row r="2709" ht="12">
      <c r="C2709" s="10"/>
    </row>
    <row r="2710" ht="12">
      <c r="C2710" s="10"/>
    </row>
    <row r="2711" ht="12">
      <c r="C2711" s="10"/>
    </row>
    <row r="2712" ht="12">
      <c r="C2712" s="10"/>
    </row>
    <row r="2713" ht="12">
      <c r="C2713" s="10"/>
    </row>
    <row r="2714" ht="12">
      <c r="C2714" s="10"/>
    </row>
    <row r="2715" ht="12">
      <c r="C2715" s="10"/>
    </row>
    <row r="2716" ht="12">
      <c r="C2716" s="10"/>
    </row>
    <row r="2717" ht="12">
      <c r="C2717" s="10"/>
    </row>
    <row r="2718" ht="12">
      <c r="C2718" s="10"/>
    </row>
    <row r="2719" ht="12">
      <c r="C2719" s="10"/>
    </row>
    <row r="2720" ht="12">
      <c r="C2720" s="10"/>
    </row>
    <row r="2721" ht="12">
      <c r="C2721" s="10"/>
    </row>
    <row r="2722" ht="12">
      <c r="C2722" s="10"/>
    </row>
    <row r="2723" ht="12">
      <c r="C2723" s="10"/>
    </row>
    <row r="2724" ht="12">
      <c r="C2724" s="10"/>
    </row>
    <row r="2725" ht="12">
      <c r="C2725" s="10"/>
    </row>
    <row r="2726" ht="12">
      <c r="C2726" s="10"/>
    </row>
    <row r="2727" ht="12">
      <c r="C2727" s="10"/>
    </row>
    <row r="2728" ht="12">
      <c r="C2728" s="10"/>
    </row>
    <row r="2729" ht="12">
      <c r="C2729" s="10"/>
    </row>
    <row r="2730" ht="12">
      <c r="C2730" s="10"/>
    </row>
    <row r="2731" ht="12">
      <c r="C2731" s="10"/>
    </row>
    <row r="2732" ht="12">
      <c r="C2732" s="10"/>
    </row>
    <row r="2733" ht="12">
      <c r="C2733" s="10"/>
    </row>
    <row r="2734" ht="12">
      <c r="C2734" s="10"/>
    </row>
    <row r="2735" ht="12">
      <c r="C2735" s="10"/>
    </row>
    <row r="2736" ht="12">
      <c r="C2736" s="10"/>
    </row>
    <row r="2737" ht="12">
      <c r="C2737" s="10"/>
    </row>
    <row r="2738" ht="12">
      <c r="C2738" s="10"/>
    </row>
    <row r="2739" ht="12">
      <c r="C2739" s="10"/>
    </row>
    <row r="2740" ht="12">
      <c r="C2740" s="10"/>
    </row>
    <row r="2741" ht="12">
      <c r="C2741" s="10"/>
    </row>
    <row r="2742" ht="12">
      <c r="C2742" s="10"/>
    </row>
    <row r="2743" ht="12">
      <c r="C2743" s="10"/>
    </row>
    <row r="2744" ht="12">
      <c r="C2744" s="10"/>
    </row>
    <row r="2745" ht="12">
      <c r="C2745" s="10"/>
    </row>
    <row r="2746" ht="12">
      <c r="C2746" s="10"/>
    </row>
    <row r="2747" ht="12">
      <c r="C2747" s="10"/>
    </row>
    <row r="2748" ht="12">
      <c r="C2748" s="10"/>
    </row>
    <row r="2749" ht="12">
      <c r="C2749" s="10"/>
    </row>
    <row r="2750" ht="12">
      <c r="C2750" s="10"/>
    </row>
    <row r="2751" ht="12">
      <c r="C2751" s="10"/>
    </row>
    <row r="2752" ht="12">
      <c r="C2752" s="10"/>
    </row>
    <row r="2753" ht="12">
      <c r="C2753" s="10"/>
    </row>
    <row r="2754" ht="12">
      <c r="C2754" s="10"/>
    </row>
    <row r="2755" ht="12">
      <c r="C2755" s="10"/>
    </row>
    <row r="2756" ht="12">
      <c r="C2756" s="10"/>
    </row>
    <row r="2757" ht="12">
      <c r="C2757" s="10"/>
    </row>
    <row r="2758" ht="12">
      <c r="C2758" s="10"/>
    </row>
    <row r="2759" ht="12">
      <c r="C2759" s="10"/>
    </row>
    <row r="2760" ht="12">
      <c r="C2760" s="10"/>
    </row>
    <row r="2761" ht="12">
      <c r="C2761" s="10"/>
    </row>
    <row r="2762" ht="12">
      <c r="C2762" s="10"/>
    </row>
    <row r="2763" ht="12">
      <c r="C2763" s="10"/>
    </row>
    <row r="2764" ht="12">
      <c r="C2764" s="10"/>
    </row>
    <row r="2765" ht="12">
      <c r="C2765" s="10"/>
    </row>
    <row r="2766" ht="12">
      <c r="C2766" s="10"/>
    </row>
    <row r="2767" ht="12">
      <c r="C2767" s="10"/>
    </row>
    <row r="2768" ht="12">
      <c r="C2768" s="10"/>
    </row>
    <row r="2769" ht="12">
      <c r="C2769" s="10"/>
    </row>
    <row r="2770" ht="12">
      <c r="C2770" s="10"/>
    </row>
    <row r="2771" ht="12">
      <c r="C2771" s="10"/>
    </row>
    <row r="2772" ht="12">
      <c r="C2772" s="10"/>
    </row>
    <row r="2773" ht="12">
      <c r="C2773" s="10"/>
    </row>
    <row r="2774" ht="12">
      <c r="C2774" s="10"/>
    </row>
    <row r="2775" ht="12">
      <c r="C2775" s="10"/>
    </row>
    <row r="2776" ht="12">
      <c r="C2776" s="10"/>
    </row>
    <row r="2777" ht="12">
      <c r="C2777" s="10"/>
    </row>
    <row r="2778" ht="12">
      <c r="C2778" s="10"/>
    </row>
    <row r="2779" ht="12">
      <c r="C2779" s="10"/>
    </row>
    <row r="2780" ht="12">
      <c r="C2780" s="10"/>
    </row>
    <row r="2781" ht="12">
      <c r="C2781" s="10"/>
    </row>
    <row r="2782" ht="12">
      <c r="C2782" s="10"/>
    </row>
    <row r="2783" ht="12">
      <c r="C2783" s="10"/>
    </row>
    <row r="2784" ht="12">
      <c r="C2784" s="10"/>
    </row>
    <row r="2785" ht="12">
      <c r="C2785" s="10"/>
    </row>
    <row r="2786" ht="12">
      <c r="C2786" s="10"/>
    </row>
    <row r="2787" ht="12">
      <c r="C2787" s="10"/>
    </row>
    <row r="2788" ht="12">
      <c r="C2788" s="10"/>
    </row>
    <row r="2789" ht="12">
      <c r="C2789" s="10"/>
    </row>
    <row r="2790" ht="12">
      <c r="C2790" s="10"/>
    </row>
    <row r="2791" ht="12">
      <c r="C2791" s="10"/>
    </row>
    <row r="2792" ht="12">
      <c r="C2792" s="10"/>
    </row>
    <row r="2793" ht="12">
      <c r="C2793" s="10"/>
    </row>
    <row r="2794" ht="12">
      <c r="C2794" s="10"/>
    </row>
    <row r="2795" ht="12">
      <c r="C2795" s="10"/>
    </row>
    <row r="2796" ht="12">
      <c r="C2796" s="10"/>
    </row>
    <row r="2797" ht="12">
      <c r="C2797" s="10"/>
    </row>
    <row r="2798" ht="12">
      <c r="C2798" s="10"/>
    </row>
    <row r="2799" ht="12">
      <c r="C2799" s="10"/>
    </row>
    <row r="2800" ht="12">
      <c r="C2800" s="10"/>
    </row>
    <row r="2801" ht="12">
      <c r="C2801" s="10"/>
    </row>
    <row r="2802" ht="12">
      <c r="C2802" s="10"/>
    </row>
    <row r="2803" ht="12">
      <c r="C2803" s="10"/>
    </row>
    <row r="2804" ht="12">
      <c r="C2804" s="10"/>
    </row>
    <row r="2805" ht="12">
      <c r="C2805" s="10"/>
    </row>
    <row r="2806" ht="12">
      <c r="C2806" s="10"/>
    </row>
    <row r="2807" ht="12">
      <c r="C2807" s="10"/>
    </row>
    <row r="2808" ht="12">
      <c r="C2808" s="10"/>
    </row>
    <row r="2809" ht="12">
      <c r="C2809" s="10"/>
    </row>
    <row r="2810" ht="12">
      <c r="C2810" s="10"/>
    </row>
    <row r="2811" ht="12">
      <c r="C2811" s="10"/>
    </row>
    <row r="2812" ht="12">
      <c r="C2812" s="10"/>
    </row>
    <row r="2813" ht="12">
      <c r="C2813" s="10"/>
    </row>
    <row r="2814" ht="12">
      <c r="C2814" s="10"/>
    </row>
    <row r="2815" ht="12">
      <c r="C2815" s="10"/>
    </row>
    <row r="2816" ht="12">
      <c r="C2816" s="10"/>
    </row>
    <row r="2817" ht="12">
      <c r="C2817" s="10"/>
    </row>
    <row r="2818" ht="12">
      <c r="C2818" s="10"/>
    </row>
    <row r="2819" ht="12">
      <c r="C2819" s="10"/>
    </row>
    <row r="2820" ht="12">
      <c r="C2820" s="10"/>
    </row>
    <row r="2821" ht="12">
      <c r="C2821" s="10"/>
    </row>
    <row r="2822" ht="12">
      <c r="C2822" s="10"/>
    </row>
    <row r="2823" ht="12">
      <c r="C2823" s="10"/>
    </row>
    <row r="2824" ht="12">
      <c r="C2824" s="10"/>
    </row>
    <row r="2825" ht="12">
      <c r="C2825" s="10"/>
    </row>
    <row r="2826" ht="12">
      <c r="C2826" s="10"/>
    </row>
    <row r="2827" ht="12">
      <c r="C2827" s="10"/>
    </row>
    <row r="2828" ht="12">
      <c r="C2828" s="10"/>
    </row>
    <row r="2829" ht="12">
      <c r="C2829" s="10"/>
    </row>
    <row r="2830" ht="12">
      <c r="C2830" s="10"/>
    </row>
    <row r="2831" ht="12">
      <c r="C2831" s="10"/>
    </row>
    <row r="2832" ht="12">
      <c r="C2832" s="10"/>
    </row>
    <row r="2833" ht="12">
      <c r="C2833" s="10"/>
    </row>
    <row r="2834" ht="12">
      <c r="C2834" s="10"/>
    </row>
    <row r="2835" ht="12">
      <c r="C2835" s="10"/>
    </row>
    <row r="2836" ht="12">
      <c r="C2836" s="10"/>
    </row>
    <row r="2837" ht="12">
      <c r="C2837" s="10"/>
    </row>
    <row r="2838" ht="12">
      <c r="C2838" s="10"/>
    </row>
    <row r="2839" ht="12">
      <c r="C2839" s="10"/>
    </row>
    <row r="2840" ht="12">
      <c r="C2840" s="10"/>
    </row>
    <row r="2841" ht="12">
      <c r="C2841" s="10"/>
    </row>
    <row r="2842" ht="12">
      <c r="C2842" s="10"/>
    </row>
    <row r="2843" ht="12">
      <c r="C2843" s="10"/>
    </row>
    <row r="2844" ht="12">
      <c r="C2844" s="10"/>
    </row>
    <row r="2845" ht="12">
      <c r="C2845" s="10"/>
    </row>
    <row r="2846" ht="12">
      <c r="C2846" s="10"/>
    </row>
    <row r="2847" ht="12">
      <c r="C2847" s="10"/>
    </row>
    <row r="2848" ht="12">
      <c r="C2848" s="10"/>
    </row>
    <row r="2849" ht="12">
      <c r="C2849" s="10"/>
    </row>
    <row r="2850" ht="12">
      <c r="C2850" s="10"/>
    </row>
    <row r="2851" ht="12">
      <c r="C2851" s="10"/>
    </row>
    <row r="2852" ht="12">
      <c r="C2852" s="10"/>
    </row>
    <row r="2853" ht="12">
      <c r="C2853" s="10"/>
    </row>
    <row r="2854" ht="12">
      <c r="C2854" s="10"/>
    </row>
    <row r="2855" ht="12">
      <c r="C2855" s="10"/>
    </row>
    <row r="2856" ht="12">
      <c r="C2856" s="10"/>
    </row>
    <row r="2857" ht="12">
      <c r="C2857" s="10"/>
    </row>
    <row r="2858" ht="12">
      <c r="C2858" s="10"/>
    </row>
    <row r="2859" ht="12">
      <c r="C2859" s="10"/>
    </row>
    <row r="2860" ht="12">
      <c r="C2860" s="10"/>
    </row>
    <row r="2861" ht="12">
      <c r="C2861" s="10"/>
    </row>
    <row r="2862" ht="12">
      <c r="C2862" s="10"/>
    </row>
    <row r="2863" ht="12">
      <c r="C2863" s="10"/>
    </row>
    <row r="2864" ht="12">
      <c r="C2864" s="10"/>
    </row>
    <row r="2865" ht="12">
      <c r="C2865" s="10"/>
    </row>
    <row r="2866" ht="12">
      <c r="C2866" s="10"/>
    </row>
    <row r="2867" ht="12">
      <c r="C2867" s="10"/>
    </row>
    <row r="2868" ht="12">
      <c r="C2868" s="10"/>
    </row>
    <row r="2869" ht="12">
      <c r="C2869" s="10"/>
    </row>
    <row r="2870" ht="12">
      <c r="C2870" s="10"/>
    </row>
    <row r="2871" ht="12">
      <c r="C2871" s="10"/>
    </row>
    <row r="2872" ht="12">
      <c r="C2872" s="10"/>
    </row>
    <row r="2873" ht="12">
      <c r="C2873" s="10"/>
    </row>
    <row r="2874" ht="12">
      <c r="C2874" s="10"/>
    </row>
    <row r="2875" ht="12">
      <c r="C2875" s="10"/>
    </row>
    <row r="2876" ht="12">
      <c r="C2876" s="10"/>
    </row>
    <row r="2877" ht="12">
      <c r="C2877" s="10"/>
    </row>
    <row r="2878" ht="12">
      <c r="C2878" s="10"/>
    </row>
    <row r="2879" ht="12">
      <c r="C2879" s="10"/>
    </row>
    <row r="2880" ht="12">
      <c r="C2880" s="10"/>
    </row>
    <row r="2881" ht="12">
      <c r="C2881" s="10"/>
    </row>
    <row r="2882" ht="12">
      <c r="C2882" s="10"/>
    </row>
    <row r="2883" ht="12">
      <c r="C2883" s="10"/>
    </row>
    <row r="2884" ht="12">
      <c r="C2884" s="10"/>
    </row>
    <row r="2885" ht="12">
      <c r="C2885" s="10"/>
    </row>
    <row r="2886" ht="12">
      <c r="C2886" s="10"/>
    </row>
    <row r="2887" ht="12">
      <c r="C2887" s="10"/>
    </row>
    <row r="2888" ht="12">
      <c r="C2888" s="10"/>
    </row>
    <row r="2889" ht="12">
      <c r="C2889" s="10"/>
    </row>
    <row r="2890" ht="12">
      <c r="C2890" s="10"/>
    </row>
    <row r="2891" ht="12">
      <c r="C2891" s="10"/>
    </row>
    <row r="2892" ht="12">
      <c r="C2892" s="10"/>
    </row>
    <row r="2893" ht="12">
      <c r="C2893" s="10"/>
    </row>
    <row r="2894" ht="12">
      <c r="C2894" s="10"/>
    </row>
    <row r="2895" ht="12">
      <c r="C2895" s="10"/>
    </row>
    <row r="2896" ht="12">
      <c r="C2896" s="10"/>
    </row>
    <row r="2897" ht="12">
      <c r="C2897" s="10"/>
    </row>
    <row r="2898" ht="12">
      <c r="C2898" s="10"/>
    </row>
    <row r="2899" ht="12">
      <c r="C2899" s="10"/>
    </row>
    <row r="2900" ht="12">
      <c r="C2900" s="10"/>
    </row>
    <row r="2901" ht="12">
      <c r="C2901" s="10"/>
    </row>
    <row r="2902" ht="12">
      <c r="C2902" s="10"/>
    </row>
    <row r="2903" ht="12">
      <c r="C2903" s="10"/>
    </row>
    <row r="2904" ht="12">
      <c r="C2904" s="10"/>
    </row>
    <row r="2905" ht="12">
      <c r="C2905" s="10"/>
    </row>
    <row r="2906" ht="12">
      <c r="C2906" s="10"/>
    </row>
    <row r="2907" ht="12">
      <c r="C2907" s="10"/>
    </row>
    <row r="2908" ht="12">
      <c r="C2908" s="10"/>
    </row>
    <row r="2909" ht="12">
      <c r="C2909" s="10"/>
    </row>
    <row r="2910" ht="12">
      <c r="C2910" s="10"/>
    </row>
    <row r="2911" ht="12">
      <c r="C2911" s="10"/>
    </row>
    <row r="2912" ht="12">
      <c r="C2912" s="10"/>
    </row>
    <row r="2913" ht="12">
      <c r="C2913" s="10"/>
    </row>
    <row r="2914" ht="12">
      <c r="C2914" s="10"/>
    </row>
    <row r="2915" ht="12">
      <c r="C2915" s="10"/>
    </row>
    <row r="2916" ht="12">
      <c r="C2916" s="10"/>
    </row>
    <row r="2917" ht="12">
      <c r="C2917" s="10"/>
    </row>
    <row r="2918" ht="12">
      <c r="C2918" s="10"/>
    </row>
    <row r="2919" ht="12">
      <c r="C2919" s="10"/>
    </row>
    <row r="2920" ht="12">
      <c r="C2920" s="10"/>
    </row>
    <row r="2921" ht="12">
      <c r="C2921" s="10"/>
    </row>
    <row r="2922" ht="12">
      <c r="C2922" s="10"/>
    </row>
    <row r="2923" ht="12">
      <c r="C2923" s="10"/>
    </row>
    <row r="2924" ht="12">
      <c r="C2924" s="10"/>
    </row>
    <row r="2925" ht="12">
      <c r="C2925" s="10"/>
    </row>
    <row r="2926" ht="12">
      <c r="C2926" s="10"/>
    </row>
    <row r="2927" ht="12">
      <c r="C2927" s="10"/>
    </row>
    <row r="2928" ht="12">
      <c r="C2928" s="10"/>
    </row>
    <row r="2929" ht="12">
      <c r="C2929" s="10"/>
    </row>
    <row r="2930" ht="12">
      <c r="C2930" s="10"/>
    </row>
    <row r="2931" ht="12">
      <c r="C2931" s="10"/>
    </row>
    <row r="2932" ht="12">
      <c r="C2932" s="10"/>
    </row>
    <row r="2933" ht="12">
      <c r="C2933" s="10"/>
    </row>
    <row r="2934" ht="12">
      <c r="C2934" s="10"/>
    </row>
    <row r="2935" ht="12">
      <c r="C2935" s="10"/>
    </row>
    <row r="2936" ht="12">
      <c r="C2936" s="10"/>
    </row>
    <row r="2937" ht="12">
      <c r="C2937" s="10"/>
    </row>
    <row r="2938" ht="12">
      <c r="C2938" s="10"/>
    </row>
    <row r="2939" ht="12">
      <c r="C2939" s="10"/>
    </row>
    <row r="2940" ht="12">
      <c r="C2940" s="10"/>
    </row>
    <row r="2941" ht="12">
      <c r="C2941" s="10"/>
    </row>
    <row r="2942" ht="12">
      <c r="C2942" s="10"/>
    </row>
    <row r="2943" ht="12">
      <c r="C2943" s="10"/>
    </row>
    <row r="2944" ht="12">
      <c r="C2944" s="10"/>
    </row>
    <row r="2945" ht="12">
      <c r="C2945" s="10"/>
    </row>
    <row r="2946" ht="12">
      <c r="C2946" s="10"/>
    </row>
    <row r="2947" ht="12">
      <c r="C2947" s="10"/>
    </row>
    <row r="2948" ht="12">
      <c r="C2948" s="10"/>
    </row>
    <row r="2949" ht="12">
      <c r="C2949" s="10"/>
    </row>
    <row r="2950" ht="12">
      <c r="C2950" s="10"/>
    </row>
    <row r="2951" ht="12">
      <c r="C2951" s="10"/>
    </row>
    <row r="2952" ht="12">
      <c r="C2952" s="10"/>
    </row>
    <row r="2953" ht="12">
      <c r="C2953" s="10"/>
    </row>
    <row r="2954" ht="12">
      <c r="C2954" s="10"/>
    </row>
    <row r="2955" ht="12">
      <c r="C2955" s="10"/>
    </row>
    <row r="2956" ht="12">
      <c r="C2956" s="10"/>
    </row>
    <row r="2957" ht="12">
      <c r="C2957" s="10"/>
    </row>
    <row r="2958" ht="12">
      <c r="C2958" s="10"/>
    </row>
    <row r="2959" ht="12">
      <c r="C2959" s="10"/>
    </row>
    <row r="2960" ht="12">
      <c r="C2960" s="10"/>
    </row>
    <row r="2961" ht="12">
      <c r="C2961" s="10"/>
    </row>
    <row r="2962" ht="12">
      <c r="C2962" s="10"/>
    </row>
    <row r="2963" ht="12">
      <c r="C2963" s="10"/>
    </row>
    <row r="2964" ht="12">
      <c r="C2964" s="10"/>
    </row>
    <row r="2965" ht="12">
      <c r="C2965" s="10"/>
    </row>
    <row r="2966" ht="12">
      <c r="C2966" s="10"/>
    </row>
    <row r="2967" ht="12">
      <c r="C2967" s="10"/>
    </row>
    <row r="2968" ht="12">
      <c r="C2968" s="10"/>
    </row>
    <row r="2969" ht="12">
      <c r="C2969" s="10"/>
    </row>
    <row r="2970" ht="12">
      <c r="C2970" s="10"/>
    </row>
    <row r="2971" ht="12">
      <c r="C2971" s="10"/>
    </row>
    <row r="2972" ht="12">
      <c r="C2972" s="10"/>
    </row>
    <row r="2973" ht="12">
      <c r="C2973" s="10"/>
    </row>
    <row r="2974" ht="12">
      <c r="C2974" s="10"/>
    </row>
    <row r="2975" ht="12">
      <c r="C2975" s="10"/>
    </row>
    <row r="2976" ht="12">
      <c r="C2976" s="10"/>
    </row>
    <row r="2977" ht="12">
      <c r="C2977" s="10"/>
    </row>
    <row r="2978" ht="12">
      <c r="C2978" s="10"/>
    </row>
    <row r="2979" ht="12">
      <c r="C2979" s="10"/>
    </row>
    <row r="2980" ht="12">
      <c r="C2980" s="10"/>
    </row>
    <row r="2981" ht="12">
      <c r="C2981" s="10"/>
    </row>
    <row r="2982" ht="12">
      <c r="C2982" s="10"/>
    </row>
    <row r="2983" ht="12">
      <c r="C2983" s="10"/>
    </row>
    <row r="2984" ht="12">
      <c r="C2984" s="10"/>
    </row>
    <row r="2985" ht="12">
      <c r="C2985" s="10"/>
    </row>
    <row r="2986" ht="12">
      <c r="C2986" s="10"/>
    </row>
    <row r="2987" ht="12">
      <c r="C2987" s="10"/>
    </row>
    <row r="2988" ht="12">
      <c r="C2988" s="10"/>
    </row>
    <row r="2989" ht="12">
      <c r="C2989" s="10"/>
    </row>
    <row r="2990" ht="12">
      <c r="C2990" s="10"/>
    </row>
    <row r="2991" ht="12">
      <c r="C2991" s="10"/>
    </row>
    <row r="2992" ht="12">
      <c r="C2992" s="10"/>
    </row>
    <row r="2993" ht="12">
      <c r="C2993" s="10"/>
    </row>
    <row r="2994" ht="12">
      <c r="C2994" s="10"/>
    </row>
    <row r="2995" ht="12">
      <c r="C2995" s="10"/>
    </row>
    <row r="2996" ht="12">
      <c r="C2996" s="10"/>
    </row>
    <row r="2997" ht="12">
      <c r="C2997" s="10"/>
    </row>
    <row r="2998" ht="12">
      <c r="C2998" s="10"/>
    </row>
    <row r="2999" ht="12">
      <c r="C2999" s="10"/>
    </row>
    <row r="3000" ht="12">
      <c r="C3000" s="10"/>
    </row>
    <row r="3001" ht="12">
      <c r="C3001" s="10"/>
    </row>
    <row r="3002" ht="12">
      <c r="C3002" s="10"/>
    </row>
    <row r="3003" ht="12">
      <c r="C3003" s="10"/>
    </row>
    <row r="3004" ht="12">
      <c r="C3004" s="10"/>
    </row>
    <row r="3005" ht="12">
      <c r="C3005" s="10"/>
    </row>
    <row r="3006" ht="12">
      <c r="C3006" s="10"/>
    </row>
    <row r="3007" ht="12">
      <c r="C3007" s="10"/>
    </row>
    <row r="3008" ht="12">
      <c r="C3008" s="10"/>
    </row>
    <row r="3009" ht="12">
      <c r="C3009" s="10"/>
    </row>
    <row r="3010" ht="12">
      <c r="C3010" s="10"/>
    </row>
    <row r="3011" ht="12">
      <c r="C3011" s="10"/>
    </row>
    <row r="3012" ht="12">
      <c r="C3012" s="10"/>
    </row>
    <row r="3013" ht="12">
      <c r="C3013" s="10"/>
    </row>
    <row r="3014" ht="12">
      <c r="C3014" s="10"/>
    </row>
    <row r="3015" ht="12">
      <c r="C3015" s="10"/>
    </row>
    <row r="3016" ht="12">
      <c r="C3016" s="10"/>
    </row>
    <row r="3017" ht="12">
      <c r="C3017" s="10"/>
    </row>
    <row r="3018" ht="12">
      <c r="C3018" s="10"/>
    </row>
    <row r="3019" ht="12">
      <c r="C3019" s="10"/>
    </row>
    <row r="3020" ht="12">
      <c r="C3020" s="10"/>
    </row>
    <row r="3021" ht="12">
      <c r="C3021" s="10"/>
    </row>
    <row r="3022" ht="12">
      <c r="C3022" s="10"/>
    </row>
    <row r="3023" ht="12">
      <c r="C3023" s="10"/>
    </row>
    <row r="3024" ht="12">
      <c r="C3024" s="10"/>
    </row>
    <row r="3025" ht="12">
      <c r="C3025" s="10"/>
    </row>
    <row r="3026" ht="12">
      <c r="C3026" s="10"/>
    </row>
    <row r="3027" ht="12">
      <c r="C3027" s="10"/>
    </row>
    <row r="3028" ht="12">
      <c r="C3028" s="10"/>
    </row>
    <row r="3029" ht="12">
      <c r="C3029" s="10"/>
    </row>
    <row r="3030" ht="12">
      <c r="C3030" s="10"/>
    </row>
    <row r="3031" ht="12">
      <c r="C3031" s="10"/>
    </row>
    <row r="3032" ht="12">
      <c r="C3032" s="10"/>
    </row>
    <row r="3033" ht="12">
      <c r="C3033" s="10"/>
    </row>
    <row r="3034" ht="12">
      <c r="C3034" s="10"/>
    </row>
    <row r="3035" ht="12">
      <c r="C3035" s="10"/>
    </row>
    <row r="3036" ht="12">
      <c r="C3036" s="10"/>
    </row>
    <row r="3037" ht="12">
      <c r="C3037" s="10"/>
    </row>
    <row r="3038" ht="12">
      <c r="C3038" s="10"/>
    </row>
    <row r="3039" ht="12">
      <c r="C3039" s="10"/>
    </row>
    <row r="3040" ht="12">
      <c r="C3040" s="10"/>
    </row>
    <row r="3041" ht="12">
      <c r="C3041" s="10"/>
    </row>
    <row r="3042" ht="12">
      <c r="C3042" s="10"/>
    </row>
    <row r="3043" ht="12">
      <c r="C3043" s="10"/>
    </row>
    <row r="3044" ht="12">
      <c r="C3044" s="10"/>
    </row>
    <row r="3045" ht="12">
      <c r="C3045" s="10"/>
    </row>
    <row r="3046" ht="12">
      <c r="C3046" s="10"/>
    </row>
    <row r="3047" ht="12">
      <c r="C3047" s="10"/>
    </row>
    <row r="3048" ht="12">
      <c r="C3048" s="10"/>
    </row>
    <row r="3049" ht="12">
      <c r="C3049" s="10"/>
    </row>
    <row r="3050" ht="12">
      <c r="C3050" s="10"/>
    </row>
    <row r="3051" ht="12">
      <c r="C3051" s="10"/>
    </row>
    <row r="3052" ht="12">
      <c r="C3052" s="10"/>
    </row>
    <row r="3053" ht="12">
      <c r="C3053" s="10"/>
    </row>
    <row r="3054" ht="12">
      <c r="C3054" s="10"/>
    </row>
    <row r="3055" ht="12">
      <c r="C3055" s="10"/>
    </row>
    <row r="3056" ht="12">
      <c r="C3056" s="10"/>
    </row>
    <row r="3057" ht="12">
      <c r="C3057" s="10"/>
    </row>
    <row r="3058" ht="12">
      <c r="C3058" s="10"/>
    </row>
    <row r="3059" ht="12">
      <c r="C3059" s="10"/>
    </row>
    <row r="3060" ht="12">
      <c r="C3060" s="10"/>
    </row>
    <row r="3061" ht="12">
      <c r="C3061" s="10"/>
    </row>
    <row r="3062" ht="12">
      <c r="C3062" s="10"/>
    </row>
    <row r="3063" ht="12">
      <c r="C3063" s="10"/>
    </row>
    <row r="3064" ht="12">
      <c r="C3064" s="10"/>
    </row>
    <row r="3065" ht="12">
      <c r="C3065" s="10"/>
    </row>
    <row r="3066" ht="12">
      <c r="C3066" s="10"/>
    </row>
    <row r="3067" ht="12">
      <c r="C3067" s="10"/>
    </row>
    <row r="3068" ht="12">
      <c r="C3068" s="10"/>
    </row>
    <row r="3069" ht="12">
      <c r="C3069" s="10"/>
    </row>
    <row r="3070" ht="12">
      <c r="C3070" s="10"/>
    </row>
    <row r="3071" ht="12">
      <c r="C3071" s="10"/>
    </row>
    <row r="3072" ht="12">
      <c r="C3072" s="10"/>
    </row>
    <row r="3073" ht="12">
      <c r="C3073" s="10"/>
    </row>
    <row r="3074" ht="12">
      <c r="C3074" s="10"/>
    </row>
    <row r="3075" ht="12">
      <c r="C3075" s="10"/>
    </row>
    <row r="3076" ht="12">
      <c r="C3076" s="10"/>
    </row>
    <row r="3077" ht="12">
      <c r="C3077" s="10"/>
    </row>
    <row r="3078" ht="12">
      <c r="C3078" s="10"/>
    </row>
    <row r="3079" ht="12">
      <c r="C3079" s="10"/>
    </row>
    <row r="3080" ht="12">
      <c r="C3080" s="10"/>
    </row>
    <row r="3081" ht="12">
      <c r="C3081" s="10"/>
    </row>
    <row r="3082" ht="12">
      <c r="C3082" s="10"/>
    </row>
    <row r="3083" ht="12">
      <c r="C3083" s="10"/>
    </row>
    <row r="3084" ht="12">
      <c r="C3084" s="10"/>
    </row>
    <row r="3085" ht="12">
      <c r="C3085" s="10"/>
    </row>
    <row r="3086" ht="12">
      <c r="C3086" s="10"/>
    </row>
    <row r="3087" ht="12">
      <c r="C3087" s="10"/>
    </row>
    <row r="3088" ht="12">
      <c r="C3088" s="10"/>
    </row>
    <row r="3089" ht="12">
      <c r="C3089" s="10"/>
    </row>
    <row r="3090" ht="12">
      <c r="C3090" s="10"/>
    </row>
    <row r="3091" ht="12">
      <c r="C3091" s="10"/>
    </row>
    <row r="3092" ht="12">
      <c r="C3092" s="10"/>
    </row>
    <row r="3093" ht="12">
      <c r="C3093" s="10"/>
    </row>
    <row r="3094" ht="12">
      <c r="C3094" s="10"/>
    </row>
    <row r="3095" ht="12">
      <c r="C3095" s="10"/>
    </row>
    <row r="3096" ht="12">
      <c r="C3096" s="10"/>
    </row>
    <row r="3097" ht="12">
      <c r="C3097" s="10"/>
    </row>
    <row r="3098" ht="12">
      <c r="C3098" s="10"/>
    </row>
    <row r="3099" ht="12">
      <c r="C3099" s="10"/>
    </row>
    <row r="3100" ht="12">
      <c r="C3100" s="10"/>
    </row>
    <row r="3101" ht="12">
      <c r="C3101" s="10"/>
    </row>
    <row r="3102" ht="12">
      <c r="C3102" s="10"/>
    </row>
    <row r="3103" ht="12">
      <c r="C3103" s="10"/>
    </row>
    <row r="3104" ht="12">
      <c r="C3104" s="10"/>
    </row>
    <row r="3105" ht="12">
      <c r="C3105" s="10"/>
    </row>
    <row r="3106" ht="12">
      <c r="C3106" s="10"/>
    </row>
    <row r="3107" ht="12">
      <c r="C3107" s="10"/>
    </row>
    <row r="3108" ht="12">
      <c r="C3108" s="10"/>
    </row>
    <row r="3109" ht="12">
      <c r="C3109" s="10"/>
    </row>
    <row r="3110" ht="12">
      <c r="C3110" s="10"/>
    </row>
    <row r="3111" ht="12">
      <c r="C3111" s="10"/>
    </row>
    <row r="3112" ht="12">
      <c r="C3112" s="10"/>
    </row>
    <row r="3113" ht="12">
      <c r="C3113" s="10"/>
    </row>
    <row r="3114" ht="12">
      <c r="C3114" s="10"/>
    </row>
    <row r="3115" ht="12">
      <c r="C3115" s="10"/>
    </row>
    <row r="3116" ht="12">
      <c r="C3116" s="10"/>
    </row>
    <row r="3117" ht="12">
      <c r="C3117" s="10"/>
    </row>
    <row r="3118" ht="12">
      <c r="C3118" s="10"/>
    </row>
    <row r="3119" ht="12">
      <c r="C3119" s="10"/>
    </row>
    <row r="3120" ht="12">
      <c r="C3120" s="10"/>
    </row>
    <row r="3121" ht="12">
      <c r="C3121" s="10"/>
    </row>
    <row r="3122" ht="12">
      <c r="C3122" s="10"/>
    </row>
    <row r="3123" ht="12">
      <c r="C3123" s="10"/>
    </row>
    <row r="3124" ht="12">
      <c r="C3124" s="10"/>
    </row>
    <row r="3125" ht="12">
      <c r="C3125" s="10"/>
    </row>
    <row r="3126" ht="12">
      <c r="C3126" s="10"/>
    </row>
    <row r="3127" ht="12">
      <c r="C3127" s="10"/>
    </row>
    <row r="3128" ht="12">
      <c r="C3128" s="10"/>
    </row>
    <row r="3129" ht="12">
      <c r="C3129" s="10"/>
    </row>
    <row r="3130" ht="12">
      <c r="C3130" s="10"/>
    </row>
    <row r="3131" ht="12">
      <c r="C3131" s="10"/>
    </row>
    <row r="3132" ht="12">
      <c r="C3132" s="10"/>
    </row>
    <row r="3133" ht="12">
      <c r="C3133" s="10"/>
    </row>
    <row r="3134" ht="12">
      <c r="C3134" s="10"/>
    </row>
    <row r="3135" ht="12">
      <c r="C3135" s="10"/>
    </row>
    <row r="3136" ht="12">
      <c r="C3136" s="10"/>
    </row>
    <row r="3137" ht="12">
      <c r="C3137" s="10"/>
    </row>
    <row r="3138" ht="12">
      <c r="C3138" s="10"/>
    </row>
    <row r="3139" ht="12">
      <c r="C3139" s="10"/>
    </row>
    <row r="3140" ht="12">
      <c r="C3140" s="10"/>
    </row>
    <row r="3141" ht="12">
      <c r="C3141" s="10"/>
    </row>
    <row r="3142" ht="12">
      <c r="C3142" s="10"/>
    </row>
    <row r="3143" ht="12">
      <c r="C3143" s="10"/>
    </row>
    <row r="3144" ht="12">
      <c r="C3144" s="10"/>
    </row>
    <row r="3145" ht="12">
      <c r="C3145" s="10"/>
    </row>
    <row r="3146" ht="12">
      <c r="C3146" s="10"/>
    </row>
    <row r="3147" ht="12">
      <c r="C3147" s="10"/>
    </row>
    <row r="3148" ht="12">
      <c r="C3148" s="10"/>
    </row>
    <row r="3149" ht="12">
      <c r="C3149" s="10"/>
    </row>
    <row r="3150" ht="12">
      <c r="C3150" s="10"/>
    </row>
    <row r="3151" ht="12">
      <c r="C3151" s="10"/>
    </row>
    <row r="3152" ht="12">
      <c r="C3152" s="10"/>
    </row>
    <row r="3153" ht="12">
      <c r="C3153" s="10"/>
    </row>
    <row r="3154" ht="12">
      <c r="C3154" s="10"/>
    </row>
    <row r="3155" ht="12">
      <c r="C3155" s="10"/>
    </row>
    <row r="3156" ht="12">
      <c r="C3156" s="10"/>
    </row>
    <row r="3157" ht="12">
      <c r="C3157" s="10"/>
    </row>
    <row r="3158" ht="12">
      <c r="C3158" s="10"/>
    </row>
    <row r="3159" ht="12">
      <c r="C3159" s="10"/>
    </row>
    <row r="3160" ht="12">
      <c r="C3160" s="10"/>
    </row>
    <row r="3161" ht="12">
      <c r="C3161" s="10"/>
    </row>
    <row r="3162" ht="12">
      <c r="C3162" s="10"/>
    </row>
    <row r="3163" ht="12">
      <c r="C3163" s="10"/>
    </row>
    <row r="3164" ht="12">
      <c r="C3164" s="10"/>
    </row>
    <row r="3165" ht="12">
      <c r="C3165" s="10"/>
    </row>
    <row r="3166" ht="12">
      <c r="C3166" s="10"/>
    </row>
    <row r="3167" ht="12">
      <c r="C3167" s="10"/>
    </row>
    <row r="3168" ht="12">
      <c r="C3168" s="10"/>
    </row>
    <row r="3169" ht="12">
      <c r="C3169" s="10"/>
    </row>
    <row r="3170" ht="12">
      <c r="C3170" s="10"/>
    </row>
    <row r="3171" ht="12">
      <c r="C3171" s="10"/>
    </row>
    <row r="3172" ht="12">
      <c r="C3172" s="10"/>
    </row>
    <row r="3173" ht="12">
      <c r="C3173" s="10"/>
    </row>
    <row r="3174" ht="12">
      <c r="C3174" s="10"/>
    </row>
    <row r="3175" ht="12">
      <c r="C3175" s="10"/>
    </row>
    <row r="3176" ht="12">
      <c r="C3176" s="10"/>
    </row>
    <row r="3177" ht="12">
      <c r="C3177" s="10"/>
    </row>
    <row r="3178" ht="12">
      <c r="C3178" s="10"/>
    </row>
    <row r="3179" ht="12">
      <c r="C3179" s="10"/>
    </row>
    <row r="3180" ht="12">
      <c r="C3180" s="10"/>
    </row>
    <row r="3181" ht="12">
      <c r="C3181" s="10"/>
    </row>
    <row r="3182" ht="12">
      <c r="C3182" s="10"/>
    </row>
    <row r="3183" ht="12">
      <c r="C3183" s="10"/>
    </row>
    <row r="3184" ht="12">
      <c r="C3184" s="10"/>
    </row>
    <row r="3185" ht="12">
      <c r="C3185" s="10"/>
    </row>
    <row r="3186" ht="12">
      <c r="C3186" s="10"/>
    </row>
    <row r="3187" ht="12">
      <c r="C3187" s="10"/>
    </row>
    <row r="3188" ht="12">
      <c r="C3188" s="10"/>
    </row>
    <row r="3189" ht="12">
      <c r="C3189" s="10"/>
    </row>
    <row r="3190" ht="12">
      <c r="C3190" s="10"/>
    </row>
    <row r="3191" ht="12">
      <c r="C3191" s="10"/>
    </row>
    <row r="3192" ht="12">
      <c r="C3192" s="10"/>
    </row>
    <row r="3193" ht="12">
      <c r="C3193" s="10"/>
    </row>
    <row r="3194" ht="12">
      <c r="C3194" s="10"/>
    </row>
    <row r="3195" ht="12">
      <c r="C3195" s="10"/>
    </row>
    <row r="3196" ht="12">
      <c r="C3196" s="10"/>
    </row>
    <row r="3197" ht="12">
      <c r="C3197" s="10"/>
    </row>
    <row r="3198" ht="12">
      <c r="C3198" s="10"/>
    </row>
    <row r="3199" ht="12">
      <c r="C3199" s="10"/>
    </row>
    <row r="3200" ht="12">
      <c r="C3200" s="10"/>
    </row>
    <row r="3201" ht="12">
      <c r="C3201" s="10"/>
    </row>
    <row r="3202" ht="12">
      <c r="C3202" s="10"/>
    </row>
    <row r="3203" ht="12">
      <c r="C3203" s="10"/>
    </row>
    <row r="3204" ht="12">
      <c r="C3204" s="10"/>
    </row>
    <row r="3205" ht="12">
      <c r="C3205" s="10"/>
    </row>
    <row r="3206" ht="12">
      <c r="C3206" s="10"/>
    </row>
    <row r="3207" ht="12">
      <c r="C3207" s="10"/>
    </row>
    <row r="3208" ht="12">
      <c r="C3208" s="10"/>
    </row>
    <row r="3209" ht="12">
      <c r="C3209" s="10"/>
    </row>
    <row r="3210" ht="12">
      <c r="C3210" s="10"/>
    </row>
    <row r="3211" ht="12">
      <c r="C3211" s="10"/>
    </row>
    <row r="3212" ht="12">
      <c r="C3212" s="10"/>
    </row>
    <row r="3213" ht="12">
      <c r="C3213" s="10"/>
    </row>
    <row r="3214" ht="12">
      <c r="C3214" s="10"/>
    </row>
    <row r="3215" ht="12">
      <c r="C3215" s="10"/>
    </row>
    <row r="3216" ht="12">
      <c r="C3216" s="10"/>
    </row>
    <row r="3217" ht="12">
      <c r="C3217" s="10"/>
    </row>
    <row r="3218" ht="12">
      <c r="C3218" s="10"/>
    </row>
    <row r="3219" ht="12">
      <c r="C3219" s="10"/>
    </row>
    <row r="3220" ht="12">
      <c r="C3220" s="10"/>
    </row>
    <row r="3221" ht="12">
      <c r="C3221" s="10"/>
    </row>
    <row r="3222" ht="12">
      <c r="C3222" s="10"/>
    </row>
    <row r="3223" ht="12">
      <c r="C3223" s="10"/>
    </row>
    <row r="3224" ht="12">
      <c r="C3224" s="10"/>
    </row>
    <row r="3225" ht="12">
      <c r="C3225" s="10"/>
    </row>
    <row r="3226" ht="12">
      <c r="C3226" s="10"/>
    </row>
    <row r="3227" ht="12">
      <c r="C3227" s="10"/>
    </row>
    <row r="3228" ht="12">
      <c r="C3228" s="10"/>
    </row>
    <row r="3229" ht="12">
      <c r="C3229" s="10"/>
    </row>
    <row r="3230" ht="12">
      <c r="C3230" s="10"/>
    </row>
    <row r="3231" ht="12">
      <c r="C3231" s="10"/>
    </row>
    <row r="3232" ht="12">
      <c r="C3232" s="10"/>
    </row>
    <row r="3233" ht="12">
      <c r="C3233" s="10"/>
    </row>
    <row r="3234" ht="12">
      <c r="C3234" s="10"/>
    </row>
    <row r="3235" ht="12">
      <c r="C3235" s="10"/>
    </row>
    <row r="3236" ht="12">
      <c r="C3236" s="10"/>
    </row>
    <row r="3237" ht="12">
      <c r="C3237" s="10"/>
    </row>
    <row r="3238" ht="12">
      <c r="C3238" s="10"/>
    </row>
    <row r="3239" ht="12">
      <c r="C3239" s="10"/>
    </row>
    <row r="3240" ht="12">
      <c r="C3240" s="10"/>
    </row>
    <row r="3241" ht="12">
      <c r="C3241" s="10"/>
    </row>
    <row r="3242" ht="12">
      <c r="C3242" s="10"/>
    </row>
    <row r="3243" ht="12">
      <c r="C3243" s="10"/>
    </row>
    <row r="3244" ht="12">
      <c r="C3244" s="10"/>
    </row>
    <row r="3245" ht="12">
      <c r="C3245" s="10"/>
    </row>
    <row r="3246" ht="12">
      <c r="C3246" s="10"/>
    </row>
    <row r="3247" ht="12">
      <c r="C3247" s="10"/>
    </row>
    <row r="3248" ht="12">
      <c r="C3248" s="10"/>
    </row>
    <row r="3249" ht="12">
      <c r="C3249" s="10"/>
    </row>
    <row r="3250" ht="12">
      <c r="C3250" s="10"/>
    </row>
    <row r="3251" ht="12">
      <c r="C3251" s="10"/>
    </row>
    <row r="3252" ht="12">
      <c r="C3252" s="10"/>
    </row>
    <row r="3253" ht="12">
      <c r="C3253" s="10"/>
    </row>
    <row r="3254" ht="12">
      <c r="C3254" s="10"/>
    </row>
    <row r="3255" ht="12">
      <c r="C3255" s="10"/>
    </row>
    <row r="3256" ht="12">
      <c r="C3256" s="10"/>
    </row>
    <row r="3257" ht="12">
      <c r="C3257" s="10"/>
    </row>
    <row r="3258" ht="12">
      <c r="C3258" s="10"/>
    </row>
    <row r="3259" ht="12">
      <c r="C3259" s="10"/>
    </row>
    <row r="3260" ht="12">
      <c r="C3260" s="10"/>
    </row>
    <row r="3261" ht="12">
      <c r="C3261" s="10"/>
    </row>
    <row r="3262" ht="12">
      <c r="C3262" s="10"/>
    </row>
    <row r="3263" ht="12">
      <c r="C3263" s="10"/>
    </row>
    <row r="3264" ht="12">
      <c r="C3264" s="10"/>
    </row>
    <row r="3265" ht="12">
      <c r="C3265" s="10"/>
    </row>
    <row r="3266" ht="12">
      <c r="C3266" s="10"/>
    </row>
    <row r="3267" ht="12">
      <c r="C3267" s="10"/>
    </row>
    <row r="3268" ht="12">
      <c r="C3268" s="10"/>
    </row>
    <row r="3269" ht="12">
      <c r="C3269" s="10"/>
    </row>
    <row r="3270" ht="12">
      <c r="C3270" s="10"/>
    </row>
    <row r="3271" ht="12">
      <c r="C3271" s="10"/>
    </row>
    <row r="3272" ht="12">
      <c r="C3272" s="10"/>
    </row>
    <row r="3273" ht="12">
      <c r="C3273" s="10"/>
    </row>
    <row r="3274" ht="12">
      <c r="C3274" s="10"/>
    </row>
    <row r="3275" ht="12">
      <c r="C3275" s="10"/>
    </row>
    <row r="3276" ht="12">
      <c r="C3276" s="10"/>
    </row>
    <row r="3277" ht="12">
      <c r="C3277" s="10"/>
    </row>
    <row r="3278" ht="12">
      <c r="C3278" s="10"/>
    </row>
    <row r="3279" ht="12">
      <c r="C3279" s="10"/>
    </row>
    <row r="3280" ht="12">
      <c r="C3280" s="10"/>
    </row>
    <row r="3281" ht="12">
      <c r="C3281" s="10"/>
    </row>
    <row r="3282" ht="12">
      <c r="C3282" s="10"/>
    </row>
    <row r="3283" ht="12">
      <c r="C3283" s="10"/>
    </row>
    <row r="3284" ht="12">
      <c r="C3284" s="10"/>
    </row>
    <row r="3285" ht="12">
      <c r="C3285" s="10"/>
    </row>
    <row r="3286" ht="12">
      <c r="C3286" s="10"/>
    </row>
    <row r="3287" ht="12">
      <c r="C3287" s="10"/>
    </row>
    <row r="3288" ht="12">
      <c r="C3288" s="10"/>
    </row>
    <row r="3289" ht="12">
      <c r="C3289" s="10"/>
    </row>
    <row r="3290" ht="12">
      <c r="C3290" s="10"/>
    </row>
    <row r="3291" ht="12">
      <c r="C3291" s="10"/>
    </row>
    <row r="3292" ht="12">
      <c r="C3292" s="10"/>
    </row>
    <row r="3293" ht="12">
      <c r="C3293" s="10"/>
    </row>
    <row r="3294" ht="12">
      <c r="C3294" s="10"/>
    </row>
    <row r="3295" ht="12">
      <c r="C3295" s="10"/>
    </row>
    <row r="3296" ht="12">
      <c r="C3296" s="10"/>
    </row>
    <row r="3297" ht="12">
      <c r="C3297" s="10"/>
    </row>
    <row r="3298" ht="12">
      <c r="C3298" s="10"/>
    </row>
    <row r="3299" ht="12">
      <c r="C3299" s="10"/>
    </row>
    <row r="3300" ht="12">
      <c r="C3300" s="10"/>
    </row>
    <row r="3301" ht="12">
      <c r="C3301" s="10"/>
    </row>
    <row r="3302" ht="12">
      <c r="C3302" s="10"/>
    </row>
    <row r="3303" ht="12">
      <c r="C3303" s="10"/>
    </row>
    <row r="3304" ht="12">
      <c r="C3304" s="10"/>
    </row>
    <row r="3305" ht="12">
      <c r="C3305" s="10"/>
    </row>
    <row r="3306" ht="12">
      <c r="C3306" s="10"/>
    </row>
    <row r="3307" ht="12">
      <c r="C3307" s="10"/>
    </row>
    <row r="3308" ht="12">
      <c r="C3308" s="10"/>
    </row>
    <row r="3309" ht="12">
      <c r="C3309" s="10"/>
    </row>
    <row r="3310" ht="12">
      <c r="C3310" s="10"/>
    </row>
    <row r="3311" ht="12">
      <c r="C3311" s="10"/>
    </row>
    <row r="3312" ht="12">
      <c r="C3312" s="10"/>
    </row>
    <row r="3313" ht="12">
      <c r="C3313" s="10"/>
    </row>
    <row r="3314" ht="12">
      <c r="C3314" s="10"/>
    </row>
    <row r="3315" ht="12">
      <c r="C3315" s="10"/>
    </row>
    <row r="3316" ht="12">
      <c r="C3316" s="10"/>
    </row>
    <row r="3317" ht="12">
      <c r="C3317" s="10"/>
    </row>
    <row r="3318" ht="12">
      <c r="C3318" s="10"/>
    </row>
    <row r="3319" ht="12">
      <c r="C3319" s="10"/>
    </row>
    <row r="3320" ht="12">
      <c r="C3320" s="10"/>
    </row>
    <row r="3321" ht="12">
      <c r="C3321" s="10"/>
    </row>
    <row r="3322" ht="12">
      <c r="C3322" s="10"/>
    </row>
    <row r="3323" ht="12">
      <c r="C3323" s="10"/>
    </row>
    <row r="3324" ht="12">
      <c r="C3324" s="10"/>
    </row>
    <row r="3325" ht="12">
      <c r="C3325" s="10"/>
    </row>
    <row r="3326" ht="12">
      <c r="C3326" s="10"/>
    </row>
    <row r="3327" ht="12">
      <c r="C3327" s="10"/>
    </row>
    <row r="3328" ht="12">
      <c r="C3328" s="10"/>
    </row>
    <row r="3329" ht="12">
      <c r="C3329" s="10"/>
    </row>
    <row r="3330" ht="12">
      <c r="C3330" s="10"/>
    </row>
    <row r="3331" ht="12">
      <c r="C3331" s="10"/>
    </row>
    <row r="3332" ht="12">
      <c r="C3332" s="10"/>
    </row>
    <row r="3333" ht="12">
      <c r="C3333" s="10"/>
    </row>
    <row r="3334" ht="12">
      <c r="C3334" s="10"/>
    </row>
    <row r="3335" ht="12">
      <c r="C3335" s="10"/>
    </row>
    <row r="3336" ht="12">
      <c r="C3336" s="10"/>
    </row>
    <row r="3337" ht="12">
      <c r="C3337" s="10"/>
    </row>
    <row r="3338" ht="12">
      <c r="C3338" s="10"/>
    </row>
    <row r="3339" ht="12">
      <c r="C3339" s="10"/>
    </row>
    <row r="3340" ht="12">
      <c r="C3340" s="10"/>
    </row>
    <row r="3341" ht="12">
      <c r="C3341" s="10"/>
    </row>
    <row r="3342" ht="12">
      <c r="C3342" s="10"/>
    </row>
    <row r="3343" ht="12">
      <c r="C3343" s="10"/>
    </row>
    <row r="3344" ht="12">
      <c r="C3344" s="10"/>
    </row>
    <row r="3345" ht="12">
      <c r="C3345" s="10"/>
    </row>
    <row r="3346" ht="12">
      <c r="C3346" s="10"/>
    </row>
    <row r="3347" ht="12">
      <c r="C3347" s="10"/>
    </row>
    <row r="3348" ht="12">
      <c r="C3348" s="10"/>
    </row>
    <row r="3349" ht="12">
      <c r="C3349" s="10"/>
    </row>
    <row r="3350" ht="12">
      <c r="C3350" s="10"/>
    </row>
    <row r="3351" ht="12">
      <c r="C3351" s="10"/>
    </row>
    <row r="3352" ht="12">
      <c r="C3352" s="10"/>
    </row>
    <row r="3353" ht="12">
      <c r="C3353" s="10"/>
    </row>
    <row r="3354" ht="12">
      <c r="C3354" s="10"/>
    </row>
    <row r="3355" ht="12">
      <c r="C3355" s="10"/>
    </row>
    <row r="3356" ht="12">
      <c r="C3356" s="10"/>
    </row>
    <row r="3357" ht="12">
      <c r="C3357" s="10"/>
    </row>
    <row r="3358" ht="12">
      <c r="C3358" s="10"/>
    </row>
    <row r="3359" ht="12">
      <c r="C3359" s="10"/>
    </row>
    <row r="3360" ht="12">
      <c r="C3360" s="10"/>
    </row>
    <row r="3361" ht="12">
      <c r="C3361" s="10"/>
    </row>
    <row r="3362" ht="12">
      <c r="C3362" s="10"/>
    </row>
    <row r="3363" ht="12">
      <c r="C3363" s="10"/>
    </row>
    <row r="3364" ht="12">
      <c r="C3364" s="10"/>
    </row>
    <row r="3365" ht="12">
      <c r="C3365" s="10"/>
    </row>
    <row r="3366" ht="12">
      <c r="C3366" s="10"/>
    </row>
    <row r="3367" ht="12">
      <c r="C3367" s="10"/>
    </row>
    <row r="3368" ht="12">
      <c r="C3368" s="10"/>
    </row>
    <row r="3369" ht="12">
      <c r="C3369" s="10"/>
    </row>
    <row r="3370" ht="12">
      <c r="C3370" s="10"/>
    </row>
    <row r="3371" ht="12">
      <c r="C3371" s="10"/>
    </row>
    <row r="3372" ht="12">
      <c r="C3372" s="10"/>
    </row>
    <row r="3373" ht="12">
      <c r="C3373" s="10"/>
    </row>
    <row r="3374" ht="12">
      <c r="C3374" s="10"/>
    </row>
    <row r="3375" ht="12">
      <c r="C3375" s="10"/>
    </row>
    <row r="3376" ht="12">
      <c r="C3376" s="10"/>
    </row>
    <row r="3377" ht="12">
      <c r="C3377" s="10"/>
    </row>
    <row r="3378" ht="12">
      <c r="C3378" s="10"/>
    </row>
    <row r="3379" ht="12">
      <c r="C3379" s="10"/>
    </row>
    <row r="3380" ht="12">
      <c r="C3380" s="10"/>
    </row>
    <row r="3381" ht="12">
      <c r="C3381" s="10"/>
    </row>
    <row r="3382" ht="12">
      <c r="C3382" s="10"/>
    </row>
    <row r="3383" ht="12">
      <c r="C3383" s="10"/>
    </row>
    <row r="3384" ht="12">
      <c r="C3384" s="10"/>
    </row>
    <row r="3385" ht="12">
      <c r="C3385" s="10"/>
    </row>
    <row r="3386" ht="12">
      <c r="C3386" s="10"/>
    </row>
    <row r="3387" ht="12">
      <c r="C3387" s="10"/>
    </row>
    <row r="3388" ht="12">
      <c r="C3388" s="10"/>
    </row>
    <row r="3389" ht="12">
      <c r="C3389" s="10"/>
    </row>
    <row r="3390" ht="12">
      <c r="C3390" s="10"/>
    </row>
    <row r="3391" ht="12">
      <c r="C3391" s="10"/>
    </row>
    <row r="3392" ht="12">
      <c r="C3392" s="10"/>
    </row>
    <row r="3393" ht="12">
      <c r="C3393" s="10"/>
    </row>
    <row r="3394" ht="12">
      <c r="C3394" s="10"/>
    </row>
    <row r="3395" ht="12">
      <c r="C3395" s="10"/>
    </row>
    <row r="3396" ht="12">
      <c r="C3396" s="10"/>
    </row>
    <row r="3397" ht="12">
      <c r="C3397" s="10"/>
    </row>
    <row r="3398" ht="12">
      <c r="C3398" s="10"/>
    </row>
    <row r="3399" ht="12">
      <c r="C3399" s="10"/>
    </row>
    <row r="3400" ht="12">
      <c r="C3400" s="10"/>
    </row>
    <row r="3401" ht="12">
      <c r="C3401" s="10"/>
    </row>
    <row r="3402" ht="12">
      <c r="C3402" s="10"/>
    </row>
    <row r="3403" ht="12">
      <c r="C3403" s="10"/>
    </row>
    <row r="3404" ht="12">
      <c r="C3404" s="10"/>
    </row>
    <row r="3405" ht="12">
      <c r="C3405" s="10"/>
    </row>
    <row r="3406" ht="12">
      <c r="C3406" s="10"/>
    </row>
    <row r="3407" ht="12">
      <c r="C3407" s="10"/>
    </row>
    <row r="3408" ht="12">
      <c r="C3408" s="10"/>
    </row>
    <row r="3409" ht="12">
      <c r="C3409" s="10"/>
    </row>
    <row r="3410" ht="12">
      <c r="C3410" s="10"/>
    </row>
    <row r="3411" ht="12">
      <c r="C3411" s="10"/>
    </row>
    <row r="3412" ht="12">
      <c r="C3412" s="10"/>
    </row>
    <row r="3413" ht="12">
      <c r="C3413" s="10"/>
    </row>
    <row r="3414" ht="12">
      <c r="C3414" s="10"/>
    </row>
    <row r="3415" ht="12">
      <c r="C3415" s="10"/>
    </row>
    <row r="3416" ht="12">
      <c r="C3416" s="10"/>
    </row>
    <row r="3417" ht="12">
      <c r="C3417" s="10"/>
    </row>
    <row r="3418" ht="12">
      <c r="C3418" s="10"/>
    </row>
    <row r="3419" ht="12">
      <c r="C3419" s="10"/>
    </row>
    <row r="3420" ht="12">
      <c r="C3420" s="10"/>
    </row>
    <row r="3421" ht="12">
      <c r="C3421" s="10"/>
    </row>
    <row r="3422" ht="12">
      <c r="C3422" s="10"/>
    </row>
    <row r="3423" ht="12">
      <c r="C3423" s="10"/>
    </row>
    <row r="3424" ht="12">
      <c r="C3424" s="10"/>
    </row>
    <row r="3425" ht="12">
      <c r="C3425" s="10"/>
    </row>
    <row r="3426" ht="12">
      <c r="C3426" s="10"/>
    </row>
    <row r="3427" ht="12">
      <c r="C3427" s="10"/>
    </row>
    <row r="3428" ht="12">
      <c r="C3428" s="10"/>
    </row>
    <row r="3429" ht="12">
      <c r="C3429" s="10"/>
    </row>
    <row r="3430" ht="12">
      <c r="C3430" s="10"/>
    </row>
    <row r="3431" ht="12">
      <c r="C3431" s="10"/>
    </row>
    <row r="3432" ht="12">
      <c r="C3432" s="10"/>
    </row>
    <row r="3433" ht="12">
      <c r="C3433" s="10"/>
    </row>
    <row r="3434" ht="12">
      <c r="C3434" s="10"/>
    </row>
    <row r="3435" ht="12">
      <c r="C3435" s="10"/>
    </row>
    <row r="3436" ht="12">
      <c r="C3436" s="10"/>
    </row>
    <row r="3437" ht="12">
      <c r="C3437" s="10"/>
    </row>
    <row r="3438" ht="12">
      <c r="C3438" s="10"/>
    </row>
    <row r="3439" ht="12">
      <c r="C3439" s="10"/>
    </row>
    <row r="3440" ht="12">
      <c r="C3440" s="10"/>
    </row>
    <row r="3441" ht="12">
      <c r="C3441" s="10"/>
    </row>
    <row r="3442" ht="12">
      <c r="C3442" s="10"/>
    </row>
    <row r="3443" ht="12">
      <c r="C3443" s="10"/>
    </row>
    <row r="3444" ht="12">
      <c r="C3444" s="10"/>
    </row>
    <row r="3445" ht="12">
      <c r="C3445" s="10"/>
    </row>
    <row r="3446" ht="12">
      <c r="C3446" s="10"/>
    </row>
    <row r="3447" ht="12">
      <c r="C3447" s="10"/>
    </row>
    <row r="3448" ht="12">
      <c r="C3448" s="10"/>
    </row>
    <row r="3449" ht="12">
      <c r="C3449" s="10"/>
    </row>
    <row r="3450" ht="12">
      <c r="C3450" s="10"/>
    </row>
    <row r="3451" ht="12">
      <c r="C3451" s="10"/>
    </row>
    <row r="3452" ht="12">
      <c r="C3452" s="10"/>
    </row>
    <row r="3453" ht="12">
      <c r="C3453" s="10"/>
    </row>
    <row r="3454" ht="12">
      <c r="C3454" s="10"/>
    </row>
    <row r="3455" ht="12">
      <c r="C3455" s="10"/>
    </row>
    <row r="3456" ht="12">
      <c r="C3456" s="10"/>
    </row>
    <row r="3457" ht="12">
      <c r="C3457" s="10"/>
    </row>
    <row r="3458" ht="12">
      <c r="C3458" s="10"/>
    </row>
    <row r="3459" ht="12">
      <c r="C3459" s="10"/>
    </row>
    <row r="3460" ht="12">
      <c r="C3460" s="10"/>
    </row>
    <row r="3461" ht="12">
      <c r="C3461" s="10"/>
    </row>
    <row r="3462" ht="12">
      <c r="C3462" s="10"/>
    </row>
    <row r="3463" ht="12">
      <c r="C3463" s="10"/>
    </row>
    <row r="3464" ht="12">
      <c r="C3464" s="10"/>
    </row>
    <row r="3465" ht="12">
      <c r="C3465" s="10"/>
    </row>
    <row r="3466" ht="12">
      <c r="C3466" s="10"/>
    </row>
    <row r="3467" ht="12">
      <c r="C3467" s="10"/>
    </row>
    <row r="3468" ht="12">
      <c r="C3468" s="10"/>
    </row>
    <row r="3469" ht="12">
      <c r="C3469" s="10"/>
    </row>
    <row r="3470" ht="12">
      <c r="C3470" s="10"/>
    </row>
    <row r="3471" ht="12">
      <c r="C3471" s="10"/>
    </row>
    <row r="3472" ht="12">
      <c r="C3472" s="10"/>
    </row>
    <row r="3473" ht="12">
      <c r="C3473" s="10"/>
    </row>
    <row r="3474" ht="12">
      <c r="C3474" s="10"/>
    </row>
    <row r="3475" ht="12">
      <c r="C3475" s="10"/>
    </row>
    <row r="3476" ht="12">
      <c r="C3476" s="10"/>
    </row>
    <row r="3477" ht="12">
      <c r="C3477" s="10"/>
    </row>
    <row r="3478" ht="12">
      <c r="C3478" s="10"/>
    </row>
    <row r="3479" ht="12">
      <c r="C3479" s="10"/>
    </row>
    <row r="3480" ht="12">
      <c r="C3480" s="10"/>
    </row>
    <row r="3481" ht="12">
      <c r="C3481" s="10"/>
    </row>
    <row r="3482" ht="12">
      <c r="C3482" s="10"/>
    </row>
    <row r="3483" ht="12">
      <c r="C3483" s="10"/>
    </row>
    <row r="3484" ht="12">
      <c r="C3484" s="10"/>
    </row>
    <row r="3485" ht="12">
      <c r="C3485" s="10"/>
    </row>
    <row r="3486" ht="12">
      <c r="C3486" s="10"/>
    </row>
    <row r="3487" ht="12">
      <c r="C3487" s="10"/>
    </row>
    <row r="3488" ht="12">
      <c r="C3488" s="10"/>
    </row>
    <row r="3489" ht="12">
      <c r="C3489" s="10"/>
    </row>
    <row r="3490" ht="12">
      <c r="C3490" s="10"/>
    </row>
    <row r="3491" ht="12">
      <c r="C3491" s="10"/>
    </row>
    <row r="3492" ht="12">
      <c r="C3492" s="10"/>
    </row>
    <row r="3493" ht="12">
      <c r="C3493" s="10"/>
    </row>
    <row r="3494" ht="12">
      <c r="C3494" s="10"/>
    </row>
    <row r="3495" ht="12">
      <c r="C3495" s="10"/>
    </row>
    <row r="3496" ht="12">
      <c r="C3496" s="10"/>
    </row>
    <row r="3497" ht="12">
      <c r="C3497" s="10"/>
    </row>
    <row r="3498" ht="12">
      <c r="C3498" s="10"/>
    </row>
    <row r="3499" ht="12">
      <c r="C3499" s="10"/>
    </row>
    <row r="3500" ht="12">
      <c r="C3500" s="10"/>
    </row>
    <row r="3501" ht="12">
      <c r="C3501" s="10"/>
    </row>
    <row r="3502" ht="12">
      <c r="C3502" s="10"/>
    </row>
    <row r="3503" ht="12">
      <c r="C3503" s="10"/>
    </row>
    <row r="3504" ht="12">
      <c r="C3504" s="10"/>
    </row>
    <row r="3505" ht="12">
      <c r="C3505" s="10"/>
    </row>
    <row r="3506" ht="12">
      <c r="C3506" s="10"/>
    </row>
    <row r="3507" ht="12">
      <c r="C3507" s="10"/>
    </row>
    <row r="3508" ht="12">
      <c r="C3508" s="10"/>
    </row>
    <row r="3509" ht="12">
      <c r="C3509" s="10"/>
    </row>
    <row r="3510" ht="12">
      <c r="C3510" s="10"/>
    </row>
    <row r="3511" ht="12">
      <c r="C3511" s="10"/>
    </row>
    <row r="3512" ht="12">
      <c r="C3512" s="10"/>
    </row>
    <row r="3513" ht="12">
      <c r="C3513" s="10"/>
    </row>
    <row r="3514" ht="12">
      <c r="C3514" s="10"/>
    </row>
    <row r="3515" ht="12">
      <c r="C3515" s="10"/>
    </row>
    <row r="3516" ht="12">
      <c r="C3516" s="10"/>
    </row>
    <row r="3517" ht="12">
      <c r="C3517" s="10"/>
    </row>
    <row r="3518" ht="12">
      <c r="C3518" s="10"/>
    </row>
    <row r="3519" ht="12">
      <c r="C3519" s="10"/>
    </row>
    <row r="3520" ht="12">
      <c r="C3520" s="10"/>
    </row>
    <row r="3521" ht="12">
      <c r="C3521" s="10"/>
    </row>
    <row r="3522" ht="12">
      <c r="C3522" s="10"/>
    </row>
    <row r="3523" ht="12">
      <c r="C3523" s="10"/>
    </row>
    <row r="3524" ht="12">
      <c r="C3524" s="10"/>
    </row>
    <row r="3525" ht="12">
      <c r="C3525" s="10"/>
    </row>
    <row r="3526" ht="12">
      <c r="C3526" s="10"/>
    </row>
    <row r="3527" ht="12">
      <c r="C3527" s="10"/>
    </row>
    <row r="3528" ht="12">
      <c r="C3528" s="10"/>
    </row>
    <row r="3529" ht="12">
      <c r="C3529" s="10"/>
    </row>
    <row r="3530" ht="12">
      <c r="C3530" s="10"/>
    </row>
    <row r="3531" ht="12">
      <c r="C3531" s="10"/>
    </row>
    <row r="3532" ht="12">
      <c r="C3532" s="10"/>
    </row>
    <row r="3533" ht="12">
      <c r="C3533" s="10"/>
    </row>
    <row r="3534" ht="12">
      <c r="C3534" s="10"/>
    </row>
    <row r="3535" ht="12">
      <c r="C3535" s="10"/>
    </row>
    <row r="3536" ht="12">
      <c r="C3536" s="10"/>
    </row>
    <row r="3537" ht="12">
      <c r="C3537" s="10"/>
    </row>
    <row r="3538" ht="12">
      <c r="C3538" s="10"/>
    </row>
    <row r="3539" ht="12">
      <c r="C3539" s="10"/>
    </row>
    <row r="3540" ht="12">
      <c r="C3540" s="10"/>
    </row>
    <row r="3541" ht="12">
      <c r="C3541" s="10"/>
    </row>
    <row r="3542" ht="12">
      <c r="C3542" s="10"/>
    </row>
    <row r="3543" ht="12">
      <c r="C3543" s="10"/>
    </row>
    <row r="3544" ht="12">
      <c r="C3544" s="10"/>
    </row>
    <row r="3545" ht="12">
      <c r="C3545" s="10"/>
    </row>
    <row r="3546" ht="12">
      <c r="C3546" s="10"/>
    </row>
    <row r="3547" ht="12">
      <c r="C3547" s="10"/>
    </row>
    <row r="3548" ht="12">
      <c r="C3548" s="10"/>
    </row>
    <row r="3549" ht="12">
      <c r="C3549" s="10"/>
    </row>
    <row r="3550" ht="12">
      <c r="C3550" s="10"/>
    </row>
    <row r="3551" ht="12">
      <c r="C3551" s="10"/>
    </row>
    <row r="3552" ht="12">
      <c r="C3552" s="10"/>
    </row>
    <row r="3553" ht="12">
      <c r="C3553" s="10"/>
    </row>
    <row r="3554" ht="12">
      <c r="C3554" s="10"/>
    </row>
    <row r="3555" ht="12">
      <c r="C3555" s="10"/>
    </row>
    <row r="3556" ht="12">
      <c r="C3556" s="10"/>
    </row>
    <row r="3557" ht="12">
      <c r="C3557" s="10"/>
    </row>
    <row r="3558" ht="12">
      <c r="C3558" s="10"/>
    </row>
    <row r="3559" ht="12">
      <c r="C3559" s="10"/>
    </row>
    <row r="3560" ht="12">
      <c r="C3560" s="10"/>
    </row>
    <row r="3561" ht="12">
      <c r="C3561" s="10"/>
    </row>
    <row r="3562" ht="12">
      <c r="C3562" s="10"/>
    </row>
    <row r="3563" ht="12">
      <c r="C3563" s="10"/>
    </row>
    <row r="3564" ht="12">
      <c r="C3564" s="10"/>
    </row>
    <row r="3565" ht="12">
      <c r="C3565" s="10"/>
    </row>
    <row r="3566" ht="12">
      <c r="C3566" s="10"/>
    </row>
    <row r="3567" ht="12">
      <c r="C3567" s="10"/>
    </row>
    <row r="3568" ht="12">
      <c r="C3568" s="10"/>
    </row>
    <row r="3569" ht="12">
      <c r="C3569" s="10"/>
    </row>
    <row r="3570" ht="12">
      <c r="C3570" s="10"/>
    </row>
    <row r="3571" ht="12">
      <c r="C3571" s="10"/>
    </row>
    <row r="3572" ht="12">
      <c r="C3572" s="10"/>
    </row>
    <row r="3573" ht="12">
      <c r="C3573" s="10"/>
    </row>
    <row r="3574" ht="12">
      <c r="C3574" s="10"/>
    </row>
    <row r="3575" ht="12">
      <c r="C3575" s="10"/>
    </row>
    <row r="3576" ht="12">
      <c r="C3576" s="10"/>
    </row>
    <row r="3577" ht="12">
      <c r="C3577" s="10"/>
    </row>
    <row r="3578" ht="12">
      <c r="C3578" s="10"/>
    </row>
    <row r="3579" ht="12">
      <c r="C3579" s="10"/>
    </row>
    <row r="3580" ht="12">
      <c r="C3580" s="10"/>
    </row>
    <row r="3581" ht="12">
      <c r="C3581" s="10"/>
    </row>
    <row r="3582" ht="12">
      <c r="C3582" s="10"/>
    </row>
    <row r="3583" ht="12">
      <c r="C3583" s="10"/>
    </row>
    <row r="3584" ht="12">
      <c r="C3584" s="10"/>
    </row>
    <row r="3585" ht="12">
      <c r="C3585" s="10"/>
    </row>
    <row r="3586" ht="12">
      <c r="C3586" s="10"/>
    </row>
    <row r="3587" ht="12">
      <c r="C3587" s="10"/>
    </row>
    <row r="3588" ht="12">
      <c r="C3588" s="10"/>
    </row>
    <row r="3589" ht="12">
      <c r="C3589" s="10"/>
    </row>
    <row r="3590" ht="12">
      <c r="C3590" s="10"/>
    </row>
    <row r="3591" ht="12">
      <c r="C3591" s="10"/>
    </row>
    <row r="3592" ht="12">
      <c r="C3592" s="10"/>
    </row>
    <row r="3593" ht="12">
      <c r="C3593" s="10"/>
    </row>
    <row r="3594" ht="12">
      <c r="C3594" s="10"/>
    </row>
    <row r="3595" ht="12">
      <c r="C3595" s="10"/>
    </row>
    <row r="3596" ht="12">
      <c r="C3596" s="10"/>
    </row>
    <row r="3597" ht="12">
      <c r="C3597" s="10"/>
    </row>
    <row r="3598" ht="12">
      <c r="C3598" s="10"/>
    </row>
    <row r="3599" ht="12">
      <c r="C3599" s="10"/>
    </row>
    <row r="3600" ht="12">
      <c r="C3600" s="10"/>
    </row>
    <row r="3601" ht="12">
      <c r="C3601" s="10"/>
    </row>
    <row r="3602" ht="12">
      <c r="C3602" s="10"/>
    </row>
    <row r="3603" ht="12">
      <c r="C3603" s="10"/>
    </row>
    <row r="3604" ht="12">
      <c r="C3604" s="10"/>
    </row>
    <row r="3605" ht="12">
      <c r="C3605" s="10"/>
    </row>
    <row r="3606" ht="12">
      <c r="C3606" s="10"/>
    </row>
    <row r="3607" ht="12">
      <c r="C3607" s="10"/>
    </row>
    <row r="3608" ht="12">
      <c r="C3608" s="10"/>
    </row>
    <row r="3609" ht="12">
      <c r="C3609" s="10"/>
    </row>
    <row r="3610" ht="12">
      <c r="C3610" s="10"/>
    </row>
    <row r="3611" ht="12">
      <c r="C3611" s="10"/>
    </row>
    <row r="3612" ht="12">
      <c r="C3612" s="10"/>
    </row>
    <row r="3613" ht="12">
      <c r="C3613" s="10"/>
    </row>
    <row r="3614" ht="12">
      <c r="C3614" s="10"/>
    </row>
    <row r="3615" ht="12">
      <c r="C3615" s="10"/>
    </row>
    <row r="3616" ht="12">
      <c r="C3616" s="10"/>
    </row>
    <row r="3617" ht="12">
      <c r="C3617" s="10"/>
    </row>
    <row r="3618" ht="12">
      <c r="C3618" s="10"/>
    </row>
    <row r="3619" ht="12">
      <c r="C3619" s="10"/>
    </row>
    <row r="3620" ht="12">
      <c r="C3620" s="10"/>
    </row>
    <row r="3621" ht="12">
      <c r="C3621" s="10"/>
    </row>
    <row r="3622" ht="12">
      <c r="C3622" s="10"/>
    </row>
    <row r="3623" ht="12">
      <c r="C3623" s="10"/>
    </row>
    <row r="3624" ht="12">
      <c r="C3624" s="10"/>
    </row>
    <row r="3625" ht="12">
      <c r="C3625" s="10"/>
    </row>
    <row r="3626" ht="12">
      <c r="C3626" s="10"/>
    </row>
    <row r="3627" ht="12">
      <c r="C3627" s="10"/>
    </row>
    <row r="3628" ht="12">
      <c r="C3628" s="10"/>
    </row>
    <row r="3629" ht="12">
      <c r="C3629" s="10"/>
    </row>
    <row r="3630" ht="12">
      <c r="C3630" s="10"/>
    </row>
    <row r="3631" ht="12">
      <c r="C3631" s="10"/>
    </row>
    <row r="3632" ht="12">
      <c r="C3632" s="10"/>
    </row>
    <row r="3633" ht="12">
      <c r="C3633" s="10"/>
    </row>
    <row r="3634" ht="12">
      <c r="C3634" s="10"/>
    </row>
    <row r="3635" ht="12">
      <c r="C3635" s="10"/>
    </row>
    <row r="3636" ht="12">
      <c r="C3636" s="10"/>
    </row>
    <row r="3637" ht="12">
      <c r="C3637" s="10"/>
    </row>
    <row r="3638" ht="12">
      <c r="C3638" s="10"/>
    </row>
    <row r="3639" ht="12">
      <c r="C3639" s="10"/>
    </row>
    <row r="3640" ht="12">
      <c r="C3640" s="10"/>
    </row>
    <row r="3641" ht="12">
      <c r="C3641" s="10"/>
    </row>
    <row r="3642" ht="12">
      <c r="C3642" s="10"/>
    </row>
    <row r="3643" ht="12">
      <c r="C3643" s="10"/>
    </row>
    <row r="3644" ht="12">
      <c r="C3644" s="10"/>
    </row>
    <row r="3645" ht="12">
      <c r="C3645" s="10"/>
    </row>
    <row r="3646" ht="12">
      <c r="C3646" s="10"/>
    </row>
    <row r="3647" ht="12">
      <c r="C3647" s="10"/>
    </row>
    <row r="3648" ht="12">
      <c r="C3648" s="10"/>
    </row>
    <row r="3649" ht="12">
      <c r="C3649" s="10"/>
    </row>
    <row r="3650" ht="12">
      <c r="C3650" s="10"/>
    </row>
    <row r="3651" ht="12">
      <c r="C3651" s="10"/>
    </row>
    <row r="3652" ht="12">
      <c r="C3652" s="10"/>
    </row>
    <row r="3653" ht="12">
      <c r="C3653" s="10"/>
    </row>
    <row r="3654" ht="12">
      <c r="C3654" s="10"/>
    </row>
    <row r="3655" ht="12">
      <c r="C3655" s="10"/>
    </row>
    <row r="3656" ht="12">
      <c r="C3656" s="10"/>
    </row>
    <row r="3657" ht="12">
      <c r="C3657" s="10"/>
    </row>
    <row r="3658" ht="12">
      <c r="C3658" s="10"/>
    </row>
    <row r="3659" ht="12">
      <c r="C3659" s="10"/>
    </row>
    <row r="3660" ht="12">
      <c r="C3660" s="10"/>
    </row>
    <row r="3661" ht="12">
      <c r="C3661" s="10"/>
    </row>
    <row r="3662" ht="12">
      <c r="C3662" s="10"/>
    </row>
    <row r="3663" ht="12">
      <c r="C3663" s="10"/>
    </row>
    <row r="3664" ht="12">
      <c r="C3664" s="10"/>
    </row>
    <row r="3665" ht="12">
      <c r="C3665" s="10"/>
    </row>
    <row r="3666" ht="12">
      <c r="C3666" s="10"/>
    </row>
    <row r="3667" ht="12">
      <c r="C3667" s="10"/>
    </row>
    <row r="3668" ht="12">
      <c r="C3668" s="10"/>
    </row>
    <row r="3669" ht="12">
      <c r="C3669" s="10"/>
    </row>
    <row r="3670" ht="12">
      <c r="C3670" s="10"/>
    </row>
    <row r="3671" ht="12">
      <c r="C3671" s="10"/>
    </row>
    <row r="3672" ht="12">
      <c r="C3672" s="10"/>
    </row>
    <row r="3673" ht="12">
      <c r="C3673" s="10"/>
    </row>
    <row r="3674" ht="12">
      <c r="C3674" s="10"/>
    </row>
    <row r="3675" ht="12">
      <c r="C3675" s="10"/>
    </row>
    <row r="3676" ht="12">
      <c r="C3676" s="10"/>
    </row>
    <row r="3677" ht="12">
      <c r="C3677" s="10"/>
    </row>
    <row r="3678" ht="12">
      <c r="C3678" s="10"/>
    </row>
    <row r="3679" ht="12">
      <c r="C3679" s="10"/>
    </row>
    <row r="3680" ht="12">
      <c r="C3680" s="10"/>
    </row>
    <row r="3681" ht="12">
      <c r="C3681" s="10"/>
    </row>
    <row r="3682" ht="12">
      <c r="C3682" s="10"/>
    </row>
    <row r="3683" ht="12">
      <c r="C3683" s="10"/>
    </row>
    <row r="3684" ht="12">
      <c r="C3684" s="10"/>
    </row>
    <row r="3685" ht="12">
      <c r="C3685" s="10"/>
    </row>
    <row r="3686" ht="12">
      <c r="C3686" s="10"/>
    </row>
    <row r="3687" ht="12">
      <c r="C3687" s="10"/>
    </row>
    <row r="3688" ht="12">
      <c r="C3688" s="10"/>
    </row>
    <row r="3689" ht="12">
      <c r="C3689" s="10"/>
    </row>
    <row r="3690" ht="12">
      <c r="C3690" s="10"/>
    </row>
    <row r="3691" ht="12">
      <c r="C3691" s="10"/>
    </row>
    <row r="3692" ht="12">
      <c r="C3692" s="10"/>
    </row>
    <row r="3693" ht="12">
      <c r="C3693" s="10"/>
    </row>
    <row r="3694" ht="12">
      <c r="C3694" s="10"/>
    </row>
    <row r="3695" ht="12">
      <c r="C3695" s="10"/>
    </row>
    <row r="3696" ht="12">
      <c r="C3696" s="10"/>
    </row>
    <row r="3697" ht="12">
      <c r="C3697" s="10"/>
    </row>
    <row r="3698" ht="12">
      <c r="C3698" s="10"/>
    </row>
    <row r="3699" ht="12">
      <c r="C3699" s="10"/>
    </row>
    <row r="3700" ht="12">
      <c r="C3700" s="10"/>
    </row>
    <row r="3701" ht="12">
      <c r="C3701" s="10"/>
    </row>
    <row r="3702" ht="12">
      <c r="C3702" s="10"/>
    </row>
    <row r="3703" ht="12">
      <c r="C3703" s="10"/>
    </row>
    <row r="3704" ht="12">
      <c r="C3704" s="10"/>
    </row>
    <row r="3705" ht="12">
      <c r="C3705" s="10"/>
    </row>
    <row r="3706" ht="12">
      <c r="C3706" s="10"/>
    </row>
    <row r="3707" ht="12">
      <c r="C3707" s="10"/>
    </row>
    <row r="3708" ht="12">
      <c r="C3708" s="10"/>
    </row>
    <row r="3709" ht="12">
      <c r="C3709" s="10"/>
    </row>
    <row r="3710" ht="12">
      <c r="C3710" s="10"/>
    </row>
    <row r="3711" ht="12">
      <c r="C3711" s="10"/>
    </row>
    <row r="3712" ht="12">
      <c r="C3712" s="10"/>
    </row>
    <row r="3713" ht="12">
      <c r="C3713" s="10"/>
    </row>
    <row r="3714" ht="12">
      <c r="C3714" s="10"/>
    </row>
    <row r="3715" ht="12">
      <c r="C3715" s="10"/>
    </row>
    <row r="3716" ht="12">
      <c r="C3716" s="10"/>
    </row>
    <row r="3717" ht="12">
      <c r="C3717" s="10"/>
    </row>
    <row r="3718" ht="12">
      <c r="C3718" s="10"/>
    </row>
    <row r="3719" ht="12">
      <c r="C3719" s="10"/>
    </row>
    <row r="3720" ht="12">
      <c r="C3720" s="10"/>
    </row>
    <row r="3721" ht="12">
      <c r="C3721" s="10"/>
    </row>
    <row r="3722" ht="12">
      <c r="C3722" s="10"/>
    </row>
    <row r="3723" ht="12">
      <c r="C3723" s="10"/>
    </row>
    <row r="3724" ht="12">
      <c r="C3724" s="10"/>
    </row>
    <row r="3725" ht="12">
      <c r="C3725" s="10"/>
    </row>
    <row r="3726" ht="12">
      <c r="C3726" s="10"/>
    </row>
    <row r="3727" ht="12">
      <c r="C3727" s="10"/>
    </row>
    <row r="3728" ht="12">
      <c r="C3728" s="10"/>
    </row>
    <row r="3729" ht="12">
      <c r="C3729" s="10"/>
    </row>
    <row r="3730" ht="12">
      <c r="C3730" s="10"/>
    </row>
    <row r="3731" ht="12">
      <c r="C3731" s="10"/>
    </row>
    <row r="3732" ht="12">
      <c r="C3732" s="10"/>
    </row>
    <row r="3733" ht="12">
      <c r="C3733" s="10"/>
    </row>
    <row r="3734" ht="12">
      <c r="C3734" s="10"/>
    </row>
    <row r="3735" ht="12">
      <c r="C3735" s="10"/>
    </row>
    <row r="3736" ht="12">
      <c r="C3736" s="10"/>
    </row>
    <row r="3737" ht="12">
      <c r="C3737" s="10"/>
    </row>
    <row r="3738" ht="12">
      <c r="C3738" s="10"/>
    </row>
    <row r="3739" ht="12">
      <c r="C3739" s="10"/>
    </row>
    <row r="3740" ht="12">
      <c r="C3740" s="10"/>
    </row>
    <row r="3741" ht="12">
      <c r="C3741" s="10"/>
    </row>
    <row r="3742" ht="12">
      <c r="C3742" s="10"/>
    </row>
    <row r="3743" ht="12">
      <c r="C3743" s="10"/>
    </row>
    <row r="3744" ht="12">
      <c r="C3744" s="10"/>
    </row>
    <row r="3745" ht="12">
      <c r="C3745" s="10"/>
    </row>
    <row r="3746" ht="12">
      <c r="C3746" s="10"/>
    </row>
    <row r="3747" ht="12">
      <c r="C3747" s="10"/>
    </row>
    <row r="3748" ht="12">
      <c r="C3748" s="10"/>
    </row>
    <row r="3749" ht="12">
      <c r="C3749" s="10"/>
    </row>
    <row r="3750" ht="12">
      <c r="C3750" s="10"/>
    </row>
    <row r="3751" ht="12">
      <c r="C3751" s="10"/>
    </row>
    <row r="3752" ht="12">
      <c r="C3752" s="10"/>
    </row>
    <row r="3753" ht="12">
      <c r="C3753" s="10"/>
    </row>
    <row r="3754" ht="12">
      <c r="C3754" s="10"/>
    </row>
    <row r="3755" ht="12">
      <c r="C3755" s="10"/>
    </row>
    <row r="3756" ht="12">
      <c r="C3756" s="10"/>
    </row>
    <row r="3757" ht="12">
      <c r="C3757" s="10"/>
    </row>
    <row r="3758" ht="12">
      <c r="C3758" s="10"/>
    </row>
    <row r="3759" ht="12">
      <c r="C3759" s="10"/>
    </row>
    <row r="3760" ht="12">
      <c r="C3760" s="10"/>
    </row>
    <row r="3761" ht="12">
      <c r="C3761" s="10"/>
    </row>
    <row r="3762" ht="12">
      <c r="C3762" s="10"/>
    </row>
    <row r="3763" ht="12">
      <c r="C3763" s="10"/>
    </row>
    <row r="3764" ht="12">
      <c r="C3764" s="10"/>
    </row>
    <row r="3765" ht="12">
      <c r="C3765" s="10"/>
    </row>
    <row r="3766" ht="12">
      <c r="C3766" s="10"/>
    </row>
    <row r="3767" ht="12">
      <c r="C3767" s="10"/>
    </row>
    <row r="3768" ht="12">
      <c r="C3768" s="10"/>
    </row>
    <row r="3769" ht="12">
      <c r="C3769" s="10"/>
    </row>
    <row r="3770" ht="12">
      <c r="C3770" s="10"/>
    </row>
    <row r="3771" ht="12">
      <c r="C3771" s="10"/>
    </row>
    <row r="3772" ht="12">
      <c r="C3772" s="10"/>
    </row>
    <row r="3773" ht="12">
      <c r="C3773" s="10"/>
    </row>
    <row r="3774" ht="12">
      <c r="C3774" s="10"/>
    </row>
    <row r="3775" ht="12">
      <c r="C3775" s="10"/>
    </row>
    <row r="3776" ht="12">
      <c r="C3776" s="10"/>
    </row>
    <row r="3777" ht="12">
      <c r="C3777" s="10"/>
    </row>
    <row r="3778" ht="12">
      <c r="C3778" s="10"/>
    </row>
    <row r="3779" ht="12">
      <c r="C3779" s="10"/>
    </row>
    <row r="3780" ht="12">
      <c r="C3780" s="10"/>
    </row>
    <row r="3781" ht="12">
      <c r="C3781" s="10"/>
    </row>
    <row r="3782" ht="12">
      <c r="C3782" s="10"/>
    </row>
    <row r="3783" ht="12">
      <c r="C3783" s="10"/>
    </row>
    <row r="3784" ht="12">
      <c r="C3784" s="10"/>
    </row>
    <row r="3785" ht="12">
      <c r="C3785" s="10"/>
    </row>
    <row r="3786" ht="12">
      <c r="C3786" s="10"/>
    </row>
    <row r="3787" ht="12">
      <c r="C3787" s="10"/>
    </row>
    <row r="3788" ht="12">
      <c r="C3788" s="10"/>
    </row>
    <row r="3789" ht="12">
      <c r="C3789" s="10"/>
    </row>
    <row r="3790" ht="12">
      <c r="C3790" s="10"/>
    </row>
    <row r="3791" ht="12">
      <c r="C3791" s="10"/>
    </row>
    <row r="3792" ht="12">
      <c r="C3792" s="10"/>
    </row>
    <row r="3793" ht="12">
      <c r="C3793" s="10"/>
    </row>
    <row r="3794" ht="12">
      <c r="C3794" s="10"/>
    </row>
    <row r="3795" ht="12">
      <c r="C3795" s="10"/>
    </row>
    <row r="3796" ht="12">
      <c r="C3796" s="10"/>
    </row>
    <row r="3797" ht="12">
      <c r="C3797" s="10"/>
    </row>
    <row r="3798" ht="12">
      <c r="C3798" s="10"/>
    </row>
    <row r="3799" ht="12">
      <c r="C3799" s="10"/>
    </row>
    <row r="3800" ht="12">
      <c r="C3800" s="10"/>
    </row>
    <row r="3801" ht="12">
      <c r="C3801" s="10"/>
    </row>
    <row r="3802" ht="12">
      <c r="C3802" s="10"/>
    </row>
    <row r="3803" ht="12">
      <c r="C3803" s="10"/>
    </row>
    <row r="3804" ht="12">
      <c r="C3804" s="10"/>
    </row>
    <row r="3805" ht="12">
      <c r="C3805" s="10"/>
    </row>
    <row r="3806" ht="12">
      <c r="C3806" s="10"/>
    </row>
    <row r="3807" ht="12">
      <c r="C3807" s="10"/>
    </row>
    <row r="3808" ht="12">
      <c r="C3808" s="10"/>
    </row>
    <row r="3809" ht="12">
      <c r="C3809" s="10"/>
    </row>
    <row r="3810" ht="12">
      <c r="C3810" s="10"/>
    </row>
    <row r="3811" ht="12">
      <c r="C3811" s="10"/>
    </row>
    <row r="3812" ht="12">
      <c r="C3812" s="10"/>
    </row>
    <row r="3813" ht="12">
      <c r="C3813" s="10"/>
    </row>
    <row r="3814" ht="12">
      <c r="C3814" s="10"/>
    </row>
    <row r="3815" ht="12">
      <c r="C3815" s="10"/>
    </row>
    <row r="3816" ht="12">
      <c r="C3816" s="10"/>
    </row>
    <row r="3817" ht="12">
      <c r="C3817" s="10"/>
    </row>
    <row r="3818" ht="12">
      <c r="C3818" s="10"/>
    </row>
    <row r="3819" ht="12">
      <c r="C3819" s="10"/>
    </row>
    <row r="3820" ht="12">
      <c r="C3820" s="10"/>
    </row>
    <row r="3821" ht="12">
      <c r="C3821" s="10"/>
    </row>
    <row r="3822" ht="12">
      <c r="C3822" s="10"/>
    </row>
    <row r="3823" ht="12">
      <c r="C3823" s="10"/>
    </row>
    <row r="3824" ht="12">
      <c r="C3824" s="10"/>
    </row>
    <row r="3825" ht="12">
      <c r="C3825" s="10"/>
    </row>
    <row r="3826" ht="12">
      <c r="C3826" s="10"/>
    </row>
    <row r="3827" ht="12">
      <c r="C3827" s="10"/>
    </row>
    <row r="3828" ht="12">
      <c r="C3828" s="10"/>
    </row>
    <row r="3829" ht="12">
      <c r="C3829" s="10"/>
    </row>
    <row r="3830" ht="12">
      <c r="C3830" s="10"/>
    </row>
    <row r="3831" ht="12">
      <c r="C3831" s="10"/>
    </row>
    <row r="3832" ht="12">
      <c r="C3832" s="10"/>
    </row>
    <row r="3833" ht="12">
      <c r="C3833" s="10"/>
    </row>
    <row r="3834" ht="12">
      <c r="C3834" s="10"/>
    </row>
    <row r="3835" ht="12">
      <c r="C3835" s="10"/>
    </row>
    <row r="3836" ht="12">
      <c r="C3836" s="10"/>
    </row>
    <row r="3837" ht="12">
      <c r="C3837" s="10"/>
    </row>
    <row r="3838" ht="12">
      <c r="C3838" s="10"/>
    </row>
    <row r="3839" ht="12">
      <c r="C3839" s="10"/>
    </row>
    <row r="3840" ht="12">
      <c r="C3840" s="10"/>
    </row>
    <row r="3841" ht="12">
      <c r="C3841" s="10"/>
    </row>
    <row r="3842" ht="12">
      <c r="C3842" s="10"/>
    </row>
    <row r="3843" ht="12">
      <c r="C3843" s="10"/>
    </row>
    <row r="3844" ht="12">
      <c r="C3844" s="10"/>
    </row>
    <row r="3845" ht="12">
      <c r="C3845" s="10"/>
    </row>
    <row r="3846" ht="12">
      <c r="C3846" s="10"/>
    </row>
    <row r="3847" ht="12">
      <c r="C3847" s="10"/>
    </row>
    <row r="3848" ht="12">
      <c r="C3848" s="10"/>
    </row>
    <row r="3849" ht="12">
      <c r="C3849" s="10"/>
    </row>
    <row r="3850" ht="12">
      <c r="C3850" s="10"/>
    </row>
    <row r="3851" ht="12">
      <c r="C3851" s="10"/>
    </row>
    <row r="3852" ht="12">
      <c r="C3852" s="10"/>
    </row>
    <row r="3853" ht="12">
      <c r="C3853" s="10"/>
    </row>
    <row r="3854" ht="12">
      <c r="C3854" s="10"/>
    </row>
    <row r="3855" ht="12">
      <c r="C3855" s="10"/>
    </row>
    <row r="3856" ht="12">
      <c r="C3856" s="10"/>
    </row>
    <row r="3857" ht="12">
      <c r="C3857" s="10"/>
    </row>
    <row r="3858" ht="12">
      <c r="C3858" s="10"/>
    </row>
    <row r="3859" ht="12">
      <c r="C3859" s="10"/>
    </row>
    <row r="3860" ht="12">
      <c r="C3860" s="10"/>
    </row>
    <row r="3861" ht="12">
      <c r="C3861" s="10"/>
    </row>
    <row r="3862" ht="12">
      <c r="C3862" s="10"/>
    </row>
    <row r="3863" ht="12">
      <c r="C3863" s="10"/>
    </row>
    <row r="3864" ht="12">
      <c r="C3864" s="10"/>
    </row>
    <row r="3865" ht="12">
      <c r="C3865" s="10"/>
    </row>
    <row r="3866" ht="12">
      <c r="C3866" s="10"/>
    </row>
    <row r="3867" ht="12">
      <c r="C3867" s="10"/>
    </row>
    <row r="3868" ht="12">
      <c r="C3868" s="10"/>
    </row>
    <row r="3869" ht="12">
      <c r="C3869" s="10"/>
    </row>
    <row r="3870" ht="12">
      <c r="C3870" s="10"/>
    </row>
    <row r="3871" ht="12">
      <c r="C3871" s="10"/>
    </row>
    <row r="3872" ht="12">
      <c r="C3872" s="10"/>
    </row>
    <row r="3873" ht="12">
      <c r="C3873" s="10"/>
    </row>
    <row r="3874" ht="12">
      <c r="C3874" s="10"/>
    </row>
    <row r="3875" ht="12">
      <c r="C3875" s="10"/>
    </row>
    <row r="3876" ht="12">
      <c r="C3876" s="10"/>
    </row>
    <row r="3877" ht="12">
      <c r="C3877" s="10"/>
    </row>
    <row r="3878" ht="12">
      <c r="C3878" s="10"/>
    </row>
    <row r="3879" ht="12">
      <c r="C3879" s="10"/>
    </row>
    <row r="3880" ht="12">
      <c r="C3880" s="10"/>
    </row>
    <row r="3881" ht="12">
      <c r="C3881" s="10"/>
    </row>
    <row r="3882" ht="12">
      <c r="C3882" s="10"/>
    </row>
    <row r="3883" ht="12">
      <c r="C3883" s="10"/>
    </row>
    <row r="3884" ht="12">
      <c r="C3884" s="10"/>
    </row>
    <row r="3885" ht="12">
      <c r="C3885" s="10"/>
    </row>
    <row r="3886" ht="12">
      <c r="C3886" s="10"/>
    </row>
    <row r="3887" ht="12">
      <c r="C3887" s="10"/>
    </row>
    <row r="3888" ht="12">
      <c r="C3888" s="10"/>
    </row>
    <row r="3889" ht="12">
      <c r="C3889" s="10"/>
    </row>
    <row r="3890" ht="12">
      <c r="C3890" s="10"/>
    </row>
    <row r="3891" ht="12">
      <c r="C3891" s="10"/>
    </row>
    <row r="3892" ht="12">
      <c r="C3892" s="10"/>
    </row>
    <row r="3893" ht="12">
      <c r="C3893" s="10"/>
    </row>
    <row r="3894" ht="12">
      <c r="C3894" s="10"/>
    </row>
    <row r="3895" ht="12">
      <c r="C3895" s="10"/>
    </row>
    <row r="3896" ht="12">
      <c r="C3896" s="10"/>
    </row>
    <row r="3897" ht="12">
      <c r="C3897" s="10"/>
    </row>
    <row r="3898" ht="12">
      <c r="C3898" s="10"/>
    </row>
    <row r="3899" ht="12">
      <c r="C3899" s="10"/>
    </row>
    <row r="3900" ht="12">
      <c r="C3900" s="10"/>
    </row>
    <row r="3901" ht="12">
      <c r="C3901" s="10"/>
    </row>
    <row r="3902" ht="12">
      <c r="C3902" s="10"/>
    </row>
    <row r="3903" ht="12">
      <c r="C3903" s="10"/>
    </row>
    <row r="3904" ht="12">
      <c r="C3904" s="10"/>
    </row>
    <row r="3905" ht="12">
      <c r="C3905" s="10"/>
    </row>
    <row r="3906" ht="12">
      <c r="C3906" s="10"/>
    </row>
    <row r="3907" ht="12">
      <c r="C3907" s="10"/>
    </row>
    <row r="3908" ht="12">
      <c r="C3908" s="10"/>
    </row>
    <row r="3909" ht="12">
      <c r="C3909" s="10"/>
    </row>
    <row r="3910" ht="12">
      <c r="C3910" s="10"/>
    </row>
    <row r="3911" ht="12">
      <c r="C3911" s="10"/>
    </row>
    <row r="3912" ht="12">
      <c r="C3912" s="10"/>
    </row>
    <row r="3913" ht="12">
      <c r="C3913" s="10"/>
    </row>
    <row r="3914" ht="12">
      <c r="C3914" s="10"/>
    </row>
    <row r="3915" ht="12">
      <c r="C3915" s="10"/>
    </row>
    <row r="3916" ht="12">
      <c r="C3916" s="10"/>
    </row>
    <row r="3917" ht="12">
      <c r="C3917" s="10"/>
    </row>
    <row r="3918" ht="12">
      <c r="C3918" s="10"/>
    </row>
    <row r="3919" ht="12">
      <c r="C3919" s="10"/>
    </row>
    <row r="3920" ht="12">
      <c r="C3920" s="10"/>
    </row>
    <row r="3921" ht="12">
      <c r="C3921" s="10"/>
    </row>
    <row r="3922" ht="12">
      <c r="C3922" s="10"/>
    </row>
    <row r="3923" ht="12">
      <c r="C3923" s="10"/>
    </row>
    <row r="3924" ht="12">
      <c r="C3924" s="10"/>
    </row>
    <row r="3925" ht="12">
      <c r="C3925" s="10"/>
    </row>
    <row r="3926" ht="12">
      <c r="C3926" s="10"/>
    </row>
    <row r="3927" ht="12">
      <c r="C3927" s="10"/>
    </row>
    <row r="3928" ht="12">
      <c r="C3928" s="10"/>
    </row>
    <row r="3929" ht="12">
      <c r="C3929" s="10"/>
    </row>
    <row r="3930" ht="12">
      <c r="C3930" s="10"/>
    </row>
    <row r="3931" ht="12">
      <c r="C3931" s="10"/>
    </row>
    <row r="3932" ht="12">
      <c r="C3932" s="10"/>
    </row>
    <row r="3933" ht="12">
      <c r="C3933" s="10"/>
    </row>
    <row r="3934" ht="12">
      <c r="C3934" s="10"/>
    </row>
    <row r="3935" ht="12">
      <c r="C3935" s="10"/>
    </row>
    <row r="3936" ht="12">
      <c r="C3936" s="10"/>
    </row>
    <row r="3937" ht="12">
      <c r="C3937" s="10"/>
    </row>
    <row r="3938" ht="12">
      <c r="C3938" s="10"/>
    </row>
    <row r="3939" ht="12">
      <c r="C3939" s="10"/>
    </row>
    <row r="3940" ht="12">
      <c r="C3940" s="10"/>
    </row>
    <row r="3941" ht="12">
      <c r="C3941" s="10"/>
    </row>
    <row r="3942" ht="12">
      <c r="C3942" s="10"/>
    </row>
    <row r="3943" ht="12">
      <c r="C3943" s="10"/>
    </row>
    <row r="3944" ht="12">
      <c r="C3944" s="10"/>
    </row>
    <row r="3945" ht="12">
      <c r="C3945" s="10"/>
    </row>
    <row r="3946" ht="12">
      <c r="C3946" s="10"/>
    </row>
    <row r="3947" ht="12">
      <c r="C3947" s="10"/>
    </row>
    <row r="3948" ht="12">
      <c r="C3948" s="10"/>
    </row>
    <row r="3949" ht="12">
      <c r="C3949" s="10"/>
    </row>
    <row r="3950" ht="12">
      <c r="C3950" s="10"/>
    </row>
    <row r="3951" ht="12">
      <c r="C3951" s="10"/>
    </row>
    <row r="3952" ht="12">
      <c r="C3952" s="10"/>
    </row>
    <row r="3953" ht="12">
      <c r="C3953" s="10"/>
    </row>
    <row r="3954" ht="12">
      <c r="C3954" s="10"/>
    </row>
    <row r="3955" ht="12">
      <c r="C3955" s="10"/>
    </row>
    <row r="3956" ht="12">
      <c r="C3956" s="10"/>
    </row>
    <row r="3957" ht="12">
      <c r="C3957" s="10"/>
    </row>
    <row r="3958" ht="12">
      <c r="C3958" s="10"/>
    </row>
    <row r="3959" ht="12">
      <c r="C3959" s="10"/>
    </row>
    <row r="3960" ht="12">
      <c r="C3960" s="10"/>
    </row>
    <row r="3961" ht="12">
      <c r="C3961" s="10"/>
    </row>
    <row r="3962" ht="12">
      <c r="C3962" s="10"/>
    </row>
    <row r="3963" ht="12">
      <c r="C3963" s="10"/>
    </row>
    <row r="3964" ht="12">
      <c r="C3964" s="10"/>
    </row>
    <row r="3965" ht="12">
      <c r="C3965" s="10"/>
    </row>
    <row r="3966" ht="12">
      <c r="C3966" s="10"/>
    </row>
    <row r="3967" ht="12">
      <c r="C3967" s="10"/>
    </row>
    <row r="3968" ht="12">
      <c r="C3968" s="10"/>
    </row>
    <row r="3969" ht="12">
      <c r="C3969" s="10"/>
    </row>
    <row r="3970" ht="12">
      <c r="C3970" s="10"/>
    </row>
    <row r="3971" ht="12">
      <c r="C3971" s="10"/>
    </row>
    <row r="3972" ht="12">
      <c r="C3972" s="10"/>
    </row>
    <row r="3973" ht="12">
      <c r="C3973" s="10"/>
    </row>
    <row r="3974" ht="12">
      <c r="C3974" s="10"/>
    </row>
    <row r="3975" ht="12">
      <c r="C3975" s="10"/>
    </row>
    <row r="3976" ht="12">
      <c r="C3976" s="10"/>
    </row>
    <row r="3977" ht="12">
      <c r="C3977" s="10"/>
    </row>
    <row r="3978" ht="12">
      <c r="C3978" s="10"/>
    </row>
    <row r="3979" ht="12">
      <c r="C3979" s="10"/>
    </row>
    <row r="3980" ht="12">
      <c r="C3980" s="10"/>
    </row>
    <row r="3981" ht="12">
      <c r="C3981" s="10"/>
    </row>
    <row r="3982" ht="12">
      <c r="C3982" s="10"/>
    </row>
    <row r="3983" ht="12">
      <c r="C3983" s="10"/>
    </row>
    <row r="3984" ht="12">
      <c r="C3984" s="10"/>
    </row>
    <row r="3985" ht="12">
      <c r="C3985" s="10"/>
    </row>
    <row r="3986" ht="12">
      <c r="C3986" s="10"/>
    </row>
    <row r="3987" ht="12">
      <c r="C3987" s="10"/>
    </row>
    <row r="3988" ht="12">
      <c r="C3988" s="10"/>
    </row>
    <row r="3989" ht="12">
      <c r="C3989" s="10"/>
    </row>
    <row r="3990" ht="12">
      <c r="C3990" s="10"/>
    </row>
    <row r="3991" ht="12">
      <c r="C3991" s="10"/>
    </row>
    <row r="3992" ht="12">
      <c r="C3992" s="10"/>
    </row>
    <row r="3993" ht="12">
      <c r="C3993" s="10"/>
    </row>
    <row r="3994" ht="12">
      <c r="C3994" s="10"/>
    </row>
    <row r="3995" ht="12">
      <c r="C3995" s="10"/>
    </row>
    <row r="3996" ht="12">
      <c r="C3996" s="10"/>
    </row>
    <row r="3997" ht="12">
      <c r="C3997" s="10"/>
    </row>
    <row r="3998" ht="12">
      <c r="C3998" s="10"/>
    </row>
    <row r="3999" ht="12">
      <c r="C3999" s="10"/>
    </row>
    <row r="4000" ht="12">
      <c r="C4000" s="10"/>
    </row>
    <row r="4001" ht="12">
      <c r="C4001" s="10"/>
    </row>
    <row r="4002" ht="12">
      <c r="C4002" s="10"/>
    </row>
    <row r="4003" ht="12">
      <c r="C4003" s="10"/>
    </row>
    <row r="4004" ht="12">
      <c r="C4004" s="10"/>
    </row>
    <row r="4005" ht="12">
      <c r="C4005" s="10"/>
    </row>
    <row r="4006" ht="12">
      <c r="C4006" s="10"/>
    </row>
    <row r="4007" ht="12">
      <c r="C4007" s="10"/>
    </row>
    <row r="4008" ht="12">
      <c r="C4008" s="10"/>
    </row>
    <row r="4009" ht="12">
      <c r="C4009" s="10"/>
    </row>
    <row r="4010" ht="12">
      <c r="C4010" s="10"/>
    </row>
    <row r="4011" ht="12">
      <c r="C4011" s="10"/>
    </row>
    <row r="4012" ht="12">
      <c r="C4012" s="10"/>
    </row>
    <row r="4013" ht="12">
      <c r="C4013" s="10"/>
    </row>
    <row r="4014" ht="12">
      <c r="C4014" s="10"/>
    </row>
    <row r="4015" ht="12">
      <c r="C4015" s="10"/>
    </row>
    <row r="4016" ht="12">
      <c r="C4016" s="10"/>
    </row>
    <row r="4017" ht="12">
      <c r="C4017" s="10"/>
    </row>
    <row r="4018" ht="12">
      <c r="C4018" s="10"/>
    </row>
    <row r="4019" ht="12">
      <c r="C4019" s="10"/>
    </row>
    <row r="4020" ht="12">
      <c r="C4020" s="10"/>
    </row>
    <row r="4021" ht="12">
      <c r="C4021" s="10"/>
    </row>
    <row r="4022" ht="12">
      <c r="C4022" s="10"/>
    </row>
    <row r="4023" ht="12">
      <c r="C4023" s="10"/>
    </row>
    <row r="4024" ht="12">
      <c r="C4024" s="10"/>
    </row>
    <row r="4025" ht="12">
      <c r="C4025" s="10"/>
    </row>
    <row r="4026" ht="12">
      <c r="C4026" s="10"/>
    </row>
    <row r="4027" ht="12">
      <c r="C4027" s="10"/>
    </row>
    <row r="4028" ht="12">
      <c r="C4028" s="10"/>
    </row>
    <row r="4029" ht="12">
      <c r="C4029" s="10"/>
    </row>
    <row r="4030" ht="12">
      <c r="C4030" s="10"/>
    </row>
    <row r="4031" ht="12">
      <c r="C4031" s="10"/>
    </row>
    <row r="4032" ht="12">
      <c r="C4032" s="10"/>
    </row>
  </sheetData>
  <autoFilter ref="B61:H2061"/>
  <printOptions/>
  <pageMargins left="0.25" right="0.25" top="1" bottom="1" header="0.5" footer="0.5"/>
  <pageSetup horizontalDpi="300" verticalDpi="300" orientation="landscape" scale="75" r:id="rId4"/>
  <rowBreaks count="1" manualBreakCount="1">
    <brk id="58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jsant</dc:creator>
  <cp:keywords/>
  <dc:description/>
  <cp:lastModifiedBy>No Name</cp:lastModifiedBy>
  <cp:lastPrinted>2008-06-24T01:02:47Z</cp:lastPrinted>
  <dcterms:created xsi:type="dcterms:W3CDTF">2008-06-04T16:14:48Z</dcterms:created>
  <dcterms:modified xsi:type="dcterms:W3CDTF">2008-06-24T01:04:38Z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