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c01m107\c01m107\2020\2020 WA Elec and Gas GRC\Direct Testimony\2) Thies\Thies Electronic Workpapers\"/>
    </mc:Choice>
  </mc:AlternateContent>
  <xr:revisionPtr revIDLastSave="0" documentId="13_ncr:1_{6222DE43-A04E-4AAB-A9DC-05675366164E}" xr6:coauthVersionLast="44" xr6:coauthVersionMax="44" xr10:uidLastSave="{00000000-0000-0000-0000-000000000000}"/>
  <bookViews>
    <workbookView xWindow="-28920" yWindow="5610" windowWidth="29040" windowHeight="15990" xr2:uid="{00000000-000D-0000-FFFF-FFFF00000000}"/>
  </bookViews>
  <sheets>
    <sheet name="2019 10K Chart Alt (2)" sheetId="18" r:id="rId1"/>
    <sheet name="10K Data" sheetId="1" r:id="rId2"/>
    <sheet name="10K Data NN" sheetId="5" r:id="rId3"/>
    <sheet name="FERC 1 2018 Data" sheetId="7" r:id="rId4"/>
    <sheet name="Ferc 1 2018 NN Data" sheetId="12" r:id="rId5"/>
    <sheet name="Sheet4" sheetId="6" r:id="rId6"/>
    <sheet name="FERC Form 1 Raw Data" sheetId="2" r:id="rId7"/>
    <sheet name="Sheet1" sheetId="3" r:id="rId8"/>
    <sheet name="Sheet2" sheetId="15" r:id="rId9"/>
  </sheets>
  <definedNames>
    <definedName name="_xlnm._FilterDatabase" localSheetId="2" hidden="1">'10K Data NN'!$A$1:$D$1</definedName>
    <definedName name="_xlnm._FilterDatabase" localSheetId="3" hidden="1">'FERC 1 2018 Data'!$B$1:$E$1</definedName>
    <definedName name="_xlnm._FilterDatabase" localSheetId="6" hidden="1">'FERC Form 1 Raw Data'!$A$1:$H$1183</definedName>
    <definedName name="_xlnm._FilterDatabase" localSheetId="7" hidden="1">Sheet1!$A$1:$E$1184</definedName>
    <definedName name="_xlnm._FilterDatabase" localSheetId="8" hidden="1">Sheet2!$A$1:$E$128</definedName>
    <definedName name="_xlnm._FilterDatabase" localSheetId="5" hidden="1">Sheet4!$A$1:$F$128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L42" i="12" l="1"/>
  <c r="M42" i="12"/>
  <c r="C47" i="12" l="1"/>
  <c r="C46" i="12"/>
  <c r="L43" i="12"/>
  <c r="M43" i="12"/>
  <c r="C130" i="7"/>
  <c r="C131" i="7"/>
  <c r="D130" i="7"/>
  <c r="D131" i="7"/>
  <c r="B131" i="7" l="1"/>
  <c r="E131" i="7"/>
  <c r="B130" i="7"/>
  <c r="B132" i="7" s="1"/>
  <c r="E130" i="7"/>
  <c r="F47" i="12"/>
  <c r="E47" i="12"/>
  <c r="F46" i="12"/>
  <c r="E46" i="12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2" i="6"/>
  <c r="L16" i="5"/>
  <c r="L17" i="5"/>
  <c r="M16" i="5" l="1"/>
  <c r="M17" i="5" l="1"/>
  <c r="D2" i="5"/>
  <c r="D15" i="5"/>
  <c r="D3" i="5"/>
  <c r="D4" i="5"/>
  <c r="D16" i="5"/>
  <c r="D5" i="5"/>
  <c r="D17" i="5"/>
  <c r="D6" i="5"/>
  <c r="D18" i="5"/>
  <c r="D7" i="5"/>
  <c r="D19" i="5"/>
  <c r="D8" i="5"/>
  <c r="D20" i="5"/>
  <c r="D21" i="5"/>
  <c r="D22" i="5"/>
  <c r="D9" i="5"/>
  <c r="D23" i="5"/>
  <c r="D24" i="5"/>
  <c r="D25" i="5"/>
  <c r="D26" i="5"/>
  <c r="D27" i="5"/>
  <c r="D28" i="5"/>
  <c r="D29" i="5"/>
  <c r="D30" i="5"/>
  <c r="D10" i="5"/>
  <c r="D11" i="5"/>
  <c r="D31" i="5"/>
  <c r="D12" i="5"/>
  <c r="D32" i="5"/>
  <c r="D33" i="5"/>
  <c r="D34" i="5"/>
  <c r="D35" i="5"/>
  <c r="D36" i="5"/>
  <c r="D37" i="5"/>
  <c r="D38" i="5"/>
  <c r="D13" i="5"/>
  <c r="D39" i="5"/>
  <c r="D40" i="5"/>
  <c r="D41" i="5"/>
  <c r="D42" i="5"/>
  <c r="D43" i="5"/>
  <c r="D44" i="5"/>
  <c r="D45" i="5"/>
  <c r="D46" i="5"/>
  <c r="D14" i="5"/>
  <c r="F59" i="1" l="1"/>
  <c r="G59" i="1"/>
  <c r="H59" i="1"/>
  <c r="I59" i="1"/>
  <c r="J59" i="1"/>
  <c r="E59" i="1"/>
  <c r="H322" i="2" l="1"/>
  <c r="H388" i="2"/>
  <c r="H1026" i="2"/>
  <c r="H519" i="2"/>
  <c r="H931" i="2"/>
  <c r="H890" i="2"/>
  <c r="H800" i="2"/>
  <c r="H677" i="2"/>
  <c r="H57" i="2"/>
  <c r="H873" i="2"/>
  <c r="H992" i="2"/>
  <c r="H291" i="2"/>
  <c r="H257" i="2"/>
  <c r="H134" i="2"/>
  <c r="H99" i="2"/>
  <c r="H1131" i="2"/>
  <c r="H42" i="2"/>
  <c r="H167" i="2"/>
  <c r="H197" i="2"/>
  <c r="H199" i="2"/>
  <c r="H253" i="2"/>
  <c r="H694" i="2"/>
  <c r="H517" i="2"/>
  <c r="H282" i="2"/>
  <c r="H143" i="2"/>
  <c r="H102" i="2"/>
  <c r="H1000" i="2"/>
  <c r="H964" i="2"/>
  <c r="H431" i="2"/>
  <c r="H577" i="2"/>
  <c r="H687" i="2"/>
  <c r="H810" i="2"/>
  <c r="H900" i="2"/>
  <c r="H476" i="2"/>
  <c r="H415" i="2"/>
  <c r="H459" i="2"/>
  <c r="H505" i="2"/>
  <c r="H920" i="2"/>
  <c r="H907" i="2"/>
  <c r="H591" i="2"/>
  <c r="H862" i="2"/>
  <c r="H793" i="2"/>
  <c r="H664" i="2"/>
  <c r="H523" i="2"/>
  <c r="H309" i="2"/>
  <c r="H351" i="2"/>
  <c r="H376" i="2"/>
  <c r="H443" i="2"/>
  <c r="H908" i="2"/>
  <c r="H851" i="2"/>
  <c r="H845" i="2"/>
  <c r="H799" i="2"/>
  <c r="H787" i="2"/>
  <c r="H522" i="2"/>
  <c r="H633" i="2"/>
  <c r="H683" i="2"/>
  <c r="H775" i="2"/>
  <c r="H440" i="2"/>
  <c r="H419" i="2"/>
  <c r="H399" i="2"/>
  <c r="H283" i="2"/>
  <c r="H128" i="2"/>
  <c r="H368" i="2"/>
  <c r="H635" i="2"/>
  <c r="H636" i="2"/>
  <c r="H684" i="2"/>
  <c r="H637" i="2"/>
  <c r="H513" i="2"/>
  <c r="H496" i="2"/>
  <c r="H463" i="2"/>
  <c r="H453" i="2"/>
  <c r="H645" i="2"/>
  <c r="H813" i="2"/>
  <c r="H788" i="2"/>
  <c r="H380" i="2"/>
  <c r="H344" i="2"/>
  <c r="H334" i="2"/>
  <c r="H924" i="2"/>
  <c r="H260" i="2"/>
  <c r="H214" i="2"/>
  <c r="H1148" i="2"/>
  <c r="H31" i="2"/>
  <c r="H795" i="2"/>
  <c r="H563" i="2"/>
  <c r="H457" i="2"/>
  <c r="H984" i="2"/>
  <c r="H261" i="2"/>
  <c r="H172" i="2"/>
  <c r="H1126" i="2"/>
  <c r="H1144" i="2"/>
  <c r="H1124" i="2"/>
  <c r="H196" i="2"/>
  <c r="H980" i="2"/>
  <c r="H622" i="2"/>
  <c r="H741" i="2"/>
  <c r="H611" i="2"/>
  <c r="H1056" i="2"/>
  <c r="H372" i="2"/>
  <c r="H6" i="2"/>
  <c r="H439" i="2"/>
  <c r="H229" i="2"/>
  <c r="H302" i="2"/>
  <c r="H338" i="2"/>
  <c r="H353" i="2"/>
  <c r="H424" i="2"/>
  <c r="H200" i="2"/>
  <c r="H188" i="2"/>
  <c r="H155" i="2"/>
  <c r="H120" i="2"/>
  <c r="H805" i="2"/>
  <c r="H922" i="2"/>
  <c r="H876" i="2"/>
  <c r="H962" i="2"/>
  <c r="H242" i="2"/>
  <c r="H207" i="2"/>
  <c r="H178" i="2"/>
  <c r="H161" i="2"/>
  <c r="H145" i="2"/>
  <c r="H1177" i="2"/>
  <c r="H1176" i="2"/>
  <c r="H1175" i="2"/>
  <c r="H1173" i="2"/>
  <c r="H1171" i="2"/>
  <c r="H79" i="2"/>
  <c r="H385" i="2"/>
  <c r="H571" i="2"/>
  <c r="H714" i="2"/>
  <c r="H151" i="2"/>
  <c r="H135" i="2"/>
  <c r="H52" i="2"/>
  <c r="H1151" i="2"/>
  <c r="H802" i="2"/>
  <c r="H723" i="2"/>
  <c r="H970" i="2"/>
  <c r="H411" i="2"/>
  <c r="H1103" i="2"/>
  <c r="H231" i="2"/>
  <c r="H204" i="2"/>
  <c r="H1140" i="2"/>
  <c r="H1157" i="2"/>
  <c r="H965" i="2"/>
  <c r="H942" i="2"/>
  <c r="H888" i="2"/>
  <c r="H933" i="2"/>
  <c r="H912" i="2"/>
  <c r="H1018" i="2"/>
  <c r="H648" i="2"/>
  <c r="H1032" i="2"/>
  <c r="H235" i="2"/>
  <c r="H981" i="2"/>
  <c r="H940" i="2"/>
  <c r="H1005" i="2"/>
  <c r="H84" i="2"/>
  <c r="H81" i="2"/>
  <c r="H1050" i="2"/>
  <c r="H63" i="2"/>
  <c r="H59" i="2"/>
  <c r="H228" i="2"/>
  <c r="H198" i="2"/>
  <c r="H278" i="2"/>
  <c r="H267" i="2"/>
  <c r="H620" i="2"/>
  <c r="H370" i="2"/>
  <c r="H311" i="2"/>
  <c r="H271" i="2"/>
  <c r="H244" i="2"/>
  <c r="H180" i="2"/>
  <c r="H427" i="2"/>
  <c r="H544" i="2"/>
  <c r="H617" i="2"/>
  <c r="H627" i="2"/>
  <c r="H618" i="2"/>
  <c r="H503" i="2"/>
  <c r="H414" i="2"/>
  <c r="H354" i="2"/>
  <c r="H307" i="2"/>
  <c r="H630" i="2"/>
  <c r="H746" i="2"/>
  <c r="H768" i="2"/>
  <c r="H812" i="2"/>
  <c r="H490" i="2"/>
  <c r="H483" i="2"/>
  <c r="H475" i="2"/>
  <c r="H856" i="2"/>
  <c r="H367" i="2"/>
  <c r="H1145" i="2"/>
  <c r="H1169" i="2"/>
  <c r="H1168" i="2"/>
  <c r="H1158" i="2"/>
  <c r="H1165" i="2"/>
  <c r="H1164" i="2"/>
  <c r="H1167" i="2"/>
  <c r="H1161" i="2"/>
  <c r="H1170" i="2"/>
  <c r="H280" i="2"/>
  <c r="H521" i="2"/>
  <c r="H719" i="2"/>
  <c r="H727" i="2"/>
  <c r="H808" i="2"/>
  <c r="H526" i="2"/>
  <c r="H434" i="2"/>
  <c r="H276" i="2"/>
  <c r="H247" i="2"/>
  <c r="H953" i="2"/>
  <c r="H1074" i="2"/>
  <c r="H740" i="2"/>
  <c r="H564" i="2"/>
  <c r="H508" i="2"/>
  <c r="H382" i="2"/>
  <c r="H185" i="2"/>
  <c r="H1132" i="2"/>
  <c r="H1163" i="2"/>
  <c r="H384" i="2"/>
  <c r="H420" i="2"/>
  <c r="H796" i="2"/>
  <c r="H786" i="2"/>
  <c r="H551" i="2"/>
  <c r="H501" i="2"/>
  <c r="H461" i="2"/>
  <c r="H815" i="2"/>
  <c r="H310" i="2"/>
  <c r="H549" i="2"/>
  <c r="H951" i="2"/>
  <c r="H777" i="2"/>
  <c r="H897" i="2"/>
  <c r="H869" i="2"/>
  <c r="H983" i="2"/>
  <c r="H602" i="2"/>
  <c r="H546" i="2"/>
  <c r="H465" i="2"/>
  <c r="H966" i="2"/>
  <c r="H350" i="2"/>
  <c r="H396" i="2"/>
  <c r="H477" i="2"/>
  <c r="H623" i="2"/>
  <c r="H589" i="2"/>
  <c r="H391" i="2"/>
  <c r="H319" i="2"/>
  <c r="H252" i="2"/>
  <c r="H1093" i="2"/>
  <c r="H186" i="2"/>
  <c r="H1057" i="2"/>
  <c r="H305" i="2"/>
  <c r="H943" i="2"/>
  <c r="H941" i="2"/>
  <c r="H413" i="2"/>
  <c r="H595" i="2"/>
  <c r="H669" i="2"/>
  <c r="H187" i="2"/>
  <c r="H588" i="2"/>
  <c r="H708" i="2"/>
  <c r="H690" i="2"/>
  <c r="H604" i="2"/>
  <c r="H916" i="2"/>
  <c r="H537" i="2"/>
  <c r="H448" i="2"/>
  <c r="H364" i="2"/>
  <c r="H1155" i="2"/>
  <c r="H123" i="2"/>
  <c r="H340" i="2"/>
  <c r="H371" i="2"/>
  <c r="H412" i="2"/>
  <c r="H925" i="2"/>
  <c r="H553" i="2"/>
  <c r="H387" i="2"/>
  <c r="H345" i="2"/>
  <c r="H131" i="2"/>
  <c r="H232" i="2"/>
  <c r="H274" i="2"/>
  <c r="H794" i="2"/>
  <c r="H550" i="2"/>
  <c r="H437" i="2"/>
  <c r="H215" i="2"/>
  <c r="H202" i="2"/>
  <c r="H127" i="2"/>
  <c r="H223" i="2"/>
  <c r="H606" i="2"/>
  <c r="H452" i="2"/>
  <c r="H573" i="2"/>
  <c r="H402" i="2"/>
  <c r="H312" i="2"/>
  <c r="H798" i="2"/>
  <c r="H154" i="2"/>
  <c r="H1114" i="2"/>
  <c r="H1105" i="2"/>
  <c r="H284" i="2"/>
  <c r="H285" i="2"/>
  <c r="H1002" i="2"/>
  <c r="H398" i="2"/>
  <c r="H438" i="2"/>
  <c r="H945" i="2"/>
  <c r="H735" i="2"/>
  <c r="H300" i="2"/>
  <c r="H692" i="2"/>
  <c r="H330" i="2"/>
  <c r="H576" i="2"/>
  <c r="H506" i="2"/>
  <c r="H401" i="2"/>
  <c r="H390" i="2"/>
  <c r="H666" i="2"/>
  <c r="H337" i="2"/>
  <c r="H136" i="2"/>
  <c r="H236" i="2"/>
  <c r="H935" i="2"/>
  <c r="H811" i="2"/>
  <c r="H539" i="2"/>
  <c r="H580" i="2"/>
  <c r="H615" i="2"/>
  <c r="H474" i="2"/>
  <c r="H281" i="2"/>
  <c r="H1041" i="2"/>
  <c r="H898" i="2"/>
  <c r="H107" i="2"/>
  <c r="H583" i="2"/>
  <c r="H269" i="2"/>
  <c r="H241" i="2"/>
  <c r="H449" i="2"/>
  <c r="H288" i="2"/>
  <c r="H1135" i="2"/>
  <c r="H177" i="2"/>
  <c r="H1095" i="2"/>
  <c r="H801" i="2"/>
  <c r="H739" i="2"/>
  <c r="H790" i="2"/>
  <c r="H855" i="2"/>
  <c r="H619" i="2"/>
  <c r="H408" i="2"/>
  <c r="H144" i="2"/>
  <c r="H328" i="2"/>
  <c r="H972" i="2"/>
  <c r="H365" i="2"/>
  <c r="H657" i="2"/>
  <c r="H782" i="2"/>
  <c r="H767" i="2"/>
  <c r="H675" i="2"/>
  <c r="H400" i="2"/>
  <c r="H803" i="2"/>
  <c r="H754" i="2"/>
  <c r="H661" i="2"/>
  <c r="H625" i="2"/>
  <c r="H996" i="2"/>
  <c r="H140" i="2"/>
  <c r="H1089" i="2"/>
  <c r="H1066" i="2"/>
  <c r="H990" i="2"/>
  <c r="H973" i="2"/>
  <c r="H426" i="2"/>
  <c r="H41" i="2"/>
  <c r="H268" i="2"/>
  <c r="H450" i="2"/>
  <c r="H590" i="2"/>
  <c r="H655" i="2"/>
  <c r="H1003" i="2"/>
  <c r="H347" i="2"/>
  <c r="H429" i="2"/>
  <c r="H491" i="2"/>
  <c r="H528" i="2"/>
  <c r="H997" i="2"/>
  <c r="H379" i="2"/>
  <c r="H348" i="2"/>
  <c r="H343" i="2"/>
  <c r="H61" i="2"/>
  <c r="H435" i="2"/>
  <c r="H1028" i="2"/>
  <c r="H1065" i="2"/>
  <c r="H332" i="2"/>
  <c r="H314" i="2"/>
  <c r="H254" i="2"/>
  <c r="H211" i="2"/>
  <c r="H1133" i="2"/>
  <c r="H500" i="2"/>
  <c r="H566" i="2"/>
  <c r="H947" i="2"/>
  <c r="H881" i="2"/>
  <c r="H530" i="2"/>
  <c r="H520" i="2"/>
  <c r="H488" i="2"/>
  <c r="H485" i="2"/>
  <c r="H484" i="2"/>
  <c r="H113" i="2"/>
  <c r="H1091" i="2"/>
  <c r="H1082" i="2"/>
  <c r="H478" i="2"/>
  <c r="H529" i="2"/>
  <c r="H847" i="2"/>
  <c r="H779" i="2"/>
  <c r="H820" i="2"/>
  <c r="H737" i="2"/>
  <c r="H17" i="2"/>
  <c r="H1101" i="2"/>
  <c r="H543" i="2"/>
  <c r="H929" i="2"/>
  <c r="H578" i="2"/>
  <c r="H572" i="2"/>
  <c r="H891" i="2"/>
  <c r="H866" i="2"/>
  <c r="H356" i="2"/>
  <c r="H1142" i="2"/>
  <c r="H58" i="2"/>
  <c r="H999" i="2"/>
  <c r="H416" i="2"/>
  <c r="H644" i="2"/>
  <c r="H852" i="2"/>
  <c r="H827" i="2"/>
  <c r="H758" i="2"/>
  <c r="H454" i="2"/>
  <c r="H1083" i="2"/>
  <c r="H561" i="2"/>
  <c r="H621" i="2"/>
  <c r="H831" i="2"/>
  <c r="H541" i="2"/>
  <c r="H887" i="2"/>
  <c r="H466" i="2"/>
  <c r="H442" i="2"/>
  <c r="H407" i="2"/>
  <c r="H867" i="2"/>
  <c r="H961" i="2"/>
  <c r="H299" i="2"/>
  <c r="H277" i="2"/>
  <c r="H1008" i="2"/>
  <c r="H1017" i="2"/>
  <c r="H171" i="2"/>
  <c r="H162" i="2"/>
  <c r="H28" i="2"/>
  <c r="H212" i="2"/>
  <c r="H237" i="2"/>
  <c r="H963" i="2"/>
  <c r="H879" i="2"/>
  <c r="H406" i="2"/>
  <c r="H835" i="2"/>
  <c r="H464" i="2"/>
  <c r="H797" i="2"/>
  <c r="H160" i="2"/>
  <c r="H238" i="2"/>
  <c r="H433" i="2"/>
  <c r="H979" i="2"/>
  <c r="H598" i="2"/>
  <c r="H870" i="2"/>
  <c r="H807" i="2"/>
  <c r="H744" i="2"/>
  <c r="H760" i="2"/>
  <c r="H670" i="2"/>
  <c r="H685" i="2"/>
  <c r="H734" i="2"/>
  <c r="H776" i="2"/>
  <c r="H882" i="2"/>
  <c r="H175" i="2"/>
  <c r="H147" i="2"/>
  <c r="H24" i="2"/>
  <c r="H18" i="2"/>
  <c r="H13" i="2"/>
  <c r="H896" i="2"/>
  <c r="H624" i="2"/>
  <c r="H725" i="2"/>
  <c r="H899" i="2"/>
  <c r="H909" i="2"/>
  <c r="H265" i="2"/>
  <c r="H149" i="2"/>
  <c r="H39" i="2"/>
  <c r="H12" i="2"/>
  <c r="H1059" i="2"/>
  <c r="H709" i="2"/>
  <c r="H844" i="2"/>
  <c r="H901" i="2"/>
  <c r="H842" i="2"/>
  <c r="H509" i="2"/>
  <c r="H872" i="2"/>
  <c r="H395" i="2"/>
  <c r="H341" i="2"/>
  <c r="H116" i="2"/>
  <c r="H1031" i="2"/>
  <c r="H784" i="2"/>
  <c r="H728" i="2"/>
  <c r="H756" i="2"/>
  <c r="H976" i="2"/>
  <c r="H534" i="2"/>
  <c r="H499" i="2"/>
  <c r="H1053" i="2"/>
  <c r="H1025" i="2"/>
  <c r="H516" i="2"/>
  <c r="H565" i="2"/>
  <c r="H711" i="2"/>
  <c r="H626" i="2"/>
  <c r="H755" i="2"/>
  <c r="H584" i="2"/>
  <c r="H562" i="2"/>
  <c r="H455" i="2"/>
  <c r="H270" i="2"/>
  <c r="H259" i="2"/>
  <c r="H609" i="2"/>
  <c r="H854" i="2"/>
  <c r="H848" i="2"/>
  <c r="H814" i="2"/>
  <c r="H849" i="2"/>
  <c r="H715" i="2"/>
  <c r="H646" i="2"/>
  <c r="H65" i="2"/>
  <c r="H308" i="2"/>
  <c r="H326" i="2"/>
  <c r="H318" i="2"/>
  <c r="H750" i="2"/>
  <c r="H594" i="2"/>
  <c r="H303" i="2"/>
  <c r="H205" i="2"/>
  <c r="H192" i="2"/>
  <c r="H44" i="2"/>
  <c r="H1021" i="2"/>
  <c r="H905" i="2"/>
  <c r="H555" i="2"/>
  <c r="H742" i="2"/>
  <c r="H658" i="2"/>
  <c r="H946" i="2"/>
  <c r="H482" i="2"/>
  <c r="H381" i="2"/>
  <c r="H745" i="2"/>
  <c r="H607" i="2"/>
  <c r="H703" i="2"/>
  <c r="H705" i="2"/>
  <c r="H880" i="2"/>
  <c r="H206" i="2"/>
  <c r="H148" i="2"/>
  <c r="H86" i="2"/>
  <c r="H33" i="2"/>
  <c r="H1092" i="2"/>
  <c r="H698" i="2"/>
  <c r="H830" i="2"/>
  <c r="H759" i="2"/>
  <c r="H921" i="2"/>
  <c r="H1043" i="2"/>
  <c r="H569" i="2"/>
  <c r="H315" i="2"/>
  <c r="H258" i="2"/>
  <c r="H56" i="2"/>
  <c r="H1113" i="2"/>
  <c r="H1106" i="2"/>
  <c r="H1061" i="2"/>
  <c r="H556" i="2"/>
  <c r="H654" i="2"/>
  <c r="H850" i="2"/>
  <c r="H747" i="2"/>
  <c r="H679" i="2"/>
  <c r="H995" i="2"/>
  <c r="H1049" i="2"/>
  <c r="H405" i="2"/>
  <c r="H1096" i="2"/>
  <c r="H1128" i="2"/>
  <c r="H146" i="2"/>
  <c r="H111" i="2"/>
  <c r="H93" i="2"/>
  <c r="H76" i="2"/>
  <c r="H1130" i="2"/>
  <c r="H1079" i="2"/>
  <c r="H587" i="2"/>
  <c r="H826" i="2"/>
  <c r="H603" i="2"/>
  <c r="H1121" i="2"/>
  <c r="H1134" i="2"/>
  <c r="H1162" i="2"/>
  <c r="H78" i="2"/>
  <c r="H47" i="2"/>
  <c r="H1076" i="2"/>
  <c r="H179" i="2"/>
  <c r="H914" i="2"/>
  <c r="H772" i="2"/>
  <c r="H789" i="2"/>
  <c r="H613" i="2"/>
  <c r="H422" i="2"/>
  <c r="H324" i="2"/>
  <c r="H1060" i="2"/>
  <c r="H514" i="2"/>
  <c r="H936" i="2"/>
  <c r="H958" i="2"/>
  <c r="H409" i="2"/>
  <c r="H389" i="2"/>
  <c r="H1078" i="2"/>
  <c r="H220" i="2"/>
  <c r="H189" i="2"/>
  <c r="H1006" i="2"/>
  <c r="H977" i="2"/>
  <c r="H1044" i="2"/>
  <c r="H1042" i="2"/>
  <c r="H153" i="2"/>
  <c r="H101" i="2"/>
  <c r="H91" i="2"/>
  <c r="H89" i="2"/>
  <c r="H74" i="2"/>
  <c r="H3" i="2"/>
  <c r="H1075" i="2"/>
  <c r="H1046" i="2"/>
  <c r="H216" i="2"/>
  <c r="H404" i="2"/>
  <c r="H748" i="2"/>
  <c r="H665" i="2"/>
  <c r="H967" i="2"/>
  <c r="H362" i="2"/>
  <c r="H366" i="2"/>
  <c r="H296" i="2"/>
  <c r="H825" i="2"/>
  <c r="H864" i="2"/>
  <c r="H894" i="2"/>
  <c r="H164" i="2"/>
  <c r="H139" i="2"/>
  <c r="H129" i="2"/>
  <c r="H110" i="2"/>
  <c r="H10" i="2"/>
  <c r="H20" i="2"/>
  <c r="H1129" i="2"/>
  <c r="H34" i="2"/>
  <c r="H50" i="2"/>
  <c r="H1109" i="2"/>
  <c r="H1045" i="2"/>
  <c r="H917" i="2"/>
  <c r="H336" i="2"/>
  <c r="H1153" i="2"/>
  <c r="H115" i="2"/>
  <c r="H1146" i="2"/>
  <c r="H1111" i="2"/>
  <c r="H1052" i="2"/>
  <c r="H1030" i="2"/>
  <c r="H903" i="2"/>
  <c r="H1062" i="2"/>
  <c r="H1094" i="2"/>
  <c r="H1159" i="2"/>
  <c r="H114" i="2"/>
  <c r="H1141" i="2"/>
  <c r="H1138" i="2"/>
  <c r="H410" i="2"/>
  <c r="H1007" i="2"/>
  <c r="H919" i="2"/>
  <c r="H780" i="2"/>
  <c r="H1080" i="2"/>
  <c r="H829" i="2"/>
  <c r="H918" i="2"/>
  <c r="H938" i="2"/>
  <c r="H913" i="2"/>
  <c r="H985" i="2"/>
  <c r="H695" i="2"/>
  <c r="H446" i="2"/>
  <c r="H361" i="2"/>
  <c r="H264" i="2"/>
  <c r="H470" i="2"/>
  <c r="H423" i="2"/>
  <c r="H949" i="2"/>
  <c r="H960" i="2"/>
  <c r="H286" i="2"/>
  <c r="H1048" i="2"/>
  <c r="H266" i="2"/>
  <c r="H1081" i="2"/>
  <c r="H224" i="2"/>
  <c r="H126" i="2"/>
  <c r="H92" i="2"/>
  <c r="H560" i="2"/>
  <c r="H614" i="2"/>
  <c r="H693" i="2"/>
  <c r="H536" i="2"/>
  <c r="H837" i="2"/>
  <c r="H1035" i="2"/>
  <c r="H190" i="2"/>
  <c r="H182" i="2"/>
  <c r="H80" i="2"/>
  <c r="H1040" i="2"/>
  <c r="H608" i="2"/>
  <c r="H822" i="2"/>
  <c r="H468" i="2"/>
  <c r="H939" i="2"/>
  <c r="H240" i="2"/>
  <c r="H1068" i="2"/>
  <c r="H112" i="2"/>
  <c r="H106" i="2"/>
  <c r="H730" i="2"/>
  <c r="H818" i="2"/>
  <c r="H137" i="2"/>
  <c r="H90" i="2"/>
  <c r="H83" i="2"/>
  <c r="H69" i="2"/>
  <c r="H38" i="2"/>
  <c r="H1127" i="2"/>
  <c r="H1143" i="2"/>
  <c r="H558" i="2"/>
  <c r="H495" i="2"/>
  <c r="H688" i="2"/>
  <c r="H672" i="2"/>
  <c r="H359" i="2"/>
  <c r="H294" i="2"/>
  <c r="H886" i="2"/>
  <c r="H262" i="2"/>
  <c r="H250" i="2"/>
  <c r="H680" i="2"/>
  <c r="H87" i="2"/>
  <c r="H809" i="2"/>
  <c r="H843" i="2"/>
  <c r="H832" i="2"/>
  <c r="H51" i="2"/>
  <c r="H48" i="2"/>
  <c r="H43" i="2"/>
  <c r="H25" i="2"/>
  <c r="H70" i="2"/>
  <c r="H313" i="2"/>
  <c r="H374" i="2"/>
  <c r="H1029" i="2"/>
  <c r="H927" i="2"/>
  <c r="H969" i="2"/>
  <c r="H629" i="2"/>
  <c r="H469" i="2"/>
  <c r="H425" i="2"/>
  <c r="H245" i="2"/>
  <c r="H1013" i="2"/>
  <c r="H987" i="2"/>
  <c r="H974" i="2"/>
  <c r="H878" i="2"/>
  <c r="H681" i="2"/>
  <c r="H732" i="2"/>
  <c r="H392" i="2"/>
  <c r="H1172" i="2"/>
  <c r="H256" i="2"/>
  <c r="H289" i="2"/>
  <c r="H771" i="2"/>
  <c r="H663" i="2"/>
  <c r="H656" i="2"/>
  <c r="H978" i="2"/>
  <c r="H554" i="2"/>
  <c r="H547" i="2"/>
  <c r="H1051" i="2"/>
  <c r="H1115" i="2"/>
  <c r="H125" i="2"/>
  <c r="H833" i="2"/>
  <c r="H458" i="2"/>
  <c r="H642" i="2"/>
  <c r="H638" i="2"/>
  <c r="H660" i="2"/>
  <c r="H731" i="2"/>
  <c r="H217" i="2"/>
  <c r="H355" i="2"/>
  <c r="H783" i="2"/>
  <c r="H904" i="2"/>
  <c r="H193" i="2"/>
  <c r="H173" i="2"/>
  <c r="H165" i="2"/>
  <c r="H132" i="2"/>
  <c r="H1010" i="2"/>
  <c r="H1019" i="2"/>
  <c r="H605" i="2"/>
  <c r="H682" i="2"/>
  <c r="H493" i="2"/>
  <c r="H930" i="2"/>
  <c r="H915" i="2"/>
  <c r="H373" i="2"/>
  <c r="H346" i="2"/>
  <c r="H246" i="2"/>
  <c r="H183" i="2"/>
  <c r="H181" i="2"/>
  <c r="H68" i="2"/>
  <c r="H60" i="2"/>
  <c r="H1090" i="2"/>
  <c r="H1073" i="2"/>
  <c r="H53" i="2"/>
  <c r="H1077" i="2"/>
  <c r="H1100" i="2"/>
  <c r="H30" i="2"/>
  <c r="H640" i="2"/>
  <c r="H600" i="2"/>
  <c r="H511" i="2"/>
  <c r="H456" i="2"/>
  <c r="H885" i="2"/>
  <c r="H335" i="2"/>
  <c r="H948" i="2"/>
  <c r="H272" i="2"/>
  <c r="H1001" i="2"/>
  <c r="H1183" i="2"/>
  <c r="H1182" i="2"/>
  <c r="H1181" i="2"/>
  <c r="H1180" i="2"/>
  <c r="H1150" i="2"/>
  <c r="H1147" i="2"/>
  <c r="H1174" i="2"/>
  <c r="H1178" i="2"/>
  <c r="H222" i="2"/>
  <c r="H1037" i="2"/>
  <c r="H1033" i="2"/>
  <c r="H988" i="2"/>
  <c r="H895" i="2"/>
  <c r="H846" i="2"/>
  <c r="H691" i="2"/>
  <c r="H716" i="2"/>
  <c r="H769" i="2"/>
  <c r="H227" i="2"/>
  <c r="H248" i="2"/>
  <c r="H321" i="2"/>
  <c r="H473" i="2"/>
  <c r="H441" i="2"/>
  <c r="H417" i="2"/>
  <c r="H394" i="2"/>
  <c r="H393" i="2"/>
  <c r="H481" i="2"/>
  <c r="H659" i="2"/>
  <c r="H579" i="2"/>
  <c r="H821" i="2"/>
  <c r="H893" i="2"/>
  <c r="H320" i="2"/>
  <c r="H982" i="2"/>
  <c r="H986" i="2"/>
  <c r="H243" i="2"/>
  <c r="H103" i="2"/>
  <c r="H36" i="2"/>
  <c r="H377" i="2"/>
  <c r="H884" i="2"/>
  <c r="H652" i="2"/>
  <c r="H994" i="2"/>
  <c r="H968" i="2"/>
  <c r="H542" i="2"/>
  <c r="H472" i="2"/>
  <c r="H174" i="2"/>
  <c r="H492" i="2"/>
  <c r="H749" i="2"/>
  <c r="H632" i="2"/>
  <c r="H634" i="2"/>
  <c r="H712" i="2"/>
  <c r="H686" i="2"/>
  <c r="H647" i="2"/>
  <c r="H586" i="2"/>
  <c r="H581" i="2"/>
  <c r="H1086" i="2"/>
  <c r="H923" i="2"/>
  <c r="H906" i="2"/>
  <c r="H527" i="2"/>
  <c r="H860" i="2"/>
  <c r="H720" i="2"/>
  <c r="H859" i="2"/>
  <c r="H892" i="2"/>
  <c r="H926" i="2"/>
  <c r="H306" i="2"/>
  <c r="H757" i="2"/>
  <c r="H765" i="2"/>
  <c r="H221" i="2"/>
  <c r="H877" i="2"/>
  <c r="H210" i="2"/>
  <c r="H910" i="2"/>
  <c r="H157" i="2"/>
  <c r="H94" i="2"/>
  <c r="H568" i="2"/>
  <c r="H707" i="2"/>
  <c r="H301" i="2"/>
  <c r="H713" i="2"/>
  <c r="H230" i="2"/>
  <c r="H225" i="2"/>
  <c r="H828" i="2"/>
  <c r="H170" i="2"/>
  <c r="H156" i="2"/>
  <c r="H597" i="2"/>
  <c r="H601" i="2"/>
  <c r="H678" i="2"/>
  <c r="H766" i="2"/>
  <c r="H195" i="2"/>
  <c r="H176" i="2"/>
  <c r="H96" i="2"/>
  <c r="H75" i="2"/>
  <c r="H55" i="2"/>
  <c r="H331" i="2"/>
  <c r="H287" i="2"/>
  <c r="H1072" i="2"/>
  <c r="H100" i="2"/>
  <c r="H27" i="2"/>
  <c r="H304" i="2"/>
  <c r="H85" i="2"/>
  <c r="H1102" i="2"/>
  <c r="H45" i="2"/>
  <c r="H1123" i="2"/>
  <c r="H1149" i="2"/>
  <c r="H1160" i="2"/>
  <c r="H5" i="2"/>
  <c r="H4" i="2"/>
  <c r="H1070" i="2"/>
  <c r="H109" i="2"/>
  <c r="H956" i="2"/>
  <c r="H357" i="2"/>
  <c r="H545" i="2"/>
  <c r="H653" i="2"/>
  <c r="H540" i="2"/>
  <c r="H480" i="2"/>
  <c r="H378" i="2"/>
  <c r="H952" i="2"/>
  <c r="H295" i="2"/>
  <c r="H249" i="2"/>
  <c r="H1024" i="2"/>
  <c r="H194" i="2"/>
  <c r="H1071" i="2"/>
  <c r="H1085" i="2"/>
  <c r="H119" i="2"/>
  <c r="H118" i="2"/>
  <c r="H342" i="2"/>
  <c r="H360" i="2"/>
  <c r="H902" i="2"/>
  <c r="H816" i="2"/>
  <c r="H770" i="2"/>
  <c r="H671" i="2"/>
  <c r="H857" i="2"/>
  <c r="H498" i="2"/>
  <c r="H251" i="2"/>
  <c r="H67" i="2"/>
  <c r="H66" i="2"/>
  <c r="H218" i="2"/>
  <c r="H201" i="2"/>
  <c r="H722" i="2"/>
  <c r="H643" i="2"/>
  <c r="H460" i="2"/>
  <c r="H275" i="2"/>
  <c r="H209" i="2"/>
  <c r="H1087" i="2"/>
  <c r="H138" i="2"/>
  <c r="H316" i="2"/>
  <c r="H721" i="2"/>
  <c r="H773" i="2"/>
  <c r="H349" i="2"/>
  <c r="H323" i="2"/>
  <c r="H975" i="2"/>
  <c r="H290" i="2"/>
  <c r="H1027" i="2"/>
  <c r="H317" i="2"/>
  <c r="H358" i="2"/>
  <c r="H421" i="2"/>
  <c r="H486" i="2"/>
  <c r="H567" i="2"/>
  <c r="H494" i="2"/>
  <c r="H487" i="2"/>
  <c r="H325" i="2"/>
  <c r="H293" i="2"/>
  <c r="H444" i="2"/>
  <c r="H724" i="2"/>
  <c r="H668" i="2"/>
  <c r="H582" i="2"/>
  <c r="H570" i="2"/>
  <c r="H552" i="2"/>
  <c r="H676" i="2"/>
  <c r="H327" i="2"/>
  <c r="H263" i="2"/>
  <c r="H778" i="2"/>
  <c r="H710" i="2"/>
  <c r="H704" i="2"/>
  <c r="H871" i="2"/>
  <c r="H524" i="2"/>
  <c r="H471" i="2"/>
  <c r="H451" i="2"/>
  <c r="H273" i="2"/>
  <c r="H98" i="2"/>
  <c r="H1004" i="2"/>
  <c r="H130" i="2"/>
  <c r="H152" i="2"/>
  <c r="H219" i="2"/>
  <c r="H839" i="2"/>
  <c r="H649" i="2"/>
  <c r="H538" i="2"/>
  <c r="H497" i="2"/>
  <c r="H998" i="2"/>
  <c r="H823" i="2"/>
  <c r="H697" i="2"/>
  <c r="H804" i="2"/>
  <c r="H333" i="2"/>
  <c r="H959" i="2"/>
  <c r="H297" i="2"/>
  <c r="H208" i="2"/>
  <c r="H1047" i="2"/>
  <c r="H233" i="2"/>
  <c r="H298" i="2"/>
  <c r="H616" i="2"/>
  <c r="H445" i="2"/>
  <c r="H169" i="2"/>
  <c r="H150" i="2"/>
  <c r="H1154" i="2"/>
  <c r="H9" i="2"/>
  <c r="H1179" i="2"/>
  <c r="H729" i="2"/>
  <c r="H762" i="2"/>
  <c r="H1107" i="2"/>
  <c r="H82" i="2"/>
  <c r="H77" i="2"/>
  <c r="H1136" i="2"/>
  <c r="H22" i="2"/>
  <c r="H21" i="2"/>
  <c r="H1104" i="2"/>
  <c r="H533" i="2"/>
  <c r="H548" i="2"/>
  <c r="H858" i="2"/>
  <c r="H763" i="2"/>
  <c r="H785" i="2"/>
  <c r="H836" i="2"/>
  <c r="H575" i="2"/>
  <c r="H510" i="2"/>
  <c r="H1166" i="2"/>
  <c r="H2" i="2"/>
  <c r="H14" i="2"/>
  <c r="H1156" i="2"/>
  <c r="H35" i="2"/>
  <c r="H791" i="2"/>
  <c r="H8" i="2"/>
  <c r="H432" i="2"/>
  <c r="H592" i="2"/>
  <c r="H738" i="2"/>
  <c r="H383" i="2"/>
  <c r="H375" i="2"/>
  <c r="H971" i="2"/>
  <c r="H239" i="2"/>
  <c r="H184" i="2"/>
  <c r="H121" i="2"/>
  <c r="H937" i="2"/>
  <c r="H447" i="2"/>
  <c r="H861" i="2"/>
  <c r="H403" i="2"/>
  <c r="H834" i="2"/>
  <c r="H806" i="2"/>
  <c r="H792" i="2"/>
  <c r="H585" i="2"/>
  <c r="H593" i="2"/>
  <c r="H1036" i="2"/>
  <c r="H1016" i="2"/>
  <c r="H610" i="2"/>
  <c r="H701" i="2"/>
  <c r="H706" i="2"/>
  <c r="H838" i="2"/>
  <c r="H874" i="2"/>
  <c r="H696" i="2"/>
  <c r="H667" i="2"/>
  <c r="H1152" i="2"/>
  <c r="H88" i="2"/>
  <c r="H1099" i="2"/>
  <c r="H507" i="2"/>
  <c r="H840" i="2"/>
  <c r="H817" i="2"/>
  <c r="H824" i="2"/>
  <c r="H612" i="2"/>
  <c r="H418" i="2"/>
  <c r="H1118" i="2"/>
  <c r="H339" i="2"/>
  <c r="H436" i="2"/>
  <c r="H531" i="2"/>
  <c r="H525" i="2"/>
  <c r="H1012" i="2"/>
  <c r="H991" i="2"/>
  <c r="H889" i="2"/>
  <c r="H557" i="2"/>
  <c r="H1064" i="2"/>
  <c r="H1125" i="2"/>
  <c r="H1137" i="2"/>
  <c r="H1139" i="2"/>
  <c r="H166" i="2"/>
  <c r="H23" i="2"/>
  <c r="H19" i="2"/>
  <c r="H16" i="2"/>
  <c r="H11" i="2"/>
  <c r="H97" i="2"/>
  <c r="H479" i="2"/>
  <c r="H596" i="2"/>
  <c r="H689" i="2"/>
  <c r="H717" i="2"/>
  <c r="H651" i="2"/>
  <c r="H639" i="2"/>
  <c r="H504" i="2"/>
  <c r="H430" i="2"/>
  <c r="H213" i="2"/>
  <c r="H73" i="2"/>
  <c r="H71" i="2"/>
  <c r="H1097" i="2"/>
  <c r="H1117" i="2"/>
  <c r="H54" i="2"/>
  <c r="H46" i="2"/>
  <c r="H1112" i="2"/>
  <c r="H1116" i="2"/>
  <c r="H1120" i="2"/>
  <c r="H234" i="2"/>
  <c r="H255" i="2"/>
  <c r="H1014" i="2"/>
  <c r="H932" i="2"/>
  <c r="H574" i="2"/>
  <c r="H673" i="2"/>
  <c r="H641" i="2"/>
  <c r="H599" i="2"/>
  <c r="H141" i="2"/>
  <c r="H1055" i="2"/>
  <c r="H40" i="2"/>
  <c r="H1122" i="2"/>
  <c r="H32" i="2"/>
  <c r="H15" i="2"/>
  <c r="H7" i="2"/>
  <c r="H928" i="2"/>
  <c r="H428" i="2"/>
  <c r="H863" i="2"/>
  <c r="H512" i="2"/>
  <c r="H819" i="2"/>
  <c r="H674" i="2"/>
  <c r="H518" i="2"/>
  <c r="H386" i="2"/>
  <c r="H1069" i="2"/>
  <c r="H631" i="2"/>
  <c r="H761" i="2"/>
  <c r="H203" i="2"/>
  <c r="H1034" i="2"/>
  <c r="H168" i="2"/>
  <c r="H158" i="2"/>
  <c r="H122" i="2"/>
  <c r="H1110" i="2"/>
  <c r="H72" i="2"/>
  <c r="H1098" i="2"/>
  <c r="H1038" i="2"/>
  <c r="H841" i="2"/>
  <c r="H628" i="2"/>
  <c r="H736" i="2"/>
  <c r="H733" i="2"/>
  <c r="H726" i="2"/>
  <c r="H159" i="2"/>
  <c r="H133" i="2"/>
  <c r="H853" i="2"/>
  <c r="H868" i="2"/>
  <c r="H752" i="2"/>
  <c r="H662" i="2"/>
  <c r="H502" i="2"/>
  <c r="H781" i="2"/>
  <c r="H911" i="2"/>
  <c r="H1054" i="2"/>
  <c r="H191" i="2"/>
  <c r="H64" i="2"/>
  <c r="H49" i="2"/>
  <c r="H117" i="2"/>
  <c r="H1067" i="2"/>
  <c r="H226" i="2"/>
  <c r="H1039" i="2"/>
  <c r="H1023" i="2"/>
  <c r="H369" i="2"/>
  <c r="H559" i="2"/>
  <c r="H865" i="2"/>
  <c r="H764" i="2"/>
  <c r="H489" i="2"/>
  <c r="H774" i="2"/>
  <c r="H883" i="2"/>
  <c r="H163" i="2"/>
  <c r="H957" i="2"/>
  <c r="H124" i="2"/>
  <c r="H105" i="2"/>
  <c r="H104" i="2"/>
  <c r="H26" i="2"/>
  <c r="H1108" i="2"/>
  <c r="H1088" i="2"/>
  <c r="H279" i="2"/>
  <c r="H532" i="2"/>
  <c r="H462" i="2"/>
  <c r="H702" i="2"/>
  <c r="H650" i="2"/>
  <c r="H363" i="2"/>
  <c r="H1063" i="2"/>
  <c r="H751" i="2"/>
  <c r="H954" i="2"/>
  <c r="H1011" i="2"/>
  <c r="H1084" i="2"/>
  <c r="H753" i="2"/>
  <c r="H1119" i="2"/>
  <c r="H467" i="2"/>
  <c r="H37" i="2"/>
  <c r="H1009" i="2"/>
  <c r="H700" i="2"/>
  <c r="H699" i="2"/>
  <c r="H934" i="2"/>
  <c r="H1015" i="2"/>
  <c r="H1022" i="2"/>
  <c r="H397" i="2"/>
  <c r="H1058" i="2"/>
  <c r="H108" i="2"/>
  <c r="H292" i="2"/>
  <c r="H989" i="2"/>
  <c r="H955" i="2"/>
  <c r="H950" i="2"/>
  <c r="H515" i="2"/>
  <c r="H535" i="2"/>
  <c r="H743" i="2"/>
  <c r="H993" i="2"/>
  <c r="H329" i="2"/>
  <c r="H142" i="2"/>
  <c r="H1020" i="2"/>
  <c r="H352" i="2"/>
  <c r="H875" i="2"/>
  <c r="H718" i="2"/>
  <c r="H944" i="2"/>
  <c r="H95" i="2"/>
  <c r="H29" i="2"/>
  <c r="H62" i="2"/>
  <c r="G62" i="2"/>
  <c r="E57" i="1" l="1"/>
  <c r="F57" i="1"/>
  <c r="G57" i="1"/>
  <c r="H57" i="1"/>
  <c r="I57" i="1"/>
  <c r="E58" i="1"/>
  <c r="F58" i="1"/>
  <c r="G58" i="1"/>
  <c r="H58" i="1"/>
  <c r="I58" i="1"/>
  <c r="P51" i="1"/>
  <c r="P52" i="1"/>
  <c r="P53" i="1"/>
  <c r="P54" i="1"/>
  <c r="P4" i="1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W35" i="1" s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" i="1"/>
  <c r="P6" i="1"/>
  <c r="P7" i="1"/>
  <c r="P8" i="1"/>
  <c r="P9" i="1"/>
  <c r="P10" i="1"/>
  <c r="P11" i="1"/>
  <c r="P59" i="1" s="1"/>
  <c r="P12" i="1"/>
  <c r="P13" i="1"/>
  <c r="P15" i="1"/>
  <c r="P18" i="1"/>
  <c r="P19" i="1"/>
  <c r="K33" i="1"/>
  <c r="K34" i="1"/>
  <c r="L34" i="1" s="1"/>
  <c r="M34" i="1" s="1"/>
  <c r="N34" i="1" s="1"/>
  <c r="O34" i="1" s="1"/>
  <c r="K35" i="1"/>
  <c r="L35" i="1" s="1"/>
  <c r="M35" i="1" s="1"/>
  <c r="N35" i="1" s="1"/>
  <c r="O35" i="1" s="1"/>
  <c r="K36" i="1"/>
  <c r="K37" i="1"/>
  <c r="K38" i="1"/>
  <c r="K39" i="1"/>
  <c r="K40" i="1"/>
  <c r="Q40" i="1" s="1"/>
  <c r="K41" i="1"/>
  <c r="K42" i="1"/>
  <c r="Q42" i="1" s="1"/>
  <c r="K43" i="1"/>
  <c r="K44" i="1"/>
  <c r="Q44" i="1" s="1"/>
  <c r="K45" i="1"/>
  <c r="L45" i="1"/>
  <c r="M45" i="1" s="1"/>
  <c r="N45" i="1" s="1"/>
  <c r="O45" i="1" s="1"/>
  <c r="K46" i="1"/>
  <c r="Q46" i="1" s="1"/>
  <c r="K47" i="1"/>
  <c r="K48" i="1"/>
  <c r="K49" i="1"/>
  <c r="L49" i="1" s="1"/>
  <c r="M49" i="1" s="1"/>
  <c r="N49" i="1" s="1"/>
  <c r="O49" i="1" s="1"/>
  <c r="K51" i="1"/>
  <c r="K52" i="1"/>
  <c r="Q52" i="1" s="1"/>
  <c r="L52" i="1"/>
  <c r="K53" i="1"/>
  <c r="Q53" i="1" s="1"/>
  <c r="K54" i="1"/>
  <c r="K50" i="1"/>
  <c r="L50" i="1"/>
  <c r="M50" i="1" s="1"/>
  <c r="N50" i="1" s="1"/>
  <c r="O50" i="1" s="1"/>
  <c r="K19" i="1"/>
  <c r="L19" i="1"/>
  <c r="M19" i="1" s="1"/>
  <c r="N19" i="1" s="1"/>
  <c r="O19" i="1" s="1"/>
  <c r="K20" i="1"/>
  <c r="K21" i="1"/>
  <c r="K22" i="1"/>
  <c r="K23" i="1"/>
  <c r="L23" i="1" s="1"/>
  <c r="K24" i="1"/>
  <c r="K25" i="1"/>
  <c r="L25" i="1"/>
  <c r="M25" i="1" s="1"/>
  <c r="N25" i="1" s="1"/>
  <c r="O25" i="1" s="1"/>
  <c r="K26" i="1"/>
  <c r="K27" i="1"/>
  <c r="K28" i="1"/>
  <c r="L28" i="1" s="1"/>
  <c r="R28" i="1" s="1"/>
  <c r="K29" i="1"/>
  <c r="L29" i="1" s="1"/>
  <c r="M29" i="1" s="1"/>
  <c r="K30" i="1"/>
  <c r="K31" i="1"/>
  <c r="K32" i="1"/>
  <c r="K18" i="1"/>
  <c r="K5" i="1"/>
  <c r="Q5" i="1" s="1"/>
  <c r="L5" i="1"/>
  <c r="R5" i="1" s="1"/>
  <c r="K6" i="1"/>
  <c r="L6" i="1" s="1"/>
  <c r="M6" i="1" s="1"/>
  <c r="N6" i="1" s="1"/>
  <c r="O6" i="1" s="1"/>
  <c r="K7" i="1"/>
  <c r="K8" i="1"/>
  <c r="Q8" i="1" s="1"/>
  <c r="K9" i="1"/>
  <c r="K10" i="1"/>
  <c r="L10" i="1"/>
  <c r="R10" i="1" s="1"/>
  <c r="K11" i="1"/>
  <c r="K59" i="1" s="1"/>
  <c r="K12" i="1"/>
  <c r="K13" i="1"/>
  <c r="K15" i="1"/>
  <c r="L15" i="1"/>
  <c r="M15" i="1" s="1"/>
  <c r="N15" i="1" s="1"/>
  <c r="O15" i="1" s="1"/>
  <c r="K4" i="1"/>
  <c r="R23" i="1" l="1"/>
  <c r="M23" i="1"/>
  <c r="N23" i="1" s="1"/>
  <c r="O23" i="1" s="1"/>
  <c r="M10" i="1"/>
  <c r="N10" i="1" s="1"/>
  <c r="O10" i="1" s="1"/>
  <c r="M5" i="1"/>
  <c r="S5" i="1" s="1"/>
  <c r="L42" i="1"/>
  <c r="M42" i="1" s="1"/>
  <c r="N42" i="1" s="1"/>
  <c r="O42" i="1" s="1"/>
  <c r="L53" i="1"/>
  <c r="M53" i="1" s="1"/>
  <c r="Q7" i="1"/>
  <c r="L31" i="1"/>
  <c r="M31" i="1" s="1"/>
  <c r="N31" i="1" s="1"/>
  <c r="O31" i="1" s="1"/>
  <c r="Q20" i="1"/>
  <c r="L33" i="1"/>
  <c r="M33" i="1" s="1"/>
  <c r="N33" i="1" s="1"/>
  <c r="O33" i="1" s="1"/>
  <c r="U25" i="1"/>
  <c r="U45" i="1"/>
  <c r="L38" i="1"/>
  <c r="M38" i="1" s="1"/>
  <c r="N38" i="1" s="1"/>
  <c r="O38" i="1" s="1"/>
  <c r="Q4" i="1"/>
  <c r="L4" i="1"/>
  <c r="U10" i="1"/>
  <c r="Q6" i="1"/>
  <c r="U6" i="1"/>
  <c r="Q24" i="1"/>
  <c r="Q19" i="1"/>
  <c r="U19" i="1"/>
  <c r="L44" i="1"/>
  <c r="L37" i="1"/>
  <c r="S19" i="1"/>
  <c r="L36" i="1"/>
  <c r="R36" i="1" s="1"/>
  <c r="U15" i="1"/>
  <c r="U50" i="1"/>
  <c r="Q49" i="1"/>
  <c r="U49" i="1"/>
  <c r="T50" i="1"/>
  <c r="L13" i="1"/>
  <c r="R13" i="1" s="1"/>
  <c r="U13" i="1"/>
  <c r="L8" i="1"/>
  <c r="U23" i="1"/>
  <c r="U42" i="1"/>
  <c r="U35" i="1"/>
  <c r="Q50" i="1"/>
  <c r="L9" i="1"/>
  <c r="R9" i="1" s="1"/>
  <c r="Q43" i="1"/>
  <c r="L27" i="1"/>
  <c r="M27" i="1" s="1"/>
  <c r="L41" i="1"/>
  <c r="M41" i="1" s="1"/>
  <c r="L7" i="1"/>
  <c r="M7" i="1" s="1"/>
  <c r="L26" i="1"/>
  <c r="M26" i="1" s="1"/>
  <c r="N26" i="1" s="1"/>
  <c r="O26" i="1" s="1"/>
  <c r="L21" i="1"/>
  <c r="L46" i="1"/>
  <c r="U34" i="1"/>
  <c r="Q12" i="1"/>
  <c r="T42" i="1"/>
  <c r="N29" i="1"/>
  <c r="U29" i="1" s="1"/>
  <c r="S29" i="1"/>
  <c r="M44" i="1"/>
  <c r="R44" i="1"/>
  <c r="R37" i="1"/>
  <c r="M37" i="1"/>
  <c r="M9" i="1"/>
  <c r="M13" i="1"/>
  <c r="N13" i="1" s="1"/>
  <c r="O13" i="1" s="1"/>
  <c r="R27" i="1"/>
  <c r="M21" i="1"/>
  <c r="R21" i="1"/>
  <c r="R46" i="1"/>
  <c r="V46" i="1" s="1"/>
  <c r="L54" i="1"/>
  <c r="Q54" i="1"/>
  <c r="L39" i="1"/>
  <c r="Q13" i="1"/>
  <c r="R6" i="1"/>
  <c r="L12" i="1"/>
  <c r="R19" i="1"/>
  <c r="R15" i="1"/>
  <c r="S50" i="1"/>
  <c r="S42" i="1"/>
  <c r="V42" i="1" s="1"/>
  <c r="L11" i="1"/>
  <c r="N5" i="1"/>
  <c r="U5" i="1" s="1"/>
  <c r="M28" i="1"/>
  <c r="N28" i="1" s="1"/>
  <c r="O28" i="1" s="1"/>
  <c r="L20" i="1"/>
  <c r="L48" i="1"/>
  <c r="M48" i="1" s="1"/>
  <c r="N48" i="1" s="1"/>
  <c r="O48" i="1" s="1"/>
  <c r="Q15" i="1"/>
  <c r="R50" i="1"/>
  <c r="Q27" i="1"/>
  <c r="R42" i="1"/>
  <c r="V38" i="1"/>
  <c r="V30" i="1"/>
  <c r="L47" i="1"/>
  <c r="M47" i="1" s="1"/>
  <c r="N47" i="1" s="1"/>
  <c r="O47" i="1" s="1"/>
  <c r="L22" i="1"/>
  <c r="M52" i="1"/>
  <c r="R52" i="1"/>
  <c r="W15" i="1"/>
  <c r="R29" i="1"/>
  <c r="Q36" i="1"/>
  <c r="L30" i="1"/>
  <c r="M30" i="1" s="1"/>
  <c r="N30" i="1" s="1"/>
  <c r="O30" i="1" s="1"/>
  <c r="Q9" i="1"/>
  <c r="Q29" i="1"/>
  <c r="Q26" i="1"/>
  <c r="V26" i="1" s="1"/>
  <c r="L51" i="1"/>
  <c r="Q51" i="1"/>
  <c r="R4" i="1"/>
  <c r="Q23" i="1"/>
  <c r="V23" i="1" s="1"/>
  <c r="Q21" i="1"/>
  <c r="V33" i="1"/>
  <c r="L18" i="1"/>
  <c r="L24" i="1"/>
  <c r="W48" i="1"/>
  <c r="W32" i="1"/>
  <c r="R25" i="1"/>
  <c r="R49" i="1"/>
  <c r="V49" i="1" s="1"/>
  <c r="R45" i="1"/>
  <c r="L32" i="1"/>
  <c r="M32" i="1" s="1"/>
  <c r="N32" i="1" s="1"/>
  <c r="O32" i="1" s="1"/>
  <c r="L43" i="1"/>
  <c r="L40" i="1"/>
  <c r="T19" i="1"/>
  <c r="Q18" i="1"/>
  <c r="Q10" i="1"/>
  <c r="V10" i="1" s="1"/>
  <c r="S6" i="1"/>
  <c r="W6" i="1" s="1"/>
  <c r="V47" i="1"/>
  <c r="V31" i="1"/>
  <c r="Q28" i="1"/>
  <c r="W28" i="1" s="1"/>
  <c r="Q25" i="1"/>
  <c r="W25" i="1" s="1"/>
  <c r="Q45" i="1"/>
  <c r="V45" i="1" s="1"/>
  <c r="Q41" i="1"/>
  <c r="Q39" i="1"/>
  <c r="Q37" i="1"/>
  <c r="Q22" i="1"/>
  <c r="W34" i="1"/>
  <c r="V48" i="1"/>
  <c r="V32" i="1"/>
  <c r="W49" i="1"/>
  <c r="W33" i="1"/>
  <c r="W47" i="1"/>
  <c r="W31" i="1"/>
  <c r="W10" i="1"/>
  <c r="W38" i="1"/>
  <c r="W30" i="1"/>
  <c r="V35" i="1"/>
  <c r="V34" i="1"/>
  <c r="V15" i="1"/>
  <c r="Q11" i="1"/>
  <c r="J14" i="1"/>
  <c r="M11" i="1" l="1"/>
  <c r="L59" i="1"/>
  <c r="M46" i="1"/>
  <c r="N46" i="1" s="1"/>
  <c r="O46" i="1" s="1"/>
  <c r="W36" i="1"/>
  <c r="J58" i="1"/>
  <c r="J57" i="1"/>
  <c r="W46" i="1"/>
  <c r="V13" i="1"/>
  <c r="M4" i="1"/>
  <c r="U31" i="1"/>
  <c r="W42" i="1"/>
  <c r="R41" i="1"/>
  <c r="W50" i="1"/>
  <c r="U32" i="1"/>
  <c r="U38" i="1"/>
  <c r="R53" i="1"/>
  <c r="W19" i="1"/>
  <c r="Q59" i="1"/>
  <c r="V19" i="1"/>
  <c r="V36" i="1"/>
  <c r="N7" i="1"/>
  <c r="O7" i="1" s="1"/>
  <c r="S7" i="1"/>
  <c r="V28" i="1"/>
  <c r="W26" i="1"/>
  <c r="R7" i="1"/>
  <c r="V50" i="1"/>
  <c r="W13" i="1"/>
  <c r="M36" i="1"/>
  <c r="U48" i="1"/>
  <c r="U30" i="1"/>
  <c r="R8" i="1"/>
  <c r="M8" i="1"/>
  <c r="U47" i="1"/>
  <c r="U7" i="1"/>
  <c r="W45" i="1"/>
  <c r="U26" i="1"/>
  <c r="U28" i="1"/>
  <c r="U33" i="1"/>
  <c r="M39" i="1"/>
  <c r="R39" i="1"/>
  <c r="N21" i="1"/>
  <c r="U21" i="1" s="1"/>
  <c r="S21" i="1"/>
  <c r="T29" i="1"/>
  <c r="W29" i="1" s="1"/>
  <c r="O29" i="1"/>
  <c r="M18" i="1"/>
  <c r="R18" i="1"/>
  <c r="N52" i="1"/>
  <c r="S52" i="1"/>
  <c r="O5" i="1"/>
  <c r="T5" i="1"/>
  <c r="N53" i="1"/>
  <c r="S53" i="1"/>
  <c r="S41" i="1"/>
  <c r="N41" i="1"/>
  <c r="U41" i="1" s="1"/>
  <c r="V6" i="1"/>
  <c r="M40" i="1"/>
  <c r="R40" i="1"/>
  <c r="M54" i="1"/>
  <c r="R54" i="1"/>
  <c r="N9" i="1"/>
  <c r="U9" i="1" s="1"/>
  <c r="S9" i="1"/>
  <c r="V29" i="1"/>
  <c r="M43" i="1"/>
  <c r="R43" i="1"/>
  <c r="N37" i="1"/>
  <c r="O37" i="1" s="1"/>
  <c r="S37" i="1"/>
  <c r="W37" i="1" s="1"/>
  <c r="P14" i="1"/>
  <c r="K14" i="1"/>
  <c r="W23" i="1"/>
  <c r="M51" i="1"/>
  <c r="R51" i="1"/>
  <c r="M12" i="1"/>
  <c r="R12" i="1"/>
  <c r="N27" i="1"/>
  <c r="U27" i="1" s="1"/>
  <c r="S27" i="1"/>
  <c r="V25" i="1"/>
  <c r="M22" i="1"/>
  <c r="N22" i="1" s="1"/>
  <c r="O22" i="1" s="1"/>
  <c r="R22" i="1"/>
  <c r="M24" i="1"/>
  <c r="N24" i="1" s="1"/>
  <c r="O24" i="1" s="1"/>
  <c r="R24" i="1"/>
  <c r="R20" i="1"/>
  <c r="M20" i="1"/>
  <c r="N44" i="1"/>
  <c r="U44" i="1" s="1"/>
  <c r="S44" i="1"/>
  <c r="R11" i="1"/>
  <c r="N4" i="1" l="1"/>
  <c r="S4" i="1"/>
  <c r="N11" i="1"/>
  <c r="M59" i="1"/>
  <c r="P57" i="1"/>
  <c r="P58" i="1"/>
  <c r="W7" i="1"/>
  <c r="K58" i="1"/>
  <c r="K57" i="1"/>
  <c r="U46" i="1"/>
  <c r="R59" i="1"/>
  <c r="N36" i="1"/>
  <c r="O36" i="1" s="1"/>
  <c r="U36" i="1"/>
  <c r="U37" i="1"/>
  <c r="U22" i="1"/>
  <c r="U24" i="1"/>
  <c r="V7" i="1"/>
  <c r="V37" i="1"/>
  <c r="S8" i="1"/>
  <c r="N8" i="1"/>
  <c r="U18" i="1"/>
  <c r="W11" i="1"/>
  <c r="O44" i="1"/>
  <c r="T44" i="1"/>
  <c r="W44" i="1" s="1"/>
  <c r="N51" i="1"/>
  <c r="S51" i="1"/>
  <c r="N43" i="1"/>
  <c r="U43" i="1" s="1"/>
  <c r="S43" i="1"/>
  <c r="O53" i="1"/>
  <c r="T53" i="1"/>
  <c r="V11" i="1"/>
  <c r="V22" i="1"/>
  <c r="W22" i="1"/>
  <c r="N12" i="1"/>
  <c r="N18" i="1"/>
  <c r="S18" i="1"/>
  <c r="N20" i="1"/>
  <c r="U20" i="1" s="1"/>
  <c r="S20" i="1"/>
  <c r="V5" i="1"/>
  <c r="W5" i="1"/>
  <c r="Q14" i="1"/>
  <c r="Q57" i="1" s="1"/>
  <c r="L14" i="1"/>
  <c r="V9" i="1"/>
  <c r="W24" i="1"/>
  <c r="V24" i="1"/>
  <c r="O9" i="1"/>
  <c r="T9" i="1"/>
  <c r="W9" i="1" s="1"/>
  <c r="N40" i="1"/>
  <c r="U40" i="1" s="1"/>
  <c r="S40" i="1"/>
  <c r="O21" i="1"/>
  <c r="T21" i="1"/>
  <c r="W21" i="1" s="1"/>
  <c r="O27" i="1"/>
  <c r="T27" i="1"/>
  <c r="W27" i="1" s="1"/>
  <c r="O52" i="1"/>
  <c r="T52" i="1"/>
  <c r="V12" i="1"/>
  <c r="W12" i="1"/>
  <c r="N54" i="1"/>
  <c r="S54" i="1"/>
  <c r="O41" i="1"/>
  <c r="T41" i="1"/>
  <c r="W41" i="1" s="1"/>
  <c r="N39" i="1"/>
  <c r="U39" i="1" s="1"/>
  <c r="S39" i="1"/>
  <c r="O11" i="1" l="1"/>
  <c r="O59" i="1" s="1"/>
  <c r="N59" i="1"/>
  <c r="U11" i="1"/>
  <c r="S57" i="1"/>
  <c r="W4" i="1"/>
  <c r="L58" i="1"/>
  <c r="L57" i="1"/>
  <c r="O4" i="1"/>
  <c r="T4" i="1"/>
  <c r="V4" i="1" s="1"/>
  <c r="U4" i="1"/>
  <c r="O12" i="1"/>
  <c r="U12" i="1"/>
  <c r="U8" i="1"/>
  <c r="T8" i="1"/>
  <c r="O8" i="1"/>
  <c r="V41" i="1"/>
  <c r="W40" i="1"/>
  <c r="O43" i="1"/>
  <c r="T43" i="1"/>
  <c r="V43" i="1" s="1"/>
  <c r="O39" i="1"/>
  <c r="T39" i="1"/>
  <c r="O40" i="1"/>
  <c r="T40" i="1"/>
  <c r="V40" i="1" s="1"/>
  <c r="V27" i="1"/>
  <c r="M14" i="1"/>
  <c r="R14" i="1"/>
  <c r="R57" i="1" s="1"/>
  <c r="O20" i="1"/>
  <c r="T20" i="1"/>
  <c r="V20" i="1" s="1"/>
  <c r="O51" i="1"/>
  <c r="T51" i="1"/>
  <c r="O54" i="1"/>
  <c r="T54" i="1"/>
  <c r="Q58" i="1"/>
  <c r="V21" i="1"/>
  <c r="S58" i="1"/>
  <c r="V44" i="1"/>
  <c r="O18" i="1"/>
  <c r="T18" i="1"/>
  <c r="N14" i="1" l="1"/>
  <c r="U14" i="1" s="1"/>
  <c r="M57" i="1"/>
  <c r="M58" i="1"/>
  <c r="T57" i="1"/>
  <c r="W20" i="1"/>
  <c r="W8" i="1"/>
  <c r="V8" i="1"/>
  <c r="W39" i="1"/>
  <c r="V39" i="1"/>
  <c r="W43" i="1"/>
  <c r="W14" i="1"/>
  <c r="R58" i="1"/>
  <c r="V14" i="1"/>
  <c r="T58" i="1"/>
  <c r="V18" i="1"/>
  <c r="W18" i="1"/>
  <c r="O14" i="1" l="1"/>
  <c r="N57" i="1"/>
  <c r="N58" i="1"/>
  <c r="O57" i="1" l="1"/>
  <c r="O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Forsyth, Grant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Includes Sierra Pacific</t>
        </r>
      </text>
    </comment>
    <comment ref="A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Vectren merged into CenterPoint at the start of 2019, it must be part of expected capital spend for 2019 foreward.</t>
        </r>
      </text>
    </comment>
    <comment ref="A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Electric and natural gas only.</t>
        </r>
      </text>
    </comment>
    <comment ref="J5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
customers to consolidated operating revenue.</t>
        </r>
      </text>
    </comment>
    <comment ref="J5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  <comment ref="J5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  <comment ref="J5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Forsyth, Grant:</t>
        </r>
        <r>
          <rPr>
            <sz val="9"/>
            <color indexed="81"/>
            <rFont val="Tahoma"/>
            <family val="2"/>
          </rPr>
          <t xml:space="preserve">
Estimated by multiplying share of electric customers to consolidated operating revenue.</t>
        </r>
      </text>
    </comment>
  </commentList>
</comments>
</file>

<file path=xl/sharedStrings.xml><?xml version="1.0" encoding="utf-8"?>
<sst xmlns="http://schemas.openxmlformats.org/spreadsheetml/2006/main" count="2796" uniqueCount="304">
  <si>
    <t>Utility</t>
  </si>
  <si>
    <t>Dollars</t>
  </si>
  <si>
    <t>Holding</t>
  </si>
  <si>
    <t>NextEra</t>
  </si>
  <si>
    <t>FPL</t>
  </si>
  <si>
    <t>m</t>
  </si>
  <si>
    <t>ALLETE</t>
  </si>
  <si>
    <t>MPL, DPL</t>
  </si>
  <si>
    <t>Alliant</t>
  </si>
  <si>
    <t>IPL</t>
  </si>
  <si>
    <t>WPL</t>
  </si>
  <si>
    <t>Ameren</t>
  </si>
  <si>
    <t>AI</t>
  </si>
  <si>
    <t>AM</t>
  </si>
  <si>
    <t>APS</t>
  </si>
  <si>
    <t>Pinnacle West</t>
  </si>
  <si>
    <t>Avista</t>
  </si>
  <si>
    <t>Avista Corp</t>
  </si>
  <si>
    <t>AELP</t>
  </si>
  <si>
    <t>Berhshire-Hathaway</t>
  </si>
  <si>
    <t>PacifiCorp</t>
  </si>
  <si>
    <t>NV Energy</t>
  </si>
  <si>
    <t>MidAmerican</t>
  </si>
  <si>
    <t>Blackhills</t>
  </si>
  <si>
    <t>Electric Utilities</t>
  </si>
  <si>
    <t>Gas Utilities</t>
  </si>
  <si>
    <t>CenterPoint</t>
  </si>
  <si>
    <t>Cleco  Corp</t>
  </si>
  <si>
    <t>CLECO LLC</t>
  </si>
  <si>
    <t>CMS</t>
  </si>
  <si>
    <t>CMS Energy</t>
  </si>
  <si>
    <t>Consolidated Edison</t>
  </si>
  <si>
    <t>CECONY</t>
  </si>
  <si>
    <t>O&amp;R</t>
  </si>
  <si>
    <t>MDU Resources</t>
  </si>
  <si>
    <t>Duke Energy</t>
  </si>
  <si>
    <t>DEC, DEF, DEI, DEK, DEO, DEProg</t>
  </si>
  <si>
    <t>Edison Int.</t>
  </si>
  <si>
    <t>SCE</t>
  </si>
  <si>
    <t>El Paso</t>
  </si>
  <si>
    <t>Entergy</t>
  </si>
  <si>
    <t xml:space="preserve">EnA, ENGulf, EnL, EnM, EnNO, EnT, </t>
  </si>
  <si>
    <t>Eversource Energy</t>
  </si>
  <si>
    <t>Exelon</t>
  </si>
  <si>
    <t>ComEd</t>
  </si>
  <si>
    <t>PECO</t>
  </si>
  <si>
    <t>BGE</t>
  </si>
  <si>
    <t>ACE</t>
  </si>
  <si>
    <t>PEPCO</t>
  </si>
  <si>
    <t>FirstEnergy</t>
  </si>
  <si>
    <t>Multiple</t>
  </si>
  <si>
    <t>MGE Energy</t>
  </si>
  <si>
    <t>MGE</t>
  </si>
  <si>
    <t>NorthWestern</t>
  </si>
  <si>
    <t>OKGE</t>
  </si>
  <si>
    <t>OGE Energy Corp</t>
  </si>
  <si>
    <t>PNM Resources Inc</t>
  </si>
  <si>
    <t>PSNM</t>
  </si>
  <si>
    <t>PGE</t>
  </si>
  <si>
    <t>Portland General</t>
  </si>
  <si>
    <t>PPL Corp</t>
  </si>
  <si>
    <t>KU</t>
  </si>
  <si>
    <t>LGE</t>
  </si>
  <si>
    <t>PPL</t>
  </si>
  <si>
    <t>PSEG</t>
  </si>
  <si>
    <t>Public Service Enterprise Group</t>
  </si>
  <si>
    <t>2018 Operating Revenue</t>
  </si>
  <si>
    <t xml:space="preserve">MDU </t>
  </si>
  <si>
    <t>PSE</t>
  </si>
  <si>
    <t>Emera</t>
  </si>
  <si>
    <t>Tampa Electric</t>
  </si>
  <si>
    <t>UGI Corp</t>
  </si>
  <si>
    <t>UGI Utilities</t>
  </si>
  <si>
    <t>WEC Energy Group Inc</t>
  </si>
  <si>
    <t>Xcel Energy</t>
  </si>
  <si>
    <t>NSPCM</t>
  </si>
  <si>
    <t>NSPCW</t>
  </si>
  <si>
    <t>PSCO</t>
  </si>
  <si>
    <t>SWPS</t>
  </si>
  <si>
    <t>E</t>
  </si>
  <si>
    <t>G</t>
  </si>
  <si>
    <t>EG</t>
  </si>
  <si>
    <t>Type</t>
  </si>
  <si>
    <t>Total</t>
  </si>
  <si>
    <t>Gas and Electric</t>
  </si>
  <si>
    <t>CPEH,SIGE, Vectren</t>
  </si>
  <si>
    <t>CPL, NSTAR, PSCNH</t>
  </si>
  <si>
    <t>2019 Operating Revenue</t>
  </si>
  <si>
    <t>2020 Operating Revenue</t>
  </si>
  <si>
    <t>2021 Operating Revenue</t>
  </si>
  <si>
    <t>2022 Operating Revenue</t>
  </si>
  <si>
    <t>2023 Operating Revenue</t>
  </si>
  <si>
    <t>2019 Ratio</t>
  </si>
  <si>
    <t>2020 Ratio</t>
  </si>
  <si>
    <t>2021 Ratio</t>
  </si>
  <si>
    <t>2022 Ratio</t>
  </si>
  <si>
    <t>2023 Ratio</t>
  </si>
  <si>
    <t>NA</t>
  </si>
  <si>
    <t>Average</t>
  </si>
  <si>
    <t>2019 CapX</t>
  </si>
  <si>
    <t>2020 CapX</t>
  </si>
  <si>
    <t>2021 CapX</t>
  </si>
  <si>
    <t>2022 CapX</t>
  </si>
  <si>
    <t>2023 CapX</t>
  </si>
  <si>
    <t>Median</t>
  </si>
  <si>
    <t>Average OR 2018-2022</t>
  </si>
  <si>
    <t>Average Ratio 2019-2023</t>
  </si>
  <si>
    <t>Inflation Index</t>
  </si>
  <si>
    <t>Utility Name</t>
  </si>
  <si>
    <t>Holding Company Name</t>
  </si>
  <si>
    <t>Year</t>
  </si>
  <si>
    <t>Total Plant Additons</t>
  </si>
  <si>
    <t>Total Electric Operating Revenue $</t>
  </si>
  <si>
    <t>Total Retail Customers</t>
  </si>
  <si>
    <t>APC</t>
  </si>
  <si>
    <t>APR</t>
  </si>
  <si>
    <t>Alabama Power Co</t>
  </si>
  <si>
    <t>Southern Co</t>
  </si>
  <si>
    <t>Alaska Electric Light &amp; Power Co</t>
  </si>
  <si>
    <t>Ameren Illinois</t>
  </si>
  <si>
    <t>Ameren Corp</t>
  </si>
  <si>
    <t>Ameren Missouri</t>
  </si>
  <si>
    <t>Appalachian Power Co</t>
  </si>
  <si>
    <t>American Electric Power Co Inc</t>
  </si>
  <si>
    <t>Arizona Public Service Co</t>
  </si>
  <si>
    <t>Pinnacle West Capital Corp</t>
  </si>
  <si>
    <t>Atlantic City Electric Co</t>
  </si>
  <si>
    <t>Exelon Corp</t>
  </si>
  <si>
    <t>Baltimore Gas &amp; Electric Co</t>
  </si>
  <si>
    <t>Black Hills Colorado Electric LLC</t>
  </si>
  <si>
    <t>Black Hills Corp</t>
  </si>
  <si>
    <t>Black Hills Power Inc</t>
  </si>
  <si>
    <t>CalPeco LLC</t>
  </si>
  <si>
    <t>Liberty Utilities</t>
  </si>
  <si>
    <t>CenterPoint Energy Houston Electric LLC</t>
  </si>
  <si>
    <t>CenterPoint Energy Inc</t>
  </si>
  <si>
    <t>Central Hudson Gas &amp; Electric Corp</t>
  </si>
  <si>
    <t>CH Energy Group Inc</t>
  </si>
  <si>
    <t>Central Maine Power Co</t>
  </si>
  <si>
    <t>Avangrid Inc</t>
  </si>
  <si>
    <t>Central Vermont Public Service Corp</t>
  </si>
  <si>
    <t>Green Mountain Power Corp</t>
  </si>
  <si>
    <t>Cheyenne Light Fuel &amp; Power Co</t>
  </si>
  <si>
    <t>CLECO Power LLC</t>
  </si>
  <si>
    <t>Cleco Corp</t>
  </si>
  <si>
    <t>Cleveland Electric Illuminating Co (The)</t>
  </si>
  <si>
    <t>FirstEnergy Corp</t>
  </si>
  <si>
    <t>Columbus Southern Power Co</t>
  </si>
  <si>
    <t>Commonwealth Edison Co</t>
  </si>
  <si>
    <t>Connecticut Light &amp; Power Co (The)</t>
  </si>
  <si>
    <t>Consolidated Edison Co of New York Inc</t>
  </si>
  <si>
    <t>Consolidated Edison Inc</t>
  </si>
  <si>
    <t>Consolidated Water Power Co</t>
  </si>
  <si>
    <t>Newpage Group Inc</t>
  </si>
  <si>
    <t>Consumers Energy Co</t>
  </si>
  <si>
    <t>CMS Energy Corp</t>
  </si>
  <si>
    <t>Dayton Power &amp; Light Co (The)</t>
  </si>
  <si>
    <t>AES Corp (The)</t>
  </si>
  <si>
    <t>Delmarva Power &amp; Light Co</t>
  </si>
  <si>
    <t>Dominion Energy South Carolina</t>
  </si>
  <si>
    <t>Dominion Energy Inc</t>
  </si>
  <si>
    <t>DTE Electric Co</t>
  </si>
  <si>
    <t>DTE Energy Co</t>
  </si>
  <si>
    <t>Duke Energy Carolinas</t>
  </si>
  <si>
    <t>Duke Energy Corp</t>
  </si>
  <si>
    <t>Duke Energy Florida</t>
  </si>
  <si>
    <t>Duke Energy Indiana</t>
  </si>
  <si>
    <t>Duke Energy Kentucky</t>
  </si>
  <si>
    <t>Duke Energy Ohio</t>
  </si>
  <si>
    <t>Duke Energy Progress</t>
  </si>
  <si>
    <t>Duquesne Light Co</t>
  </si>
  <si>
    <t>Macquarie Bank Limited</t>
  </si>
  <si>
    <t>El Paso Electric Co</t>
  </si>
  <si>
    <t>Emera Maine</t>
  </si>
  <si>
    <t>Emera Inc</t>
  </si>
  <si>
    <t>Empire District Electric Co (The)</t>
  </si>
  <si>
    <t>Entergy Arkansas LLC</t>
  </si>
  <si>
    <t>Entergy Corp</t>
  </si>
  <si>
    <t>Entergy Gulf States Louisiana LLC</t>
  </si>
  <si>
    <t>Entergy Louisiana Inc</t>
  </si>
  <si>
    <t>Entergy Louisiana LLC</t>
  </si>
  <si>
    <t>Entergy Mississippi LLC</t>
  </si>
  <si>
    <t>Entergy New Orleans Inc</t>
  </si>
  <si>
    <t>Entergy Texas Inc</t>
  </si>
  <si>
    <t>Evergy Kansas Central Inc</t>
  </si>
  <si>
    <t>Evergy Inc</t>
  </si>
  <si>
    <t>Evergy Kansas South Inc</t>
  </si>
  <si>
    <t>Evergy Metro Inc</t>
  </si>
  <si>
    <t>Evergy Missouri West Inc</t>
  </si>
  <si>
    <t>Fitchburg Gas &amp; Electric Light Co</t>
  </si>
  <si>
    <t>Unitil Corp</t>
  </si>
  <si>
    <t>Florida Power &amp; Light Co</t>
  </si>
  <si>
    <t>NextEra Energy Inc</t>
  </si>
  <si>
    <t>Georgia Power Co</t>
  </si>
  <si>
    <t>Golden State Water Co</t>
  </si>
  <si>
    <t>American States Water Co</t>
  </si>
  <si>
    <t>Granite State Electric Co</t>
  </si>
  <si>
    <t>Gulf Power Co</t>
  </si>
  <si>
    <t>Idaho Power Co</t>
  </si>
  <si>
    <t>IDACORP Inc</t>
  </si>
  <si>
    <t>Indiana Michigan Power Co</t>
  </si>
  <si>
    <t>Indianapolis Power &amp; Light</t>
  </si>
  <si>
    <t>Interstate Power &amp; Light Co</t>
  </si>
  <si>
    <t>Alliant Energy Corp</t>
  </si>
  <si>
    <t>Jersey Central Power &amp; Light Co</t>
  </si>
  <si>
    <t>Kentucky Power Co</t>
  </si>
  <si>
    <t>Kentucky Utilities Co</t>
  </si>
  <si>
    <t>Kingsport Power Co</t>
  </si>
  <si>
    <t>Lockhart Power Co</t>
  </si>
  <si>
    <t>Milliken &amp; Co</t>
  </si>
  <si>
    <t>Louisville Gas &amp; Electric Co</t>
  </si>
  <si>
    <t>Madison Gas &amp; Electric Co</t>
  </si>
  <si>
    <t>MGE Energy Inc</t>
  </si>
  <si>
    <t>Massachusetts Electric Co</t>
  </si>
  <si>
    <t>National Grid Plc</t>
  </si>
  <si>
    <t>MDU Resources Group Inc</t>
  </si>
  <si>
    <t>Metropolitan Edison Co</t>
  </si>
  <si>
    <t>MidAmerican Energy Co</t>
  </si>
  <si>
    <t>Berkshire Hathaway Energy</t>
  </si>
  <si>
    <t>Minnesota Power</t>
  </si>
  <si>
    <t>ALLETE Inc</t>
  </si>
  <si>
    <t>Mississippi Power Co</t>
  </si>
  <si>
    <t>Monongahela Power Co</t>
  </si>
  <si>
    <t>Mt Carmel Public Utility Co</t>
  </si>
  <si>
    <t>Nantucket Electric Co</t>
  </si>
  <si>
    <t>Narragansett Electric Co</t>
  </si>
  <si>
    <t>Nevada Power Co</t>
  </si>
  <si>
    <t>New York State Electric &amp; Gas Corp</t>
  </si>
  <si>
    <t>Niagara Mohawk Power Corp</t>
  </si>
  <si>
    <t>North Central Power Co Inc</t>
  </si>
  <si>
    <t>Northern Indiana Public Service Co</t>
  </si>
  <si>
    <t>NiSource Inc</t>
  </si>
  <si>
    <t>Northern States Power Co (Minnesota)</t>
  </si>
  <si>
    <t>Xcel Energy Inc</t>
  </si>
  <si>
    <t>Northern States Power Co (Wisconsin)</t>
  </si>
  <si>
    <t>NorthWestern Corp</t>
  </si>
  <si>
    <t>Northwestern Wisconsin Electric Co</t>
  </si>
  <si>
    <t>NSTAR Co d/b/a Eversource Energy</t>
  </si>
  <si>
    <t>Ohio Edison Co</t>
  </si>
  <si>
    <t>Ohio Power Co</t>
  </si>
  <si>
    <t>Ohio Valley Electric Corp</t>
  </si>
  <si>
    <t>Oklahoma Gas &amp; Electric Co</t>
  </si>
  <si>
    <t>Oncor Electric Delivery</t>
  </si>
  <si>
    <t>Sempra Energy</t>
  </si>
  <si>
    <t>Orange &amp; Rockland Utilities Inc</t>
  </si>
  <si>
    <t>Otter Tail Power Co</t>
  </si>
  <si>
    <t>Otter Tail Corp</t>
  </si>
  <si>
    <t>Pacific Gas &amp; Electric Co</t>
  </si>
  <si>
    <t>PG&amp;E Corp</t>
  </si>
  <si>
    <t>PECO Energy Co</t>
  </si>
  <si>
    <t>Pennsylvania Electric Co</t>
  </si>
  <si>
    <t>Pennsylvania Power Co</t>
  </si>
  <si>
    <t>Pike County Light &amp; Power Co</t>
  </si>
  <si>
    <t>Corning Natural Gas Corp</t>
  </si>
  <si>
    <t>Pioneer Power &amp; Light Co</t>
  </si>
  <si>
    <t>Portland General Electric Co</t>
  </si>
  <si>
    <t>Potomac Edison Co (The)</t>
  </si>
  <si>
    <t>Potomac Electric Power Co</t>
  </si>
  <si>
    <t>PPL Electric Utilities Corp</t>
  </si>
  <si>
    <t>Public Service Co of Colorado</t>
  </si>
  <si>
    <t>Public Service Co of New Hampshire</t>
  </si>
  <si>
    <t>Public Service Co of New Mexico</t>
  </si>
  <si>
    <t>Public Service Co of Oklahoma</t>
  </si>
  <si>
    <t>Public Service Electric &amp; Gas Co</t>
  </si>
  <si>
    <t>Public Service Enterprise Group Inc</t>
  </si>
  <si>
    <t>Puget Sound Energy Inc</t>
  </si>
  <si>
    <t>Puget Energy Inc</t>
  </si>
  <si>
    <t>Rochester Gas &amp; Electric Corp</t>
  </si>
  <si>
    <t>Rockland Electric Co</t>
  </si>
  <si>
    <t>San Diego Gas &amp; Electric Co</t>
  </si>
  <si>
    <t>Sharyland Utilities LP</t>
  </si>
  <si>
    <t>Sierra Pacific Power Co</t>
  </si>
  <si>
    <t>Southern California Edison Co</t>
  </si>
  <si>
    <t>Edison International</t>
  </si>
  <si>
    <t>Southern Indiana Gas &amp; Electric Co</t>
  </si>
  <si>
    <t>Southwestern Electric Power Co</t>
  </si>
  <si>
    <t>Southwestern Public Service Co</t>
  </si>
  <si>
    <t>Superior Water Light &amp; Power Co</t>
  </si>
  <si>
    <t>Tampa Electric Co</t>
  </si>
  <si>
    <t>TECO Energy Inc</t>
  </si>
  <si>
    <t>Toledo Edison Co (The)</t>
  </si>
  <si>
    <t>Tucson Electric Power Co</t>
  </si>
  <si>
    <t>Uns Energy Corp</t>
  </si>
  <si>
    <t>UGI Utilities Inc</t>
  </si>
  <si>
    <t>United Illuminating Co (The)</t>
  </si>
  <si>
    <t>Unitil Energy Systems</t>
  </si>
  <si>
    <t>UNS Electric Inc</t>
  </si>
  <si>
    <t>Upper Michigan Energy Resources Corp</t>
  </si>
  <si>
    <t>Upper Peninsula Power Co</t>
  </si>
  <si>
    <t>Balfour Beatty Infrastructure Inc</t>
  </si>
  <si>
    <t>Virginia Electric &amp; Power Co</t>
  </si>
  <si>
    <t>West Penn Power Co</t>
  </si>
  <si>
    <t>Western Massachusetts Electric Co</t>
  </si>
  <si>
    <t>Wheeling Power Co</t>
  </si>
  <si>
    <t>Wisconsin Electric Power Co</t>
  </si>
  <si>
    <t>Wisconsin Power &amp; Light Co</t>
  </si>
  <si>
    <t>Wisconsin Public Service Corp</t>
  </si>
  <si>
    <t>Type Dummy</t>
  </si>
  <si>
    <t>in Millions</t>
  </si>
  <si>
    <t>For APR NN Graph</t>
  </si>
  <si>
    <t>For APC Graph</t>
  </si>
  <si>
    <t>Median Ratio 2019-2023</t>
  </si>
  <si>
    <t>Adder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</si>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</sst>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3" fontId="0" fillId="0" borderId="1" xfId="0" applyNumberFormat="1" applyFill="1" applyBorder="1"/>
    <xf numFmtId="9" fontId="0" fillId="0" borderId="0" xfId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3" fontId="0" fillId="0" borderId="3" xfId="0" applyNumberFormat="1" applyBorder="1"/>
    <xf numFmtId="3" fontId="0" fillId="2" borderId="3" xfId="0" applyNumberFormat="1" applyFill="1" applyBorder="1"/>
    <xf numFmtId="3" fontId="0" fillId="3" borderId="3" xfId="0" applyNumberFormat="1" applyFill="1" applyBorder="1"/>
    <xf numFmtId="3" fontId="0" fillId="4" borderId="1" xfId="0" applyNumberFormat="1" applyFill="1" applyBorder="1"/>
    <xf numFmtId="3" fontId="0" fillId="0" borderId="3" xfId="0" applyNumberFormat="1" applyFill="1" applyBorder="1"/>
    <xf numFmtId="3" fontId="0" fillId="4" borderId="3" xfId="0" applyNumberFormat="1" applyFill="1" applyBorder="1"/>
    <xf numFmtId="9" fontId="0" fillId="4" borderId="1" xfId="1" applyFont="1" applyFill="1" applyBorder="1"/>
    <xf numFmtId="9" fontId="0" fillId="0" borderId="1" xfId="1" applyFont="1" applyBorder="1"/>
    <xf numFmtId="9" fontId="0" fillId="3" borderId="3" xfId="1" applyFont="1" applyFill="1" applyBorder="1"/>
    <xf numFmtId="9" fontId="0" fillId="2" borderId="3" xfId="1" applyFont="1" applyFill="1" applyBorder="1"/>
    <xf numFmtId="9" fontId="0" fillId="0" borderId="1" xfId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9" fontId="0" fillId="0" borderId="3" xfId="1" applyFont="1" applyBorder="1"/>
    <xf numFmtId="9" fontId="0" fillId="0" borderId="3" xfId="1" applyFont="1" applyBorder="1" applyAlignment="1">
      <alignment horizontal="center"/>
    </xf>
    <xf numFmtId="9" fontId="0" fillId="4" borderId="3" xfId="1" applyFont="1" applyFill="1" applyBorder="1"/>
    <xf numFmtId="9" fontId="0" fillId="0" borderId="1" xfId="0" applyNumberFormat="1" applyBorder="1"/>
    <xf numFmtId="9" fontId="0" fillId="2" borderId="1" xfId="1" applyFont="1" applyFill="1" applyBorder="1"/>
    <xf numFmtId="9" fontId="0" fillId="2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3" fontId="0" fillId="7" borderId="1" xfId="0" applyNumberFormat="1" applyFill="1" applyBorder="1"/>
    <xf numFmtId="3" fontId="0" fillId="7" borderId="3" xfId="0" applyNumberFormat="1" applyFill="1" applyBorder="1"/>
    <xf numFmtId="9" fontId="0" fillId="7" borderId="1" xfId="1" applyFont="1" applyFill="1" applyBorder="1"/>
    <xf numFmtId="9" fontId="0" fillId="7" borderId="1" xfId="0" applyNumberFormat="1" applyFill="1" applyBorder="1"/>
    <xf numFmtId="9" fontId="0" fillId="3" borderId="1" xfId="0" applyNumberFormat="1" applyFill="1" applyBorder="1"/>
    <xf numFmtId="0" fontId="1" fillId="5" borderId="1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1" fillId="8" borderId="1" xfId="0" applyFont="1" applyFill="1" applyBorder="1"/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/>
    <xf numFmtId="3" fontId="1" fillId="9" borderId="1" xfId="0" applyNumberFormat="1" applyFont="1" applyFill="1" applyBorder="1"/>
    <xf numFmtId="165" fontId="0" fillId="0" borderId="1" xfId="2" applyNumberFormat="1" applyFont="1" applyBorder="1"/>
    <xf numFmtId="0" fontId="1" fillId="0" borderId="0" xfId="0" applyFont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9" fontId="0" fillId="0" borderId="1" xfId="1" applyNumberFormat="1" applyFont="1" applyBorder="1"/>
    <xf numFmtId="0" fontId="0" fillId="2" borderId="0" xfId="0" applyFill="1"/>
    <xf numFmtId="0" fontId="0" fillId="7" borderId="0" xfId="0" applyFill="1"/>
    <xf numFmtId="1" fontId="0" fillId="0" borderId="0" xfId="0" applyNumberFormat="1"/>
    <xf numFmtId="1" fontId="0" fillId="7" borderId="0" xfId="0" applyNumberFormat="1" applyFill="1"/>
    <xf numFmtId="164" fontId="0" fillId="0" borderId="0" xfId="1" applyNumberFormat="1" applyFont="1"/>
    <xf numFmtId="164" fontId="0" fillId="7" borderId="0" xfId="1" applyNumberFormat="1" applyFont="1" applyFill="1"/>
    <xf numFmtId="9" fontId="0" fillId="0" borderId="0" xfId="1" applyNumberFormat="1" applyFont="1"/>
    <xf numFmtId="0" fontId="0" fillId="0" borderId="0" xfId="0" applyFill="1"/>
    <xf numFmtId="0" fontId="0" fillId="10" borderId="1" xfId="0" applyFill="1" applyBorder="1"/>
  </cellXfs>
  <cellStyles count="3">
    <cellStyle name="Comma" xfId="2" builtinId="3"/>
    <cellStyle name="Normal" xfId="0" builtinId="0"/>
    <cellStyle name="Percent" xfId="1" builtinId="5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CC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 Ratio, 2019</a:t>
            </a:r>
            <a:r>
              <a:rPr lang="en-US" baseline="0"/>
              <a:t> </a:t>
            </a:r>
            <a:r>
              <a:rPr lang="en-US"/>
              <a:t>(Gas-Electric</a:t>
            </a:r>
            <a:r>
              <a:rPr lang="en-US" baseline="0"/>
              <a:t> and Eletric Only)</a:t>
            </a:r>
            <a:endParaRPr lang="en-US"/>
          </a:p>
        </c:rich>
      </c:tx>
      <c:layout>
        <c:manualLayout>
          <c:xMode val="edge"/>
          <c:yMode val="edge"/>
          <c:x val="0.32924321964049114"/>
          <c:y val="1.8155094249582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8459807908627"/>
          <c:y val="7.487208929533358E-2"/>
          <c:w val="0.88189968561622101"/>
          <c:h val="0.789076641949606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7"/>
            <c:marker>
              <c:symbol val="circle"/>
              <c:size val="10"/>
              <c:spPr>
                <a:solidFill>
                  <a:srgbClr val="FF0000"/>
                </a:solid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C62-41DF-AB65-EE6DABEF670B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'10K Data'!$J$4:$J$50</c:f>
              <c:numCache>
                <c:formatCode>#,##0</c:formatCode>
                <c:ptCount val="47"/>
                <c:pt idx="0">
                  <c:v>11862</c:v>
                </c:pt>
                <c:pt idx="1">
                  <c:v>1059.5</c:v>
                </c:pt>
                <c:pt idx="2">
                  <c:v>2042.3</c:v>
                </c:pt>
                <c:pt idx="3">
                  <c:v>1452.6</c:v>
                </c:pt>
                <c:pt idx="4">
                  <c:v>2576</c:v>
                </c:pt>
                <c:pt idx="5">
                  <c:v>3589</c:v>
                </c:pt>
                <c:pt idx="6">
                  <c:v>3688.3420000000001</c:v>
                </c:pt>
                <c:pt idx="7">
                  <c:v>1325.9659999999999</c:v>
                </c:pt>
                <c:pt idx="8">
                  <c:v>43.598999999999997</c:v>
                </c:pt>
                <c:pt idx="9">
                  <c:v>5026</c:v>
                </c:pt>
                <c:pt idx="10">
                  <c:v>3039</c:v>
                </c:pt>
                <c:pt idx="11">
                  <c:v>3053</c:v>
                </c:pt>
                <c:pt idx="14">
                  <c:v>1231.143</c:v>
                </c:pt>
                <c:pt idx="15">
                  <c:v>7546.3</c:v>
                </c:pt>
                <c:pt idx="16">
                  <c:v>1241.596</c:v>
                </c:pt>
                <c:pt idx="17">
                  <c:v>6464</c:v>
                </c:pt>
                <c:pt idx="18">
                  <c:v>10680</c:v>
                </c:pt>
                <c:pt idx="19">
                  <c:v>903</c:v>
                </c:pt>
                <c:pt idx="20">
                  <c:v>1158.3699999999999</c:v>
                </c:pt>
                <c:pt idx="21">
                  <c:v>24631</c:v>
                </c:pt>
                <c:pt idx="22">
                  <c:v>12611</c:v>
                </c:pt>
                <c:pt idx="23">
                  <c:v>903.6</c:v>
                </c:pt>
                <c:pt idx="24">
                  <c:v>9540.5470000000005</c:v>
                </c:pt>
                <c:pt idx="25">
                  <c:v>7256.7190000000001</c:v>
                </c:pt>
                <c:pt idx="26">
                  <c:v>5882</c:v>
                </c:pt>
                <c:pt idx="27">
                  <c:v>3038</c:v>
                </c:pt>
                <c:pt idx="28">
                  <c:v>3169</c:v>
                </c:pt>
                <c:pt idx="29">
                  <c:v>1236</c:v>
                </c:pt>
                <c:pt idx="30">
                  <c:v>2239</c:v>
                </c:pt>
                <c:pt idx="31">
                  <c:v>1332</c:v>
                </c:pt>
                <c:pt idx="32">
                  <c:v>11261</c:v>
                </c:pt>
                <c:pt idx="33">
                  <c:v>574.43600000000004</c:v>
                </c:pt>
                <c:pt idx="34">
                  <c:v>1192.009</c:v>
                </c:pt>
                <c:pt idx="35">
                  <c:v>2270.3000000000002</c:v>
                </c:pt>
                <c:pt idx="36">
                  <c:v>1436.6130000000001</c:v>
                </c:pt>
                <c:pt idx="37">
                  <c:v>1991</c:v>
                </c:pt>
                <c:pt idx="38">
                  <c:v>1760</c:v>
                </c:pt>
                <c:pt idx="39">
                  <c:v>1496</c:v>
                </c:pt>
                <c:pt idx="40">
                  <c:v>2277</c:v>
                </c:pt>
                <c:pt idx="41">
                  <c:v>6471</c:v>
                </c:pt>
                <c:pt idx="42">
                  <c:v>3346.4960000000001</c:v>
                </c:pt>
                <c:pt idx="43">
                  <c:v>2066</c:v>
                </c:pt>
                <c:pt idx="44">
                  <c:v>1092.4000000000001</c:v>
                </c:pt>
                <c:pt idx="45">
                  <c:v>4559</c:v>
                </c:pt>
                <c:pt idx="46">
                  <c:v>11537</c:v>
                </c:pt>
              </c:numCache>
            </c:numRef>
          </c:xVal>
          <c:yVal>
            <c:numRef>
              <c:f>'10K Data'!$P$4:$P$50</c:f>
              <c:numCache>
                <c:formatCode>0%</c:formatCode>
                <c:ptCount val="47"/>
                <c:pt idx="0">
                  <c:v>0.52099140111279718</c:v>
                </c:pt>
                <c:pt idx="1">
                  <c:v>0.23596035865974516</c:v>
                </c:pt>
                <c:pt idx="2">
                  <c:v>0.4676100474954708</c:v>
                </c:pt>
                <c:pt idx="3">
                  <c:v>0.35453669282665567</c:v>
                </c:pt>
                <c:pt idx="4">
                  <c:v>0.32802795031055898</c:v>
                </c:pt>
                <c:pt idx="5">
                  <c:v>0.29813318473112288</c:v>
                </c:pt>
                <c:pt idx="6">
                  <c:v>0.33239867669538237</c:v>
                </c:pt>
                <c:pt idx="7">
                  <c:v>0.3054376959891883</c:v>
                </c:pt>
                <c:pt idx="8">
                  <c:v>0.16055414115002639</c:v>
                </c:pt>
                <c:pt idx="9">
                  <c:v>0.45622761639474729</c:v>
                </c:pt>
                <c:pt idx="10">
                  <c:v>0.20533070088845015</c:v>
                </c:pt>
                <c:pt idx="11">
                  <c:v>0.83327874222076648</c:v>
                </c:pt>
                <c:pt idx="14">
                  <c:v>0.46623341074107555</c:v>
                </c:pt>
                <c:pt idx="15">
                  <c:v>0.30756794720591546</c:v>
                </c:pt>
                <c:pt idx="16">
                  <c:v>0.19168876188389783</c:v>
                </c:pt>
                <c:pt idx="17">
                  <c:v>0.3558168316831683</c:v>
                </c:pt>
                <c:pt idx="18">
                  <c:v>0.28239700374531834</c:v>
                </c:pt>
                <c:pt idx="19">
                  <c:v>0.23366555924695459</c:v>
                </c:pt>
                <c:pt idx="20">
                  <c:v>0.26589086388632305</c:v>
                </c:pt>
                <c:pt idx="21">
                  <c:v>0.45065161787990743</c:v>
                </c:pt>
                <c:pt idx="22">
                  <c:v>0.35500753310601857</c:v>
                </c:pt>
                <c:pt idx="23">
                  <c:v>0.27556440903054447</c:v>
                </c:pt>
                <c:pt idx="24">
                  <c:v>0.47481554254698394</c:v>
                </c:pt>
                <c:pt idx="25">
                  <c:v>0.40941367579480481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0.26063404670988366</c:v>
                </c:pt>
                <c:pt idx="33">
                  <c:v>0.24252658259579829</c:v>
                </c:pt>
                <c:pt idx="34">
                  <c:v>0.22558554507558246</c:v>
                </c:pt>
                <c:pt idx="35">
                  <c:v>0.27529401400695941</c:v>
                </c:pt>
                <c:pt idx="36">
                  <c:v>0.23207363430513295</c:v>
                </c:pt>
                <c:pt idx="37">
                  <c:v>0.29131089904570567</c:v>
                </c:pt>
                <c:pt idx="38">
                  <c:v>0.34659090909090912</c:v>
                </c:pt>
                <c:pt idx="39">
                  <c:v>0.36697860962566847</c:v>
                </c:pt>
                <c:pt idx="40">
                  <c:v>0.49538866930171277</c:v>
                </c:pt>
                <c:pt idx="41">
                  <c:v>0.46592489568845619</c:v>
                </c:pt>
                <c:pt idx="42">
                  <c:v>0.26464188213582207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0.49692915112963371</c:v>
                </c:pt>
                <c:pt idx="46">
                  <c:v>0.4823610990725492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2-41DF-AB65-EE6DABEF6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36496"/>
        <c:axId val="1010537280"/>
      </c:scatterChart>
      <c:valAx>
        <c:axId val="1010536496"/>
        <c:scaling>
          <c:orientation val="minMax"/>
          <c:max val="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2018 Operating Revenue (000's,</a:t>
                </a:r>
                <a:r>
                  <a:rPr lang="en-US" baseline="0"/>
                  <a:t> </a:t>
                </a:r>
                <a:r>
                  <a:rPr lang="en-US"/>
                  <a:t>Median = 2,277)</a:t>
                </a:r>
              </a:p>
            </c:rich>
          </c:tx>
          <c:layout>
            <c:manualLayout>
              <c:xMode val="edge"/>
              <c:yMode val="edge"/>
              <c:x val="0.39282443540711265"/>
              <c:y val="0.9571942721494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37280"/>
        <c:crosses val="autoZero"/>
        <c:crossBetween val="midCat"/>
        <c:majorUnit val="500"/>
      </c:valAx>
      <c:valAx>
        <c:axId val="1010537280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 CapX Ratio (Median = 32%)</a:t>
                </a:r>
              </a:p>
            </c:rich>
          </c:tx>
          <c:layout>
            <c:manualLayout>
              <c:xMode val="edge"/>
              <c:yMode val="edge"/>
              <c:x val="1.4467883822214533E-2"/>
              <c:y val="0.30517148631855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36496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0.14392169268043692"/>
                  <c:y val="-0.270281058617672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'10K Data'!$U$4:$U$50</c:f>
              <c:numCache>
                <c:formatCode>#,##0</c:formatCode>
                <c:ptCount val="47"/>
                <c:pt idx="0">
                  <c:v>12351.036402149781</c:v>
                </c:pt>
                <c:pt idx="1">
                  <c:v>1103.1801608563219</c:v>
                </c:pt>
                <c:pt idx="2">
                  <c:v>2126.4981996383822</c:v>
                </c:pt>
                <c:pt idx="3">
                  <c:v>1512.4865518262322</c:v>
                </c:pt>
                <c:pt idx="4">
                  <c:v>2682.2011272920108</c:v>
                </c:pt>
                <c:pt idx="5">
                  <c:v>3736.9642258738459</c:v>
                </c:pt>
                <c:pt idx="6">
                  <c:v>3840.4018129807723</c:v>
                </c:pt>
                <c:pt idx="7">
                  <c:v>1380.6317934591916</c:v>
                </c:pt>
                <c:pt idx="8">
                  <c:v>45.396462324846411</c:v>
                </c:pt>
                <c:pt idx="9">
                  <c:v>5233.2076342273467</c:v>
                </c:pt>
                <c:pt idx="10">
                  <c:v>3164.2892957455047</c:v>
                </c:pt>
                <c:pt idx="11">
                  <c:v>3178.8664757851357</c:v>
                </c:pt>
                <c:pt idx="14">
                  <c:v>1281.8995118236289</c:v>
                </c:pt>
                <c:pt idx="15">
                  <c:v>7857.4124095045436</c:v>
                </c:pt>
                <c:pt idx="16">
                  <c:v>1292.7834591775045</c:v>
                </c:pt>
                <c:pt idx="17">
                  <c:v>6730.4922697265374</c:v>
                </c:pt>
                <c:pt idx="18">
                  <c:v>11120.30591594669</c:v>
                </c:pt>
                <c:pt idx="19">
                  <c:v>940.22811255616693</c:v>
                </c:pt>
                <c:pt idx="20">
                  <c:v>1206.1262887504836</c:v>
                </c:pt>
                <c:pt idx="21">
                  <c:v>25646.465825438478</c:v>
                </c:pt>
                <c:pt idx="22">
                  <c:v>13130.915534270011</c:v>
                </c:pt>
                <c:pt idx="23">
                  <c:v>940.85284884357952</c:v>
                </c:pt>
                <c:pt idx="24">
                  <c:v>9933.876521111184</c:v>
                </c:pt>
                <c:pt idx="25">
                  <c:v>7555.8928114290957</c:v>
                </c:pt>
                <c:pt idx="26">
                  <c:v>6124.4980709361826</c:v>
                </c:pt>
                <c:pt idx="27">
                  <c:v>3163.2480685998171</c:v>
                </c:pt>
                <c:pt idx="28">
                  <c:v>3299.6488246849308</c:v>
                </c:pt>
                <c:pt idx="29">
                  <c:v>1286.9567520702346</c:v>
                </c:pt>
                <c:pt idx="30">
                  <c:v>2331.3075791951915</c:v>
                </c:pt>
                <c:pt idx="31">
                  <c:v>1386.9145580562727</c:v>
                </c:pt>
                <c:pt idx="32">
                  <c:v>11725.258887591355</c:v>
                </c:pt>
                <c:pt idx="33">
                  <c:v>598.11835666037018</c:v>
                </c:pt>
                <c:pt idx="34">
                  <c:v>1241.1521287042788</c:v>
                </c:pt>
                <c:pt idx="35">
                  <c:v>2363.8979888552226</c:v>
                </c:pt>
                <c:pt idx="36">
                  <c:v>1495.8404534481203</c:v>
                </c:pt>
                <c:pt idx="37">
                  <c:v>2073.0832470645937</c:v>
                </c:pt>
                <c:pt idx="38">
                  <c:v>1832.5597764106903</c:v>
                </c:pt>
                <c:pt idx="39">
                  <c:v>1557.6758099490869</c:v>
                </c:pt>
                <c:pt idx="40">
                  <c:v>2370.874210731331</c:v>
                </c:pt>
                <c:pt idx="41">
                  <c:v>6737.7808597463518</c:v>
                </c:pt>
                <c:pt idx="42">
                  <c:v>3484.4624781359498</c:v>
                </c:pt>
                <c:pt idx="43">
                  <c:v>2151.1752829911857</c:v>
                </c:pt>
                <c:pt idx="44">
                  <c:v>1137.4365339494539</c:v>
                </c:pt>
                <c:pt idx="45">
                  <c:v>4746.9545571911012</c:v>
                </c:pt>
                <c:pt idx="46">
                  <c:v>12012.637579801214</c:v>
                </c:pt>
              </c:numCache>
            </c:numRef>
          </c:xVal>
          <c:yVal>
            <c:numRef>
              <c:f>'10K Data'!$V$4:$V$50</c:f>
              <c:numCache>
                <c:formatCode>0%</c:formatCode>
                <c:ptCount val="47"/>
                <c:pt idx="0">
                  <c:v>0.41629411679627193</c:v>
                </c:pt>
                <c:pt idx="1">
                  <c:v>0.22650655343355136</c:v>
                </c:pt>
                <c:pt idx="2">
                  <c:v>0.32792640590900346</c:v>
                </c:pt>
                <c:pt idx="3">
                  <c:v>0.31958959099949347</c:v>
                </c:pt>
                <c:pt idx="4">
                  <c:v>0.30587323171347935</c:v>
                </c:pt>
                <c:pt idx="5">
                  <c:v>0.36158294666883034</c:v>
                </c:pt>
                <c:pt idx="6">
                  <c:v>0.34622517214962478</c:v>
                </c:pt>
                <c:pt idx="7">
                  <c:v>0.29942954433369756</c:v>
                </c:pt>
                <c:pt idx="8">
                  <c:v>0.15739594017610151</c:v>
                </c:pt>
                <c:pt idx="9">
                  <c:v>0.35494372851062223</c:v>
                </c:pt>
                <c:pt idx="10">
                  <c:v>0.20793519088618739</c:v>
                </c:pt>
                <c:pt idx="11">
                  <c:v>0.54253310625231632</c:v>
                </c:pt>
                <c:pt idx="14">
                  <c:v>0.36483262037230924</c:v>
                </c:pt>
                <c:pt idx="15">
                  <c:v>0.32613236316294664</c:v>
                </c:pt>
                <c:pt idx="16">
                  <c:v>0.20190236553280042</c:v>
                </c:pt>
                <c:pt idx="17">
                  <c:v>0.34806740152383248</c:v>
                </c:pt>
                <c:pt idx="18">
                  <c:v>0.31278973541491428</c:v>
                </c:pt>
                <c:pt idx="19">
                  <c:v>0.22916951679845984</c:v>
                </c:pt>
                <c:pt idx="20">
                  <c:v>0.23646745759912158</c:v>
                </c:pt>
                <c:pt idx="21">
                  <c:v>0.41596272755450442</c:v>
                </c:pt>
                <c:pt idx="22">
                  <c:v>0.35984823468223359</c:v>
                </c:pt>
                <c:pt idx="23">
                  <c:v>0.27523118517342271</c:v>
                </c:pt>
                <c:pt idx="24">
                  <c:v>0.40128834674582886</c:v>
                </c:pt>
                <c:pt idx="25">
                  <c:v>0.33856125290864042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0.25349055542106336</c:v>
                </c:pt>
                <c:pt idx="33">
                  <c:v>0.22775708694242336</c:v>
                </c:pt>
                <c:pt idx="34">
                  <c:v>0.22558554507558246</c:v>
                </c:pt>
                <c:pt idx="35">
                  <c:v>0.25119390685757936</c:v>
                </c:pt>
                <c:pt idx="36">
                  <c:v>0.18783459453236612</c:v>
                </c:pt>
                <c:pt idx="37">
                  <c:v>0.26464833270368782</c:v>
                </c:pt>
                <c:pt idx="38">
                  <c:v>0.26293745637035448</c:v>
                </c:pt>
                <c:pt idx="39">
                  <c:v>0.2814590516236713</c:v>
                </c:pt>
                <c:pt idx="40">
                  <c:v>0.37070726859114417</c:v>
                </c:pt>
                <c:pt idx="41">
                  <c:v>0.40818515947876105</c:v>
                </c:pt>
                <c:pt idx="42">
                  <c:v>0.26341102480775436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0.50387217996689893</c:v>
                </c:pt>
                <c:pt idx="46">
                  <c:v>0.33830864134240962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3-42A2-8B74-3A848564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466008"/>
        <c:axId val="598465224"/>
      </c:scatterChart>
      <c:valAx>
        <c:axId val="59846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2018-2022</a:t>
                </a:r>
                <a:r>
                  <a:rPr lang="en-US" baseline="0"/>
                  <a:t> </a:t>
                </a:r>
                <a:r>
                  <a:rPr lang="en-US"/>
                  <a:t>Avg. 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65224"/>
        <c:crosses val="autoZero"/>
        <c:crossBetween val="midCat"/>
      </c:valAx>
      <c:valAx>
        <c:axId val="59846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2019-2023</a:t>
                </a:r>
                <a:r>
                  <a:rPr lang="en-US" baseline="0"/>
                  <a:t> </a:t>
                </a:r>
                <a:r>
                  <a:rPr lang="en-US"/>
                  <a:t>Avg.</a:t>
                </a:r>
                <a:r>
                  <a:rPr lang="en-US" baseline="0"/>
                  <a:t> </a:t>
                </a:r>
                <a:r>
                  <a:rPr lang="en-US"/>
                  <a:t>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66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'10K Data'!$U$4:$U$50</c:f>
              <c:numCache>
                <c:formatCode>#,##0</c:formatCode>
                <c:ptCount val="47"/>
                <c:pt idx="0">
                  <c:v>12351.036402149781</c:v>
                </c:pt>
                <c:pt idx="1">
                  <c:v>1103.1801608563219</c:v>
                </c:pt>
                <c:pt idx="2">
                  <c:v>2126.4981996383822</c:v>
                </c:pt>
                <c:pt idx="3">
                  <c:v>1512.4865518262322</c:v>
                </c:pt>
                <c:pt idx="4">
                  <c:v>2682.2011272920108</c:v>
                </c:pt>
                <c:pt idx="5">
                  <c:v>3736.9642258738459</c:v>
                </c:pt>
                <c:pt idx="6">
                  <c:v>3840.4018129807723</c:v>
                </c:pt>
                <c:pt idx="7">
                  <c:v>1380.6317934591916</c:v>
                </c:pt>
                <c:pt idx="8">
                  <c:v>45.396462324846411</c:v>
                </c:pt>
                <c:pt idx="9">
                  <c:v>5233.2076342273467</c:v>
                </c:pt>
                <c:pt idx="10">
                  <c:v>3164.2892957455047</c:v>
                </c:pt>
                <c:pt idx="11">
                  <c:v>3178.8664757851357</c:v>
                </c:pt>
                <c:pt idx="14">
                  <c:v>1281.8995118236289</c:v>
                </c:pt>
                <c:pt idx="15">
                  <c:v>7857.4124095045436</c:v>
                </c:pt>
                <c:pt idx="16">
                  <c:v>1292.7834591775045</c:v>
                </c:pt>
                <c:pt idx="17">
                  <c:v>6730.4922697265374</c:v>
                </c:pt>
                <c:pt idx="18">
                  <c:v>11120.30591594669</c:v>
                </c:pt>
                <c:pt idx="19">
                  <c:v>940.22811255616693</c:v>
                </c:pt>
                <c:pt idx="20">
                  <c:v>1206.1262887504836</c:v>
                </c:pt>
                <c:pt idx="21">
                  <c:v>25646.465825438478</c:v>
                </c:pt>
                <c:pt idx="22">
                  <c:v>13130.915534270011</c:v>
                </c:pt>
                <c:pt idx="23">
                  <c:v>940.85284884357952</c:v>
                </c:pt>
                <c:pt idx="24">
                  <c:v>9933.876521111184</c:v>
                </c:pt>
                <c:pt idx="25">
                  <c:v>7555.8928114290957</c:v>
                </c:pt>
                <c:pt idx="26">
                  <c:v>6124.4980709361826</c:v>
                </c:pt>
                <c:pt idx="27">
                  <c:v>3163.2480685998171</c:v>
                </c:pt>
                <c:pt idx="28">
                  <c:v>3299.6488246849308</c:v>
                </c:pt>
                <c:pt idx="29">
                  <c:v>1286.9567520702346</c:v>
                </c:pt>
                <c:pt idx="30">
                  <c:v>2331.3075791951915</c:v>
                </c:pt>
                <c:pt idx="31">
                  <c:v>1386.9145580562727</c:v>
                </c:pt>
                <c:pt idx="32">
                  <c:v>11725.258887591355</c:v>
                </c:pt>
                <c:pt idx="33">
                  <c:v>598.11835666037018</c:v>
                </c:pt>
                <c:pt idx="34">
                  <c:v>1241.1521287042788</c:v>
                </c:pt>
                <c:pt idx="35">
                  <c:v>2363.8979888552226</c:v>
                </c:pt>
                <c:pt idx="36">
                  <c:v>1495.8404534481203</c:v>
                </c:pt>
                <c:pt idx="37">
                  <c:v>2073.0832470645937</c:v>
                </c:pt>
                <c:pt idx="38">
                  <c:v>1832.5597764106903</c:v>
                </c:pt>
                <c:pt idx="39">
                  <c:v>1557.6758099490869</c:v>
                </c:pt>
                <c:pt idx="40">
                  <c:v>2370.874210731331</c:v>
                </c:pt>
                <c:pt idx="41">
                  <c:v>6737.7808597463518</c:v>
                </c:pt>
                <c:pt idx="42">
                  <c:v>3484.4624781359498</c:v>
                </c:pt>
                <c:pt idx="43">
                  <c:v>2151.1752829911857</c:v>
                </c:pt>
                <c:pt idx="44">
                  <c:v>1137.4365339494539</c:v>
                </c:pt>
                <c:pt idx="45">
                  <c:v>4746.9545571911012</c:v>
                </c:pt>
                <c:pt idx="46">
                  <c:v>12012.637579801214</c:v>
                </c:pt>
              </c:numCache>
            </c:numRef>
          </c:xVal>
          <c:yVal>
            <c:numRef>
              <c:f>'10K Data'!$W$4:$W$50</c:f>
              <c:numCache>
                <c:formatCode>0%</c:formatCode>
                <c:ptCount val="47"/>
                <c:pt idx="0">
                  <c:v>0.40283835207978691</c:v>
                </c:pt>
                <c:pt idx="1">
                  <c:v>0.23596035865974516</c:v>
                </c:pt>
                <c:pt idx="2">
                  <c:v>0.29385157685301255</c:v>
                </c:pt>
                <c:pt idx="3">
                  <c:v>0.33448843411412665</c:v>
                </c:pt>
                <c:pt idx="4">
                  <c:v>0.30327714002745843</c:v>
                </c:pt>
                <c:pt idx="5">
                  <c:v>0.37359633733367908</c:v>
                </c:pt>
                <c:pt idx="6">
                  <c:v>0.33239867669538237</c:v>
                </c:pt>
                <c:pt idx="7">
                  <c:v>0.29938962438647443</c:v>
                </c:pt>
                <c:pt idx="8">
                  <c:v>0.15737495614916139</c:v>
                </c:pt>
                <c:pt idx="9">
                  <c:v>0.44095288506696656</c:v>
                </c:pt>
                <c:pt idx="10">
                  <c:v>0.20533070088845015</c:v>
                </c:pt>
                <c:pt idx="11">
                  <c:v>0.46136439356102438</c:v>
                </c:pt>
                <c:pt idx="14">
                  <c:v>0.35508401121096989</c:v>
                </c:pt>
                <c:pt idx="15">
                  <c:v>0.31771410557602048</c:v>
                </c:pt>
                <c:pt idx="16">
                  <c:v>0.20237080142033123</c:v>
                </c:pt>
                <c:pt idx="17">
                  <c:v>0.3418650541538279</c:v>
                </c:pt>
                <c:pt idx="18">
                  <c:v>0.32572332318030661</c:v>
                </c:pt>
                <c:pt idx="19">
                  <c:v>0.23366555924695459</c:v>
                </c:pt>
                <c:pt idx="20">
                  <c:v>0.23947117462107254</c:v>
                </c:pt>
                <c:pt idx="21">
                  <c:v>0.4198406887006727</c:v>
                </c:pt>
                <c:pt idx="22">
                  <c:v>0.35984823468223359</c:v>
                </c:pt>
                <c:pt idx="23">
                  <c:v>0.28283531519977645</c:v>
                </c:pt>
                <c:pt idx="24">
                  <c:v>0.37613656273942442</c:v>
                </c:pt>
                <c:pt idx="25">
                  <c:v>0.31789234823681722</c:v>
                </c:pt>
                <c:pt idx="26">
                  <c:v>0.31876912614756886</c:v>
                </c:pt>
                <c:pt idx="27">
                  <c:v>0.32093482554312047</c:v>
                </c:pt>
                <c:pt idx="28">
                  <c:v>0.34711265383401702</c:v>
                </c:pt>
                <c:pt idx="29">
                  <c:v>0.24271844660194175</c:v>
                </c:pt>
                <c:pt idx="30">
                  <c:v>0.32380527020991512</c:v>
                </c:pt>
                <c:pt idx="31">
                  <c:v>0.26276276276276278</c:v>
                </c:pt>
                <c:pt idx="32">
                  <c:v>0.25155618203148233</c:v>
                </c:pt>
                <c:pt idx="33">
                  <c:v>0.22505468534412351</c:v>
                </c:pt>
                <c:pt idx="34">
                  <c:v>0.22558554507558246</c:v>
                </c:pt>
                <c:pt idx="35">
                  <c:v>0.24825540111499989</c:v>
                </c:pt>
                <c:pt idx="36">
                  <c:v>0.16953774107927042</c:v>
                </c:pt>
                <c:pt idx="37">
                  <c:v>0.24852162790730609</c:v>
                </c:pt>
                <c:pt idx="38">
                  <c:v>0.28013632538255562</c:v>
                </c:pt>
                <c:pt idx="39">
                  <c:v>0.27715510615558658</c:v>
                </c:pt>
                <c:pt idx="40">
                  <c:v>0.34093889628242302</c:v>
                </c:pt>
                <c:pt idx="41">
                  <c:v>0.4082267693651222</c:v>
                </c:pt>
                <c:pt idx="42">
                  <c:v>0.26464188213582207</c:v>
                </c:pt>
                <c:pt idx="43">
                  <c:v>0.46950629235237173</c:v>
                </c:pt>
                <c:pt idx="44">
                  <c:v>0.34328084950567556</c:v>
                </c:pt>
                <c:pt idx="45">
                  <c:v>0.49692915112963371</c:v>
                </c:pt>
                <c:pt idx="46">
                  <c:v>0.30565176763430257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F-4C15-B47B-B16D8513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77488"/>
        <c:axId val="598176704"/>
      </c:scatterChart>
      <c:valAx>
        <c:axId val="59817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2019-2022 Avg. 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76704"/>
        <c:crosses val="autoZero"/>
        <c:crossBetween val="midCat"/>
      </c:valAx>
      <c:valAx>
        <c:axId val="5981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2019-2023 Median 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7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</a:t>
            </a:r>
            <a:r>
              <a:rPr lang="en-US" baseline="0"/>
              <a:t> Ratio</a:t>
            </a:r>
            <a:r>
              <a:rPr lang="en-US"/>
              <a:t>,</a:t>
            </a:r>
            <a:r>
              <a:rPr lang="en-US" baseline="0"/>
              <a:t>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5.4613848944557605E-2"/>
                  <c:y val="-0.258358121901428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'10K Data'!$K$4:$K$50</c:f>
              <c:numCache>
                <c:formatCode>#,##0</c:formatCode>
                <c:ptCount val="47"/>
                <c:pt idx="0">
                  <c:v>12101.628295397377</c:v>
                </c:pt>
                <c:pt idx="1">
                  <c:v>1080.9033197583478</c:v>
                </c:pt>
                <c:pt idx="2">
                  <c:v>2083.5571967366432</c:v>
                </c:pt>
                <c:pt idx="3">
                  <c:v>1481.9444665228652</c:v>
                </c:pt>
                <c:pt idx="4">
                  <c:v>2628.0386519089229</c:v>
                </c:pt>
                <c:pt idx="5">
                  <c:v>3661.5026093560264</c:v>
                </c:pt>
                <c:pt idx="6">
                  <c:v>3762.8514508769645</c:v>
                </c:pt>
                <c:pt idx="7">
                  <c:v>1352.752290029917</c:v>
                </c:pt>
                <c:pt idx="8">
                  <c:v>44.479758223826522</c:v>
                </c:pt>
                <c:pt idx="9">
                  <c:v>5127.5319349744741</c:v>
                </c:pt>
                <c:pt idx="10">
                  <c:v>3100.3918723413108</c:v>
                </c:pt>
                <c:pt idx="11">
                  <c:v>3114.6746911016853</c:v>
                </c:pt>
                <c:pt idx="14">
                  <c:v>1256.0137383645601</c:v>
                </c:pt>
                <c:pt idx="15">
                  <c:v>7698.7453722439077</c:v>
                </c:pt>
                <c:pt idx="16">
                  <c:v>1266.6779029718598</c:v>
                </c:pt>
                <c:pt idx="17">
                  <c:v>6594.5814619329494</c:v>
                </c:pt>
                <c:pt idx="18">
                  <c:v>10895.750311485752</c:v>
                </c:pt>
                <c:pt idx="19">
                  <c:v>921.2418100441605</c:v>
                </c:pt>
                <c:pt idx="20">
                  <c:v>1181.770626246793</c:v>
                </c:pt>
                <c:pt idx="21">
                  <c:v>25128.579206199021</c:v>
                </c:pt>
                <c:pt idx="22">
                  <c:v>12865.759099077417</c:v>
                </c:pt>
                <c:pt idx="23">
                  <c:v>921.85393084817656</c:v>
                </c:pt>
                <c:pt idx="24">
                  <c:v>9733.2788339882445</c:v>
                </c:pt>
                <c:pt idx="25">
                  <c:v>7403.314447997619</c:v>
                </c:pt>
                <c:pt idx="26">
                  <c:v>6000.8242820373771</c:v>
                </c:pt>
                <c:pt idx="27">
                  <c:v>3099.3716710012841</c:v>
                </c:pt>
                <c:pt idx="28">
                  <c:v>3233.0180465447888</c:v>
                </c:pt>
                <c:pt idx="29">
                  <c:v>1260.9688562730701</c:v>
                </c:pt>
                <c:pt idx="30">
                  <c:v>2284.2308003199064</c:v>
                </c:pt>
                <c:pt idx="31">
                  <c:v>1358.9081849156387</c:v>
                </c:pt>
                <c:pt idx="32">
                  <c:v>11488.487290041297</c:v>
                </c:pt>
                <c:pt idx="33">
                  <c:v>586.04037695960949</c:v>
                </c:pt>
                <c:pt idx="34">
                  <c:v>1216.089179123953</c:v>
                </c:pt>
                <c:pt idx="35">
                  <c:v>2316.1631022627439</c:v>
                </c:pt>
                <c:pt idx="36">
                  <c:v>1465.6345076998577</c:v>
                </c:pt>
                <c:pt idx="37">
                  <c:v>2031.2208679932708</c:v>
                </c:pt>
                <c:pt idx="38">
                  <c:v>1795.5543584470902</c:v>
                </c:pt>
                <c:pt idx="39">
                  <c:v>1526.2212046800266</c:v>
                </c:pt>
                <c:pt idx="40">
                  <c:v>2322.9984512409228</c:v>
                </c:pt>
                <c:pt idx="41">
                  <c:v>6601.7228713131362</c:v>
                </c:pt>
                <c:pt idx="42">
                  <c:v>3414.0997035941782</c:v>
                </c:pt>
                <c:pt idx="43">
                  <c:v>2107.7359684952776</c:v>
                </c:pt>
                <c:pt idx="44">
                  <c:v>1114.4679438452281</c:v>
                </c:pt>
                <c:pt idx="45">
                  <c:v>4651.09790918198</c:v>
                </c:pt>
                <c:pt idx="46">
                  <c:v>11770.062859888681</c:v>
                </c:pt>
              </c:numCache>
            </c:numRef>
          </c:xVal>
          <c:yVal>
            <c:numRef>
              <c:f>'10K Data'!$Q$4:$Q$50</c:f>
              <c:numCache>
                <c:formatCode>0%</c:formatCode>
                <c:ptCount val="47"/>
                <c:pt idx="0">
                  <c:v>0.40283835207978691</c:v>
                </c:pt>
                <c:pt idx="1">
                  <c:v>0.18040466379878931</c:v>
                </c:pt>
                <c:pt idx="2">
                  <c:v>0.2879690564481483</c:v>
                </c:pt>
                <c:pt idx="3">
                  <c:v>0.37788190627274065</c:v>
                </c:pt>
                <c:pt idx="4">
                  <c:v>0.30940374465549514</c:v>
                </c:pt>
                <c:pt idx="5">
                  <c:v>0.38884309309570714</c:v>
                </c:pt>
                <c:pt idx="6">
                  <c:v>0.31970435604616565</c:v>
                </c:pt>
                <c:pt idx="7">
                  <c:v>0.29938962438647443</c:v>
                </c:pt>
                <c:pt idx="8">
                  <c:v>0.15737495614916139</c:v>
                </c:pt>
                <c:pt idx="9">
                  <c:v>0.44095288506696656</c:v>
                </c:pt>
                <c:pt idx="10">
                  <c:v>0.20190996034551789</c:v>
                </c:pt>
                <c:pt idx="11">
                  <c:v>0.46136439356102438</c:v>
                </c:pt>
                <c:pt idx="14">
                  <c:v>0.38693844275367129</c:v>
                </c:pt>
                <c:pt idx="15">
                  <c:v>0.31771410557602048</c:v>
                </c:pt>
                <c:pt idx="16">
                  <c:v>0.21062971050022902</c:v>
                </c:pt>
                <c:pt idx="17">
                  <c:v>0.37909911560440723</c:v>
                </c:pt>
                <c:pt idx="18">
                  <c:v>0.32572332318030661</c:v>
                </c:pt>
                <c:pt idx="19">
                  <c:v>0.24423554982726461</c:v>
                </c:pt>
                <c:pt idx="20">
                  <c:v>0.23947117462107254</c:v>
                </c:pt>
                <c:pt idx="21">
                  <c:v>0.4198406887006727</c:v>
                </c:pt>
                <c:pt idx="22">
                  <c:v>0.36468893625844867</c:v>
                </c:pt>
                <c:pt idx="23">
                  <c:v>0.24298860427259095</c:v>
                </c:pt>
                <c:pt idx="24">
                  <c:v>0.35291293495107823</c:v>
                </c:pt>
                <c:pt idx="25">
                  <c:v>0.35105897746960535</c:v>
                </c:pt>
                <c:pt idx="32">
                  <c:v>0.25155618203148233</c:v>
                </c:pt>
                <c:pt idx="33">
                  <c:v>0.2273051571823369</c:v>
                </c:pt>
                <c:pt idx="35">
                  <c:v>0.24825540111499989</c:v>
                </c:pt>
                <c:pt idx="36">
                  <c:v>0.2426252917298411</c:v>
                </c:pt>
                <c:pt idx="37">
                  <c:v>0.31508144194692284</c:v>
                </c:pt>
                <c:pt idx="38">
                  <c:v>0.28013632538255562</c:v>
                </c:pt>
                <c:pt idx="39">
                  <c:v>0.27715510615558658</c:v>
                </c:pt>
                <c:pt idx="40">
                  <c:v>0.47783071030764096</c:v>
                </c:pt>
                <c:pt idx="41">
                  <c:v>0.4082267693651222</c:v>
                </c:pt>
                <c:pt idx="42">
                  <c:v>0.26845876792499979</c:v>
                </c:pt>
                <c:pt idx="45">
                  <c:v>0.53692698987693799</c:v>
                </c:pt>
                <c:pt idx="46">
                  <c:v>0.3126576335068787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21-4D69-A157-5A0E22CC8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594664"/>
        <c:axId val="1015595448"/>
      </c:scatterChart>
      <c:valAx>
        <c:axId val="1015594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2019 Estimated</a:t>
                </a:r>
                <a:r>
                  <a:rPr lang="en-US" baseline="0"/>
                  <a:t> </a:t>
                </a:r>
                <a:r>
                  <a:rPr lang="en-US"/>
                  <a:t>Operating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5448"/>
        <c:crosses val="autoZero"/>
        <c:crossBetween val="midCat"/>
      </c:valAx>
      <c:valAx>
        <c:axId val="101559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 CapX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4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Expected CapX,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'10K Data'!$D$57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'10K Data'!$E$56:$I$56</c:f>
              <c:strCache>
                <c:ptCount val="5"/>
                <c:pt idx="0">
                  <c:v>2019 CapX</c:v>
                </c:pt>
                <c:pt idx="1">
                  <c:v>2020 CapX</c:v>
                </c:pt>
                <c:pt idx="2">
                  <c:v>2021 CapX</c:v>
                </c:pt>
                <c:pt idx="3">
                  <c:v>2022 CapX</c:v>
                </c:pt>
                <c:pt idx="4">
                  <c:v>2023 CapX</c:v>
                </c:pt>
              </c:strCache>
            </c:strRef>
          </c:cat>
          <c:val>
            <c:numRef>
              <c:f>'10K Data'!$E$57:$I$57</c:f>
              <c:numCache>
                <c:formatCode>#,##0</c:formatCode>
                <c:ptCount val="5"/>
                <c:pt idx="0">
                  <c:v>1603.2497659574469</c:v>
                </c:pt>
                <c:pt idx="1">
                  <c:v>1646.4823684210526</c:v>
                </c:pt>
                <c:pt idx="2">
                  <c:v>1496.1620270270271</c:v>
                </c:pt>
                <c:pt idx="3">
                  <c:v>1077.5265909090908</c:v>
                </c:pt>
                <c:pt idx="4">
                  <c:v>1139.6039473684209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F-416C-8A05-A05AAA5625FB}"/>
            </c:ext>
          </c:extLst>
        </c:ser>
        <c:ser>
          <c:idx val="1"/>
          <c:order val="1"/>
          <c:tx>
            <c:strRef>
              <c:f>'10K Data'!$D$58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'10K Data'!$E$56:$I$56</c:f>
              <c:strCache>
                <c:ptCount val="5"/>
                <c:pt idx="0">
                  <c:v>2019 CapX</c:v>
                </c:pt>
                <c:pt idx="1">
                  <c:v>2020 CapX</c:v>
                </c:pt>
                <c:pt idx="2">
                  <c:v>2021 CapX</c:v>
                </c:pt>
                <c:pt idx="3">
                  <c:v>2022 CapX</c:v>
                </c:pt>
                <c:pt idx="4">
                  <c:v>2023 CapX</c:v>
                </c:pt>
              </c:strCache>
            </c:strRef>
          </c:cat>
          <c:val>
            <c:numRef>
              <c:f>'10K Data'!$E$58:$I$58</c:f>
              <c:numCache>
                <c:formatCode>#,##0</c:formatCode>
                <c:ptCount val="5"/>
                <c:pt idx="0">
                  <c:v>845</c:v>
                </c:pt>
                <c:pt idx="1">
                  <c:v>726.5625</c:v>
                </c:pt>
                <c:pt idx="2">
                  <c:v>685</c:v>
                </c:pt>
                <c:pt idx="3">
                  <c:v>492.5</c:v>
                </c:pt>
                <c:pt idx="4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F-416C-8A05-A05AAA56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5596232"/>
        <c:axId val="1015594272"/>
      </c:lineChart>
      <c:catAx>
        <c:axId val="1015596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4272"/>
        <c:crosses val="autoZero"/>
        <c:auto val="1"/>
        <c:lblAlgn val="ctr"/>
        <c:lblOffset val="100"/>
        <c:noMultiLvlLbl val="0"/>
      </c:catAx>
      <c:valAx>
        <c:axId val="10155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CapX Ratio,</a:t>
            </a:r>
            <a:r>
              <a:rPr lang="en-US" baseline="0"/>
              <a:t> 2019-2023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'10K Data'!$D$57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'10K Data'!$P$56:$T$56</c:f>
              <c:strCache>
                <c:ptCount val="5"/>
                <c:pt idx="0">
                  <c:v>2019 Ratio</c:v>
                </c:pt>
                <c:pt idx="1">
                  <c:v>2020 Ratio</c:v>
                </c:pt>
                <c:pt idx="2">
                  <c:v>2021 Ratio</c:v>
                </c:pt>
                <c:pt idx="3">
                  <c:v>2022 Ratio</c:v>
                </c:pt>
                <c:pt idx="4">
                  <c:v>2023 Ratio</c:v>
                </c:pt>
              </c:strCache>
            </c:strRef>
          </c:cat>
          <c:val>
            <c:numRef>
              <c:f>'10K Data'!$P$57:$T$57</c:f>
              <c:numCache>
                <c:formatCode>0%</c:formatCode>
                <c:ptCount val="5"/>
                <c:pt idx="0">
                  <c:v>0.34760734511037805</c:v>
                </c:pt>
                <c:pt idx="1">
                  <c:v>0.31970984255962909</c:v>
                </c:pt>
                <c:pt idx="2">
                  <c:v>0.29271646569743254</c:v>
                </c:pt>
                <c:pt idx="3">
                  <c:v>0.28071321267842403</c:v>
                </c:pt>
                <c:pt idx="4">
                  <c:v>0.26315904509016946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C-43FB-BA83-7EF46DE0053E}"/>
            </c:ext>
          </c:extLst>
        </c:ser>
        <c:ser>
          <c:idx val="1"/>
          <c:order val="1"/>
          <c:tx>
            <c:strRef>
              <c:f>'10K Data'!$D$58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'10K Data'!$P$56:$T$56</c:f>
              <c:strCache>
                <c:ptCount val="5"/>
                <c:pt idx="0">
                  <c:v>2019 Ratio</c:v>
                </c:pt>
                <c:pt idx="1">
                  <c:v>2020 Ratio</c:v>
                </c:pt>
                <c:pt idx="2">
                  <c:v>2021 Ratio</c:v>
                </c:pt>
                <c:pt idx="3">
                  <c:v>2022 Ratio</c:v>
                </c:pt>
                <c:pt idx="4">
                  <c:v>2023 Ratio</c:v>
                </c:pt>
              </c:strCache>
            </c:strRef>
          </c:cat>
          <c:val>
            <c:numRef>
              <c:f>'10K Data'!$P$58:$T$58</c:f>
              <c:numCache>
                <c:formatCode>0%</c:formatCode>
                <c:ptCount val="5"/>
                <c:pt idx="0">
                  <c:v>0.32380527020991512</c:v>
                </c:pt>
                <c:pt idx="1">
                  <c:v>0.31386953772690074</c:v>
                </c:pt>
                <c:pt idx="2">
                  <c:v>0.29346131262543007</c:v>
                </c:pt>
                <c:pt idx="3">
                  <c:v>0.29350674206881466</c:v>
                </c:pt>
                <c:pt idx="4">
                  <c:v>0.2850259635257541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C-43FB-BA83-7EF46DE00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5597408"/>
        <c:axId val="1015593880"/>
      </c:lineChart>
      <c:catAx>
        <c:axId val="101559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3880"/>
        <c:crosses val="autoZero"/>
        <c:auto val="1"/>
        <c:lblAlgn val="ctr"/>
        <c:lblOffset val="100"/>
        <c:noMultiLvlLbl val="0"/>
      </c:catAx>
      <c:valAx>
        <c:axId val="1015593880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5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5"/>
  </sheetPr>
  <sheetViews>
    <sheetView tabSelected="1"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1.emf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5162068" cy="11005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904876</xdr:colOff>
      <xdr:row>62</xdr:row>
      <xdr:rowOff>109537</xdr:rowOff>
    </xdr:from>
    <xdr:to>
      <xdr:col>15</xdr:col>
      <xdr:colOff>376238</xdr:colOff>
      <xdr:row>76</xdr:row>
      <xdr:rowOff>185737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981075</xdr:colOff>
      <xdr:row>77</xdr:row>
      <xdr:rowOff>66675</xdr:rowOff>
    </xdr:from>
    <xdr:to>
      <xdr:col>15</xdr:col>
      <xdr:colOff>390525</xdr:colOff>
      <xdr:row>91</xdr:row>
      <xdr:rowOff>142875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77</xdr:row>
      <xdr:rowOff>57150</xdr:rowOff>
    </xdr:from>
    <xdr:to>
      <xdr:col>21</xdr:col>
      <xdr:colOff>457200</xdr:colOff>
      <xdr:row>91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566736</xdr:colOff>
      <xdr:row>62</xdr:row>
      <xdr:rowOff>138112</xdr:rowOff>
    </xdr:from>
    <xdr:to>
      <xdr:col>11</xdr:col>
      <xdr:colOff>685799</xdr:colOff>
      <xdr:row>77</xdr:row>
      <xdr:rowOff>23812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590550</xdr:colOff>
      <xdr:row>77</xdr:row>
      <xdr:rowOff>114300</xdr:rowOff>
    </xdr:from>
    <xdr:to>
      <xdr:col>11</xdr:col>
      <xdr:colOff>714375</xdr:colOff>
      <xdr:row>91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0</xdr:colOff>
      <xdr:row>95</xdr:row>
      <xdr:rowOff>0</xdr:rowOff>
    </xdr:from>
    <xdr:to>
      <xdr:col>28</xdr:col>
      <xdr:colOff>171450</xdr:colOff>
      <xdr:row>109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845945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1188</xdr:row>
      <xdr:rowOff>114300</xdr:rowOff>
    </xdr:from>
    <xdr:to>
      <xdr:col>23</xdr:col>
      <xdr:colOff>552450</xdr:colOff>
      <xdr:row>1202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4780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1204</xdr:row>
      <xdr:rowOff>95250</xdr:rowOff>
    </xdr:from>
    <xdr:to>
      <xdr:col>23</xdr:col>
      <xdr:colOff>581025</xdr:colOff>
      <xdr:row>1218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76750"/>
          <a:ext cx="208692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1221</xdr:row>
      <xdr:rowOff>0</xdr:rowOff>
    </xdr:from>
    <xdr:to>
      <xdr:col>7</xdr:col>
      <xdr:colOff>180975</xdr:colOff>
      <xdr:row>1235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91500"/>
          <a:ext cx="105251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W59"/>
  <sheetViews>
    <sheetView topLeftCell="A81" zoomScale="55" zoomScaleNormal="55" workbookViewId="0">
      <selection activeCell="J25" sqref="J25"/>
    </sheetView>
  </sheetViews>
  <sheetFormatPr defaultRowHeight="14.6" x14ac:dyDescent="0.4"/>
  <cols>
    <col min="1" max="1" width="15" customWidth="1"/>
    <col min="2" max="2" width="19.3046875" bestFit="1" customWidth="1"/>
    <col min="5" max="9" width="17.84375" customWidth="1"/>
    <col min="10" max="15" width="19.69140625" customWidth="1"/>
    <col min="16" max="16" width="13.69140625" customWidth="1"/>
    <col min="17" max="20" width="12" bestFit="1" customWidth="1"/>
    <col min="21" max="21" width="12" customWidth="1"/>
    <col min="22" max="22" width="13.3828125" bestFit="1" customWidth="1"/>
    <col min="23" max="23" width="12.84375" bestFit="1" customWidth="1"/>
    <col min="25" max="25" width="19.84375" bestFit="1" customWidth="1"/>
  </cols>
  <sheetData>
    <row r="1" spans="1:23" x14ac:dyDescent="0.4">
      <c r="D1" t="s">
        <v>302</v>
      </c>
      <c r="E1" s="63">
        <v>0</v>
      </c>
      <c r="I1" s="46" t="s">
        <v>107</v>
      </c>
      <c r="J1" s="45">
        <v>0.02</v>
      </c>
    </row>
    <row r="3" spans="1:23" ht="28.5" customHeight="1" x14ac:dyDescent="0.4">
      <c r="A3" s="36" t="s">
        <v>0</v>
      </c>
      <c r="B3" s="36" t="s">
        <v>2</v>
      </c>
      <c r="C3" s="36" t="s">
        <v>1</v>
      </c>
      <c r="D3" s="36" t="s">
        <v>82</v>
      </c>
      <c r="E3" s="34" t="s">
        <v>99</v>
      </c>
      <c r="F3" s="34" t="s">
        <v>100</v>
      </c>
      <c r="G3" s="34" t="s">
        <v>101</v>
      </c>
      <c r="H3" s="34" t="s">
        <v>102</v>
      </c>
      <c r="I3" s="34" t="s">
        <v>103</v>
      </c>
      <c r="J3" s="44" t="s">
        <v>66</v>
      </c>
      <c r="K3" s="44" t="s">
        <v>87</v>
      </c>
      <c r="L3" s="44" t="s">
        <v>88</v>
      </c>
      <c r="M3" s="44" t="s">
        <v>89</v>
      </c>
      <c r="N3" s="44" t="s">
        <v>90</v>
      </c>
      <c r="O3" s="44" t="s">
        <v>91</v>
      </c>
      <c r="P3" s="34" t="s">
        <v>92</v>
      </c>
      <c r="Q3" s="34" t="s">
        <v>93</v>
      </c>
      <c r="R3" s="34" t="s">
        <v>94</v>
      </c>
      <c r="S3" s="34" t="s">
        <v>95</v>
      </c>
      <c r="T3" s="35" t="s">
        <v>96</v>
      </c>
      <c r="U3" s="47" t="s">
        <v>105</v>
      </c>
      <c r="V3" s="47" t="s">
        <v>106</v>
      </c>
      <c r="W3" s="47" t="s">
        <v>301</v>
      </c>
    </row>
    <row r="4" spans="1:23" x14ac:dyDescent="0.4">
      <c r="A4" s="1" t="s">
        <v>4</v>
      </c>
      <c r="B4" s="1" t="s">
        <v>3</v>
      </c>
      <c r="C4" s="2" t="s">
        <v>5</v>
      </c>
      <c r="D4" s="2" t="s">
        <v>79</v>
      </c>
      <c r="E4" s="6">
        <v>6180</v>
      </c>
      <c r="F4" s="6">
        <v>4875</v>
      </c>
      <c r="G4" s="6">
        <v>5650</v>
      </c>
      <c r="H4" s="6">
        <v>4705</v>
      </c>
      <c r="I4" s="6">
        <v>4195</v>
      </c>
      <c r="J4" s="15">
        <v>11862</v>
      </c>
      <c r="K4" s="6">
        <f t="shared" ref="K4:O15" si="0">J4*EXP($J$1)</f>
        <v>12101.628295397377</v>
      </c>
      <c r="L4" s="6">
        <f t="shared" si="0"/>
        <v>12346.097403470108</v>
      </c>
      <c r="M4" s="6">
        <f t="shared" si="0"/>
        <v>12595.505115121055</v>
      </c>
      <c r="N4" s="6">
        <f t="shared" si="0"/>
        <v>12849.951196760358</v>
      </c>
      <c r="O4" s="15">
        <f t="shared" si="0"/>
        <v>13109.537430213331</v>
      </c>
      <c r="P4" s="18">
        <f>IF(E4="NA","NA",E4/J4)</f>
        <v>0.52099140111279718</v>
      </c>
      <c r="Q4" s="18">
        <f t="shared" ref="Q4:S4" si="1">IF(F4="NA","NA",F4/K4)</f>
        <v>0.40283835207978691</v>
      </c>
      <c r="R4" s="18">
        <f t="shared" si="1"/>
        <v>0.45763449091305231</v>
      </c>
      <c r="S4" s="18">
        <f t="shared" si="1"/>
        <v>0.3735459560372526</v>
      </c>
      <c r="T4" s="28">
        <f>IF(I4="NA","NA",I4/N4)</f>
        <v>0.32646038383847054</v>
      </c>
      <c r="U4" s="15">
        <f>AVERAGE(J4:N4)</f>
        <v>12351.036402149781</v>
      </c>
      <c r="V4" s="31">
        <f t="shared" ref="V4:V15" si="2">AVERAGE(P4:T4)</f>
        <v>0.41629411679627193</v>
      </c>
      <c r="W4" s="31">
        <f t="shared" ref="W4:W15" si="3">MEDIAN(P4:T4)</f>
        <v>0.40283835207978691</v>
      </c>
    </row>
    <row r="5" spans="1:23" x14ac:dyDescent="0.4">
      <c r="A5" s="1" t="s">
        <v>7</v>
      </c>
      <c r="B5" s="1" t="s">
        <v>6</v>
      </c>
      <c r="C5" s="2" t="s">
        <v>5</v>
      </c>
      <c r="D5" s="2" t="s">
        <v>79</v>
      </c>
      <c r="E5" s="6">
        <v>250</v>
      </c>
      <c r="F5" s="6">
        <v>195</v>
      </c>
      <c r="G5" s="6">
        <v>265</v>
      </c>
      <c r="H5" s="6">
        <v>305</v>
      </c>
      <c r="I5" s="6">
        <v>235</v>
      </c>
      <c r="J5" s="11">
        <v>1059.5</v>
      </c>
      <c r="K5" s="6">
        <f t="shared" si="0"/>
        <v>1080.9033197583478</v>
      </c>
      <c r="L5" s="6">
        <f t="shared" si="0"/>
        <v>1102.7390152568353</v>
      </c>
      <c r="M5" s="6">
        <f t="shared" si="0"/>
        <v>1125.0158210648085</v>
      </c>
      <c r="N5" s="6">
        <f t="shared" si="0"/>
        <v>1147.7426482016185</v>
      </c>
      <c r="O5" s="15">
        <f t="shared" si="0"/>
        <v>1170.9285877011484</v>
      </c>
      <c r="P5" s="18">
        <f t="shared" ref="P5:P19" si="4">IF(E5="NA","NA",E5/J5)</f>
        <v>0.23596035865974516</v>
      </c>
      <c r="Q5" s="18">
        <f t="shared" ref="Q5:Q19" si="5">IF(F5="NA","NA",F5/K5)</f>
        <v>0.18040466379878931</v>
      </c>
      <c r="R5" s="18">
        <f t="shared" ref="R5:R19" si="6">IF(G5="NA","NA",G5/L5)</f>
        <v>0.24031071389841024</v>
      </c>
      <c r="S5" s="18">
        <f t="shared" ref="S5:S19" si="7">IF(H5="NA","NA",H5/M5)</f>
        <v>0.27110729848343168</v>
      </c>
      <c r="T5" s="28">
        <f t="shared" ref="T5:T19" si="8">IF(I5="NA","NA",I5/N5)</f>
        <v>0.20474973232738031</v>
      </c>
      <c r="U5" s="15">
        <f t="shared" ref="U5:U50" si="9">AVERAGE(J5:N5)</f>
        <v>1103.1801608563219</v>
      </c>
      <c r="V5" s="31">
        <f t="shared" si="2"/>
        <v>0.22650655343355136</v>
      </c>
      <c r="W5" s="31">
        <f t="shared" si="3"/>
        <v>0.23596035865974516</v>
      </c>
    </row>
    <row r="6" spans="1:23" x14ac:dyDescent="0.4">
      <c r="A6" s="1" t="s">
        <v>9</v>
      </c>
      <c r="B6" s="1" t="s">
        <v>8</v>
      </c>
      <c r="C6" s="2" t="s">
        <v>5</v>
      </c>
      <c r="D6" s="2" t="s">
        <v>81</v>
      </c>
      <c r="E6" s="6">
        <v>955</v>
      </c>
      <c r="F6" s="6">
        <v>600</v>
      </c>
      <c r="G6" s="6">
        <v>545</v>
      </c>
      <c r="H6" s="6">
        <v>650</v>
      </c>
      <c r="I6" s="22" t="s">
        <v>97</v>
      </c>
      <c r="J6" s="11">
        <v>2042.3</v>
      </c>
      <c r="K6" s="6">
        <f t="shared" si="0"/>
        <v>2083.5571967366432</v>
      </c>
      <c r="L6" s="6">
        <f t="shared" si="0"/>
        <v>2125.6478441331142</v>
      </c>
      <c r="M6" s="6">
        <f t="shared" si="0"/>
        <v>2168.5887790095876</v>
      </c>
      <c r="N6" s="6">
        <f t="shared" si="0"/>
        <v>2212.3971783125676</v>
      </c>
      <c r="O6" s="15">
        <f t="shared" si="0"/>
        <v>2257.090565985895</v>
      </c>
      <c r="P6" s="18">
        <f t="shared" si="4"/>
        <v>0.4676100474954708</v>
      </c>
      <c r="Q6" s="18">
        <f t="shared" si="5"/>
        <v>0.2879690564481483</v>
      </c>
      <c r="R6" s="18">
        <f t="shared" si="6"/>
        <v>0.25639242243451804</v>
      </c>
      <c r="S6" s="18">
        <f t="shared" si="7"/>
        <v>0.29973409725787681</v>
      </c>
      <c r="T6" s="29"/>
      <c r="U6" s="15">
        <f t="shared" si="9"/>
        <v>2126.4981996383822</v>
      </c>
      <c r="V6" s="31">
        <f t="shared" si="2"/>
        <v>0.32792640590900346</v>
      </c>
      <c r="W6" s="31">
        <f t="shared" si="3"/>
        <v>0.29385157685301255</v>
      </c>
    </row>
    <row r="7" spans="1:23" x14ac:dyDescent="0.4">
      <c r="A7" s="1" t="s">
        <v>10</v>
      </c>
      <c r="B7" s="1" t="s">
        <v>8</v>
      </c>
      <c r="C7" s="2" t="s">
        <v>5</v>
      </c>
      <c r="D7" s="2" t="s">
        <v>81</v>
      </c>
      <c r="E7" s="6">
        <v>515</v>
      </c>
      <c r="F7" s="6">
        <v>560</v>
      </c>
      <c r="G7" s="6">
        <v>350</v>
      </c>
      <c r="H7" s="6">
        <v>485</v>
      </c>
      <c r="I7" s="22" t="s">
        <v>97</v>
      </c>
      <c r="J7" s="11">
        <v>1452.6</v>
      </c>
      <c r="K7" s="6">
        <f t="shared" si="0"/>
        <v>1481.9444665228652</v>
      </c>
      <c r="L7" s="6">
        <f t="shared" si="0"/>
        <v>1511.8817305918628</v>
      </c>
      <c r="M7" s="6">
        <f t="shared" si="0"/>
        <v>1542.423767511789</v>
      </c>
      <c r="N7" s="6">
        <f t="shared" si="0"/>
        <v>1573.5827945046444</v>
      </c>
      <c r="O7" s="15">
        <f t="shared" si="0"/>
        <v>1605.3712755966853</v>
      </c>
      <c r="P7" s="18">
        <f t="shared" si="4"/>
        <v>0.35453669282665567</v>
      </c>
      <c r="Q7" s="18">
        <f t="shared" si="5"/>
        <v>0.37788190627274065</v>
      </c>
      <c r="R7" s="18">
        <f t="shared" si="6"/>
        <v>0.23149958949698002</v>
      </c>
      <c r="S7" s="18">
        <f t="shared" si="7"/>
        <v>0.31444017540159763</v>
      </c>
      <c r="T7" s="29"/>
      <c r="U7" s="15">
        <f t="shared" si="9"/>
        <v>1512.4865518262322</v>
      </c>
      <c r="V7" s="31">
        <f t="shared" si="2"/>
        <v>0.31958959099949347</v>
      </c>
      <c r="W7" s="31">
        <f t="shared" si="3"/>
        <v>0.33448843411412665</v>
      </c>
    </row>
    <row r="8" spans="1:23" x14ac:dyDescent="0.4">
      <c r="A8" s="1" t="s">
        <v>12</v>
      </c>
      <c r="B8" s="1" t="s">
        <v>11</v>
      </c>
      <c r="C8" s="2" t="s">
        <v>5</v>
      </c>
      <c r="D8" s="2" t="s">
        <v>81</v>
      </c>
      <c r="E8" s="6">
        <v>845</v>
      </c>
      <c r="F8" s="6">
        <v>813.125</v>
      </c>
      <c r="G8" s="6">
        <v>813.125</v>
      </c>
      <c r="H8" s="6">
        <v>813.125</v>
      </c>
      <c r="I8" s="6">
        <v>813.125</v>
      </c>
      <c r="J8" s="11">
        <v>2576</v>
      </c>
      <c r="K8" s="6">
        <f t="shared" si="0"/>
        <v>2628.0386519089229</v>
      </c>
      <c r="L8" s="6">
        <f t="shared" si="0"/>
        <v>2681.1285543195918</v>
      </c>
      <c r="M8" s="6">
        <f t="shared" si="0"/>
        <v>2735.2909439008458</v>
      </c>
      <c r="N8" s="6">
        <f t="shared" si="0"/>
        <v>2790.5474863306927</v>
      </c>
      <c r="O8" s="15">
        <f t="shared" si="0"/>
        <v>2846.9202849628678</v>
      </c>
      <c r="P8" s="18">
        <f t="shared" si="4"/>
        <v>0.32802795031055898</v>
      </c>
      <c r="Q8" s="18">
        <f t="shared" si="5"/>
        <v>0.30940374465549514</v>
      </c>
      <c r="R8" s="18">
        <f t="shared" si="6"/>
        <v>0.30327714002745843</v>
      </c>
      <c r="S8" s="18">
        <f t="shared" si="7"/>
        <v>0.29727185029918185</v>
      </c>
      <c r="T8" s="28">
        <f t="shared" si="8"/>
        <v>0.29138547327470238</v>
      </c>
      <c r="U8" s="15">
        <f t="shared" si="9"/>
        <v>2682.2011272920108</v>
      </c>
      <c r="V8" s="31">
        <f t="shared" si="2"/>
        <v>0.30587323171347935</v>
      </c>
      <c r="W8" s="31">
        <f t="shared" si="3"/>
        <v>0.30327714002745843</v>
      </c>
    </row>
    <row r="9" spans="1:23" x14ac:dyDescent="0.4">
      <c r="A9" s="1" t="s">
        <v>13</v>
      </c>
      <c r="B9" s="1" t="s">
        <v>11</v>
      </c>
      <c r="C9" s="2" t="s">
        <v>5</v>
      </c>
      <c r="D9" s="2" t="s">
        <v>81</v>
      </c>
      <c r="E9" s="6">
        <v>1070</v>
      </c>
      <c r="F9" s="6">
        <v>1423.75</v>
      </c>
      <c r="G9" s="6">
        <v>1423.75</v>
      </c>
      <c r="H9" s="6">
        <v>1423.75</v>
      </c>
      <c r="I9" s="6">
        <v>1423.75</v>
      </c>
      <c r="J9" s="11">
        <v>3589</v>
      </c>
      <c r="K9" s="6">
        <f t="shared" si="0"/>
        <v>3661.5026093560264</v>
      </c>
      <c r="L9" s="6">
        <f t="shared" si="0"/>
        <v>3735.4698685764811</v>
      </c>
      <c r="M9" s="6">
        <f t="shared" si="0"/>
        <v>3810.9313655512951</v>
      </c>
      <c r="N9" s="6">
        <f t="shared" si="0"/>
        <v>3887.9172858854254</v>
      </c>
      <c r="O9" s="15">
        <f t="shared" si="0"/>
        <v>3966.4584249734985</v>
      </c>
      <c r="P9" s="18">
        <f t="shared" si="4"/>
        <v>0.29813318473112288</v>
      </c>
      <c r="Q9" s="18">
        <f t="shared" si="5"/>
        <v>0.38884309309570714</v>
      </c>
      <c r="R9" s="18">
        <f t="shared" si="6"/>
        <v>0.38114348397690728</v>
      </c>
      <c r="S9" s="18">
        <f t="shared" si="7"/>
        <v>0.37359633733367908</v>
      </c>
      <c r="T9" s="28">
        <f t="shared" si="8"/>
        <v>0.36619863420673532</v>
      </c>
      <c r="U9" s="15">
        <f t="shared" si="9"/>
        <v>3736.9642258738459</v>
      </c>
      <c r="V9" s="31">
        <f t="shared" si="2"/>
        <v>0.36158294666883034</v>
      </c>
      <c r="W9" s="31">
        <f t="shared" si="3"/>
        <v>0.37359633733367908</v>
      </c>
    </row>
    <row r="10" spans="1:23" x14ac:dyDescent="0.4">
      <c r="A10" s="1" t="s">
        <v>14</v>
      </c>
      <c r="B10" s="1" t="s">
        <v>15</v>
      </c>
      <c r="C10" s="2" t="s">
        <v>5</v>
      </c>
      <c r="D10" s="2" t="s">
        <v>79</v>
      </c>
      <c r="E10" s="6">
        <v>1226</v>
      </c>
      <c r="F10" s="6">
        <v>1203</v>
      </c>
      <c r="G10" s="6">
        <v>1484</v>
      </c>
      <c r="H10" s="22" t="s">
        <v>97</v>
      </c>
      <c r="I10" s="22" t="s">
        <v>97</v>
      </c>
      <c r="J10" s="11">
        <v>3688.3420000000001</v>
      </c>
      <c r="K10" s="6">
        <f t="shared" si="0"/>
        <v>3762.8514508769645</v>
      </c>
      <c r="L10" s="6">
        <f t="shared" si="0"/>
        <v>3838.8660925063014</v>
      </c>
      <c r="M10" s="6">
        <f t="shared" si="0"/>
        <v>3916.4163317582043</v>
      </c>
      <c r="N10" s="6">
        <f t="shared" si="0"/>
        <v>3995.5331897623914</v>
      </c>
      <c r="O10" s="15">
        <f t="shared" si="0"/>
        <v>4076.2483143169698</v>
      </c>
      <c r="P10" s="18">
        <f t="shared" si="4"/>
        <v>0.33239867669538237</v>
      </c>
      <c r="Q10" s="18">
        <f t="shared" si="5"/>
        <v>0.31970435604616565</v>
      </c>
      <c r="R10" s="18">
        <f t="shared" si="6"/>
        <v>0.38657248370732644</v>
      </c>
      <c r="S10" s="21"/>
      <c r="T10" s="29"/>
      <c r="U10" s="15">
        <f t="shared" si="9"/>
        <v>3840.4018129807723</v>
      </c>
      <c r="V10" s="31">
        <f t="shared" si="2"/>
        <v>0.34622517214962478</v>
      </c>
      <c r="W10" s="31">
        <f t="shared" si="3"/>
        <v>0.33239867669538237</v>
      </c>
    </row>
    <row r="11" spans="1:23" x14ac:dyDescent="0.4">
      <c r="A11" s="37" t="s">
        <v>16</v>
      </c>
      <c r="B11" s="37" t="s">
        <v>17</v>
      </c>
      <c r="C11" s="38" t="s">
        <v>5</v>
      </c>
      <c r="D11" s="38" t="s">
        <v>81</v>
      </c>
      <c r="E11" s="39">
        <f>405+E1</f>
        <v>405</v>
      </c>
      <c r="F11" s="39">
        <v>405</v>
      </c>
      <c r="G11" s="39">
        <v>405</v>
      </c>
      <c r="H11" s="22" t="s">
        <v>97</v>
      </c>
      <c r="I11" s="22" t="s">
        <v>97</v>
      </c>
      <c r="J11" s="40">
        <v>1325.9659999999999</v>
      </c>
      <c r="K11" s="39">
        <f t="shared" si="0"/>
        <v>1352.752290029917</v>
      </c>
      <c r="L11" s="39">
        <f t="shared" si="0"/>
        <v>1380.079699012784</v>
      </c>
      <c r="M11" s="39">
        <f t="shared" si="0"/>
        <v>1407.959158276564</v>
      </c>
      <c r="N11" s="39">
        <f t="shared" si="0"/>
        <v>1436.4018199766938</v>
      </c>
      <c r="O11" s="40">
        <f t="shared" si="0"/>
        <v>1465.4190615570938</v>
      </c>
      <c r="P11" s="41">
        <f t="shared" si="4"/>
        <v>0.3054376959891883</v>
      </c>
      <c r="Q11" s="41">
        <f t="shared" si="5"/>
        <v>0.29938962438647443</v>
      </c>
      <c r="R11" s="41">
        <f t="shared" si="6"/>
        <v>0.29346131262543007</v>
      </c>
      <c r="S11" s="21"/>
      <c r="T11" s="29"/>
      <c r="U11" s="40">
        <f t="shared" si="9"/>
        <v>1380.6317934591916</v>
      </c>
      <c r="V11" s="42">
        <f t="shared" si="2"/>
        <v>0.29942954433369756</v>
      </c>
      <c r="W11" s="42">
        <f t="shared" si="3"/>
        <v>0.29938962438647443</v>
      </c>
    </row>
    <row r="12" spans="1:23" x14ac:dyDescent="0.4">
      <c r="A12" s="37" t="s">
        <v>18</v>
      </c>
      <c r="B12" s="37" t="s">
        <v>17</v>
      </c>
      <c r="C12" s="38" t="s">
        <v>5</v>
      </c>
      <c r="D12" s="38" t="s">
        <v>79</v>
      </c>
      <c r="E12" s="39">
        <v>7</v>
      </c>
      <c r="F12" s="39">
        <v>7</v>
      </c>
      <c r="G12" s="39">
        <v>7</v>
      </c>
      <c r="H12" s="22" t="s">
        <v>97</v>
      </c>
      <c r="I12" s="22" t="s">
        <v>97</v>
      </c>
      <c r="J12" s="40">
        <v>43.598999999999997</v>
      </c>
      <c r="K12" s="39">
        <f t="shared" si="0"/>
        <v>44.479758223826522</v>
      </c>
      <c r="L12" s="39">
        <f t="shared" si="0"/>
        <v>45.378308944013931</v>
      </c>
      <c r="M12" s="39">
        <f t="shared" si="0"/>
        <v>46.295011592831131</v>
      </c>
      <c r="N12" s="39">
        <f t="shared" si="0"/>
        <v>47.230232863560509</v>
      </c>
      <c r="O12" s="40">
        <f t="shared" si="0"/>
        <v>48.184346857180152</v>
      </c>
      <c r="P12" s="41">
        <f t="shared" si="4"/>
        <v>0.16055414115002639</v>
      </c>
      <c r="Q12" s="41">
        <f t="shared" si="5"/>
        <v>0.15737495614916139</v>
      </c>
      <c r="R12" s="41">
        <f t="shared" si="6"/>
        <v>0.1542587232291168</v>
      </c>
      <c r="S12" s="21"/>
      <c r="T12" s="29"/>
      <c r="U12" s="40">
        <f t="shared" si="9"/>
        <v>45.396462324846411</v>
      </c>
      <c r="V12" s="42">
        <f t="shared" si="2"/>
        <v>0.15739594017610151</v>
      </c>
      <c r="W12" s="42">
        <f t="shared" si="3"/>
        <v>0.15737495614916139</v>
      </c>
    </row>
    <row r="13" spans="1:23" x14ac:dyDescent="0.4">
      <c r="A13" s="1" t="s">
        <v>20</v>
      </c>
      <c r="B13" s="1" t="s">
        <v>19</v>
      </c>
      <c r="C13" s="2" t="s">
        <v>5</v>
      </c>
      <c r="D13" s="2" t="s">
        <v>79</v>
      </c>
      <c r="E13" s="6">
        <v>2293</v>
      </c>
      <c r="F13" s="6">
        <v>2261</v>
      </c>
      <c r="G13" s="6">
        <v>877</v>
      </c>
      <c r="H13" s="22" t="s">
        <v>97</v>
      </c>
      <c r="I13" s="22" t="s">
        <v>97</v>
      </c>
      <c r="J13" s="11">
        <v>5026</v>
      </c>
      <c r="K13" s="6">
        <f t="shared" si="0"/>
        <v>5127.5319349744741</v>
      </c>
      <c r="L13" s="6">
        <f t="shared" si="0"/>
        <v>5231.1149510909427</v>
      </c>
      <c r="M13" s="6">
        <f t="shared" si="0"/>
        <v>5336.7904829369763</v>
      </c>
      <c r="N13" s="6">
        <f t="shared" si="0"/>
        <v>5444.6008021343405</v>
      </c>
      <c r="O13" s="15">
        <f t="shared" si="0"/>
        <v>5554.5890342482035</v>
      </c>
      <c r="P13" s="18">
        <f t="shared" si="4"/>
        <v>0.45622761639474729</v>
      </c>
      <c r="Q13" s="18">
        <f t="shared" si="5"/>
        <v>0.44095288506696656</v>
      </c>
      <c r="R13" s="18">
        <f t="shared" si="6"/>
        <v>0.16765068407015271</v>
      </c>
      <c r="S13" s="21"/>
      <c r="T13" s="29"/>
      <c r="U13" s="15">
        <f t="shared" si="9"/>
        <v>5233.2076342273467</v>
      </c>
      <c r="V13" s="31">
        <f t="shared" si="2"/>
        <v>0.35494372851062223</v>
      </c>
      <c r="W13" s="31">
        <f t="shared" si="3"/>
        <v>0.44095288506696656</v>
      </c>
    </row>
    <row r="14" spans="1:23" x14ac:dyDescent="0.4">
      <c r="A14" s="1" t="s">
        <v>21</v>
      </c>
      <c r="B14" s="1" t="s">
        <v>19</v>
      </c>
      <c r="C14" s="2" t="s">
        <v>5</v>
      </c>
      <c r="D14" s="2" t="s">
        <v>81</v>
      </c>
      <c r="E14" s="6">
        <v>624</v>
      </c>
      <c r="F14" s="6">
        <v>626</v>
      </c>
      <c r="G14" s="6">
        <v>685</v>
      </c>
      <c r="H14" s="22" t="s">
        <v>97</v>
      </c>
      <c r="I14" s="22" t="s">
        <v>97</v>
      </c>
      <c r="J14" s="11">
        <f>2184+855</f>
        <v>3039</v>
      </c>
      <c r="K14" s="6">
        <f t="shared" si="0"/>
        <v>3100.3918723413108</v>
      </c>
      <c r="L14" s="6">
        <f t="shared" si="0"/>
        <v>3163.0239427706674</v>
      </c>
      <c r="M14" s="6">
        <f t="shared" si="0"/>
        <v>3226.9212649513474</v>
      </c>
      <c r="N14" s="6">
        <f t="shared" si="0"/>
        <v>3292.1093986641986</v>
      </c>
      <c r="O14" s="15">
        <f t="shared" si="0"/>
        <v>3358.6144200318927</v>
      </c>
      <c r="P14" s="18">
        <f t="shared" si="4"/>
        <v>0.20533070088845015</v>
      </c>
      <c r="Q14" s="18">
        <f t="shared" si="5"/>
        <v>0.20190996034551789</v>
      </c>
      <c r="R14" s="18">
        <f t="shared" si="6"/>
        <v>0.21656491142459411</v>
      </c>
      <c r="S14" s="21"/>
      <c r="T14" s="29"/>
      <c r="U14" s="15">
        <f t="shared" si="9"/>
        <v>3164.2892957455047</v>
      </c>
      <c r="V14" s="31">
        <f t="shared" si="2"/>
        <v>0.20793519088618739</v>
      </c>
      <c r="W14" s="31">
        <f t="shared" si="3"/>
        <v>0.20533070088845015</v>
      </c>
    </row>
    <row r="15" spans="1:23" x14ac:dyDescent="0.4">
      <c r="A15" s="1" t="s">
        <v>22</v>
      </c>
      <c r="B15" s="1" t="s">
        <v>19</v>
      </c>
      <c r="C15" s="2" t="s">
        <v>5</v>
      </c>
      <c r="D15" s="2" t="s">
        <v>81</v>
      </c>
      <c r="E15" s="6">
        <v>2544</v>
      </c>
      <c r="F15" s="6">
        <v>1437</v>
      </c>
      <c r="G15" s="6">
        <v>1058</v>
      </c>
      <c r="H15" s="22" t="s">
        <v>97</v>
      </c>
      <c r="I15" s="22" t="s">
        <v>97</v>
      </c>
      <c r="J15" s="11">
        <v>3053</v>
      </c>
      <c r="K15" s="6">
        <f t="shared" si="0"/>
        <v>3114.6746911016853</v>
      </c>
      <c r="L15" s="6">
        <f t="shared" si="0"/>
        <v>3177.5952936093609</v>
      </c>
      <c r="M15" s="6">
        <f t="shared" si="0"/>
        <v>3241.7869766029826</v>
      </c>
      <c r="N15" s="6">
        <f t="shared" si="0"/>
        <v>3307.2754176116482</v>
      </c>
      <c r="O15" s="15">
        <f t="shared" si="0"/>
        <v>3374.086812884952</v>
      </c>
      <c r="P15" s="18">
        <f t="shared" si="4"/>
        <v>0.83327874222076648</v>
      </c>
      <c r="Q15" s="18">
        <f t="shared" si="5"/>
        <v>0.46136439356102438</v>
      </c>
      <c r="R15" s="18">
        <f t="shared" si="6"/>
        <v>0.33295618297515822</v>
      </c>
      <c r="S15" s="21"/>
      <c r="T15" s="29"/>
      <c r="U15" s="15">
        <f t="shared" si="9"/>
        <v>3178.8664757851357</v>
      </c>
      <c r="V15" s="31">
        <f t="shared" si="2"/>
        <v>0.54253310625231632</v>
      </c>
      <c r="W15" s="31">
        <f t="shared" si="3"/>
        <v>0.46136439356102438</v>
      </c>
    </row>
    <row r="16" spans="1:23" x14ac:dyDescent="0.4">
      <c r="A16" s="1" t="s">
        <v>24</v>
      </c>
      <c r="B16" s="24" t="s">
        <v>23</v>
      </c>
      <c r="C16" s="25" t="s">
        <v>5</v>
      </c>
      <c r="D16" s="25" t="s">
        <v>79</v>
      </c>
      <c r="E16" s="26">
        <v>200</v>
      </c>
      <c r="F16" s="26">
        <v>213</v>
      </c>
      <c r="G16" s="26">
        <v>191</v>
      </c>
      <c r="H16" s="26">
        <v>160</v>
      </c>
      <c r="I16" s="26">
        <v>137</v>
      </c>
      <c r="J16" s="16"/>
      <c r="K16" s="14"/>
      <c r="L16" s="14"/>
      <c r="M16" s="14"/>
      <c r="N16" s="14"/>
      <c r="O16" s="16"/>
      <c r="P16" s="17"/>
      <c r="Q16" s="17"/>
      <c r="R16" s="17"/>
      <c r="S16" s="17"/>
      <c r="T16" s="30"/>
      <c r="U16" s="30"/>
      <c r="V16" s="17"/>
      <c r="W16" s="17"/>
    </row>
    <row r="17" spans="1:23" x14ac:dyDescent="0.4">
      <c r="A17" s="1" t="s">
        <v>25</v>
      </c>
      <c r="B17" s="24" t="s">
        <v>23</v>
      </c>
      <c r="C17" s="25" t="s">
        <v>5</v>
      </c>
      <c r="D17" s="25" t="s">
        <v>80</v>
      </c>
      <c r="E17" s="26">
        <v>374</v>
      </c>
      <c r="F17" s="26">
        <v>273</v>
      </c>
      <c r="G17" s="26">
        <v>264</v>
      </c>
      <c r="H17" s="26">
        <v>257</v>
      </c>
      <c r="I17" s="26">
        <v>259</v>
      </c>
      <c r="J17" s="16"/>
      <c r="K17" s="14"/>
      <c r="L17" s="14"/>
      <c r="M17" s="14"/>
      <c r="N17" s="14"/>
      <c r="O17" s="16"/>
      <c r="P17" s="17"/>
      <c r="Q17" s="17"/>
      <c r="R17" s="17"/>
      <c r="S17" s="17"/>
      <c r="T17" s="30"/>
      <c r="U17" s="30"/>
      <c r="V17" s="17"/>
      <c r="W17" s="17"/>
    </row>
    <row r="18" spans="1:23" x14ac:dyDescent="0.4">
      <c r="A18" s="8" t="s">
        <v>84</v>
      </c>
      <c r="B18" s="8" t="s">
        <v>23</v>
      </c>
      <c r="C18" s="9" t="s">
        <v>5</v>
      </c>
      <c r="D18" s="9" t="s">
        <v>81</v>
      </c>
      <c r="E18" s="10">
        <v>574</v>
      </c>
      <c r="F18" s="10">
        <v>486</v>
      </c>
      <c r="G18" s="10">
        <v>455</v>
      </c>
      <c r="H18" s="10">
        <v>417</v>
      </c>
      <c r="I18" s="10">
        <v>396</v>
      </c>
      <c r="J18" s="12">
        <v>1231.143</v>
      </c>
      <c r="K18" s="10">
        <f t="shared" ref="K18:O27" si="10">J18*EXP($J$1)</f>
        <v>1256.0137383645601</v>
      </c>
      <c r="L18" s="10">
        <f t="shared" si="10"/>
        <v>1281.3868989715393</v>
      </c>
      <c r="M18" s="10">
        <f t="shared" si="10"/>
        <v>1307.2726314234935</v>
      </c>
      <c r="N18" s="10">
        <f t="shared" si="10"/>
        <v>1333.6812903585512</v>
      </c>
      <c r="O18" s="12">
        <f t="shared" si="10"/>
        <v>1360.6234395924066</v>
      </c>
      <c r="P18" s="32">
        <f t="shared" si="4"/>
        <v>0.46623341074107555</v>
      </c>
      <c r="Q18" s="32">
        <f t="shared" si="5"/>
        <v>0.38693844275367129</v>
      </c>
      <c r="R18" s="32">
        <f t="shared" si="6"/>
        <v>0.35508401121096989</v>
      </c>
      <c r="S18" s="32">
        <f t="shared" si="7"/>
        <v>0.31898472436153374</v>
      </c>
      <c r="T18" s="20">
        <f t="shared" si="8"/>
        <v>0.29692251279429593</v>
      </c>
      <c r="U18" s="12">
        <f t="shared" si="9"/>
        <v>1281.8995118236289</v>
      </c>
      <c r="V18" s="33">
        <f t="shared" ref="V18:V50" si="11">AVERAGE(P18:T18)</f>
        <v>0.36483262037230924</v>
      </c>
      <c r="W18" s="33">
        <f t="shared" ref="W18:W50" si="12">MEDIAN(P18:T18)</f>
        <v>0.35508401121096989</v>
      </c>
    </row>
    <row r="19" spans="1:23" x14ac:dyDescent="0.4">
      <c r="A19" s="1" t="s">
        <v>85</v>
      </c>
      <c r="B19" s="1" t="s">
        <v>26</v>
      </c>
      <c r="C19" s="2" t="s">
        <v>5</v>
      </c>
      <c r="D19" s="2" t="s">
        <v>81</v>
      </c>
      <c r="E19" s="6">
        <v>2321</v>
      </c>
      <c r="F19" s="6">
        <v>2446</v>
      </c>
      <c r="G19" s="6">
        <v>2736</v>
      </c>
      <c r="H19" s="6">
        <v>2729</v>
      </c>
      <c r="I19" s="6">
        <v>2587</v>
      </c>
      <c r="J19" s="11">
        <v>7546.3</v>
      </c>
      <c r="K19" s="6">
        <f t="shared" si="10"/>
        <v>7698.7453722439077</v>
      </c>
      <c r="L19" s="6">
        <f t="shared" si="10"/>
        <v>7854.2703452880196</v>
      </c>
      <c r="M19" s="6">
        <f t="shared" si="10"/>
        <v>8012.9371311952473</v>
      </c>
      <c r="N19" s="6">
        <f t="shared" si="10"/>
        <v>8174.8091987955395</v>
      </c>
      <c r="O19" s="15">
        <f t="shared" si="10"/>
        <v>8339.9512990742587</v>
      </c>
      <c r="P19" s="18">
        <f t="shared" si="4"/>
        <v>0.30756794720591546</v>
      </c>
      <c r="Q19" s="18">
        <f t="shared" si="5"/>
        <v>0.31771410557602048</v>
      </c>
      <c r="R19" s="18">
        <f t="shared" si="6"/>
        <v>0.3483455343043288</v>
      </c>
      <c r="S19" s="18">
        <f t="shared" si="7"/>
        <v>0.3405742432916018</v>
      </c>
      <c r="T19" s="28">
        <f t="shared" si="8"/>
        <v>0.31645998543686665</v>
      </c>
      <c r="U19" s="15">
        <f t="shared" si="9"/>
        <v>7857.4124095045436</v>
      </c>
      <c r="V19" s="31">
        <f t="shared" si="11"/>
        <v>0.32613236316294664</v>
      </c>
      <c r="W19" s="31">
        <f t="shared" si="12"/>
        <v>0.31771410557602048</v>
      </c>
    </row>
    <row r="20" spans="1:23" x14ac:dyDescent="0.4">
      <c r="A20" s="1" t="s">
        <v>28</v>
      </c>
      <c r="B20" s="1" t="s">
        <v>27</v>
      </c>
      <c r="C20" s="2" t="s">
        <v>5</v>
      </c>
      <c r="D20" s="2" t="s">
        <v>79</v>
      </c>
      <c r="E20" s="6">
        <v>238</v>
      </c>
      <c r="F20" s="6">
        <v>266.8</v>
      </c>
      <c r="G20" s="6">
        <v>266.8</v>
      </c>
      <c r="H20" s="6">
        <v>266.8</v>
      </c>
      <c r="I20" s="6">
        <v>266.8</v>
      </c>
      <c r="J20" s="11">
        <v>1241.596</v>
      </c>
      <c r="K20" s="6">
        <f t="shared" si="10"/>
        <v>1266.6779029718598</v>
      </c>
      <c r="L20" s="6">
        <f t="shared" si="10"/>
        <v>1292.2664939941724</v>
      </c>
      <c r="M20" s="6">
        <f t="shared" si="10"/>
        <v>1318.3720088445323</v>
      </c>
      <c r="N20" s="6">
        <f t="shared" si="10"/>
        <v>1345.0048900769577</v>
      </c>
      <c r="O20" s="15">
        <f t="shared" si="10"/>
        <v>1372.1757911990517</v>
      </c>
      <c r="P20" s="18">
        <f t="shared" ref="P20:P54" si="13">IF(E20="NA","NA",E20/J20)</f>
        <v>0.19168876188389783</v>
      </c>
      <c r="Q20" s="18">
        <f t="shared" ref="Q20:Q54" si="14">IF(F20="NA","NA",F20/K20)</f>
        <v>0.21062971050022902</v>
      </c>
      <c r="R20" s="18">
        <f t="shared" ref="R20:R54" si="15">IF(G20="NA","NA",G20/L20)</f>
        <v>0.20645896279131043</v>
      </c>
      <c r="S20" s="18">
        <f t="shared" ref="S20:S54" si="16">IF(H20="NA","NA",H20/M20)</f>
        <v>0.20237080142033123</v>
      </c>
      <c r="T20" s="28">
        <f t="shared" ref="T20:T54" si="17">IF(I20="NA","NA",I20/N20)</f>
        <v>0.19836359106823351</v>
      </c>
      <c r="U20" s="15">
        <f t="shared" si="9"/>
        <v>1292.7834591775045</v>
      </c>
      <c r="V20" s="31">
        <f t="shared" si="11"/>
        <v>0.20190236553280042</v>
      </c>
      <c r="W20" s="31">
        <f t="shared" si="12"/>
        <v>0.20237080142033123</v>
      </c>
    </row>
    <row r="21" spans="1:23" x14ac:dyDescent="0.4">
      <c r="A21" s="1" t="s">
        <v>29</v>
      </c>
      <c r="B21" s="1" t="s">
        <v>30</v>
      </c>
      <c r="C21" s="2" t="s">
        <v>5</v>
      </c>
      <c r="D21" s="2" t="s">
        <v>81</v>
      </c>
      <c r="E21" s="6">
        <v>2300</v>
      </c>
      <c r="F21" s="6">
        <v>2500</v>
      </c>
      <c r="G21" s="6">
        <v>2300</v>
      </c>
      <c r="H21" s="6">
        <v>2300</v>
      </c>
      <c r="I21" s="6">
        <v>2300</v>
      </c>
      <c r="J21" s="11">
        <v>6464</v>
      </c>
      <c r="K21" s="6">
        <f t="shared" si="10"/>
        <v>6594.5814619329494</v>
      </c>
      <c r="L21" s="6">
        <f t="shared" si="10"/>
        <v>6727.800844379597</v>
      </c>
      <c r="M21" s="6">
        <f t="shared" si="10"/>
        <v>6863.7114368692037</v>
      </c>
      <c r="N21" s="6">
        <f t="shared" si="10"/>
        <v>7002.3676054509306</v>
      </c>
      <c r="O21" s="15">
        <f t="shared" si="10"/>
        <v>7143.8248144409845</v>
      </c>
      <c r="P21" s="18">
        <f t="shared" si="13"/>
        <v>0.3558168316831683</v>
      </c>
      <c r="Q21" s="18">
        <f t="shared" si="14"/>
        <v>0.37909911560440723</v>
      </c>
      <c r="R21" s="18">
        <f t="shared" si="15"/>
        <v>0.3418650541538279</v>
      </c>
      <c r="S21" s="18">
        <f t="shared" si="16"/>
        <v>0.33509567253152417</v>
      </c>
      <c r="T21" s="28">
        <f t="shared" si="17"/>
        <v>0.32846033364623495</v>
      </c>
      <c r="U21" s="15">
        <f t="shared" si="9"/>
        <v>6730.4922697265374</v>
      </c>
      <c r="V21" s="31">
        <f t="shared" si="11"/>
        <v>0.34806740152383248</v>
      </c>
      <c r="W21" s="31">
        <f t="shared" si="12"/>
        <v>0.3418650541538279</v>
      </c>
    </row>
    <row r="22" spans="1:23" x14ac:dyDescent="0.4">
      <c r="A22" s="1" t="s">
        <v>32</v>
      </c>
      <c r="B22" s="1" t="s">
        <v>31</v>
      </c>
      <c r="C22" s="2" t="s">
        <v>5</v>
      </c>
      <c r="D22" s="2" t="s">
        <v>79</v>
      </c>
      <c r="E22" s="6">
        <v>3016</v>
      </c>
      <c r="F22" s="6">
        <v>3549</v>
      </c>
      <c r="G22" s="6">
        <v>3671</v>
      </c>
      <c r="H22" s="22" t="s">
        <v>97</v>
      </c>
      <c r="I22" s="22" t="s">
        <v>97</v>
      </c>
      <c r="J22" s="11">
        <v>10680</v>
      </c>
      <c r="K22" s="6">
        <f t="shared" si="10"/>
        <v>10895.750311485752</v>
      </c>
      <c r="L22" s="6">
        <f t="shared" si="10"/>
        <v>11115.859068374706</v>
      </c>
      <c r="M22" s="6">
        <f t="shared" si="10"/>
        <v>11340.41431710444</v>
      </c>
      <c r="N22" s="6">
        <f t="shared" si="10"/>
        <v>11569.505882768555</v>
      </c>
      <c r="O22" s="15">
        <f t="shared" si="10"/>
        <v>11803.225405047913</v>
      </c>
      <c r="P22" s="18">
        <f t="shared" si="13"/>
        <v>0.28239700374531834</v>
      </c>
      <c r="Q22" s="18">
        <f t="shared" si="14"/>
        <v>0.32572332318030661</v>
      </c>
      <c r="R22" s="18">
        <f t="shared" si="15"/>
        <v>0.33024887931911784</v>
      </c>
      <c r="S22" s="21"/>
      <c r="T22" s="29"/>
      <c r="U22" s="15">
        <f t="shared" si="9"/>
        <v>11120.30591594669</v>
      </c>
      <c r="V22" s="31">
        <f t="shared" si="11"/>
        <v>0.31278973541491428</v>
      </c>
      <c r="W22" s="31">
        <f t="shared" si="12"/>
        <v>0.32572332318030661</v>
      </c>
    </row>
    <row r="23" spans="1:23" x14ac:dyDescent="0.4">
      <c r="A23" s="1" t="s">
        <v>33</v>
      </c>
      <c r="B23" s="1" t="s">
        <v>31</v>
      </c>
      <c r="C23" s="2" t="s">
        <v>5</v>
      </c>
      <c r="D23" s="2" t="s">
        <v>79</v>
      </c>
      <c r="E23" s="6">
        <v>211</v>
      </c>
      <c r="F23" s="6">
        <v>225</v>
      </c>
      <c r="G23" s="6">
        <v>197</v>
      </c>
      <c r="H23" s="22" t="s">
        <v>97</v>
      </c>
      <c r="I23" s="22" t="s">
        <v>97</v>
      </c>
      <c r="J23" s="11">
        <v>903</v>
      </c>
      <c r="K23" s="6">
        <f t="shared" si="10"/>
        <v>921.2418100441605</v>
      </c>
      <c r="L23" s="6">
        <f t="shared" si="10"/>
        <v>939.85212909572658</v>
      </c>
      <c r="M23" s="6">
        <f t="shared" si="10"/>
        <v>958.83840153045969</v>
      </c>
      <c r="N23" s="6">
        <f t="shared" si="10"/>
        <v>978.20822211048744</v>
      </c>
      <c r="O23" s="15">
        <f t="shared" si="10"/>
        <v>997.96933902230967</v>
      </c>
      <c r="P23" s="18">
        <f t="shared" si="13"/>
        <v>0.23366555924695459</v>
      </c>
      <c r="Q23" s="18">
        <f t="shared" si="14"/>
        <v>0.24423554982726461</v>
      </c>
      <c r="R23" s="18">
        <f t="shared" si="15"/>
        <v>0.20960744132116021</v>
      </c>
      <c r="S23" s="21"/>
      <c r="T23" s="29"/>
      <c r="U23" s="15">
        <f t="shared" si="9"/>
        <v>940.22811255616693</v>
      </c>
      <c r="V23" s="31">
        <f t="shared" si="11"/>
        <v>0.22916951679845984</v>
      </c>
      <c r="W23" s="31">
        <f t="shared" si="12"/>
        <v>0.23366555924695459</v>
      </c>
    </row>
    <row r="24" spans="1:23" x14ac:dyDescent="0.4">
      <c r="A24" s="1" t="s">
        <v>67</v>
      </c>
      <c r="B24" s="1" t="s">
        <v>34</v>
      </c>
      <c r="C24" s="2" t="s">
        <v>5</v>
      </c>
      <c r="D24" s="2" t="s">
        <v>81</v>
      </c>
      <c r="E24" s="6">
        <v>308</v>
      </c>
      <c r="F24" s="6">
        <v>283</v>
      </c>
      <c r="G24" s="6">
        <v>246</v>
      </c>
      <c r="H24" s="22" t="s">
        <v>97</v>
      </c>
      <c r="I24" s="22" t="s">
        <v>97</v>
      </c>
      <c r="J24" s="11">
        <v>1158.3699999999999</v>
      </c>
      <c r="K24" s="6">
        <f t="shared" si="10"/>
        <v>1181.770626246793</v>
      </c>
      <c r="L24" s="6">
        <f t="shared" si="10"/>
        <v>1205.6439765012365</v>
      </c>
      <c r="M24" s="6">
        <f t="shared" si="10"/>
        <v>1229.9996004217478</v>
      </c>
      <c r="N24" s="6">
        <f t="shared" si="10"/>
        <v>1254.8472405826412</v>
      </c>
      <c r="O24" s="15">
        <f t="shared" si="10"/>
        <v>1280.1968363712874</v>
      </c>
      <c r="P24" s="18">
        <f t="shared" si="13"/>
        <v>0.26589086388632305</v>
      </c>
      <c r="Q24" s="18">
        <f t="shared" si="14"/>
        <v>0.23947117462107254</v>
      </c>
      <c r="R24" s="18">
        <f t="shared" si="15"/>
        <v>0.20404033428996915</v>
      </c>
      <c r="S24" s="21"/>
      <c r="T24" s="29"/>
      <c r="U24" s="15">
        <f t="shared" si="9"/>
        <v>1206.1262887504836</v>
      </c>
      <c r="V24" s="31">
        <f t="shared" si="11"/>
        <v>0.23646745759912158</v>
      </c>
      <c r="W24" s="31">
        <f t="shared" si="12"/>
        <v>0.23947117462107254</v>
      </c>
    </row>
    <row r="25" spans="1:23" x14ac:dyDescent="0.4">
      <c r="A25" s="1" t="s">
        <v>36</v>
      </c>
      <c r="B25" s="1" t="s">
        <v>35</v>
      </c>
      <c r="C25" s="2" t="s">
        <v>5</v>
      </c>
      <c r="D25" s="2" t="s">
        <v>81</v>
      </c>
      <c r="E25" s="6">
        <v>11100</v>
      </c>
      <c r="F25" s="6">
        <v>10550</v>
      </c>
      <c r="G25" s="6">
        <v>9675</v>
      </c>
      <c r="H25" s="22" t="s">
        <v>97</v>
      </c>
      <c r="I25" s="22" t="s">
        <v>97</v>
      </c>
      <c r="J25" s="11">
        <v>24631</v>
      </c>
      <c r="K25" s="6">
        <f t="shared" si="10"/>
        <v>25128.579206199021</v>
      </c>
      <c r="L25" s="6">
        <f t="shared" si="10"/>
        <v>25636.210179132711</v>
      </c>
      <c r="M25" s="6">
        <f t="shared" si="10"/>
        <v>26154.09597795875</v>
      </c>
      <c r="N25" s="6">
        <f t="shared" si="10"/>
        <v>26682.443763901902</v>
      </c>
      <c r="O25" s="15">
        <f t="shared" si="10"/>
        <v>27221.464883121273</v>
      </c>
      <c r="P25" s="18">
        <f t="shared" si="13"/>
        <v>0.45065161787990743</v>
      </c>
      <c r="Q25" s="18">
        <f t="shared" si="14"/>
        <v>0.4198406887006727</v>
      </c>
      <c r="R25" s="18">
        <f t="shared" si="15"/>
        <v>0.37739587608293323</v>
      </c>
      <c r="S25" s="21"/>
      <c r="T25" s="29"/>
      <c r="U25" s="15">
        <f t="shared" si="9"/>
        <v>25646.465825438478</v>
      </c>
      <c r="V25" s="31">
        <f t="shared" si="11"/>
        <v>0.41596272755450442</v>
      </c>
      <c r="W25" s="31">
        <f t="shared" si="12"/>
        <v>0.4198406887006727</v>
      </c>
    </row>
    <row r="26" spans="1:23" x14ac:dyDescent="0.4">
      <c r="A26" s="1" t="s">
        <v>38</v>
      </c>
      <c r="B26" s="1" t="s">
        <v>37</v>
      </c>
      <c r="C26" s="2" t="s">
        <v>5</v>
      </c>
      <c r="D26" s="2" t="s">
        <v>79</v>
      </c>
      <c r="E26" s="6">
        <v>4477</v>
      </c>
      <c r="F26" s="6">
        <v>4692</v>
      </c>
      <c r="G26" s="22" t="s">
        <v>97</v>
      </c>
      <c r="H26" s="22" t="s">
        <v>97</v>
      </c>
      <c r="I26" s="22" t="s">
        <v>97</v>
      </c>
      <c r="J26" s="11">
        <v>12611</v>
      </c>
      <c r="K26" s="6">
        <f t="shared" si="10"/>
        <v>12865.759099077417</v>
      </c>
      <c r="L26" s="6">
        <f t="shared" si="10"/>
        <v>13125.664673340207</v>
      </c>
      <c r="M26" s="6">
        <f t="shared" si="10"/>
        <v>13390.820688483529</v>
      </c>
      <c r="N26" s="6">
        <f t="shared" si="10"/>
        <v>13661.3332104489</v>
      </c>
      <c r="O26" s="15">
        <f t="shared" si="10"/>
        <v>13937.310447851989</v>
      </c>
      <c r="P26" s="18">
        <f t="shared" si="13"/>
        <v>0.35500753310601857</v>
      </c>
      <c r="Q26" s="18">
        <f t="shared" si="14"/>
        <v>0.36468893625844867</v>
      </c>
      <c r="R26" s="21"/>
      <c r="S26" s="21"/>
      <c r="T26" s="29"/>
      <c r="U26" s="15">
        <f t="shared" si="9"/>
        <v>13130.915534270011</v>
      </c>
      <c r="V26" s="31">
        <f t="shared" si="11"/>
        <v>0.35984823468223359</v>
      </c>
      <c r="W26" s="31">
        <f t="shared" si="12"/>
        <v>0.35984823468223359</v>
      </c>
    </row>
    <row r="27" spans="1:23" x14ac:dyDescent="0.4">
      <c r="A27" s="1" t="s">
        <v>39</v>
      </c>
      <c r="B27" s="1" t="s">
        <v>39</v>
      </c>
      <c r="C27" s="2" t="s">
        <v>5</v>
      </c>
      <c r="D27" s="2" t="s">
        <v>81</v>
      </c>
      <c r="E27" s="3">
        <v>249</v>
      </c>
      <c r="F27" s="3">
        <v>224</v>
      </c>
      <c r="G27" s="3">
        <v>266</v>
      </c>
      <c r="H27" s="3">
        <v>278</v>
      </c>
      <c r="I27" s="3">
        <v>279</v>
      </c>
      <c r="J27" s="11">
        <v>903.6</v>
      </c>
      <c r="K27" s="6">
        <f t="shared" si="10"/>
        <v>921.85393084817656</v>
      </c>
      <c r="L27" s="6">
        <f t="shared" si="10"/>
        <v>940.47661556024195</v>
      </c>
      <c r="M27" s="6">
        <f t="shared" si="10"/>
        <v>959.47550345838692</v>
      </c>
      <c r="N27" s="6">
        <f t="shared" si="10"/>
        <v>978.85819435109249</v>
      </c>
      <c r="O27" s="15">
        <f t="shared" si="10"/>
        <v>998.63244157315512</v>
      </c>
      <c r="P27" s="18">
        <f t="shared" si="13"/>
        <v>0.27556440903054447</v>
      </c>
      <c r="Q27" s="18">
        <f t="shared" si="14"/>
        <v>0.24298860427259095</v>
      </c>
      <c r="R27" s="18">
        <f t="shared" si="15"/>
        <v>0.28283531519977645</v>
      </c>
      <c r="S27" s="18">
        <f t="shared" ref="S27" si="18">IF(H27="NA","NA",H27/M27)</f>
        <v>0.28974163383844748</v>
      </c>
      <c r="T27" s="28">
        <f t="shared" ref="T27" si="19">IF(I27="NA","NA",I27/N27)</f>
        <v>0.2850259635257541</v>
      </c>
      <c r="U27" s="15">
        <f t="shared" si="9"/>
        <v>940.85284884357952</v>
      </c>
      <c r="V27" s="31">
        <f t="shared" si="11"/>
        <v>0.27523118517342271</v>
      </c>
      <c r="W27" s="31">
        <f t="shared" si="12"/>
        <v>0.28283531519977645</v>
      </c>
    </row>
    <row r="28" spans="1:23" x14ac:dyDescent="0.4">
      <c r="A28" s="1" t="s">
        <v>41</v>
      </c>
      <c r="B28" s="1" t="s">
        <v>40</v>
      </c>
      <c r="C28" s="2" t="s">
        <v>5</v>
      </c>
      <c r="D28" s="2" t="s">
        <v>81</v>
      </c>
      <c r="E28" s="6">
        <v>4530</v>
      </c>
      <c r="F28" s="6">
        <v>3435</v>
      </c>
      <c r="G28" s="6">
        <v>3735</v>
      </c>
      <c r="H28" s="22" t="s">
        <v>97</v>
      </c>
      <c r="I28" s="22" t="s">
        <v>97</v>
      </c>
      <c r="J28" s="11">
        <v>9540.5470000000005</v>
      </c>
      <c r="K28" s="6">
        <f t="shared" ref="K28:O37" si="20">J28*EXP($J$1)</f>
        <v>9733.2788339882445</v>
      </c>
      <c r="L28" s="6">
        <f t="shared" si="20"/>
        <v>9929.9041092888656</v>
      </c>
      <c r="M28" s="6">
        <f t="shared" si="20"/>
        <v>10130.501478633689</v>
      </c>
      <c r="N28" s="6">
        <f t="shared" si="20"/>
        <v>10335.151183645121</v>
      </c>
      <c r="O28" s="15">
        <f t="shared" si="20"/>
        <v>10543.935086933863</v>
      </c>
      <c r="P28" s="18">
        <f t="shared" si="13"/>
        <v>0.47481554254698394</v>
      </c>
      <c r="Q28" s="18">
        <f t="shared" si="14"/>
        <v>0.35291293495107823</v>
      </c>
      <c r="R28" s="18">
        <f t="shared" si="15"/>
        <v>0.37613656273942442</v>
      </c>
      <c r="S28" s="21"/>
      <c r="T28" s="29"/>
      <c r="U28" s="15">
        <f t="shared" si="9"/>
        <v>9933.876521111184</v>
      </c>
      <c r="V28" s="31">
        <f t="shared" si="11"/>
        <v>0.40128834674582886</v>
      </c>
      <c r="W28" s="31">
        <f t="shared" si="12"/>
        <v>0.37613656273942442</v>
      </c>
    </row>
    <row r="29" spans="1:23" x14ac:dyDescent="0.4">
      <c r="A29" s="3" t="s">
        <v>86</v>
      </c>
      <c r="B29" s="3" t="s">
        <v>42</v>
      </c>
      <c r="C29" s="2" t="s">
        <v>5</v>
      </c>
      <c r="D29" s="2" t="s">
        <v>81</v>
      </c>
      <c r="E29" s="6">
        <v>2971</v>
      </c>
      <c r="F29" s="6">
        <v>2599</v>
      </c>
      <c r="G29" s="6">
        <v>2401</v>
      </c>
      <c r="H29" s="6">
        <v>2435</v>
      </c>
      <c r="I29" s="6">
        <v>2346</v>
      </c>
      <c r="J29" s="11">
        <v>7256.7190000000001</v>
      </c>
      <c r="K29" s="6">
        <f t="shared" si="20"/>
        <v>7403.314447997619</v>
      </c>
      <c r="L29" s="6">
        <f t="shared" si="20"/>
        <v>7552.8713204866126</v>
      </c>
      <c r="M29" s="6">
        <f t="shared" si="20"/>
        <v>7705.4494422100943</v>
      </c>
      <c r="N29" s="6">
        <f t="shared" si="20"/>
        <v>7861.109846451156</v>
      </c>
      <c r="O29" s="15">
        <f t="shared" si="20"/>
        <v>8019.914799446994</v>
      </c>
      <c r="P29" s="18">
        <f t="shared" si="13"/>
        <v>0.40941367579480481</v>
      </c>
      <c r="Q29" s="18">
        <f t="shared" si="14"/>
        <v>0.35105897746960535</v>
      </c>
      <c r="R29" s="18">
        <f t="shared" si="15"/>
        <v>0.31789234823681722</v>
      </c>
      <c r="S29" s="18">
        <f t="shared" si="16"/>
        <v>0.31601011962536318</v>
      </c>
      <c r="T29" s="28">
        <f t="shared" si="17"/>
        <v>0.29843114341661126</v>
      </c>
      <c r="U29" s="15">
        <f t="shared" si="9"/>
        <v>7555.8928114290957</v>
      </c>
      <c r="V29" s="31">
        <f t="shared" si="11"/>
        <v>0.33856125290864042</v>
      </c>
      <c r="W29" s="31">
        <f t="shared" si="12"/>
        <v>0.31789234823681722</v>
      </c>
    </row>
    <row r="30" spans="1:23" x14ac:dyDescent="0.4">
      <c r="A30" s="3" t="s">
        <v>44</v>
      </c>
      <c r="B30" s="3" t="s">
        <v>43</v>
      </c>
      <c r="C30" s="2" t="s">
        <v>5</v>
      </c>
      <c r="D30" s="2" t="s">
        <v>79</v>
      </c>
      <c r="E30" s="6">
        <v>1875</v>
      </c>
      <c r="F30" s="22" t="s">
        <v>97</v>
      </c>
      <c r="G30" s="22" t="s">
        <v>97</v>
      </c>
      <c r="H30" s="22" t="s">
        <v>97</v>
      </c>
      <c r="I30" s="22" t="s">
        <v>97</v>
      </c>
      <c r="J30" s="11">
        <v>5882</v>
      </c>
      <c r="K30" s="6">
        <f t="shared" si="20"/>
        <v>6000.8242820373771</v>
      </c>
      <c r="L30" s="6">
        <f t="shared" si="20"/>
        <v>6122.0489737996268</v>
      </c>
      <c r="M30" s="6">
        <f t="shared" si="20"/>
        <v>6245.7225667798039</v>
      </c>
      <c r="N30" s="6">
        <f t="shared" si="20"/>
        <v>6371.8945320641042</v>
      </c>
      <c r="O30" s="15">
        <f t="shared" si="20"/>
        <v>6500.6153401209567</v>
      </c>
      <c r="P30" s="18">
        <f t="shared" si="13"/>
        <v>0.31876912614756886</v>
      </c>
      <c r="Q30" s="21"/>
      <c r="R30" s="21"/>
      <c r="S30" s="21"/>
      <c r="T30" s="29"/>
      <c r="U30" s="15">
        <f t="shared" si="9"/>
        <v>6124.4980709361826</v>
      </c>
      <c r="V30" s="31">
        <f t="shared" si="11"/>
        <v>0.31876912614756886</v>
      </c>
      <c r="W30" s="31">
        <f t="shared" si="12"/>
        <v>0.31876912614756886</v>
      </c>
    </row>
    <row r="31" spans="1:23" x14ac:dyDescent="0.4">
      <c r="A31" s="3" t="s">
        <v>45</v>
      </c>
      <c r="B31" s="3" t="s">
        <v>43</v>
      </c>
      <c r="C31" s="2" t="s">
        <v>5</v>
      </c>
      <c r="D31" s="2" t="s">
        <v>81</v>
      </c>
      <c r="E31" s="6">
        <v>975</v>
      </c>
      <c r="F31" s="22" t="s">
        <v>97</v>
      </c>
      <c r="G31" s="22" t="s">
        <v>97</v>
      </c>
      <c r="H31" s="22" t="s">
        <v>97</v>
      </c>
      <c r="I31" s="22" t="s">
        <v>97</v>
      </c>
      <c r="J31" s="11">
        <v>3038</v>
      </c>
      <c r="K31" s="6">
        <f t="shared" si="20"/>
        <v>3099.3716710012841</v>
      </c>
      <c r="L31" s="6">
        <f t="shared" si="20"/>
        <v>3161.9831319964751</v>
      </c>
      <c r="M31" s="6">
        <f t="shared" si="20"/>
        <v>3225.8594284048022</v>
      </c>
      <c r="N31" s="6">
        <f t="shared" si="20"/>
        <v>3291.0261115965236</v>
      </c>
      <c r="O31" s="15">
        <f t="shared" si="20"/>
        <v>3357.5092491138171</v>
      </c>
      <c r="P31" s="18">
        <f t="shared" si="13"/>
        <v>0.32093482554312047</v>
      </c>
      <c r="Q31" s="21"/>
      <c r="R31" s="21"/>
      <c r="S31" s="21"/>
      <c r="T31" s="29"/>
      <c r="U31" s="15">
        <f t="shared" si="9"/>
        <v>3163.2480685998171</v>
      </c>
      <c r="V31" s="31">
        <f t="shared" si="11"/>
        <v>0.32093482554312047</v>
      </c>
      <c r="W31" s="31">
        <f t="shared" si="12"/>
        <v>0.32093482554312047</v>
      </c>
    </row>
    <row r="32" spans="1:23" x14ac:dyDescent="0.4">
      <c r="A32" s="3" t="s">
        <v>46</v>
      </c>
      <c r="B32" s="3" t="s">
        <v>43</v>
      </c>
      <c r="C32" s="2" t="s">
        <v>5</v>
      </c>
      <c r="D32" s="2" t="s">
        <v>81</v>
      </c>
      <c r="E32" s="6">
        <v>1100</v>
      </c>
      <c r="F32" s="22" t="s">
        <v>97</v>
      </c>
      <c r="G32" s="22" t="s">
        <v>97</v>
      </c>
      <c r="H32" s="22" t="s">
        <v>97</v>
      </c>
      <c r="I32" s="22" t="s">
        <v>97</v>
      </c>
      <c r="J32" s="11">
        <v>3169</v>
      </c>
      <c r="K32" s="6">
        <f t="shared" si="20"/>
        <v>3233.0180465447888</v>
      </c>
      <c r="L32" s="6">
        <f t="shared" si="20"/>
        <v>3298.3293434156781</v>
      </c>
      <c r="M32" s="6">
        <f t="shared" si="20"/>
        <v>3364.9600160022442</v>
      </c>
      <c r="N32" s="6">
        <f t="shared" si="20"/>
        <v>3432.9367174619429</v>
      </c>
      <c r="O32" s="15">
        <f t="shared" si="20"/>
        <v>3502.2866393817262</v>
      </c>
      <c r="P32" s="18">
        <f t="shared" si="13"/>
        <v>0.34711265383401702</v>
      </c>
      <c r="Q32" s="21"/>
      <c r="R32" s="21"/>
      <c r="S32" s="21"/>
      <c r="T32" s="29"/>
      <c r="U32" s="15">
        <f t="shared" si="9"/>
        <v>3299.6488246849308</v>
      </c>
      <c r="V32" s="31">
        <f t="shared" si="11"/>
        <v>0.34711265383401702</v>
      </c>
      <c r="W32" s="31">
        <f t="shared" si="12"/>
        <v>0.34711265383401702</v>
      </c>
    </row>
    <row r="33" spans="1:23" x14ac:dyDescent="0.4">
      <c r="A33" s="3" t="s">
        <v>47</v>
      </c>
      <c r="B33" s="3" t="s">
        <v>43</v>
      </c>
      <c r="C33" s="2" t="s">
        <v>5</v>
      </c>
      <c r="D33" s="2" t="s">
        <v>79</v>
      </c>
      <c r="E33" s="6">
        <v>300</v>
      </c>
      <c r="F33" s="22" t="s">
        <v>97</v>
      </c>
      <c r="G33" s="22" t="s">
        <v>97</v>
      </c>
      <c r="H33" s="22" t="s">
        <v>97</v>
      </c>
      <c r="I33" s="22" t="s">
        <v>97</v>
      </c>
      <c r="J33" s="11">
        <v>1236</v>
      </c>
      <c r="K33" s="6">
        <f t="shared" si="20"/>
        <v>1260.9688562730701</v>
      </c>
      <c r="L33" s="6">
        <f t="shared" si="20"/>
        <v>1286.4421169017917</v>
      </c>
      <c r="M33" s="6">
        <f t="shared" si="20"/>
        <v>1312.4299715300642</v>
      </c>
      <c r="N33" s="6">
        <f t="shared" si="20"/>
        <v>1338.9428156462484</v>
      </c>
      <c r="O33" s="15">
        <f t="shared" si="20"/>
        <v>1365.9912547415001</v>
      </c>
      <c r="P33" s="18">
        <f t="shared" si="13"/>
        <v>0.24271844660194175</v>
      </c>
      <c r="Q33" s="21"/>
      <c r="R33" s="21"/>
      <c r="S33" s="21"/>
      <c r="T33" s="29"/>
      <c r="U33" s="15">
        <f t="shared" si="9"/>
        <v>1286.9567520702346</v>
      </c>
      <c r="V33" s="31">
        <f t="shared" si="11"/>
        <v>0.24271844660194175</v>
      </c>
      <c r="W33" s="31">
        <f t="shared" si="12"/>
        <v>0.24271844660194175</v>
      </c>
    </row>
    <row r="34" spans="1:23" x14ac:dyDescent="0.4">
      <c r="A34" s="3" t="s">
        <v>48</v>
      </c>
      <c r="B34" s="3" t="s">
        <v>43</v>
      </c>
      <c r="C34" s="2" t="s">
        <v>5</v>
      </c>
      <c r="D34" s="2" t="s">
        <v>79</v>
      </c>
      <c r="E34" s="6">
        <v>725</v>
      </c>
      <c r="F34" s="22" t="s">
        <v>97</v>
      </c>
      <c r="G34" s="22" t="s">
        <v>97</v>
      </c>
      <c r="H34" s="22" t="s">
        <v>97</v>
      </c>
      <c r="I34" s="22" t="s">
        <v>97</v>
      </c>
      <c r="J34" s="11">
        <v>2239</v>
      </c>
      <c r="K34" s="6">
        <f t="shared" si="20"/>
        <v>2284.2308003199064</v>
      </c>
      <c r="L34" s="6">
        <f t="shared" si="20"/>
        <v>2330.3753234167575</v>
      </c>
      <c r="M34" s="6">
        <f t="shared" si="20"/>
        <v>2377.4520277150605</v>
      </c>
      <c r="N34" s="6">
        <f t="shared" si="20"/>
        <v>2425.4797445242325</v>
      </c>
      <c r="O34" s="15">
        <f t="shared" si="20"/>
        <v>2474.4776855713753</v>
      </c>
      <c r="P34" s="18">
        <f t="shared" si="13"/>
        <v>0.32380527020991512</v>
      </c>
      <c r="Q34" s="21"/>
      <c r="R34" s="21"/>
      <c r="S34" s="21"/>
      <c r="T34" s="29"/>
      <c r="U34" s="15">
        <f t="shared" si="9"/>
        <v>2331.3075791951915</v>
      </c>
      <c r="V34" s="31">
        <f t="shared" si="11"/>
        <v>0.32380527020991512</v>
      </c>
      <c r="W34" s="31">
        <f t="shared" si="12"/>
        <v>0.32380527020991512</v>
      </c>
    </row>
    <row r="35" spans="1:23" x14ac:dyDescent="0.4">
      <c r="A35" s="3" t="s">
        <v>303</v>
      </c>
      <c r="B35" s="3" t="s">
        <v>43</v>
      </c>
      <c r="C35" s="2" t="s">
        <v>5</v>
      </c>
      <c r="D35" s="2" t="s">
        <v>81</v>
      </c>
      <c r="E35" s="6">
        <v>350</v>
      </c>
      <c r="F35" s="22" t="s">
        <v>97</v>
      </c>
      <c r="G35" s="22" t="s">
        <v>97</v>
      </c>
      <c r="H35" s="22" t="s">
        <v>97</v>
      </c>
      <c r="I35" s="22" t="s">
        <v>97</v>
      </c>
      <c r="J35" s="11">
        <v>1332</v>
      </c>
      <c r="K35" s="6">
        <f t="shared" si="20"/>
        <v>1358.9081849156387</v>
      </c>
      <c r="L35" s="6">
        <f t="shared" si="20"/>
        <v>1386.3599512242611</v>
      </c>
      <c r="M35" s="6">
        <f t="shared" si="20"/>
        <v>1414.366279998419</v>
      </c>
      <c r="N35" s="6">
        <f t="shared" si="20"/>
        <v>1442.9383741430447</v>
      </c>
      <c r="O35" s="15">
        <f t="shared" si="20"/>
        <v>1472.0876628767626</v>
      </c>
      <c r="P35" s="18">
        <f t="shared" si="13"/>
        <v>0.26276276276276278</v>
      </c>
      <c r="Q35" s="21"/>
      <c r="R35" s="21"/>
      <c r="S35" s="21"/>
      <c r="T35" s="29"/>
      <c r="U35" s="15">
        <f t="shared" si="9"/>
        <v>1386.9145580562727</v>
      </c>
      <c r="V35" s="31">
        <f t="shared" si="11"/>
        <v>0.26276276276276278</v>
      </c>
      <c r="W35" s="31">
        <f t="shared" si="12"/>
        <v>0.26276276276276278</v>
      </c>
    </row>
    <row r="36" spans="1:23" x14ac:dyDescent="0.4">
      <c r="A36" s="3" t="s">
        <v>50</v>
      </c>
      <c r="B36" s="3" t="s">
        <v>49</v>
      </c>
      <c r="C36" s="2" t="s">
        <v>5</v>
      </c>
      <c r="D36" s="2" t="s">
        <v>81</v>
      </c>
      <c r="E36" s="6">
        <v>2935</v>
      </c>
      <c r="F36" s="6">
        <v>2890</v>
      </c>
      <c r="G36" s="6">
        <v>2910</v>
      </c>
      <c r="H36" s="22" t="s">
        <v>97</v>
      </c>
      <c r="I36" s="22" t="s">
        <v>97</v>
      </c>
      <c r="J36" s="11">
        <v>11261</v>
      </c>
      <c r="K36" s="6">
        <f t="shared" si="20"/>
        <v>11488.487290041297</v>
      </c>
      <c r="L36" s="6">
        <f t="shared" si="20"/>
        <v>11720.570128180483</v>
      </c>
      <c r="M36" s="6">
        <f t="shared" si="20"/>
        <v>11957.341350647293</v>
      </c>
      <c r="N36" s="6">
        <f t="shared" si="20"/>
        <v>12198.895669087706</v>
      </c>
      <c r="O36" s="15">
        <f t="shared" si="20"/>
        <v>12445.329708449864</v>
      </c>
      <c r="P36" s="18">
        <f t="shared" si="13"/>
        <v>0.26063404670988366</v>
      </c>
      <c r="Q36" s="18">
        <f t="shared" si="14"/>
        <v>0.25155618203148233</v>
      </c>
      <c r="R36" s="18">
        <f t="shared" si="15"/>
        <v>0.24828143752182405</v>
      </c>
      <c r="S36" s="21"/>
      <c r="T36" s="29"/>
      <c r="U36" s="15">
        <f t="shared" si="9"/>
        <v>11725.258887591355</v>
      </c>
      <c r="V36" s="31">
        <f t="shared" si="11"/>
        <v>0.25349055542106336</v>
      </c>
      <c r="W36" s="31">
        <f t="shared" si="12"/>
        <v>0.25155618203148233</v>
      </c>
    </row>
    <row r="37" spans="1:23" x14ac:dyDescent="0.4">
      <c r="A37" s="3" t="s">
        <v>52</v>
      </c>
      <c r="B37" s="3" t="s">
        <v>51</v>
      </c>
      <c r="C37" s="2" t="s">
        <v>5</v>
      </c>
      <c r="D37" s="2" t="s">
        <v>81</v>
      </c>
      <c r="E37" s="6">
        <v>139.316</v>
      </c>
      <c r="F37" s="6">
        <v>133.21</v>
      </c>
      <c r="G37" s="6">
        <v>133.21</v>
      </c>
      <c r="H37" s="6">
        <v>133.21</v>
      </c>
      <c r="I37" s="22" t="s">
        <v>97</v>
      </c>
      <c r="J37" s="11">
        <v>574.43600000000004</v>
      </c>
      <c r="K37" s="6">
        <f t="shared" si="20"/>
        <v>586.04037695960949</v>
      </c>
      <c r="L37" s="6">
        <f t="shared" si="20"/>
        <v>597.87917788397874</v>
      </c>
      <c r="M37" s="6">
        <f t="shared" si="20"/>
        <v>609.95713845133025</v>
      </c>
      <c r="N37" s="6">
        <f t="shared" si="20"/>
        <v>622.27909000693251</v>
      </c>
      <c r="O37" s="15">
        <f t="shared" si="20"/>
        <v>634.8499614957027</v>
      </c>
      <c r="P37" s="18">
        <f t="shared" si="13"/>
        <v>0.24252658259579829</v>
      </c>
      <c r="Q37" s="18">
        <f t="shared" si="14"/>
        <v>0.2273051571823369</v>
      </c>
      <c r="R37" s="18">
        <f t="shared" si="15"/>
        <v>0.22280421350591012</v>
      </c>
      <c r="S37" s="18">
        <f t="shared" si="16"/>
        <v>0.21839239448564812</v>
      </c>
      <c r="T37" s="29"/>
      <c r="U37" s="15">
        <f t="shared" si="9"/>
        <v>598.11835666037018</v>
      </c>
      <c r="V37" s="31">
        <f t="shared" si="11"/>
        <v>0.22775708694242336</v>
      </c>
      <c r="W37" s="31">
        <f t="shared" si="12"/>
        <v>0.22505468534412351</v>
      </c>
    </row>
    <row r="38" spans="1:23" x14ac:dyDescent="0.4">
      <c r="A38" s="3" t="s">
        <v>53</v>
      </c>
      <c r="B38" s="3" t="s">
        <v>53</v>
      </c>
      <c r="C38" s="2" t="s">
        <v>5</v>
      </c>
      <c r="D38" s="2" t="s">
        <v>81</v>
      </c>
      <c r="E38" s="6">
        <v>268.89999999999998</v>
      </c>
      <c r="F38" s="22" t="s">
        <v>97</v>
      </c>
      <c r="G38" s="22" t="s">
        <v>97</v>
      </c>
      <c r="H38" s="22" t="s">
        <v>97</v>
      </c>
      <c r="I38" s="22" t="s">
        <v>97</v>
      </c>
      <c r="J38" s="11">
        <v>1192.009</v>
      </c>
      <c r="K38" s="6">
        <f t="shared" ref="K38:O47" si="21">J38*EXP($J$1)</f>
        <v>1216.089179123953</v>
      </c>
      <c r="L38" s="6">
        <f t="shared" si="21"/>
        <v>1240.6558101342944</v>
      </c>
      <c r="M38" s="6">
        <f t="shared" si="21"/>
        <v>1265.7187200109875</v>
      </c>
      <c r="N38" s="6">
        <f t="shared" si="21"/>
        <v>1291.2879342521594</v>
      </c>
      <c r="O38" s="15">
        <f t="shared" si="21"/>
        <v>1317.3736808844344</v>
      </c>
      <c r="P38" s="18">
        <f t="shared" si="13"/>
        <v>0.22558554507558246</v>
      </c>
      <c r="Q38" s="21"/>
      <c r="R38" s="21"/>
      <c r="S38" s="21"/>
      <c r="T38" s="29"/>
      <c r="U38" s="15">
        <f t="shared" si="9"/>
        <v>1241.1521287042788</v>
      </c>
      <c r="V38" s="31">
        <f t="shared" si="11"/>
        <v>0.22558554507558246</v>
      </c>
      <c r="W38" s="31">
        <f t="shared" si="12"/>
        <v>0.22558554507558246</v>
      </c>
    </row>
    <row r="39" spans="1:23" x14ac:dyDescent="0.4">
      <c r="A39" s="4" t="s">
        <v>54</v>
      </c>
      <c r="B39" t="s">
        <v>55</v>
      </c>
      <c r="C39" s="2" t="s">
        <v>5</v>
      </c>
      <c r="D39" s="5" t="s">
        <v>81</v>
      </c>
      <c r="E39" s="23">
        <v>625</v>
      </c>
      <c r="F39" s="23">
        <v>575</v>
      </c>
      <c r="G39" s="23">
        <v>600</v>
      </c>
      <c r="H39" s="23">
        <v>585</v>
      </c>
      <c r="I39" s="23">
        <v>580</v>
      </c>
      <c r="J39" s="11">
        <v>2270.3000000000002</v>
      </c>
      <c r="K39" s="6">
        <f t="shared" si="21"/>
        <v>2316.1631022627439</v>
      </c>
      <c r="L39" s="6">
        <f t="shared" si="21"/>
        <v>2362.9527006489793</v>
      </c>
      <c r="M39" s="6">
        <f t="shared" si="21"/>
        <v>2410.6875116219303</v>
      </c>
      <c r="N39" s="6">
        <f t="shared" si="21"/>
        <v>2459.3866297424588</v>
      </c>
      <c r="O39" s="15">
        <f t="shared" si="21"/>
        <v>2509.0695353071433</v>
      </c>
      <c r="P39" s="18">
        <f t="shared" si="13"/>
        <v>0.27529401400695941</v>
      </c>
      <c r="Q39" s="18">
        <f t="shared" si="14"/>
        <v>0.24825540111499989</v>
      </c>
      <c r="R39" s="18">
        <f t="shared" si="15"/>
        <v>0.2539195980669488</v>
      </c>
      <c r="S39" s="18">
        <f t="shared" si="16"/>
        <v>0.24266936182301255</v>
      </c>
      <c r="T39" s="28">
        <f t="shared" si="17"/>
        <v>0.23583115927597614</v>
      </c>
      <c r="U39" s="15">
        <f t="shared" si="9"/>
        <v>2363.8979888552226</v>
      </c>
      <c r="V39" s="31">
        <f t="shared" si="11"/>
        <v>0.25119390685757936</v>
      </c>
      <c r="W39" s="31">
        <f t="shared" si="12"/>
        <v>0.24825540111499989</v>
      </c>
    </row>
    <row r="40" spans="1:23" x14ac:dyDescent="0.4">
      <c r="A40" s="3" t="s">
        <v>57</v>
      </c>
      <c r="B40" s="1" t="s">
        <v>56</v>
      </c>
      <c r="C40" s="2" t="s">
        <v>5</v>
      </c>
      <c r="D40" s="2" t="s">
        <v>79</v>
      </c>
      <c r="E40" s="6">
        <v>333.4</v>
      </c>
      <c r="F40" s="6">
        <v>355.6</v>
      </c>
      <c r="G40" s="6">
        <v>253.5</v>
      </c>
      <c r="H40" s="6">
        <v>222.7</v>
      </c>
      <c r="I40" s="6">
        <v>231.8</v>
      </c>
      <c r="J40" s="11">
        <v>1436.6130000000001</v>
      </c>
      <c r="K40" s="6">
        <f t="shared" si="21"/>
        <v>1465.6345076998577</v>
      </c>
      <c r="L40" s="6">
        <f t="shared" si="21"/>
        <v>1495.2422887448495</v>
      </c>
      <c r="M40" s="6">
        <f t="shared" si="21"/>
        <v>1525.4481866421688</v>
      </c>
      <c r="N40" s="6">
        <f t="shared" si="21"/>
        <v>1556.2642841537254</v>
      </c>
      <c r="O40" s="15">
        <f t="shared" si="21"/>
        <v>1587.7029081294104</v>
      </c>
      <c r="P40" s="18">
        <f t="shared" si="13"/>
        <v>0.23207363430513295</v>
      </c>
      <c r="Q40" s="18">
        <f t="shared" si="14"/>
        <v>0.2426252917298411</v>
      </c>
      <c r="R40" s="18">
        <f t="shared" si="15"/>
        <v>0.16953774107927042</v>
      </c>
      <c r="S40" s="18">
        <f t="shared" si="16"/>
        <v>0.14598988149850528</v>
      </c>
      <c r="T40" s="28">
        <f t="shared" si="17"/>
        <v>0.14894642404908084</v>
      </c>
      <c r="U40" s="15">
        <f t="shared" si="9"/>
        <v>1495.8404534481203</v>
      </c>
      <c r="V40" s="31">
        <f t="shared" si="11"/>
        <v>0.18783459453236612</v>
      </c>
      <c r="W40" s="31">
        <f t="shared" si="12"/>
        <v>0.16953774107927042</v>
      </c>
    </row>
    <row r="41" spans="1:23" x14ac:dyDescent="0.4">
      <c r="A41" s="3" t="s">
        <v>58</v>
      </c>
      <c r="B41" s="1" t="s">
        <v>59</v>
      </c>
      <c r="C41" s="2" t="s">
        <v>5</v>
      </c>
      <c r="D41" s="2" t="s">
        <v>79</v>
      </c>
      <c r="E41" s="6">
        <v>580</v>
      </c>
      <c r="F41" s="6">
        <v>640</v>
      </c>
      <c r="G41" s="6">
        <v>515</v>
      </c>
      <c r="H41" s="6">
        <v>500</v>
      </c>
      <c r="I41" s="6">
        <v>500</v>
      </c>
      <c r="J41" s="11">
        <v>1991</v>
      </c>
      <c r="K41" s="6">
        <f t="shared" si="21"/>
        <v>2031.2208679932708</v>
      </c>
      <c r="L41" s="6">
        <f t="shared" si="21"/>
        <v>2072.254251417045</v>
      </c>
      <c r="M41" s="6">
        <f t="shared" si="21"/>
        <v>2114.1165641718108</v>
      </c>
      <c r="N41" s="6">
        <f t="shared" si="21"/>
        <v>2156.8245517408423</v>
      </c>
      <c r="O41" s="15">
        <f t="shared" si="21"/>
        <v>2200.3952978886141</v>
      </c>
      <c r="P41" s="18">
        <f t="shared" si="13"/>
        <v>0.29131089904570567</v>
      </c>
      <c r="Q41" s="18">
        <f t="shared" si="14"/>
        <v>0.31508144194692284</v>
      </c>
      <c r="R41" s="18">
        <f t="shared" si="15"/>
        <v>0.24852162790730609</v>
      </c>
      <c r="S41" s="18">
        <f t="shared" si="16"/>
        <v>0.23650540773085105</v>
      </c>
      <c r="T41" s="28">
        <f t="shared" si="17"/>
        <v>0.23182228688765341</v>
      </c>
      <c r="U41" s="15">
        <f t="shared" si="9"/>
        <v>2073.0832470645937</v>
      </c>
      <c r="V41" s="31">
        <f t="shared" si="11"/>
        <v>0.26464833270368782</v>
      </c>
      <c r="W41" s="31">
        <f t="shared" si="12"/>
        <v>0.24852162790730609</v>
      </c>
    </row>
    <row r="42" spans="1:23" x14ac:dyDescent="0.4">
      <c r="A42" s="3" t="s">
        <v>61</v>
      </c>
      <c r="B42" s="1" t="s">
        <v>60</v>
      </c>
      <c r="C42" s="2" t="s">
        <v>5</v>
      </c>
      <c r="D42" s="2" t="s">
        <v>81</v>
      </c>
      <c r="E42" s="6">
        <v>610</v>
      </c>
      <c r="F42" s="6">
        <v>503</v>
      </c>
      <c r="G42" s="6">
        <v>517</v>
      </c>
      <c r="H42" s="6">
        <v>374</v>
      </c>
      <c r="I42" s="6">
        <v>392</v>
      </c>
      <c r="J42" s="11">
        <v>1760</v>
      </c>
      <c r="K42" s="6">
        <f t="shared" si="21"/>
        <v>1795.5543584470902</v>
      </c>
      <c r="L42" s="6">
        <f t="shared" si="21"/>
        <v>1831.8269625786031</v>
      </c>
      <c r="M42" s="6">
        <f t="shared" si="21"/>
        <v>1868.8323219198328</v>
      </c>
      <c r="N42" s="6">
        <f t="shared" si="21"/>
        <v>1906.5852391079268</v>
      </c>
      <c r="O42" s="15">
        <f t="shared" si="21"/>
        <v>1945.1008158131394</v>
      </c>
      <c r="P42" s="18">
        <f t="shared" si="13"/>
        <v>0.34659090909090912</v>
      </c>
      <c r="Q42" s="18">
        <f t="shared" si="14"/>
        <v>0.28013632538255562</v>
      </c>
      <c r="R42" s="18">
        <f t="shared" si="15"/>
        <v>0.28223189775099494</v>
      </c>
      <c r="S42" s="18">
        <f t="shared" si="16"/>
        <v>0.20012496338665287</v>
      </c>
      <c r="T42" s="28">
        <f t="shared" si="17"/>
        <v>0.20560318624065982</v>
      </c>
      <c r="U42" s="15">
        <f t="shared" si="9"/>
        <v>1832.5597764106903</v>
      </c>
      <c r="V42" s="31">
        <f t="shared" si="11"/>
        <v>0.26293745637035448</v>
      </c>
      <c r="W42" s="31">
        <f t="shared" si="12"/>
        <v>0.28013632538255562</v>
      </c>
    </row>
    <row r="43" spans="1:23" x14ac:dyDescent="0.4">
      <c r="A43" s="3" t="s">
        <v>62</v>
      </c>
      <c r="B43" s="1" t="s">
        <v>60</v>
      </c>
      <c r="C43" s="2" t="s">
        <v>5</v>
      </c>
      <c r="D43" s="2" t="s">
        <v>81</v>
      </c>
      <c r="E43" s="6">
        <v>549</v>
      </c>
      <c r="F43" s="6">
        <v>423</v>
      </c>
      <c r="G43" s="6">
        <v>497</v>
      </c>
      <c r="H43" s="6">
        <v>371</v>
      </c>
      <c r="I43" s="6">
        <v>341</v>
      </c>
      <c r="J43" s="11">
        <v>1496</v>
      </c>
      <c r="K43" s="6">
        <f t="shared" si="21"/>
        <v>1526.2212046800266</v>
      </c>
      <c r="L43" s="6">
        <f t="shared" si="21"/>
        <v>1557.0529181918128</v>
      </c>
      <c r="M43" s="6">
        <f t="shared" si="21"/>
        <v>1588.5074736318579</v>
      </c>
      <c r="N43" s="6">
        <f t="shared" si="21"/>
        <v>1620.5974532417379</v>
      </c>
      <c r="O43" s="15">
        <f t="shared" si="21"/>
        <v>1653.3356934411686</v>
      </c>
      <c r="P43" s="18">
        <f t="shared" si="13"/>
        <v>0.36697860962566847</v>
      </c>
      <c r="Q43" s="18">
        <f t="shared" si="14"/>
        <v>0.27715510615558658</v>
      </c>
      <c r="R43" s="18">
        <f t="shared" si="15"/>
        <v>0.31919274816758331</v>
      </c>
      <c r="S43" s="18">
        <f t="shared" si="16"/>
        <v>0.23355256815491732</v>
      </c>
      <c r="T43" s="28">
        <f t="shared" si="17"/>
        <v>0.21041622601460083</v>
      </c>
      <c r="U43" s="15">
        <f t="shared" si="9"/>
        <v>1557.6758099490869</v>
      </c>
      <c r="V43" s="31">
        <f t="shared" si="11"/>
        <v>0.2814590516236713</v>
      </c>
      <c r="W43" s="31">
        <f t="shared" si="12"/>
        <v>0.27715510615558658</v>
      </c>
    </row>
    <row r="44" spans="1:23" x14ac:dyDescent="0.4">
      <c r="A44" s="3" t="s">
        <v>63</v>
      </c>
      <c r="B44" s="1" t="s">
        <v>60</v>
      </c>
      <c r="C44" s="2" t="s">
        <v>5</v>
      </c>
      <c r="D44" s="2" t="s">
        <v>79</v>
      </c>
      <c r="E44" s="6">
        <v>1128</v>
      </c>
      <c r="F44" s="6">
        <v>1110</v>
      </c>
      <c r="G44" s="6">
        <v>808</v>
      </c>
      <c r="H44" s="6">
        <v>765</v>
      </c>
      <c r="I44" s="6">
        <v>550</v>
      </c>
      <c r="J44" s="11">
        <v>2277</v>
      </c>
      <c r="K44" s="6">
        <f t="shared" si="21"/>
        <v>2322.9984512409228</v>
      </c>
      <c r="L44" s="6">
        <f t="shared" si="21"/>
        <v>2369.9261328360676</v>
      </c>
      <c r="M44" s="6">
        <f t="shared" si="21"/>
        <v>2417.8018164837836</v>
      </c>
      <c r="N44" s="6">
        <f t="shared" si="21"/>
        <v>2466.6446530958801</v>
      </c>
      <c r="O44" s="15">
        <f t="shared" si="21"/>
        <v>2516.4741804582491</v>
      </c>
      <c r="P44" s="18">
        <f t="shared" si="13"/>
        <v>0.49538866930171277</v>
      </c>
      <c r="Q44" s="18">
        <f t="shared" si="14"/>
        <v>0.47783071030764096</v>
      </c>
      <c r="R44" s="18">
        <f t="shared" si="15"/>
        <v>0.34093889628242302</v>
      </c>
      <c r="S44" s="18">
        <f t="shared" si="16"/>
        <v>0.31640310416862116</v>
      </c>
      <c r="T44" s="28">
        <f t="shared" si="17"/>
        <v>0.2229749628953227</v>
      </c>
      <c r="U44" s="15">
        <f t="shared" si="9"/>
        <v>2370.874210731331</v>
      </c>
      <c r="V44" s="31">
        <f t="shared" si="11"/>
        <v>0.37070726859114417</v>
      </c>
      <c r="W44" s="31">
        <f t="shared" si="12"/>
        <v>0.34093889628242302</v>
      </c>
    </row>
    <row r="45" spans="1:23" x14ac:dyDescent="0.4">
      <c r="A45" s="3" t="s">
        <v>64</v>
      </c>
      <c r="B45" s="1" t="s">
        <v>65</v>
      </c>
      <c r="C45" s="2" t="s">
        <v>5</v>
      </c>
      <c r="D45" s="5" t="s">
        <v>81</v>
      </c>
      <c r="E45" s="6">
        <v>3015</v>
      </c>
      <c r="F45" s="6">
        <v>2695</v>
      </c>
      <c r="G45" s="6">
        <v>2360</v>
      </c>
      <c r="H45" s="22" t="s">
        <v>97</v>
      </c>
      <c r="I45" s="22" t="s">
        <v>97</v>
      </c>
      <c r="J45" s="11">
        <v>6471</v>
      </c>
      <c r="K45" s="6">
        <f t="shared" si="21"/>
        <v>6601.7228713131362</v>
      </c>
      <c r="L45" s="6">
        <f t="shared" si="21"/>
        <v>6735.0865197989433</v>
      </c>
      <c r="M45" s="6">
        <f t="shared" si="21"/>
        <v>6871.1442926950212</v>
      </c>
      <c r="N45" s="6">
        <f t="shared" si="21"/>
        <v>7009.9506149246554</v>
      </c>
      <c r="O45" s="15">
        <f t="shared" si="21"/>
        <v>7151.5610108675137</v>
      </c>
      <c r="P45" s="18">
        <f t="shared" si="13"/>
        <v>0.46592489568845619</v>
      </c>
      <c r="Q45" s="18">
        <f t="shared" si="14"/>
        <v>0.4082267693651222</v>
      </c>
      <c r="R45" s="18">
        <f t="shared" si="15"/>
        <v>0.35040381338270488</v>
      </c>
      <c r="S45" s="21"/>
      <c r="T45" s="29"/>
      <c r="U45" s="15">
        <f t="shared" si="9"/>
        <v>6737.7808597463518</v>
      </c>
      <c r="V45" s="31">
        <f t="shared" si="11"/>
        <v>0.40818515947876105</v>
      </c>
      <c r="W45" s="31">
        <f t="shared" si="12"/>
        <v>0.4082267693651222</v>
      </c>
    </row>
    <row r="46" spans="1:23" x14ac:dyDescent="0.4">
      <c r="A46" s="3" t="s">
        <v>68</v>
      </c>
      <c r="B46" s="1" t="s">
        <v>68</v>
      </c>
      <c r="C46" s="2" t="s">
        <v>5</v>
      </c>
      <c r="D46" s="5" t="s">
        <v>81</v>
      </c>
      <c r="E46" s="6">
        <v>885.62300000000005</v>
      </c>
      <c r="F46" s="6">
        <v>916.54499999999996</v>
      </c>
      <c r="G46" s="6">
        <v>895.61</v>
      </c>
      <c r="H46" s="22" t="s">
        <v>97</v>
      </c>
      <c r="I46" s="22" t="s">
        <v>97</v>
      </c>
      <c r="J46" s="11">
        <v>3346.4960000000001</v>
      </c>
      <c r="K46" s="6">
        <f t="shared" si="21"/>
        <v>3414.0997035941782</v>
      </c>
      <c r="L46" s="6">
        <f t="shared" si="21"/>
        <v>3483.0690925917302</v>
      </c>
      <c r="M46" s="6">
        <f t="shared" si="21"/>
        <v>3553.4317556678593</v>
      </c>
      <c r="N46" s="6">
        <f t="shared" si="21"/>
        <v>3625.2158388259777</v>
      </c>
      <c r="O46" s="15">
        <f t="shared" si="21"/>
        <v>3698.450056656482</v>
      </c>
      <c r="P46" s="18">
        <f t="shared" si="13"/>
        <v>0.26464188213582207</v>
      </c>
      <c r="Q46" s="18">
        <f t="shared" si="14"/>
        <v>0.26845876792499979</v>
      </c>
      <c r="R46" s="18">
        <f t="shared" si="15"/>
        <v>0.25713242436244127</v>
      </c>
      <c r="S46" s="21"/>
      <c r="T46" s="29"/>
      <c r="U46" s="15">
        <f t="shared" si="9"/>
        <v>3484.4624781359498</v>
      </c>
      <c r="V46" s="31">
        <f t="shared" si="11"/>
        <v>0.26341102480775436</v>
      </c>
      <c r="W46" s="31">
        <f t="shared" si="12"/>
        <v>0.26464188213582207</v>
      </c>
    </row>
    <row r="47" spans="1:23" x14ac:dyDescent="0.4">
      <c r="A47" s="3" t="s">
        <v>70</v>
      </c>
      <c r="B47" s="1" t="s">
        <v>69</v>
      </c>
      <c r="C47" s="2" t="s">
        <v>5</v>
      </c>
      <c r="D47" s="5" t="s">
        <v>81</v>
      </c>
      <c r="E47" s="6">
        <v>970</v>
      </c>
      <c r="F47" s="22" t="s">
        <v>97</v>
      </c>
      <c r="G47" s="22" t="s">
        <v>97</v>
      </c>
      <c r="H47" s="22" t="s">
        <v>97</v>
      </c>
      <c r="I47" s="22" t="s">
        <v>97</v>
      </c>
      <c r="J47" s="11">
        <v>2066</v>
      </c>
      <c r="K47" s="6">
        <f t="shared" si="21"/>
        <v>2107.7359684952776</v>
      </c>
      <c r="L47" s="6">
        <f t="shared" si="21"/>
        <v>2150.3150594814742</v>
      </c>
      <c r="M47" s="6">
        <f t="shared" si="21"/>
        <v>2193.7543051627131</v>
      </c>
      <c r="N47" s="6">
        <f t="shared" si="21"/>
        <v>2238.0710818164644</v>
      </c>
      <c r="O47" s="15">
        <f t="shared" si="21"/>
        <v>2283.2831167442878</v>
      </c>
      <c r="P47" s="18">
        <f t="shared" si="13"/>
        <v>0.46950629235237173</v>
      </c>
      <c r="Q47" s="21"/>
      <c r="R47" s="21"/>
      <c r="S47" s="21"/>
      <c r="T47" s="29"/>
      <c r="U47" s="15">
        <f t="shared" si="9"/>
        <v>2151.1752829911857</v>
      </c>
      <c r="V47" s="31">
        <f t="shared" si="11"/>
        <v>0.46950629235237173</v>
      </c>
      <c r="W47" s="31">
        <f t="shared" si="12"/>
        <v>0.46950629235237173</v>
      </c>
    </row>
    <row r="48" spans="1:23" x14ac:dyDescent="0.4">
      <c r="A48" s="3" t="s">
        <v>72</v>
      </c>
      <c r="B48" s="1" t="s">
        <v>71</v>
      </c>
      <c r="C48" s="2" t="s">
        <v>5</v>
      </c>
      <c r="D48" s="5" t="s">
        <v>81</v>
      </c>
      <c r="E48" s="6">
        <v>375</v>
      </c>
      <c r="F48" s="22" t="s">
        <v>97</v>
      </c>
      <c r="G48" s="22" t="s">
        <v>97</v>
      </c>
      <c r="H48" s="22" t="s">
        <v>97</v>
      </c>
      <c r="I48" s="22" t="s">
        <v>97</v>
      </c>
      <c r="J48" s="11">
        <v>1092.4000000000001</v>
      </c>
      <c r="K48" s="6">
        <f t="shared" ref="K48:O54" si="22">J48*EXP($J$1)</f>
        <v>1114.4679438452281</v>
      </c>
      <c r="L48" s="6">
        <f t="shared" si="22"/>
        <v>1136.9816897277649</v>
      </c>
      <c r="M48" s="6">
        <f t="shared" si="22"/>
        <v>1159.9502434461508</v>
      </c>
      <c r="N48" s="6">
        <f t="shared" si="22"/>
        <v>1183.3827927281247</v>
      </c>
      <c r="O48" s="15">
        <f t="shared" si="22"/>
        <v>1207.2887109058374</v>
      </c>
      <c r="P48" s="18">
        <f t="shared" si="13"/>
        <v>0.34328084950567556</v>
      </c>
      <c r="Q48" s="21"/>
      <c r="R48" s="21"/>
      <c r="S48" s="21"/>
      <c r="T48" s="29"/>
      <c r="U48" s="15">
        <f t="shared" si="9"/>
        <v>1137.4365339494539</v>
      </c>
      <c r="V48" s="31">
        <f t="shared" si="11"/>
        <v>0.34328084950567556</v>
      </c>
      <c r="W48" s="31">
        <f t="shared" si="12"/>
        <v>0.34328084950567556</v>
      </c>
    </row>
    <row r="49" spans="1:23" x14ac:dyDescent="0.4">
      <c r="A49" s="3" t="s">
        <v>50</v>
      </c>
      <c r="B49" s="1" t="s">
        <v>73</v>
      </c>
      <c r="C49" s="2" t="s">
        <v>5</v>
      </c>
      <c r="D49" s="2" t="s">
        <v>79</v>
      </c>
      <c r="E49" s="6">
        <v>2265.5</v>
      </c>
      <c r="F49" s="6">
        <v>2497.3000000000002</v>
      </c>
      <c r="G49" s="6">
        <v>2267</v>
      </c>
      <c r="H49" s="22" t="s">
        <v>97</v>
      </c>
      <c r="I49" s="22" t="s">
        <v>97</v>
      </c>
      <c r="J49" s="11">
        <v>4559</v>
      </c>
      <c r="K49" s="6">
        <f t="shared" si="22"/>
        <v>4651.09790918198</v>
      </c>
      <c r="L49" s="6">
        <f t="shared" si="22"/>
        <v>4745.0563195430977</v>
      </c>
      <c r="M49" s="6">
        <f t="shared" si="22"/>
        <v>4840.9128157002942</v>
      </c>
      <c r="N49" s="6">
        <f t="shared" si="22"/>
        <v>4938.705741530136</v>
      </c>
      <c r="O49" s="15">
        <f t="shared" si="22"/>
        <v>5038.474215506877</v>
      </c>
      <c r="P49" s="18">
        <f t="shared" si="13"/>
        <v>0.49692915112963371</v>
      </c>
      <c r="Q49" s="18">
        <f t="shared" si="14"/>
        <v>0.53692698987693799</v>
      </c>
      <c r="R49" s="18">
        <f t="shared" si="15"/>
        <v>0.47776039889412519</v>
      </c>
      <c r="S49" s="21"/>
      <c r="T49" s="29"/>
      <c r="U49" s="15">
        <f t="shared" si="9"/>
        <v>4746.9545571911012</v>
      </c>
      <c r="V49" s="31">
        <f t="shared" si="11"/>
        <v>0.50387217996689893</v>
      </c>
      <c r="W49" s="31">
        <f t="shared" si="12"/>
        <v>0.49692915112963371</v>
      </c>
    </row>
    <row r="50" spans="1:23" x14ac:dyDescent="0.4">
      <c r="A50" s="8" t="s">
        <v>83</v>
      </c>
      <c r="B50" s="8" t="s">
        <v>74</v>
      </c>
      <c r="C50" s="9" t="s">
        <v>5</v>
      </c>
      <c r="D50" s="9" t="s">
        <v>81</v>
      </c>
      <c r="E50" s="10">
        <v>5565</v>
      </c>
      <c r="F50" s="10">
        <v>3680</v>
      </c>
      <c r="G50" s="10">
        <v>3635</v>
      </c>
      <c r="H50" s="10">
        <v>3530</v>
      </c>
      <c r="I50" s="10">
        <v>3820</v>
      </c>
      <c r="J50" s="12">
        <v>11537</v>
      </c>
      <c r="K50" s="12">
        <f t="shared" si="22"/>
        <v>11770.062859888681</v>
      </c>
      <c r="L50" s="12">
        <f t="shared" si="22"/>
        <v>12007.833901857583</v>
      </c>
      <c r="M50" s="12">
        <f t="shared" si="22"/>
        <v>12250.408237493813</v>
      </c>
      <c r="N50" s="12">
        <f t="shared" si="22"/>
        <v>12497.882899765997</v>
      </c>
      <c r="O50" s="12">
        <f t="shared" si="22"/>
        <v>12750.356881838747</v>
      </c>
      <c r="P50" s="20">
        <f>IF(E50="NA","NA",E50/J50)</f>
        <v>0.4823610990725492</v>
      </c>
      <c r="Q50" s="20">
        <f>IF(F50="NA","NA",F50/K50)</f>
        <v>0.3126576335068787</v>
      </c>
      <c r="R50" s="20">
        <f>IF(G50="NA","NA",G50/L50)</f>
        <v>0.30271904405986783</v>
      </c>
      <c r="S50" s="20">
        <f>IF(H50="NA","NA",H50/M50)</f>
        <v>0.28815366243845003</v>
      </c>
      <c r="T50" s="20">
        <f>IF(I50="NA","NA",I50/N50)</f>
        <v>0.30565176763430257</v>
      </c>
      <c r="U50" s="12">
        <f t="shared" si="9"/>
        <v>12012.637579801214</v>
      </c>
      <c r="V50" s="33">
        <f t="shared" si="11"/>
        <v>0.33830864134240962</v>
      </c>
      <c r="W50" s="33">
        <f t="shared" si="12"/>
        <v>0.30565176763430257</v>
      </c>
    </row>
    <row r="51" spans="1:23" x14ac:dyDescent="0.4">
      <c r="A51" s="3" t="s">
        <v>75</v>
      </c>
      <c r="B51" s="24" t="s">
        <v>74</v>
      </c>
      <c r="C51" s="25" t="s">
        <v>5</v>
      </c>
      <c r="D51" s="27" t="s">
        <v>81</v>
      </c>
      <c r="E51" s="26">
        <v>2825</v>
      </c>
      <c r="F51" s="26">
        <v>1290</v>
      </c>
      <c r="G51" s="26">
        <v>1540</v>
      </c>
      <c r="H51" s="26">
        <v>1300</v>
      </c>
      <c r="I51" s="26">
        <v>1380</v>
      </c>
      <c r="J51" s="13">
        <v>4726.9900106023733</v>
      </c>
      <c r="K51" s="13">
        <f t="shared" si="22"/>
        <v>4822.4815431096295</v>
      </c>
      <c r="L51" s="13">
        <f t="shared" si="22"/>
        <v>4919.9021325347412</v>
      </c>
      <c r="M51" s="13">
        <f t="shared" si="22"/>
        <v>5019.2907484124362</v>
      </c>
      <c r="N51" s="13">
        <f t="shared" si="22"/>
        <v>5120.6871475142652</v>
      </c>
      <c r="O51" s="13">
        <f t="shared" si="22"/>
        <v>5224.1318897518386</v>
      </c>
      <c r="P51" s="19">
        <f t="shared" si="13"/>
        <v>0.59763189549029794</v>
      </c>
      <c r="Q51" s="19">
        <f t="shared" si="14"/>
        <v>0.2674971357522673</v>
      </c>
      <c r="R51" s="19">
        <f t="shared" si="15"/>
        <v>0.31301435648814208</v>
      </c>
      <c r="S51" s="19">
        <f t="shared" si="16"/>
        <v>0.25900073639112858</v>
      </c>
      <c r="T51" s="19">
        <f t="shared" si="17"/>
        <v>0.26949508146966045</v>
      </c>
      <c r="U51" s="43"/>
      <c r="V51" s="43"/>
      <c r="W51" s="43"/>
    </row>
    <row r="52" spans="1:23" x14ac:dyDescent="0.4">
      <c r="A52" s="3" t="s">
        <v>76</v>
      </c>
      <c r="B52" s="24" t="s">
        <v>74</v>
      </c>
      <c r="C52" s="25" t="s">
        <v>5</v>
      </c>
      <c r="D52" s="27" t="s">
        <v>81</v>
      </c>
      <c r="E52" s="26">
        <v>240</v>
      </c>
      <c r="F52" s="26">
        <v>240</v>
      </c>
      <c r="G52" s="26">
        <v>300</v>
      </c>
      <c r="H52" s="26">
        <v>305</v>
      </c>
      <c r="I52" s="26">
        <v>275</v>
      </c>
      <c r="J52" s="13">
        <v>829.25066853700002</v>
      </c>
      <c r="K52" s="13">
        <f t="shared" si="22"/>
        <v>846.00264325953049</v>
      </c>
      <c r="L52" s="13">
        <f t="shared" si="22"/>
        <v>863.09303031955039</v>
      </c>
      <c r="M52" s="13">
        <f t="shared" si="22"/>
        <v>880.52866609975865</v>
      </c>
      <c r="N52" s="13">
        <f t="shared" si="22"/>
        <v>898.3165250869456</v>
      </c>
      <c r="O52" s="13">
        <f t="shared" si="22"/>
        <v>916.46372266188064</v>
      </c>
      <c r="P52" s="19">
        <f t="shared" si="13"/>
        <v>0.28941791560255042</v>
      </c>
      <c r="Q52" s="19">
        <f t="shared" si="14"/>
        <v>0.28368705690482643</v>
      </c>
      <c r="R52" s="19">
        <f t="shared" si="15"/>
        <v>0.34758709601551113</v>
      </c>
      <c r="S52" s="19">
        <f t="shared" si="16"/>
        <v>0.34638281721250097</v>
      </c>
      <c r="T52" s="19">
        <f t="shared" si="17"/>
        <v>0.306128176784217</v>
      </c>
      <c r="U52" s="43"/>
      <c r="V52" s="43"/>
      <c r="W52" s="43"/>
    </row>
    <row r="53" spans="1:23" x14ac:dyDescent="0.4">
      <c r="A53" s="3" t="s">
        <v>77</v>
      </c>
      <c r="B53" s="24" t="s">
        <v>74</v>
      </c>
      <c r="C53" s="25" t="s">
        <v>5</v>
      </c>
      <c r="D53" s="27" t="s">
        <v>81</v>
      </c>
      <c r="E53" s="26">
        <v>1370</v>
      </c>
      <c r="F53" s="26">
        <v>1380</v>
      </c>
      <c r="G53" s="26">
        <v>1335</v>
      </c>
      <c r="H53" s="26">
        <v>1395</v>
      </c>
      <c r="I53" s="26">
        <v>1530</v>
      </c>
      <c r="J53" s="13">
        <v>4728.4254913088807</v>
      </c>
      <c r="K53" s="13">
        <f t="shared" si="22"/>
        <v>4823.9460224499908</v>
      </c>
      <c r="L53" s="13">
        <f t="shared" si="22"/>
        <v>4921.3961963202191</v>
      </c>
      <c r="M53" s="13">
        <f t="shared" si="22"/>
        <v>5020.8149942884666</v>
      </c>
      <c r="N53" s="13">
        <f t="shared" si="22"/>
        <v>5122.2421851995214</v>
      </c>
      <c r="O53" s="13">
        <f t="shared" si="22"/>
        <v>5225.7183412821296</v>
      </c>
      <c r="P53" s="19">
        <f t="shared" si="13"/>
        <v>0.28973703879190632</v>
      </c>
      <c r="Q53" s="19">
        <f t="shared" si="14"/>
        <v>0.28607285271801697</v>
      </c>
      <c r="R53" s="19">
        <f t="shared" si="15"/>
        <v>0.27126448404991127</v>
      </c>
      <c r="S53" s="19">
        <f t="shared" si="16"/>
        <v>0.27784333849921011</v>
      </c>
      <c r="T53" s="19">
        <f t="shared" si="17"/>
        <v>0.29869731744056605</v>
      </c>
      <c r="U53" s="43"/>
      <c r="V53" s="43"/>
      <c r="W53" s="43"/>
    </row>
    <row r="54" spans="1:23" x14ac:dyDescent="0.4">
      <c r="A54" s="3" t="s">
        <v>78</v>
      </c>
      <c r="B54" s="24" t="s">
        <v>74</v>
      </c>
      <c r="C54" s="25" t="s">
        <v>5</v>
      </c>
      <c r="D54" s="25" t="s">
        <v>79</v>
      </c>
      <c r="E54" s="26">
        <v>1130</v>
      </c>
      <c r="F54" s="26">
        <v>770</v>
      </c>
      <c r="G54" s="26">
        <v>460</v>
      </c>
      <c r="H54" s="26">
        <v>530</v>
      </c>
      <c r="I54" s="26">
        <v>635</v>
      </c>
      <c r="J54" s="13">
        <v>1252.3338295517462</v>
      </c>
      <c r="K54" s="13">
        <f t="shared" si="22"/>
        <v>1277.6326510695303</v>
      </c>
      <c r="L54" s="13">
        <f t="shared" si="22"/>
        <v>1303.4425426830712</v>
      </c>
      <c r="M54" s="13">
        <f t="shared" si="22"/>
        <v>1329.773828693151</v>
      </c>
      <c r="N54" s="13">
        <f t="shared" si="22"/>
        <v>1356.6370419652621</v>
      </c>
      <c r="O54" s="13">
        <f t="shared" si="22"/>
        <v>1384.0429281428947</v>
      </c>
      <c r="P54" s="19">
        <f t="shared" si="13"/>
        <v>0.90231531987318925</v>
      </c>
      <c r="Q54" s="19">
        <f t="shared" si="14"/>
        <v>0.60267714616984669</v>
      </c>
      <c r="R54" s="19">
        <f t="shared" si="15"/>
        <v>0.35291160518139375</v>
      </c>
      <c r="S54" s="19">
        <f t="shared" si="16"/>
        <v>0.39856401785321866</v>
      </c>
      <c r="T54" s="19">
        <f t="shared" si="17"/>
        <v>0.46806918899997108</v>
      </c>
      <c r="U54" s="43"/>
      <c r="V54" s="43"/>
      <c r="W54" s="43"/>
    </row>
    <row r="56" spans="1:23" ht="29.15" x14ac:dyDescent="0.4">
      <c r="E56" s="34" t="s">
        <v>99</v>
      </c>
      <c r="F56" s="34" t="s">
        <v>100</v>
      </c>
      <c r="G56" s="34" t="s">
        <v>101</v>
      </c>
      <c r="H56" s="34" t="s">
        <v>102</v>
      </c>
      <c r="I56" s="34" t="s">
        <v>103</v>
      </c>
      <c r="J56" s="44" t="s">
        <v>66</v>
      </c>
      <c r="K56" s="44" t="s">
        <v>87</v>
      </c>
      <c r="L56" s="44" t="s">
        <v>88</v>
      </c>
      <c r="M56" s="44" t="s">
        <v>89</v>
      </c>
      <c r="N56" s="44" t="s">
        <v>90</v>
      </c>
      <c r="O56" s="44" t="s">
        <v>91</v>
      </c>
      <c r="P56" s="34" t="s">
        <v>92</v>
      </c>
      <c r="Q56" s="34" t="s">
        <v>93</v>
      </c>
      <c r="R56" s="34" t="s">
        <v>94</v>
      </c>
      <c r="S56" s="34" t="s">
        <v>95</v>
      </c>
      <c r="T56" s="34" t="s">
        <v>96</v>
      </c>
    </row>
    <row r="57" spans="1:23" x14ac:dyDescent="0.4">
      <c r="D57" s="48" t="s">
        <v>98</v>
      </c>
      <c r="E57" s="6">
        <f t="shared" ref="E57:T57" si="23">AVERAGE(E4:E50)</f>
        <v>1603.2497659574469</v>
      </c>
      <c r="F57" s="6">
        <f t="shared" si="23"/>
        <v>1646.4823684210526</v>
      </c>
      <c r="G57" s="6">
        <f t="shared" si="23"/>
        <v>1496.1620270270271</v>
      </c>
      <c r="H57" s="6">
        <f t="shared" si="23"/>
        <v>1077.5265909090908</v>
      </c>
      <c r="I57" s="6">
        <f t="shared" si="23"/>
        <v>1139.6039473684209</v>
      </c>
      <c r="J57" s="6">
        <f t="shared" si="23"/>
        <v>4292.2407999999996</v>
      </c>
      <c r="K57" s="6">
        <f t="shared" si="23"/>
        <v>4378.9498158775132</v>
      </c>
      <c r="L57" s="6">
        <f t="shared" si="23"/>
        <v>4467.4104700681555</v>
      </c>
      <c r="M57" s="6">
        <f t="shared" si="23"/>
        <v>4557.6581480130908</v>
      </c>
      <c r="N57" s="6">
        <f t="shared" si="23"/>
        <v>4649.7289499868166</v>
      </c>
      <c r="O57" s="6">
        <f t="shared" si="23"/>
        <v>4743.6597055377506</v>
      </c>
      <c r="P57" s="18">
        <f t="shared" si="23"/>
        <v>0.34760734511037805</v>
      </c>
      <c r="Q57" s="18">
        <f t="shared" si="23"/>
        <v>0.31970984255962909</v>
      </c>
      <c r="R57" s="18">
        <f t="shared" si="23"/>
        <v>0.29271646569743254</v>
      </c>
      <c r="S57" s="18">
        <f t="shared" si="23"/>
        <v>0.28071321267842403</v>
      </c>
      <c r="T57" s="18">
        <f t="shared" si="23"/>
        <v>0.26315904509016946</v>
      </c>
      <c r="U57" s="7"/>
    </row>
    <row r="58" spans="1:23" x14ac:dyDescent="0.4">
      <c r="D58" s="49" t="s">
        <v>104</v>
      </c>
      <c r="E58" s="6">
        <f t="shared" ref="E58:P58" si="24">MEDIAN(E4:E50)</f>
        <v>845</v>
      </c>
      <c r="F58" s="6">
        <f t="shared" si="24"/>
        <v>726.5625</v>
      </c>
      <c r="G58" s="6">
        <f t="shared" si="24"/>
        <v>685</v>
      </c>
      <c r="H58" s="6">
        <f t="shared" si="24"/>
        <v>492.5</v>
      </c>
      <c r="I58" s="6">
        <f t="shared" si="24"/>
        <v>500</v>
      </c>
      <c r="J58" s="6">
        <f t="shared" si="24"/>
        <v>2277</v>
      </c>
      <c r="K58" s="6">
        <f t="shared" si="24"/>
        <v>2322.9984512409228</v>
      </c>
      <c r="L58" s="6">
        <f t="shared" si="24"/>
        <v>2369.9261328360676</v>
      </c>
      <c r="M58" s="6">
        <f t="shared" si="24"/>
        <v>2417.8018164837836</v>
      </c>
      <c r="N58" s="6">
        <f t="shared" si="24"/>
        <v>2466.6446530958801</v>
      </c>
      <c r="O58" s="6">
        <f t="shared" si="24"/>
        <v>2516.4741804582491</v>
      </c>
      <c r="P58" s="18">
        <f t="shared" si="24"/>
        <v>0.32380527020991512</v>
      </c>
      <c r="Q58" s="18">
        <f>MEDIAN(Q18:Q49,Q4:Q15,Q50)</f>
        <v>0.31386953772690074</v>
      </c>
      <c r="R58" s="18">
        <f>MEDIAN(R18:R49,R4:R15,R50)</f>
        <v>0.29346131262543007</v>
      </c>
      <c r="S58" s="18">
        <f>MEDIAN(S18:S49,S4:S15,S50)</f>
        <v>0.29350674206881466</v>
      </c>
      <c r="T58" s="18">
        <f>MEDIAN(T18:T49,T4:T15,T50)</f>
        <v>0.2850259635257541</v>
      </c>
      <c r="U58" s="7"/>
    </row>
    <row r="59" spans="1:23" x14ac:dyDescent="0.4">
      <c r="D59" s="49" t="s">
        <v>16</v>
      </c>
      <c r="E59" s="52">
        <f>E11</f>
        <v>405</v>
      </c>
      <c r="F59" s="52">
        <f t="shared" ref="F59:R59" si="25">F11</f>
        <v>405</v>
      </c>
      <c r="G59" s="52">
        <f t="shared" si="25"/>
        <v>405</v>
      </c>
      <c r="H59" s="53" t="str">
        <f t="shared" si="25"/>
        <v>NA</v>
      </c>
      <c r="I59" s="53" t="str">
        <f t="shared" si="25"/>
        <v>NA</v>
      </c>
      <c r="J59" s="52">
        <f t="shared" si="25"/>
        <v>1325.9659999999999</v>
      </c>
      <c r="K59" s="52">
        <f t="shared" si="25"/>
        <v>1352.752290029917</v>
      </c>
      <c r="L59" s="52">
        <f t="shared" si="25"/>
        <v>1380.079699012784</v>
      </c>
      <c r="M59" s="52">
        <f t="shared" si="25"/>
        <v>1407.959158276564</v>
      </c>
      <c r="N59" s="52">
        <f t="shared" si="25"/>
        <v>1436.4018199766938</v>
      </c>
      <c r="O59" s="52">
        <f t="shared" si="25"/>
        <v>1465.4190615570938</v>
      </c>
      <c r="P59" s="54">
        <f t="shared" si="25"/>
        <v>0.3054376959891883</v>
      </c>
      <c r="Q59" s="54">
        <f t="shared" si="25"/>
        <v>0.29938962438647443</v>
      </c>
      <c r="R59" s="54">
        <f t="shared" si="25"/>
        <v>0.29346131262543007</v>
      </c>
      <c r="S59" s="54"/>
      <c r="T59" s="54"/>
    </row>
  </sheetData>
  <conditionalFormatting sqref="P4:T54 E50:I54 U16:W17">
    <cfRule type="containsText" dxfId="4" priority="4" operator="containsText" text="NA">
      <formula>NOT(ISERROR(SEARCH("NA",E4)))</formula>
    </cfRule>
  </conditionalFormatting>
  <conditionalFormatting sqref="E3:I49">
    <cfRule type="containsText" dxfId="3" priority="3" operator="containsText" text="NA">
      <formula>NOT(ISERROR(SEARCH("NA",E3)))</formula>
    </cfRule>
  </conditionalFormatting>
  <conditionalFormatting sqref="E57:O58">
    <cfRule type="containsText" dxfId="2" priority="2" operator="containsText" text="NA">
      <formula>NOT(ISERROR(SEARCH("NA",E57)))</formula>
    </cfRule>
  </conditionalFormatting>
  <conditionalFormatting sqref="E56:I56">
    <cfRule type="containsText" dxfId="1" priority="1" operator="containsText" text="NA">
      <formula>NOT(ISERROR(SEARCH("NA",E56)))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N46"/>
  <sheetViews>
    <sheetView zoomScale="55" zoomScaleNormal="55" workbookViewId="0">
      <selection activeCell="L22" sqref="L22"/>
    </sheetView>
  </sheetViews>
  <sheetFormatPr defaultRowHeight="14.6" x14ac:dyDescent="0.4"/>
  <sheetData>
    <row r="1" spans="1:14" x14ac:dyDescent="0.4">
      <c r="A1" t="s">
        <v>82</v>
      </c>
      <c r="B1" t="s">
        <v>66</v>
      </c>
      <c r="C1" t="s">
        <v>92</v>
      </c>
      <c r="D1" t="s">
        <v>297</v>
      </c>
    </row>
    <row r="2" spans="1:14" x14ac:dyDescent="0.4">
      <c r="A2" t="s">
        <v>79</v>
      </c>
      <c r="B2" s="55">
        <v>1241.596</v>
      </c>
      <c r="C2" s="55">
        <v>0.19168876188389783</v>
      </c>
      <c r="D2" s="55">
        <f t="shared" ref="D2:D46" si="0">IF(A2="E",1,0)</f>
        <v>1</v>
      </c>
      <c r="K2" t="s">
        <v>82</v>
      </c>
      <c r="L2" t="s">
        <v>66</v>
      </c>
      <c r="M2" t="s">
        <v>92</v>
      </c>
      <c r="N2" t="s">
        <v>297</v>
      </c>
    </row>
    <row r="3" spans="1:14" x14ac:dyDescent="0.4">
      <c r="A3" t="s">
        <v>81</v>
      </c>
      <c r="B3" s="55">
        <v>1192.009</v>
      </c>
      <c r="C3" s="55">
        <v>0.22558554507558246</v>
      </c>
      <c r="D3" s="55">
        <f t="shared" si="0"/>
        <v>0</v>
      </c>
      <c r="K3" t="s">
        <v>79</v>
      </c>
      <c r="L3" s="57">
        <v>1241.596</v>
      </c>
      <c r="M3" s="59">
        <v>0.19168876188389783</v>
      </c>
      <c r="N3">
        <v>1</v>
      </c>
    </row>
    <row r="4" spans="1:14" x14ac:dyDescent="0.4">
      <c r="A4" t="s">
        <v>79</v>
      </c>
      <c r="B4" s="55">
        <v>1436.6130000000001</v>
      </c>
      <c r="C4" s="55">
        <v>0.23207363430513295</v>
      </c>
      <c r="D4" s="55">
        <f t="shared" si="0"/>
        <v>1</v>
      </c>
      <c r="K4" t="s">
        <v>81</v>
      </c>
      <c r="L4" s="57">
        <v>1192.009</v>
      </c>
      <c r="M4" s="59">
        <v>0.22558554507558246</v>
      </c>
      <c r="N4">
        <v>0</v>
      </c>
    </row>
    <row r="5" spans="1:14" x14ac:dyDescent="0.4">
      <c r="A5" t="s">
        <v>79</v>
      </c>
      <c r="B5" s="55">
        <v>1059.5</v>
      </c>
      <c r="C5" s="55">
        <v>0.23596035865974516</v>
      </c>
      <c r="D5" s="55">
        <f t="shared" si="0"/>
        <v>1</v>
      </c>
      <c r="K5" t="s">
        <v>79</v>
      </c>
      <c r="L5" s="57">
        <v>1436.6130000000001</v>
      </c>
      <c r="M5" s="59">
        <v>0.23207363430513295</v>
      </c>
      <c r="N5">
        <v>1</v>
      </c>
    </row>
    <row r="6" spans="1:14" x14ac:dyDescent="0.4">
      <c r="A6" t="s">
        <v>79</v>
      </c>
      <c r="B6" s="55">
        <v>1236</v>
      </c>
      <c r="C6" s="55">
        <v>0.24271844660194175</v>
      </c>
      <c r="D6" s="55">
        <f t="shared" si="0"/>
        <v>1</v>
      </c>
      <c r="K6" t="s">
        <v>79</v>
      </c>
      <c r="L6" s="57">
        <v>1059.5</v>
      </c>
      <c r="M6" s="59">
        <v>0.23596035865974516</v>
      </c>
      <c r="N6">
        <v>1</v>
      </c>
    </row>
    <row r="7" spans="1:14" x14ac:dyDescent="0.4">
      <c r="A7" t="s">
        <v>81</v>
      </c>
      <c r="B7" s="55">
        <v>1332</v>
      </c>
      <c r="C7" s="55">
        <v>0.26276276276276278</v>
      </c>
      <c r="D7" s="55">
        <f t="shared" si="0"/>
        <v>0</v>
      </c>
      <c r="K7" t="s">
        <v>79</v>
      </c>
      <c r="L7" s="57">
        <v>1236</v>
      </c>
      <c r="M7" s="59">
        <v>0.24271844660194175</v>
      </c>
      <c r="N7">
        <v>1</v>
      </c>
    </row>
    <row r="8" spans="1:14" x14ac:dyDescent="0.4">
      <c r="A8" t="s">
        <v>81</v>
      </c>
      <c r="B8" s="55">
        <v>1158.3699999999999</v>
      </c>
      <c r="C8" s="55">
        <v>0.26589086388632305</v>
      </c>
      <c r="D8" s="55">
        <f t="shared" si="0"/>
        <v>0</v>
      </c>
      <c r="K8" t="s">
        <v>81</v>
      </c>
      <c r="L8" s="57">
        <v>1332</v>
      </c>
      <c r="M8" s="59">
        <v>0.26276276276276278</v>
      </c>
      <c r="N8">
        <v>0</v>
      </c>
    </row>
    <row r="9" spans="1:14" x14ac:dyDescent="0.4">
      <c r="A9" t="s">
        <v>79</v>
      </c>
      <c r="B9" s="55">
        <v>1991</v>
      </c>
      <c r="C9" s="55">
        <v>0.29131089904570567</v>
      </c>
      <c r="D9" s="55">
        <f t="shared" si="0"/>
        <v>1</v>
      </c>
      <c r="K9" t="s">
        <v>81</v>
      </c>
      <c r="L9" s="57">
        <v>1158.3699999999999</v>
      </c>
      <c r="M9" s="59">
        <v>0.26589086388632305</v>
      </c>
      <c r="N9">
        <v>0</v>
      </c>
    </row>
    <row r="10" spans="1:14" x14ac:dyDescent="0.4">
      <c r="A10" t="s">
        <v>81</v>
      </c>
      <c r="B10" s="55">
        <v>1092.4000000000001</v>
      </c>
      <c r="C10" s="55">
        <v>0.34328084950567556</v>
      </c>
      <c r="D10" s="55">
        <f t="shared" si="0"/>
        <v>0</v>
      </c>
      <c r="K10" t="s">
        <v>79</v>
      </c>
      <c r="L10" s="57">
        <v>1991</v>
      </c>
      <c r="M10" s="59">
        <v>0.29131089904570567</v>
      </c>
      <c r="N10">
        <v>1</v>
      </c>
    </row>
    <row r="11" spans="1:14" x14ac:dyDescent="0.4">
      <c r="A11" t="s">
        <v>81</v>
      </c>
      <c r="B11" s="55">
        <v>1760</v>
      </c>
      <c r="C11" s="55">
        <v>0.34659090909090912</v>
      </c>
      <c r="D11" s="55">
        <f t="shared" si="0"/>
        <v>0</v>
      </c>
      <c r="K11" t="s">
        <v>81</v>
      </c>
      <c r="L11" s="57">
        <v>1092.4000000000001</v>
      </c>
      <c r="M11" s="59">
        <v>0.34328084950567556</v>
      </c>
      <c r="N11">
        <v>0</v>
      </c>
    </row>
    <row r="12" spans="1:14" x14ac:dyDescent="0.4">
      <c r="A12" t="s">
        <v>81</v>
      </c>
      <c r="B12" s="55">
        <v>1452.6</v>
      </c>
      <c r="C12" s="55">
        <v>0.35453669282665567</v>
      </c>
      <c r="D12" s="55">
        <f t="shared" si="0"/>
        <v>0</v>
      </c>
      <c r="K12" t="s">
        <v>81</v>
      </c>
      <c r="L12" s="57">
        <v>1760</v>
      </c>
      <c r="M12" s="59">
        <v>0.34659090909090912</v>
      </c>
      <c r="N12">
        <v>0</v>
      </c>
    </row>
    <row r="13" spans="1:14" x14ac:dyDescent="0.4">
      <c r="A13" t="s">
        <v>81</v>
      </c>
      <c r="B13" s="55">
        <v>1231.143</v>
      </c>
      <c r="C13" s="55">
        <v>0.46623341074107555</v>
      </c>
      <c r="D13" s="55">
        <f t="shared" si="0"/>
        <v>0</v>
      </c>
      <c r="K13" t="s">
        <v>81</v>
      </c>
      <c r="L13" s="57">
        <v>1452.6</v>
      </c>
      <c r="M13" s="59">
        <v>0.35453669282665567</v>
      </c>
      <c r="N13">
        <v>0</v>
      </c>
    </row>
    <row r="14" spans="1:14" x14ac:dyDescent="0.4">
      <c r="A14" t="s">
        <v>79</v>
      </c>
      <c r="B14">
        <v>43.598999999999997</v>
      </c>
      <c r="C14">
        <v>0.16055414115002639</v>
      </c>
      <c r="D14">
        <f t="shared" si="0"/>
        <v>1</v>
      </c>
      <c r="K14" t="s">
        <v>81</v>
      </c>
      <c r="L14" s="57">
        <v>1231.143</v>
      </c>
      <c r="M14" s="59">
        <v>0.46623341074107555</v>
      </c>
      <c r="N14">
        <v>0</v>
      </c>
    </row>
    <row r="15" spans="1:14" x14ac:dyDescent="0.4">
      <c r="A15" t="s">
        <v>81</v>
      </c>
      <c r="B15">
        <v>3039</v>
      </c>
      <c r="C15">
        <v>0.20533070088845015</v>
      </c>
      <c r="D15">
        <f t="shared" si="0"/>
        <v>0</v>
      </c>
      <c r="K15" t="s">
        <v>81</v>
      </c>
      <c r="L15" s="58">
        <v>1325.9659999999999</v>
      </c>
      <c r="M15" s="60">
        <v>0.3054376959891883</v>
      </c>
      <c r="N15">
        <v>0</v>
      </c>
    </row>
    <row r="16" spans="1:14" x14ac:dyDescent="0.4">
      <c r="A16" t="s">
        <v>79</v>
      </c>
      <c r="B16">
        <v>903</v>
      </c>
      <c r="C16">
        <v>0.23366555924695459</v>
      </c>
      <c r="D16">
        <f t="shared" si="0"/>
        <v>1</v>
      </c>
      <c r="K16" t="s">
        <v>98</v>
      </c>
      <c r="L16" s="57">
        <f>AVERAGE(L3:L15)</f>
        <v>1346.8613076923077</v>
      </c>
      <c r="M16" s="61">
        <f>AVERAGE(M3:M15)</f>
        <v>0.28954391002881508</v>
      </c>
    </row>
    <row r="17" spans="1:13" x14ac:dyDescent="0.4">
      <c r="A17" t="s">
        <v>81</v>
      </c>
      <c r="B17">
        <v>574.43600000000004</v>
      </c>
      <c r="C17">
        <v>0.24252658259579829</v>
      </c>
      <c r="D17">
        <f t="shared" si="0"/>
        <v>0</v>
      </c>
      <c r="K17" t="s">
        <v>104</v>
      </c>
      <c r="L17" s="57">
        <f>MEDIAN(L3:L15)</f>
        <v>1241.596</v>
      </c>
      <c r="M17" s="61">
        <f>MEDIAN(M3:M15)</f>
        <v>0.26589086388632305</v>
      </c>
    </row>
    <row r="18" spans="1:13" x14ac:dyDescent="0.4">
      <c r="A18" t="s">
        <v>81</v>
      </c>
      <c r="B18">
        <v>11261</v>
      </c>
      <c r="C18">
        <v>0.26063404670988366</v>
      </c>
      <c r="D18">
        <f t="shared" si="0"/>
        <v>0</v>
      </c>
    </row>
    <row r="19" spans="1:13" x14ac:dyDescent="0.4">
      <c r="A19" t="s">
        <v>81</v>
      </c>
      <c r="B19">
        <v>3346.4960000000001</v>
      </c>
      <c r="C19">
        <v>0.26464188213582207</v>
      </c>
      <c r="D19">
        <f t="shared" si="0"/>
        <v>0</v>
      </c>
    </row>
    <row r="20" spans="1:13" x14ac:dyDescent="0.4">
      <c r="A20" t="s">
        <v>81</v>
      </c>
      <c r="B20">
        <v>2270.3000000000002</v>
      </c>
      <c r="C20">
        <v>0.27529401400695941</v>
      </c>
      <c r="D20">
        <f t="shared" si="0"/>
        <v>0</v>
      </c>
    </row>
    <row r="21" spans="1:13" x14ac:dyDescent="0.4">
      <c r="A21" t="s">
        <v>81</v>
      </c>
      <c r="B21">
        <v>903.6</v>
      </c>
      <c r="C21">
        <v>0.27556440903054447</v>
      </c>
      <c r="D21">
        <f t="shared" si="0"/>
        <v>0</v>
      </c>
    </row>
    <row r="22" spans="1:13" x14ac:dyDescent="0.4">
      <c r="A22" t="s">
        <v>79</v>
      </c>
      <c r="B22">
        <v>10680</v>
      </c>
      <c r="C22">
        <v>0.28239700374531834</v>
      </c>
      <c r="D22">
        <f t="shared" si="0"/>
        <v>1</v>
      </c>
    </row>
    <row r="23" spans="1:13" x14ac:dyDescent="0.4">
      <c r="A23" t="s">
        <v>81</v>
      </c>
      <c r="B23">
        <v>3589</v>
      </c>
      <c r="C23">
        <v>0.29813318473112288</v>
      </c>
      <c r="D23">
        <f t="shared" si="0"/>
        <v>0</v>
      </c>
    </row>
    <row r="24" spans="1:13" x14ac:dyDescent="0.4">
      <c r="A24" t="s">
        <v>81</v>
      </c>
      <c r="B24" s="56">
        <v>1325.9659999999999</v>
      </c>
      <c r="C24" s="56">
        <v>0.3054376959891883</v>
      </c>
      <c r="D24" s="56">
        <f t="shared" si="0"/>
        <v>0</v>
      </c>
    </row>
    <row r="25" spans="1:13" x14ac:dyDescent="0.4">
      <c r="A25" t="s">
        <v>81</v>
      </c>
      <c r="B25">
        <v>7546.3</v>
      </c>
      <c r="C25">
        <v>0.30756794720591546</v>
      </c>
      <c r="D25">
        <f t="shared" si="0"/>
        <v>0</v>
      </c>
    </row>
    <row r="26" spans="1:13" x14ac:dyDescent="0.4">
      <c r="A26" t="s">
        <v>79</v>
      </c>
      <c r="B26">
        <v>5882</v>
      </c>
      <c r="C26">
        <v>0.31876912614756886</v>
      </c>
      <c r="D26">
        <f t="shared" si="0"/>
        <v>1</v>
      </c>
    </row>
    <row r="27" spans="1:13" x14ac:dyDescent="0.4">
      <c r="A27" t="s">
        <v>81</v>
      </c>
      <c r="B27">
        <v>3038</v>
      </c>
      <c r="C27">
        <v>0.32093482554312047</v>
      </c>
      <c r="D27">
        <f t="shared" si="0"/>
        <v>0</v>
      </c>
    </row>
    <row r="28" spans="1:13" x14ac:dyDescent="0.4">
      <c r="A28" t="s">
        <v>79</v>
      </c>
      <c r="B28">
        <v>2239</v>
      </c>
      <c r="C28">
        <v>0.32380527020991512</v>
      </c>
      <c r="D28">
        <f t="shared" si="0"/>
        <v>1</v>
      </c>
    </row>
    <row r="29" spans="1:13" x14ac:dyDescent="0.4">
      <c r="A29" t="s">
        <v>81</v>
      </c>
      <c r="B29">
        <v>2576</v>
      </c>
      <c r="C29">
        <v>0.32802795031055898</v>
      </c>
      <c r="D29">
        <f t="shared" si="0"/>
        <v>0</v>
      </c>
    </row>
    <row r="30" spans="1:13" x14ac:dyDescent="0.4">
      <c r="A30" t="s">
        <v>79</v>
      </c>
      <c r="B30">
        <v>3688.3420000000001</v>
      </c>
      <c r="C30">
        <v>0.33239867669538237</v>
      </c>
      <c r="D30">
        <f t="shared" si="0"/>
        <v>1</v>
      </c>
    </row>
    <row r="31" spans="1:13" x14ac:dyDescent="0.4">
      <c r="A31" t="s">
        <v>81</v>
      </c>
      <c r="B31">
        <v>3169</v>
      </c>
      <c r="C31">
        <v>0.34711265383401702</v>
      </c>
      <c r="D31">
        <f t="shared" si="0"/>
        <v>0</v>
      </c>
    </row>
    <row r="32" spans="1:13" x14ac:dyDescent="0.4">
      <c r="A32" t="s">
        <v>79</v>
      </c>
      <c r="B32">
        <v>12611</v>
      </c>
      <c r="C32">
        <v>0.35500753310601857</v>
      </c>
      <c r="D32">
        <f t="shared" si="0"/>
        <v>1</v>
      </c>
    </row>
    <row r="33" spans="1:4" x14ac:dyDescent="0.4">
      <c r="A33" t="s">
        <v>81</v>
      </c>
      <c r="B33">
        <v>6464</v>
      </c>
      <c r="C33">
        <v>0.3558168316831683</v>
      </c>
      <c r="D33">
        <f t="shared" si="0"/>
        <v>0</v>
      </c>
    </row>
    <row r="34" spans="1:4" x14ac:dyDescent="0.4">
      <c r="A34" t="s">
        <v>81</v>
      </c>
      <c r="B34">
        <v>1496</v>
      </c>
      <c r="C34">
        <v>0.36697860962566847</v>
      </c>
      <c r="D34">
        <f t="shared" si="0"/>
        <v>0</v>
      </c>
    </row>
    <row r="35" spans="1:4" x14ac:dyDescent="0.4">
      <c r="A35" t="s">
        <v>81</v>
      </c>
      <c r="B35">
        <v>7256.7190000000001</v>
      </c>
      <c r="C35">
        <v>0.40941367579480481</v>
      </c>
      <c r="D35">
        <f t="shared" si="0"/>
        <v>0</v>
      </c>
    </row>
    <row r="36" spans="1:4" x14ac:dyDescent="0.4">
      <c r="A36" t="s">
        <v>81</v>
      </c>
      <c r="B36">
        <v>24631</v>
      </c>
      <c r="C36">
        <v>0.45065161787990743</v>
      </c>
      <c r="D36">
        <f t="shared" si="0"/>
        <v>0</v>
      </c>
    </row>
    <row r="37" spans="1:4" x14ac:dyDescent="0.4">
      <c r="A37" t="s">
        <v>79</v>
      </c>
      <c r="B37">
        <v>5026</v>
      </c>
      <c r="C37">
        <v>0.45622761639474729</v>
      </c>
      <c r="D37">
        <f t="shared" si="0"/>
        <v>1</v>
      </c>
    </row>
    <row r="38" spans="1:4" x14ac:dyDescent="0.4">
      <c r="A38" t="s">
        <v>81</v>
      </c>
      <c r="B38">
        <v>6471</v>
      </c>
      <c r="C38">
        <v>0.46592489568845619</v>
      </c>
      <c r="D38">
        <f t="shared" si="0"/>
        <v>0</v>
      </c>
    </row>
    <row r="39" spans="1:4" x14ac:dyDescent="0.4">
      <c r="A39" t="s">
        <v>81</v>
      </c>
      <c r="B39">
        <v>2042.3</v>
      </c>
      <c r="C39">
        <v>0.4676100474954708</v>
      </c>
      <c r="D39">
        <f t="shared" si="0"/>
        <v>0</v>
      </c>
    </row>
    <row r="40" spans="1:4" x14ac:dyDescent="0.4">
      <c r="A40" t="s">
        <v>81</v>
      </c>
      <c r="B40">
        <v>2066</v>
      </c>
      <c r="C40">
        <v>0.46950629235237173</v>
      </c>
      <c r="D40">
        <f t="shared" si="0"/>
        <v>0</v>
      </c>
    </row>
    <row r="41" spans="1:4" x14ac:dyDescent="0.4">
      <c r="A41" t="s">
        <v>81</v>
      </c>
      <c r="B41">
        <v>9540.5470000000005</v>
      </c>
      <c r="C41">
        <v>0.47481554254698394</v>
      </c>
      <c r="D41">
        <f t="shared" si="0"/>
        <v>0</v>
      </c>
    </row>
    <row r="42" spans="1:4" x14ac:dyDescent="0.4">
      <c r="A42" t="s">
        <v>81</v>
      </c>
      <c r="B42">
        <v>11537</v>
      </c>
      <c r="C42">
        <v>0.4823610990725492</v>
      </c>
      <c r="D42">
        <f t="shared" si="0"/>
        <v>0</v>
      </c>
    </row>
    <row r="43" spans="1:4" x14ac:dyDescent="0.4">
      <c r="A43" t="s">
        <v>79</v>
      </c>
      <c r="B43">
        <v>2277</v>
      </c>
      <c r="C43">
        <v>0.49538866930171277</v>
      </c>
      <c r="D43">
        <f t="shared" si="0"/>
        <v>1</v>
      </c>
    </row>
    <row r="44" spans="1:4" x14ac:dyDescent="0.4">
      <c r="A44" t="s">
        <v>79</v>
      </c>
      <c r="B44">
        <v>4559</v>
      </c>
      <c r="C44">
        <v>0.49692915112963371</v>
      </c>
      <c r="D44">
        <f t="shared" si="0"/>
        <v>1</v>
      </c>
    </row>
    <row r="45" spans="1:4" x14ac:dyDescent="0.4">
      <c r="A45" t="s">
        <v>79</v>
      </c>
      <c r="B45">
        <v>11862</v>
      </c>
      <c r="C45">
        <v>0.52099140111279718</v>
      </c>
      <c r="D45">
        <f t="shared" si="0"/>
        <v>1</v>
      </c>
    </row>
    <row r="46" spans="1:4" x14ac:dyDescent="0.4">
      <c r="A46" t="s">
        <v>81</v>
      </c>
      <c r="B46">
        <v>3053</v>
      </c>
      <c r="C46">
        <v>0.83327874222076648</v>
      </c>
      <c r="D46">
        <f t="shared" si="0"/>
        <v>0</v>
      </c>
    </row>
  </sheetData>
  <autoFilter ref="A1:D1" xr:uid="{00000000-0009-0000-0000-000001000000}">
    <sortState xmlns:xlrd2="http://schemas.microsoft.com/office/spreadsheetml/2017/richdata2" ref="A2:D46">
      <sortCondition sortBy="cellColor" ref="C1" dxfId="0"/>
    </sortState>
  </autoFilter>
  <sortState xmlns:xlrd2="http://schemas.microsoft.com/office/spreadsheetml/2017/richdata2" ref="A2:C48"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E132"/>
  <sheetViews>
    <sheetView workbookViewId="0">
      <selection activeCell="A2" sqref="A2:A128"/>
    </sheetView>
  </sheetViews>
  <sheetFormatPr defaultRowHeight="14.6" x14ac:dyDescent="0.4"/>
  <cols>
    <col min="2" max="2" width="16.84375" customWidth="1"/>
    <col min="3" max="3" width="11.53515625" customWidth="1"/>
  </cols>
  <sheetData>
    <row r="1" spans="1:5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</row>
    <row r="2" spans="1:5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</row>
    <row r="3" spans="1:5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</row>
    <row r="4" spans="1:5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</row>
    <row r="5" spans="1:5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</row>
    <row r="6" spans="1:5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</row>
    <row r="7" spans="1:5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</row>
    <row r="8" spans="1:5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</row>
    <row r="9" spans="1:5" x14ac:dyDescent="0.4">
      <c r="A9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</row>
    <row r="10" spans="1:5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</row>
    <row r="11" spans="1:5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</row>
    <row r="12" spans="1:5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</row>
    <row r="13" spans="1:5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</row>
    <row r="14" spans="1:5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</row>
    <row r="15" spans="1:5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</row>
    <row r="16" spans="1:5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</row>
    <row r="17" spans="1:5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</row>
    <row r="18" spans="1:5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</row>
    <row r="19" spans="1:5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</row>
    <row r="20" spans="1:5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</row>
    <row r="21" spans="1:5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</row>
    <row r="22" spans="1:5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</row>
    <row r="23" spans="1:5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</row>
    <row r="24" spans="1:5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</row>
    <row r="25" spans="1:5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</row>
    <row r="26" spans="1:5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</row>
    <row r="27" spans="1:5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</row>
    <row r="28" spans="1:5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</row>
    <row r="29" spans="1:5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</row>
    <row r="30" spans="1:5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</row>
    <row r="31" spans="1:5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</row>
    <row r="32" spans="1:5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</row>
    <row r="33" spans="1:5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</row>
    <row r="34" spans="1:5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</row>
    <row r="35" spans="1:5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</row>
    <row r="36" spans="1:5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</row>
    <row r="37" spans="1:5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</row>
    <row r="38" spans="1:5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</row>
    <row r="39" spans="1:5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</row>
    <row r="40" spans="1:5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</row>
    <row r="41" spans="1:5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</row>
    <row r="42" spans="1:5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</row>
    <row r="43" spans="1:5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</row>
    <row r="44" spans="1:5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</row>
    <row r="45" spans="1:5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</row>
    <row r="46" spans="1:5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</row>
    <row r="47" spans="1:5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</row>
    <row r="48" spans="1:5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</row>
    <row r="49" spans="1:5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</row>
    <row r="50" spans="1:5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</row>
    <row r="51" spans="1:5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</row>
    <row r="52" spans="1:5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</row>
    <row r="53" spans="1:5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</row>
    <row r="54" spans="1:5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</row>
    <row r="55" spans="1:5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</row>
    <row r="56" spans="1:5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</row>
    <row r="57" spans="1:5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</row>
    <row r="58" spans="1:5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</row>
    <row r="59" spans="1:5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</row>
    <row r="60" spans="1:5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</row>
    <row r="61" spans="1:5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</row>
    <row r="62" spans="1:5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</row>
    <row r="63" spans="1:5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</row>
    <row r="64" spans="1:5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</row>
    <row r="65" spans="1:5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</row>
    <row r="66" spans="1:5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</row>
    <row r="67" spans="1:5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</row>
    <row r="68" spans="1:5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</row>
    <row r="69" spans="1:5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</row>
    <row r="70" spans="1:5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</row>
    <row r="71" spans="1:5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</row>
    <row r="72" spans="1:5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</row>
    <row r="73" spans="1:5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</row>
    <row r="74" spans="1:5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</row>
    <row r="75" spans="1:5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</row>
    <row r="76" spans="1:5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</row>
    <row r="77" spans="1:5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</row>
    <row r="78" spans="1:5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</row>
    <row r="79" spans="1:5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</row>
    <row r="80" spans="1:5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</row>
    <row r="81" spans="1:5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</row>
    <row r="82" spans="1:5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</row>
    <row r="83" spans="1:5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</row>
    <row r="84" spans="1:5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</row>
    <row r="85" spans="1:5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</row>
    <row r="86" spans="1:5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</row>
    <row r="87" spans="1:5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</row>
    <row r="88" spans="1:5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</row>
    <row r="89" spans="1:5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</row>
    <row r="90" spans="1:5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</row>
    <row r="91" spans="1:5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</row>
    <row r="92" spans="1:5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</row>
    <row r="93" spans="1:5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</row>
    <row r="94" spans="1:5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</row>
    <row r="95" spans="1:5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</row>
    <row r="96" spans="1:5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</row>
    <row r="97" spans="1:5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</row>
    <row r="98" spans="1:5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</row>
    <row r="99" spans="1:5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</row>
    <row r="100" spans="1:5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</row>
    <row r="101" spans="1:5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</row>
    <row r="102" spans="1:5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</row>
    <row r="103" spans="1:5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</row>
    <row r="104" spans="1:5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</row>
    <row r="105" spans="1:5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</row>
    <row r="106" spans="1:5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</row>
    <row r="107" spans="1:5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</row>
    <row r="108" spans="1:5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</row>
    <row r="109" spans="1:5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</row>
    <row r="110" spans="1:5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</row>
    <row r="111" spans="1:5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</row>
    <row r="112" spans="1:5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</row>
    <row r="113" spans="1:5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</row>
    <row r="114" spans="1:5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</row>
    <row r="115" spans="1:5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</row>
    <row r="116" spans="1:5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</row>
    <row r="117" spans="1:5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</row>
    <row r="118" spans="1:5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</row>
    <row r="119" spans="1:5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</row>
    <row r="120" spans="1:5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</row>
    <row r="121" spans="1:5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</row>
    <row r="122" spans="1:5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</row>
    <row r="123" spans="1:5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</row>
    <row r="124" spans="1:5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</row>
    <row r="125" spans="1:5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</row>
    <row r="126" spans="1:5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</row>
    <row r="127" spans="1:5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</row>
    <row r="128" spans="1:5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</row>
    <row r="130" spans="2:5" x14ac:dyDescent="0.4">
      <c r="B130">
        <f t="shared" ref="B130:C130" si="0">MEDIAN(B2:B128)</f>
        <v>1284051971</v>
      </c>
      <c r="C130">
        <f t="shared" si="0"/>
        <v>517349</v>
      </c>
      <c r="D130">
        <f>MEDIAN(D2:D128)</f>
        <v>536.43943014248805</v>
      </c>
      <c r="E130">
        <f>MEDIAN(E2:E128)</f>
        <v>0.2246189842651809</v>
      </c>
    </row>
    <row r="131" spans="2:5" x14ac:dyDescent="0.4">
      <c r="B131">
        <f>AVERAGE(B2:B128)</f>
        <v>2072763312.9291339</v>
      </c>
      <c r="C131">
        <f>AVERAGE(C2:C128)</f>
        <v>846804.05511811026</v>
      </c>
      <c r="D131">
        <f>AVERAGE(D2:D128)</f>
        <v>674.93016033241031</v>
      </c>
      <c r="E131">
        <f>AVERAGE(E2:E128)</f>
        <v>0.25164974866975337</v>
      </c>
    </row>
    <row r="132" spans="2:5" x14ac:dyDescent="0.4">
      <c r="B132">
        <f>B130/1000000</f>
        <v>1284.0519710000001</v>
      </c>
    </row>
  </sheetData>
  <autoFilter ref="B1:E1" xr:uid="{00000000-0009-0000-0000-000007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N47"/>
  <sheetViews>
    <sheetView zoomScale="55" zoomScaleNormal="55" workbookViewId="0">
      <selection activeCell="P15" sqref="P15"/>
    </sheetView>
  </sheetViews>
  <sheetFormatPr defaultRowHeight="14.6" x14ac:dyDescent="0.4"/>
  <cols>
    <col min="2" max="2" width="17.15234375" customWidth="1"/>
    <col min="11" max="11" width="12.3046875" customWidth="1"/>
    <col min="12" max="12" width="11.3046875" customWidth="1"/>
  </cols>
  <sheetData>
    <row r="1" spans="1:14" x14ac:dyDescent="0.4">
      <c r="A1" t="s">
        <v>299</v>
      </c>
      <c r="J1" t="s">
        <v>300</v>
      </c>
    </row>
    <row r="2" spans="1:14" x14ac:dyDescent="0.4">
      <c r="A2" t="s">
        <v>110</v>
      </c>
      <c r="B2" t="s">
        <v>112</v>
      </c>
      <c r="C2" t="s">
        <v>113</v>
      </c>
      <c r="D2" t="s">
        <v>114</v>
      </c>
      <c r="E2" t="s">
        <v>115</v>
      </c>
      <c r="F2" t="s">
        <v>298</v>
      </c>
      <c r="J2" t="s">
        <v>110</v>
      </c>
      <c r="K2" t="s">
        <v>112</v>
      </c>
      <c r="L2" t="s">
        <v>113</v>
      </c>
      <c r="M2" t="s">
        <v>114</v>
      </c>
      <c r="N2" t="s">
        <v>115</v>
      </c>
    </row>
    <row r="3" spans="1:14" x14ac:dyDescent="0.4">
      <c r="A3">
        <v>2018</v>
      </c>
      <c r="B3">
        <v>1257191663</v>
      </c>
      <c r="C3">
        <v>554881</v>
      </c>
      <c r="D3">
        <v>502.66438029054876</v>
      </c>
      <c r="E3">
        <v>0.22185870476934591</v>
      </c>
      <c r="F3">
        <v>1257.1916630000001</v>
      </c>
      <c r="J3" s="55">
        <v>2018</v>
      </c>
      <c r="K3" s="55">
        <v>986405322</v>
      </c>
      <c r="L3" s="55">
        <v>384976</v>
      </c>
      <c r="M3" s="55">
        <v>563.30514109970488</v>
      </c>
      <c r="N3" s="55">
        <v>0.21984771894813437</v>
      </c>
    </row>
    <row r="4" spans="1:14" x14ac:dyDescent="0.4">
      <c r="A4">
        <v>2018</v>
      </c>
      <c r="B4" s="55">
        <v>986405322</v>
      </c>
      <c r="C4" s="55">
        <v>384976</v>
      </c>
      <c r="D4" s="55">
        <v>563.30514109970488</v>
      </c>
      <c r="E4" s="55">
        <v>0.21984771894813437</v>
      </c>
      <c r="F4">
        <v>986.40532199999996</v>
      </c>
      <c r="J4">
        <v>2018</v>
      </c>
      <c r="K4">
        <v>1241599811</v>
      </c>
      <c r="L4">
        <v>290740</v>
      </c>
      <c r="M4">
        <v>513.71802641535396</v>
      </c>
      <c r="N4">
        <v>0.12029510449079796</v>
      </c>
    </row>
    <row r="5" spans="1:14" x14ac:dyDescent="0.4">
      <c r="A5">
        <v>2018</v>
      </c>
      <c r="B5">
        <v>559394034</v>
      </c>
      <c r="C5">
        <v>264382</v>
      </c>
      <c r="D5">
        <v>365.32717053354617</v>
      </c>
      <c r="E5">
        <v>0.17266170557693147</v>
      </c>
      <c r="F5">
        <v>559.39403400000003</v>
      </c>
      <c r="J5">
        <v>2018</v>
      </c>
      <c r="K5">
        <v>790391564</v>
      </c>
      <c r="L5">
        <v>264944</v>
      </c>
      <c r="M5">
        <v>180.35573555166374</v>
      </c>
      <c r="N5">
        <v>6.0456325923033259E-2</v>
      </c>
    </row>
    <row r="6" spans="1:14" x14ac:dyDescent="0.4">
      <c r="A6">
        <v>2018</v>
      </c>
      <c r="B6">
        <v>826805443</v>
      </c>
      <c r="C6">
        <v>635031</v>
      </c>
      <c r="D6">
        <v>313.79678472389537</v>
      </c>
      <c r="E6">
        <v>0.24101278926873249</v>
      </c>
      <c r="F6">
        <v>826.80544299999997</v>
      </c>
      <c r="J6">
        <v>2018</v>
      </c>
      <c r="K6">
        <v>1165515872</v>
      </c>
      <c r="L6">
        <v>525355</v>
      </c>
      <c r="M6">
        <v>669.87531288366915</v>
      </c>
      <c r="N6">
        <v>0.30194556200775619</v>
      </c>
    </row>
    <row r="7" spans="1:14" x14ac:dyDescent="0.4">
      <c r="A7">
        <v>2018</v>
      </c>
      <c r="B7">
        <v>1241599811</v>
      </c>
      <c r="C7">
        <v>290740</v>
      </c>
      <c r="D7">
        <v>513.71802641535396</v>
      </c>
      <c r="E7">
        <v>0.12029510449079796</v>
      </c>
      <c r="F7">
        <v>1241.599811</v>
      </c>
      <c r="J7">
        <v>2018</v>
      </c>
      <c r="K7">
        <v>903602606</v>
      </c>
      <c r="L7">
        <v>422281</v>
      </c>
      <c r="M7">
        <v>536.43943014248805</v>
      </c>
      <c r="N7">
        <v>0.25069447287539143</v>
      </c>
    </row>
    <row r="8" spans="1:14" x14ac:dyDescent="0.4">
      <c r="A8">
        <v>2018</v>
      </c>
      <c r="B8">
        <v>1036451405</v>
      </c>
      <c r="C8">
        <v>751980</v>
      </c>
      <c r="D8">
        <v>182.17091146041119</v>
      </c>
      <c r="E8">
        <v>0.13217106112177057</v>
      </c>
      <c r="F8">
        <v>1036.451405</v>
      </c>
      <c r="J8">
        <v>2018</v>
      </c>
      <c r="K8">
        <v>1335112356</v>
      </c>
      <c r="L8">
        <v>450060</v>
      </c>
      <c r="M8">
        <v>848.59047460338627</v>
      </c>
      <c r="N8">
        <v>0.28605579693998429</v>
      </c>
    </row>
    <row r="9" spans="1:14" x14ac:dyDescent="0.4">
      <c r="A9">
        <v>2018</v>
      </c>
      <c r="B9">
        <v>790391564</v>
      </c>
      <c r="C9">
        <v>264944</v>
      </c>
      <c r="D9">
        <v>180.35573555166374</v>
      </c>
      <c r="E9">
        <v>6.0456325923033259E-2</v>
      </c>
      <c r="F9">
        <v>790.39156400000002</v>
      </c>
      <c r="J9">
        <v>2018</v>
      </c>
      <c r="K9">
        <v>1512362957</v>
      </c>
      <c r="L9">
        <v>453043</v>
      </c>
      <c r="M9">
        <v>522.78041157241148</v>
      </c>
      <c r="N9">
        <v>0.15660394543768238</v>
      </c>
    </row>
    <row r="10" spans="1:14" x14ac:dyDescent="0.4">
      <c r="A10">
        <v>2018</v>
      </c>
      <c r="B10">
        <v>1165515872</v>
      </c>
      <c r="C10">
        <v>525355</v>
      </c>
      <c r="D10">
        <v>669.87531288366915</v>
      </c>
      <c r="E10">
        <v>0.30194556200775619</v>
      </c>
      <c r="F10">
        <v>1165.5158719999999</v>
      </c>
      <c r="J10">
        <v>2018</v>
      </c>
      <c r="K10">
        <v>1506261480</v>
      </c>
      <c r="L10">
        <v>382092</v>
      </c>
      <c r="M10">
        <v>1056.7226950577349</v>
      </c>
      <c r="N10">
        <v>0.26805789921680795</v>
      </c>
    </row>
    <row r="11" spans="1:14" x14ac:dyDescent="0.4">
      <c r="A11">
        <v>2018</v>
      </c>
      <c r="B11">
        <v>1051823760</v>
      </c>
      <c r="C11">
        <v>718099</v>
      </c>
      <c r="D11">
        <v>630.85349930859115</v>
      </c>
      <c r="E11">
        <v>0.43069503107630885</v>
      </c>
      <c r="F11">
        <v>1051.82376</v>
      </c>
      <c r="J11">
        <v>2018</v>
      </c>
      <c r="K11">
        <v>1094665953</v>
      </c>
      <c r="L11">
        <v>330082</v>
      </c>
      <c r="M11">
        <v>829.21162317242386</v>
      </c>
      <c r="N11">
        <v>0.25003776745763096</v>
      </c>
    </row>
    <row r="12" spans="1:14" x14ac:dyDescent="0.4">
      <c r="A12">
        <v>2018</v>
      </c>
      <c r="B12">
        <v>937475157</v>
      </c>
      <c r="C12">
        <v>597498</v>
      </c>
      <c r="D12">
        <v>530.58028646120988</v>
      </c>
      <c r="E12">
        <v>0.33816433175092658</v>
      </c>
      <c r="F12">
        <v>937.47515699999997</v>
      </c>
      <c r="J12">
        <v>2018</v>
      </c>
      <c r="K12">
        <v>1818557791</v>
      </c>
      <c r="L12">
        <v>548398</v>
      </c>
      <c r="M12">
        <v>966.38489928847298</v>
      </c>
      <c r="N12">
        <v>0.29141968906502569</v>
      </c>
    </row>
    <row r="13" spans="1:14" x14ac:dyDescent="0.4">
      <c r="A13">
        <v>2018</v>
      </c>
      <c r="B13">
        <v>903602606</v>
      </c>
      <c r="C13">
        <v>422281</v>
      </c>
      <c r="D13">
        <v>536.43943014248805</v>
      </c>
      <c r="E13">
        <v>0.25069447287539143</v>
      </c>
      <c r="F13">
        <v>903.60260600000004</v>
      </c>
      <c r="J13">
        <v>2018</v>
      </c>
      <c r="K13">
        <v>833994228</v>
      </c>
      <c r="L13">
        <v>326627</v>
      </c>
      <c r="M13">
        <v>422.26266658910623</v>
      </c>
      <c r="N13">
        <v>0.16537571048992919</v>
      </c>
    </row>
    <row r="14" spans="1:14" x14ac:dyDescent="0.4">
      <c r="A14">
        <v>2018</v>
      </c>
      <c r="B14">
        <v>632565359</v>
      </c>
      <c r="C14">
        <v>173041</v>
      </c>
      <c r="D14">
        <v>593.77069596222861</v>
      </c>
      <c r="E14">
        <v>0.16242855151352037</v>
      </c>
      <c r="F14">
        <v>632.56535899999994</v>
      </c>
      <c r="J14">
        <v>2018</v>
      </c>
      <c r="K14">
        <v>713198777</v>
      </c>
      <c r="L14">
        <v>264807</v>
      </c>
      <c r="M14">
        <v>411.27639752725571</v>
      </c>
      <c r="N14">
        <v>0.15270478934093853</v>
      </c>
    </row>
    <row r="15" spans="1:14" x14ac:dyDescent="0.4">
      <c r="A15">
        <v>2018</v>
      </c>
      <c r="B15">
        <v>1335112356</v>
      </c>
      <c r="C15">
        <v>450060</v>
      </c>
      <c r="D15">
        <v>848.59047460338627</v>
      </c>
      <c r="E15">
        <v>0.28605579693998429</v>
      </c>
      <c r="F15">
        <v>1335.1123560000001</v>
      </c>
      <c r="J15">
        <v>2018</v>
      </c>
      <c r="K15">
        <v>1465145998</v>
      </c>
      <c r="L15">
        <v>464682</v>
      </c>
      <c r="M15">
        <v>601.71677189992295</v>
      </c>
      <c r="N15">
        <v>0.19083896989220045</v>
      </c>
    </row>
    <row r="16" spans="1:14" x14ac:dyDescent="0.4">
      <c r="A16">
        <v>2018</v>
      </c>
      <c r="B16">
        <v>610990598</v>
      </c>
      <c r="C16">
        <v>202634</v>
      </c>
      <c r="D16">
        <v>355.21973114087467</v>
      </c>
      <c r="E16">
        <v>0.11780802394605751</v>
      </c>
      <c r="F16">
        <v>610.99059799999998</v>
      </c>
      <c r="J16">
        <v>2018</v>
      </c>
      <c r="K16">
        <v>1450504792</v>
      </c>
      <c r="L16">
        <v>498193</v>
      </c>
      <c r="M16">
        <v>1712.0933674298917</v>
      </c>
      <c r="N16">
        <v>0.58803868536271608</v>
      </c>
    </row>
    <row r="17" spans="1:14" x14ac:dyDescent="0.4">
      <c r="A17">
        <v>2018</v>
      </c>
      <c r="B17">
        <v>1094665953</v>
      </c>
      <c r="C17">
        <v>330082</v>
      </c>
      <c r="D17">
        <v>829.21162317242386</v>
      </c>
      <c r="E17">
        <v>0.25003776745763096</v>
      </c>
      <c r="F17">
        <v>1094.6659529999999</v>
      </c>
      <c r="J17">
        <v>2018</v>
      </c>
      <c r="K17">
        <v>1739132878</v>
      </c>
      <c r="L17">
        <v>490245</v>
      </c>
      <c r="M17">
        <v>653.47040153392686</v>
      </c>
      <c r="N17">
        <v>0.18420708449167736</v>
      </c>
    </row>
    <row r="18" spans="1:14" x14ac:dyDescent="0.4">
      <c r="A18">
        <v>2018</v>
      </c>
      <c r="B18">
        <v>833994228</v>
      </c>
      <c r="C18">
        <v>326627</v>
      </c>
      <c r="D18">
        <v>422.26266658910623</v>
      </c>
      <c r="E18">
        <v>0.16537571048992919</v>
      </c>
      <c r="F18">
        <v>833.99422800000002</v>
      </c>
      <c r="J18">
        <v>2018</v>
      </c>
      <c r="K18">
        <v>1167787104</v>
      </c>
      <c r="L18">
        <v>411711</v>
      </c>
      <c r="M18">
        <v>510.04874535778737</v>
      </c>
      <c r="N18">
        <v>0.17982102926185423</v>
      </c>
    </row>
    <row r="19" spans="1:14" x14ac:dyDescent="0.4">
      <c r="A19">
        <v>2018</v>
      </c>
      <c r="B19">
        <v>713198777</v>
      </c>
      <c r="C19">
        <v>264807</v>
      </c>
      <c r="D19">
        <v>411.27639752725571</v>
      </c>
      <c r="E19">
        <v>0.15270478934093853</v>
      </c>
      <c r="F19">
        <v>713.19877699999995</v>
      </c>
      <c r="J19">
        <v>2018</v>
      </c>
      <c r="K19">
        <v>1660677570</v>
      </c>
      <c r="L19">
        <v>391872</v>
      </c>
      <c r="M19">
        <v>552.94601043197781</v>
      </c>
      <c r="N19">
        <v>0.13047930731069005</v>
      </c>
    </row>
    <row r="20" spans="1:14" x14ac:dyDescent="0.4">
      <c r="A20">
        <v>2018</v>
      </c>
      <c r="B20">
        <v>1465145998</v>
      </c>
      <c r="C20">
        <v>464682</v>
      </c>
      <c r="D20">
        <v>601.71677189992295</v>
      </c>
      <c r="E20">
        <v>0.19083896989220045</v>
      </c>
      <c r="F20">
        <v>1465.145998</v>
      </c>
      <c r="J20">
        <v>2018</v>
      </c>
      <c r="K20">
        <v>1089565916</v>
      </c>
      <c r="L20">
        <v>431913</v>
      </c>
      <c r="M20">
        <v>414.69669354708009</v>
      </c>
      <c r="N20">
        <v>0.16438922177150778</v>
      </c>
    </row>
    <row r="21" spans="1:14" x14ac:dyDescent="0.4">
      <c r="A21">
        <v>2018</v>
      </c>
      <c r="B21">
        <v>1361957450</v>
      </c>
      <c r="C21">
        <v>551455</v>
      </c>
      <c r="D21">
        <v>486.18854484953442</v>
      </c>
      <c r="E21">
        <v>0.19685718081721276</v>
      </c>
      <c r="F21">
        <v>1361.9574500000001</v>
      </c>
      <c r="J21">
        <v>2018</v>
      </c>
      <c r="K21">
        <v>1712568616</v>
      </c>
      <c r="L21">
        <v>469914</v>
      </c>
      <c r="M21">
        <v>2127.073704975804</v>
      </c>
      <c r="N21">
        <v>0.58365060743353014</v>
      </c>
    </row>
    <row r="22" spans="1:14" x14ac:dyDescent="0.4">
      <c r="A22">
        <v>2018</v>
      </c>
      <c r="B22">
        <v>1450504792</v>
      </c>
      <c r="C22">
        <v>498193</v>
      </c>
      <c r="D22">
        <v>1712.0933674298917</v>
      </c>
      <c r="E22">
        <v>0.58803868536271608</v>
      </c>
      <c r="F22">
        <v>1450.504792</v>
      </c>
      <c r="J22">
        <v>2018</v>
      </c>
      <c r="K22">
        <v>877737178</v>
      </c>
      <c r="L22">
        <v>259379</v>
      </c>
      <c r="M22">
        <v>1225.5845770089329</v>
      </c>
      <c r="N22">
        <v>0.36217094361246255</v>
      </c>
    </row>
    <row r="23" spans="1:14" x14ac:dyDescent="0.4">
      <c r="A23">
        <v>2018</v>
      </c>
      <c r="B23">
        <v>652136780</v>
      </c>
      <c r="C23">
        <v>166603</v>
      </c>
      <c r="D23">
        <v>650.14657599202894</v>
      </c>
      <c r="E23">
        <v>0.16609455764786032</v>
      </c>
      <c r="F23">
        <v>652.13678000000004</v>
      </c>
      <c r="J23">
        <v>2018</v>
      </c>
      <c r="K23">
        <v>944379476</v>
      </c>
      <c r="L23">
        <v>436535</v>
      </c>
      <c r="M23">
        <v>461.63840700058415</v>
      </c>
      <c r="N23">
        <v>0.21339019654849001</v>
      </c>
    </row>
    <row r="24" spans="1:14" x14ac:dyDescent="0.4">
      <c r="A24">
        <v>2018</v>
      </c>
      <c r="B24">
        <v>1167787104</v>
      </c>
      <c r="C24">
        <v>411711</v>
      </c>
      <c r="D24">
        <v>510.04874535778737</v>
      </c>
      <c r="E24">
        <v>0.17982102926185423</v>
      </c>
      <c r="F24">
        <v>1167.787104</v>
      </c>
      <c r="J24">
        <v>2018</v>
      </c>
      <c r="K24">
        <v>892123674</v>
      </c>
      <c r="L24">
        <v>411623</v>
      </c>
      <c r="M24">
        <v>307.67310135730997</v>
      </c>
      <c r="N24">
        <v>0.14195938151956272</v>
      </c>
    </row>
    <row r="25" spans="1:14" x14ac:dyDescent="0.4">
      <c r="A25">
        <v>2018</v>
      </c>
      <c r="B25">
        <v>844953706</v>
      </c>
      <c r="C25">
        <v>569982</v>
      </c>
      <c r="D25">
        <v>460.38696660596298</v>
      </c>
      <c r="E25">
        <v>0.31056409615889652</v>
      </c>
      <c r="F25">
        <v>844.95370600000001</v>
      </c>
      <c r="J25">
        <v>2018</v>
      </c>
      <c r="K25">
        <v>1047009412</v>
      </c>
      <c r="L25">
        <v>517349</v>
      </c>
      <c r="M25">
        <v>641.39227291441557</v>
      </c>
      <c r="N25">
        <v>0.3169251844318664</v>
      </c>
    </row>
    <row r="26" spans="1:14" x14ac:dyDescent="0.4">
      <c r="A26">
        <v>2018</v>
      </c>
      <c r="B26">
        <v>1021400291</v>
      </c>
      <c r="C26">
        <v>146741</v>
      </c>
      <c r="D26">
        <v>644.84976932145753</v>
      </c>
      <c r="E26">
        <v>9.2643306286271654E-2</v>
      </c>
      <c r="F26">
        <v>1021.400291</v>
      </c>
      <c r="J26">
        <v>2018</v>
      </c>
      <c r="K26">
        <v>1093015069</v>
      </c>
      <c r="L26">
        <v>526345</v>
      </c>
      <c r="M26">
        <v>575.99469359450552</v>
      </c>
      <c r="N26">
        <v>0.27737213840736169</v>
      </c>
    </row>
    <row r="27" spans="1:14" x14ac:dyDescent="0.4">
      <c r="A27">
        <v>2018</v>
      </c>
      <c r="B27">
        <v>1265882373</v>
      </c>
      <c r="C27">
        <v>188000</v>
      </c>
      <c r="D27">
        <v>1988.0140851063829</v>
      </c>
      <c r="E27">
        <v>0.29524595331417891</v>
      </c>
      <c r="F27">
        <v>1265.8823729999999</v>
      </c>
      <c r="J27">
        <v>2018</v>
      </c>
      <c r="K27">
        <v>630614729</v>
      </c>
      <c r="L27">
        <v>381326</v>
      </c>
      <c r="M27">
        <v>592.96077634360097</v>
      </c>
      <c r="N27">
        <v>0.35855705647496855</v>
      </c>
    </row>
    <row r="28" spans="1:14" x14ac:dyDescent="0.4">
      <c r="A28">
        <v>2018</v>
      </c>
      <c r="B28">
        <v>1089565916</v>
      </c>
      <c r="C28">
        <v>431913</v>
      </c>
      <c r="D28">
        <v>414.69669354708009</v>
      </c>
      <c r="E28">
        <v>0.16438922177150778</v>
      </c>
      <c r="F28">
        <v>1089.565916</v>
      </c>
      <c r="J28">
        <v>2018</v>
      </c>
      <c r="K28">
        <v>787743938</v>
      </c>
      <c r="L28">
        <v>347196</v>
      </c>
      <c r="M28">
        <v>534.71553243700964</v>
      </c>
      <c r="N28">
        <v>0.23567441784617071</v>
      </c>
    </row>
    <row r="29" spans="1:14" x14ac:dyDescent="0.4">
      <c r="A29">
        <v>2018</v>
      </c>
      <c r="B29">
        <v>1379947547</v>
      </c>
      <c r="C29">
        <v>898688</v>
      </c>
      <c r="D29">
        <v>260.19605024213075</v>
      </c>
      <c r="E29">
        <v>0.16945214222696828</v>
      </c>
      <c r="F29">
        <v>1379.947547</v>
      </c>
      <c r="J29">
        <v>2018</v>
      </c>
      <c r="K29">
        <v>1856183485</v>
      </c>
      <c r="L29">
        <v>536255</v>
      </c>
      <c r="M29">
        <v>894.58362905707168</v>
      </c>
      <c r="N29">
        <v>0.25844694119773404</v>
      </c>
    </row>
    <row r="30" spans="1:14" x14ac:dyDescent="0.4">
      <c r="A30">
        <v>2018</v>
      </c>
      <c r="B30">
        <v>877737178</v>
      </c>
      <c r="C30">
        <v>259379</v>
      </c>
      <c r="D30">
        <v>1225.5845770089329</v>
      </c>
      <c r="E30">
        <v>0.36217094361246255</v>
      </c>
      <c r="F30">
        <v>877.73717799999997</v>
      </c>
      <c r="J30">
        <v>2018</v>
      </c>
      <c r="K30">
        <v>1895673382</v>
      </c>
      <c r="L30">
        <v>391714</v>
      </c>
      <c r="M30">
        <v>1368.8774360885748</v>
      </c>
      <c r="N30">
        <v>0.28285909434160111</v>
      </c>
    </row>
    <row r="31" spans="1:14" x14ac:dyDescent="0.4">
      <c r="A31">
        <v>2018</v>
      </c>
      <c r="B31">
        <v>944379476</v>
      </c>
      <c r="C31">
        <v>436535</v>
      </c>
      <c r="D31">
        <v>461.63840700058415</v>
      </c>
      <c r="E31">
        <v>0.21339019654849001</v>
      </c>
      <c r="F31">
        <v>944.37947599999995</v>
      </c>
      <c r="J31">
        <v>2018</v>
      </c>
      <c r="K31">
        <v>465776772</v>
      </c>
      <c r="L31">
        <v>310979</v>
      </c>
      <c r="M31">
        <v>125.62152428299017</v>
      </c>
      <c r="N31">
        <v>8.3872057063420935E-2</v>
      </c>
    </row>
    <row r="32" spans="1:14" x14ac:dyDescent="0.4">
      <c r="A32">
        <v>2018</v>
      </c>
      <c r="B32">
        <v>1384034335</v>
      </c>
      <c r="C32">
        <v>1050129</v>
      </c>
      <c r="D32">
        <v>130.69190166160539</v>
      </c>
      <c r="E32">
        <v>9.9161814508019419E-2</v>
      </c>
      <c r="F32">
        <v>1384.0343350000001</v>
      </c>
      <c r="J32">
        <v>2018</v>
      </c>
      <c r="K32">
        <v>1447975871</v>
      </c>
      <c r="L32">
        <v>425044</v>
      </c>
      <c r="M32">
        <v>717.57884360207413</v>
      </c>
      <c r="N32">
        <v>0.21064065231236162</v>
      </c>
    </row>
    <row r="33" spans="1:14" x14ac:dyDescent="0.4">
      <c r="A33">
        <v>2018</v>
      </c>
      <c r="B33">
        <v>913381092</v>
      </c>
      <c r="C33">
        <v>586891</v>
      </c>
      <c r="D33">
        <v>375.4061997883764</v>
      </c>
      <c r="E33">
        <v>0.24121642316633374</v>
      </c>
      <c r="F33">
        <v>913.38109199999997</v>
      </c>
      <c r="J33">
        <v>2018</v>
      </c>
      <c r="K33">
        <v>970037424</v>
      </c>
      <c r="L33">
        <v>335965</v>
      </c>
      <c r="M33">
        <v>606.6895003943863</v>
      </c>
      <c r="N33">
        <v>0.21012224163425677</v>
      </c>
    </row>
    <row r="34" spans="1:14" x14ac:dyDescent="0.4">
      <c r="A34">
        <v>2018</v>
      </c>
      <c r="B34">
        <v>892123674</v>
      </c>
      <c r="C34">
        <v>411623</v>
      </c>
      <c r="D34">
        <v>307.67310135730997</v>
      </c>
      <c r="E34">
        <v>0.14195938151956272</v>
      </c>
      <c r="F34">
        <v>892.12367400000005</v>
      </c>
      <c r="J34">
        <v>2018</v>
      </c>
      <c r="K34">
        <v>1284051971</v>
      </c>
      <c r="L34">
        <v>473646</v>
      </c>
      <c r="M34">
        <v>680.03487625779587</v>
      </c>
      <c r="N34">
        <v>0.25084327291609287</v>
      </c>
    </row>
    <row r="35" spans="1:14" x14ac:dyDescent="0.4">
      <c r="A35">
        <v>2018</v>
      </c>
      <c r="B35">
        <v>1047009412</v>
      </c>
      <c r="C35">
        <v>517349</v>
      </c>
      <c r="D35">
        <v>641.39227291441557</v>
      </c>
      <c r="E35">
        <v>0.3169251844318664</v>
      </c>
      <c r="F35">
        <v>1047.0094120000001</v>
      </c>
      <c r="J35">
        <v>2018</v>
      </c>
      <c r="K35">
        <v>1206066983</v>
      </c>
      <c r="L35">
        <v>444647</v>
      </c>
      <c r="M35">
        <v>876.0190150838755</v>
      </c>
      <c r="N35">
        <v>0.32296649563451318</v>
      </c>
    </row>
    <row r="36" spans="1:14" x14ac:dyDescent="0.4">
      <c r="A36">
        <v>2018</v>
      </c>
      <c r="B36">
        <v>1093015069</v>
      </c>
      <c r="C36">
        <v>526345</v>
      </c>
      <c r="D36">
        <v>575.99469359450552</v>
      </c>
      <c r="E36">
        <v>0.27737213840736169</v>
      </c>
      <c r="F36">
        <v>1093.015069</v>
      </c>
      <c r="J36" s="62">
        <v>2018</v>
      </c>
      <c r="K36" s="62">
        <v>559394034</v>
      </c>
      <c r="L36" s="62">
        <v>264382</v>
      </c>
      <c r="M36" s="62">
        <v>365.32717053354617</v>
      </c>
      <c r="N36" s="62">
        <v>0.17266170557693147</v>
      </c>
    </row>
    <row r="37" spans="1:14" x14ac:dyDescent="0.4">
      <c r="A37">
        <v>2018</v>
      </c>
      <c r="B37">
        <v>630614729</v>
      </c>
      <c r="C37">
        <v>381326</v>
      </c>
      <c r="D37">
        <v>592.96077634360097</v>
      </c>
      <c r="E37">
        <v>0.35855705647496855</v>
      </c>
      <c r="F37">
        <v>630.61472900000001</v>
      </c>
    </row>
    <row r="38" spans="1:14" x14ac:dyDescent="0.4">
      <c r="A38">
        <v>2018</v>
      </c>
      <c r="B38">
        <v>787743938</v>
      </c>
      <c r="C38">
        <v>347196</v>
      </c>
      <c r="D38">
        <v>534.71553243700964</v>
      </c>
      <c r="E38">
        <v>0.23567441784617071</v>
      </c>
      <c r="F38">
        <v>787.74393799999996</v>
      </c>
    </row>
    <row r="39" spans="1:14" x14ac:dyDescent="0.4">
      <c r="A39">
        <v>2018</v>
      </c>
      <c r="B39">
        <v>582612226</v>
      </c>
      <c r="C39">
        <v>146305</v>
      </c>
      <c r="D39">
        <v>914.66054475240082</v>
      </c>
      <c r="E39">
        <v>0.22968864199564532</v>
      </c>
      <c r="F39">
        <v>582.61222599999996</v>
      </c>
    </row>
    <row r="40" spans="1:14" x14ac:dyDescent="0.4">
      <c r="A40">
        <v>2018</v>
      </c>
      <c r="B40">
        <v>1447975871</v>
      </c>
      <c r="C40">
        <v>425044</v>
      </c>
      <c r="D40">
        <v>717.57884360207413</v>
      </c>
      <c r="E40">
        <v>0.21064065231236162</v>
      </c>
      <c r="F40">
        <v>1447.9758710000001</v>
      </c>
    </row>
    <row r="41" spans="1:14" x14ac:dyDescent="0.4">
      <c r="A41">
        <v>2018</v>
      </c>
      <c r="B41">
        <v>970037424</v>
      </c>
      <c r="C41">
        <v>335965</v>
      </c>
      <c r="D41">
        <v>606.6895003943863</v>
      </c>
      <c r="E41">
        <v>0.21012224163425677</v>
      </c>
      <c r="F41">
        <v>970.03742399999999</v>
      </c>
    </row>
    <row r="42" spans="1:14" x14ac:dyDescent="0.4">
      <c r="A42">
        <v>2018</v>
      </c>
      <c r="B42">
        <v>1038473854</v>
      </c>
      <c r="C42">
        <v>726159</v>
      </c>
      <c r="D42">
        <v>379.63349211398605</v>
      </c>
      <c r="E42">
        <v>0.26546097038279404</v>
      </c>
      <c r="F42">
        <v>1038.4738540000001</v>
      </c>
      <c r="L42">
        <f>MEDIAN(L3:L35)</f>
        <v>422281</v>
      </c>
      <c r="M42">
        <f>MEDIAN(M3:M35)</f>
        <v>601.71677189992295</v>
      </c>
    </row>
    <row r="43" spans="1:14" x14ac:dyDescent="0.4">
      <c r="A43">
        <v>2018</v>
      </c>
      <c r="B43">
        <v>1284051971</v>
      </c>
      <c r="C43">
        <v>473646</v>
      </c>
      <c r="D43">
        <v>680.03487625779587</v>
      </c>
      <c r="E43">
        <v>0.25084327291609287</v>
      </c>
      <c r="F43">
        <v>1284.0519710000001</v>
      </c>
      <c r="L43">
        <f>AVERAGE(L3:L40)</f>
        <v>407774.1176470588</v>
      </c>
      <c r="M43">
        <f>AVERAGE(M3:M40)</f>
        <v>707.87234897166877</v>
      </c>
    </row>
    <row r="44" spans="1:14" x14ac:dyDescent="0.4">
      <c r="A44">
        <v>2018</v>
      </c>
      <c r="B44">
        <v>1206066983</v>
      </c>
      <c r="C44">
        <v>444647</v>
      </c>
      <c r="D44">
        <v>876.0190150838755</v>
      </c>
      <c r="E44">
        <v>0.32296649563451318</v>
      </c>
      <c r="F44">
        <v>1206.0669829999999</v>
      </c>
    </row>
    <row r="46" spans="1:14" x14ac:dyDescent="0.4">
      <c r="C46">
        <f>MAX(C3:C44)</f>
        <v>1050129</v>
      </c>
      <c r="E46">
        <f>MEDIAN(E3:E44)</f>
        <v>0.22085321185874013</v>
      </c>
      <c r="F46">
        <f>MEDIAN(F3:F44)</f>
        <v>1028.9258480000001</v>
      </c>
    </row>
    <row r="47" spans="1:14" x14ac:dyDescent="0.4">
      <c r="C47">
        <f>MIN(C3:C44)</f>
        <v>146305</v>
      </c>
      <c r="E47">
        <f>AVERAGE(E3:E44)</f>
        <v>0.23129305765780378</v>
      </c>
      <c r="F47">
        <f>AVERAGE(F3:F44)</f>
        <v>1018.4695975476191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F128"/>
  <sheetViews>
    <sheetView workbookViewId="0">
      <selection activeCell="J124" sqref="J124"/>
    </sheetView>
  </sheetViews>
  <sheetFormatPr defaultRowHeight="14.6" x14ac:dyDescent="0.4"/>
  <cols>
    <col min="2" max="2" width="16.84375" customWidth="1"/>
    <col min="3" max="3" width="11.53515625" customWidth="1"/>
  </cols>
  <sheetData>
    <row r="1" spans="1:6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  <c r="F1" t="s">
        <v>298</v>
      </c>
    </row>
    <row r="2" spans="1:6" hidden="1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  <c r="F2">
        <f>B2/1000000</f>
        <v>5963.11805</v>
      </c>
    </row>
    <row r="3" spans="1:6" hidden="1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  <c r="F3">
        <f t="shared" ref="F3:F66" si="0">B3/1000000</f>
        <v>44.69791</v>
      </c>
    </row>
    <row r="4" spans="1:6" hidden="1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  <c r="F4">
        <f t="shared" si="0"/>
        <v>1810.228177</v>
      </c>
    </row>
    <row r="5" spans="1:6" hidden="1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  <c r="F5">
        <f t="shared" si="0"/>
        <v>3445.4554870000002</v>
      </c>
    </row>
    <row r="6" spans="1:6" hidden="1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  <c r="F6">
        <f t="shared" si="0"/>
        <v>3011.1258499999999</v>
      </c>
    </row>
    <row r="7" spans="1:6" hidden="1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  <c r="F7">
        <f t="shared" si="0"/>
        <v>3734.970742</v>
      </c>
    </row>
    <row r="8" spans="1:6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  <c r="F8">
        <f t="shared" si="0"/>
        <v>1257.1916630000001</v>
      </c>
    </row>
    <row r="9" spans="1:6" x14ac:dyDescent="0.4">
      <c r="A9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  <c r="F9">
        <f t="shared" si="0"/>
        <v>986.40532199999996</v>
      </c>
    </row>
    <row r="10" spans="1:6" hidden="1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  <c r="F10">
        <f t="shared" si="0"/>
        <v>2424.266282</v>
      </c>
    </row>
    <row r="11" spans="1:6" hidden="1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  <c r="F11">
        <f t="shared" si="0"/>
        <v>250.27739800000001</v>
      </c>
    </row>
    <row r="12" spans="1:6" hidden="1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  <c r="F12">
        <f t="shared" si="0"/>
        <v>297.591568</v>
      </c>
    </row>
    <row r="13" spans="1:6" hidden="1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  <c r="F13">
        <f t="shared" si="0"/>
        <v>80.308605999999997</v>
      </c>
    </row>
    <row r="14" spans="1:6" hidden="1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  <c r="F14">
        <f t="shared" si="0"/>
        <v>2640.2319929999999</v>
      </c>
    </row>
    <row r="15" spans="1:6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  <c r="F15">
        <f t="shared" si="0"/>
        <v>559.39403400000003</v>
      </c>
    </row>
    <row r="16" spans="1:6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  <c r="F16">
        <f t="shared" si="0"/>
        <v>826.80544299999997</v>
      </c>
    </row>
    <row r="17" spans="1:6" hidden="1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  <c r="F17">
        <f t="shared" si="0"/>
        <v>162.122287</v>
      </c>
    </row>
    <row r="18" spans="1:6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  <c r="F18">
        <f t="shared" si="0"/>
        <v>1241.599811</v>
      </c>
    </row>
    <row r="19" spans="1:6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  <c r="F19">
        <f t="shared" si="0"/>
        <v>1036.451405</v>
      </c>
    </row>
    <row r="20" spans="1:6" hidden="1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  <c r="F20">
        <f t="shared" si="0"/>
        <v>5863.6464340000002</v>
      </c>
    </row>
    <row r="21" spans="1:6" hidden="1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  <c r="F21">
        <f t="shared" si="0"/>
        <v>3133.2295389999999</v>
      </c>
    </row>
    <row r="22" spans="1:6" hidden="1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  <c r="F22">
        <f t="shared" si="0"/>
        <v>8034.7038849999999</v>
      </c>
    </row>
    <row r="23" spans="1:6" hidden="1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  <c r="F23">
        <f t="shared" si="0"/>
        <v>4514.6407769999996</v>
      </c>
    </row>
    <row r="24" spans="1:6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  <c r="F24">
        <f t="shared" si="0"/>
        <v>790.39156400000002</v>
      </c>
    </row>
    <row r="25" spans="1:6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  <c r="F25">
        <f t="shared" si="0"/>
        <v>1165.5158719999999</v>
      </c>
    </row>
    <row r="26" spans="1:6" hidden="1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  <c r="F26">
        <f t="shared" si="0"/>
        <v>2326.5475019999999</v>
      </c>
    </row>
    <row r="27" spans="1:6" hidden="1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  <c r="F27">
        <f t="shared" si="0"/>
        <v>5286.0444369999996</v>
      </c>
    </row>
    <row r="28" spans="1:6" hidden="1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  <c r="F28">
        <f t="shared" si="0"/>
        <v>7273.364536</v>
      </c>
    </row>
    <row r="29" spans="1:6" hidden="1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  <c r="F29">
        <f t="shared" si="0"/>
        <v>4887.8143460000001</v>
      </c>
    </row>
    <row r="30" spans="1:6" hidden="1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  <c r="F30">
        <f t="shared" si="0"/>
        <v>3044.0150389999999</v>
      </c>
    </row>
    <row r="31" spans="1:6" hidden="1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  <c r="F31">
        <f t="shared" si="0"/>
        <v>386.02443599999998</v>
      </c>
    </row>
    <row r="32" spans="1:6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  <c r="F32">
        <f t="shared" si="0"/>
        <v>1051.82376</v>
      </c>
    </row>
    <row r="33" spans="1:6" hidden="1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  <c r="F33">
        <f t="shared" si="0"/>
        <v>5682.4212960000004</v>
      </c>
    </row>
    <row r="34" spans="1:6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  <c r="F34">
        <f t="shared" si="0"/>
        <v>937.47515699999997</v>
      </c>
    </row>
    <row r="35" spans="1:6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  <c r="F35">
        <f t="shared" si="0"/>
        <v>903.60260600000004</v>
      </c>
    </row>
    <row r="36" spans="1:6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  <c r="F36">
        <f t="shared" si="0"/>
        <v>632.56535899999994</v>
      </c>
    </row>
    <row r="37" spans="1:6" hidden="1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  <c r="F37">
        <f t="shared" si="0"/>
        <v>2044.7670700000001</v>
      </c>
    </row>
    <row r="38" spans="1:6" hidden="1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  <c r="F38">
        <f t="shared" si="0"/>
        <v>4208.87446</v>
      </c>
    </row>
    <row r="39" spans="1:6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  <c r="F39">
        <f t="shared" si="0"/>
        <v>1335.1123560000001</v>
      </c>
    </row>
    <row r="40" spans="1:6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  <c r="F40">
        <f t="shared" si="0"/>
        <v>610.99059799999998</v>
      </c>
    </row>
    <row r="41" spans="1:6" hidden="1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  <c r="F41">
        <f t="shared" si="0"/>
        <v>1512.3629570000001</v>
      </c>
    </row>
    <row r="42" spans="1:6" hidden="1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  <c r="F42">
        <f t="shared" si="0"/>
        <v>1506.2614799999999</v>
      </c>
    </row>
    <row r="43" spans="1:6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  <c r="F43">
        <f t="shared" si="0"/>
        <v>1094.6659529999999</v>
      </c>
    </row>
    <row r="44" spans="1:6" hidden="1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  <c r="F44">
        <f t="shared" si="0"/>
        <v>1818.557791</v>
      </c>
    </row>
    <row r="45" spans="1:6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  <c r="F45">
        <f t="shared" si="0"/>
        <v>833.99422800000002</v>
      </c>
    </row>
    <row r="46" spans="1:6" hidden="1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  <c r="F46">
        <f t="shared" si="0"/>
        <v>64.705968999999996</v>
      </c>
    </row>
    <row r="47" spans="1:6" hidden="1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  <c r="F47">
        <f t="shared" si="0"/>
        <v>11497.886601</v>
      </c>
    </row>
    <row r="48" spans="1:6" hidden="1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  <c r="F48">
        <f t="shared" si="0"/>
        <v>8326.5650939999996</v>
      </c>
    </row>
    <row r="49" spans="1:6" hidden="1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  <c r="F49">
        <f t="shared" si="0"/>
        <v>34.35</v>
      </c>
    </row>
    <row r="50" spans="1:6" hidden="1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  <c r="F50">
        <f t="shared" si="0"/>
        <v>101.80408199999999</v>
      </c>
    </row>
    <row r="51" spans="1:6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  <c r="F51">
        <f t="shared" si="0"/>
        <v>713.19877699999995</v>
      </c>
    </row>
    <row r="52" spans="1:6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  <c r="F52">
        <f t="shared" si="0"/>
        <v>1465.145998</v>
      </c>
    </row>
    <row r="53" spans="1:6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  <c r="F53">
        <f t="shared" si="0"/>
        <v>1361.9574500000001</v>
      </c>
    </row>
    <row r="54" spans="1:6" hidden="1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  <c r="F54">
        <f t="shared" si="0"/>
        <v>2284.1426419999998</v>
      </c>
    </row>
    <row r="55" spans="1:6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  <c r="F55">
        <f t="shared" si="0"/>
        <v>1450.504792</v>
      </c>
    </row>
    <row r="56" spans="1:6" hidden="1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  <c r="F56">
        <f t="shared" si="0"/>
        <v>1739.1328779999999</v>
      </c>
    </row>
    <row r="57" spans="1:6" hidden="1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  <c r="F57">
        <f t="shared" si="0"/>
        <v>1841.851146</v>
      </c>
    </row>
    <row r="58" spans="1:6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  <c r="F58">
        <f t="shared" si="0"/>
        <v>652.13678000000004</v>
      </c>
    </row>
    <row r="59" spans="1:6" hidden="1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  <c r="F59">
        <f t="shared" si="0"/>
        <v>1759.6053850000001</v>
      </c>
    </row>
    <row r="60" spans="1:6" hidden="1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  <c r="F60">
        <f t="shared" si="0"/>
        <v>166.299395</v>
      </c>
    </row>
    <row r="61" spans="1:6" hidden="1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  <c r="F61">
        <f t="shared" si="0"/>
        <v>34.630056000000003</v>
      </c>
    </row>
    <row r="62" spans="1:6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  <c r="F62">
        <f t="shared" si="0"/>
        <v>1167.787104</v>
      </c>
    </row>
    <row r="63" spans="1:6" hidden="1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  <c r="F63">
        <f t="shared" si="0"/>
        <v>409.94097799999997</v>
      </c>
    </row>
    <row r="64" spans="1:6" hidden="1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  <c r="F64">
        <f t="shared" si="0"/>
        <v>2420.0931740000001</v>
      </c>
    </row>
    <row r="65" spans="1:6" hidden="1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  <c r="F65">
        <f t="shared" si="0"/>
        <v>333.76110999999997</v>
      </c>
    </row>
    <row r="66" spans="1:6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  <c r="F66">
        <f t="shared" si="0"/>
        <v>844.95370600000001</v>
      </c>
    </row>
    <row r="67" spans="1:6" hidden="1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  <c r="F67">
        <f t="shared" ref="F67:F128" si="1">B67/1000000</f>
        <v>2283.1469849999999</v>
      </c>
    </row>
    <row r="68" spans="1:6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  <c r="F68">
        <f t="shared" si="1"/>
        <v>1021.400291</v>
      </c>
    </row>
    <row r="69" spans="1:6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  <c r="F69">
        <f t="shared" si="1"/>
        <v>1265.8823729999999</v>
      </c>
    </row>
    <row r="70" spans="1:6" hidden="1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  <c r="F70">
        <f t="shared" si="1"/>
        <v>1660.6775700000001</v>
      </c>
    </row>
    <row r="71" spans="1:6" hidden="1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  <c r="F71">
        <f t="shared" si="1"/>
        <v>14.810779999999999</v>
      </c>
    </row>
    <row r="72" spans="1:6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  <c r="F72">
        <f t="shared" si="1"/>
        <v>1089.565916</v>
      </c>
    </row>
    <row r="73" spans="1:6" hidden="1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  <c r="F73">
        <f t="shared" si="1"/>
        <v>2256.5267720000002</v>
      </c>
    </row>
    <row r="74" spans="1:6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  <c r="F74">
        <f t="shared" si="1"/>
        <v>1379.947547</v>
      </c>
    </row>
    <row r="75" spans="1:6" hidden="1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  <c r="F75">
        <f t="shared" si="1"/>
        <v>2601.9810389999998</v>
      </c>
    </row>
    <row r="76" spans="1:6" hidden="1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  <c r="F76">
        <f t="shared" si="1"/>
        <v>4.8174609999999998</v>
      </c>
    </row>
    <row r="77" spans="1:6" hidden="1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  <c r="F77">
        <f t="shared" si="1"/>
        <v>1712.568616</v>
      </c>
    </row>
    <row r="78" spans="1:6" hidden="1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  <c r="F78">
        <f t="shared" si="1"/>
        <v>4495.4599099999996</v>
      </c>
    </row>
    <row r="79" spans="1:6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  <c r="F79">
        <f t="shared" si="1"/>
        <v>877.73717799999997</v>
      </c>
    </row>
    <row r="80" spans="1:6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  <c r="F80">
        <f t="shared" si="1"/>
        <v>944.37947599999995</v>
      </c>
    </row>
    <row r="81" spans="1:6" hidden="1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  <c r="F81">
        <f t="shared" si="1"/>
        <v>22.146394999999998</v>
      </c>
    </row>
    <row r="82" spans="1:6" hidden="1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  <c r="F82">
        <f t="shared" si="1"/>
        <v>3359.8680730000001</v>
      </c>
    </row>
    <row r="83" spans="1:6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  <c r="F83">
        <f t="shared" si="1"/>
        <v>1384.0343350000001</v>
      </c>
    </row>
    <row r="84" spans="1:6" hidden="1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  <c r="F84">
        <f t="shared" si="1"/>
        <v>3042.2969450000001</v>
      </c>
    </row>
    <row r="85" spans="1:6" hidden="1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  <c r="F85">
        <f t="shared" si="1"/>
        <v>2430.384959</v>
      </c>
    </row>
    <row r="86" spans="1:6" hidden="1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  <c r="F86">
        <f t="shared" si="1"/>
        <v>4101.3847640000004</v>
      </c>
    </row>
    <row r="87" spans="1:6" hidden="1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  <c r="F87">
        <f t="shared" si="1"/>
        <v>487.61634700000002</v>
      </c>
    </row>
    <row r="88" spans="1:6" hidden="1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  <c r="F88">
        <f t="shared" si="1"/>
        <v>445.93561799999998</v>
      </c>
    </row>
    <row r="89" spans="1:6" hidden="1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  <c r="F89">
        <f t="shared" si="1"/>
        <v>13086.062406999999</v>
      </c>
    </row>
    <row r="90" spans="1:6" hidden="1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  <c r="F90">
        <f t="shared" si="1"/>
        <v>5090.358956</v>
      </c>
    </row>
    <row r="91" spans="1:6" hidden="1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  <c r="F91">
        <f t="shared" si="1"/>
        <v>2469.1569610000001</v>
      </c>
    </row>
    <row r="92" spans="1:6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  <c r="F92">
        <f t="shared" si="1"/>
        <v>913.38109199999997</v>
      </c>
    </row>
    <row r="93" spans="1:6" hidden="1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  <c r="F93">
        <f t="shared" si="1"/>
        <v>256.02025700000002</v>
      </c>
    </row>
    <row r="94" spans="1:6" hidden="1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  <c r="F94">
        <f t="shared" si="1"/>
        <v>3.960798</v>
      </c>
    </row>
    <row r="95" spans="1:6" hidden="1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  <c r="F95">
        <f t="shared" si="1"/>
        <v>2005.1100429999999</v>
      </c>
    </row>
    <row r="96" spans="1:6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  <c r="F96">
        <f t="shared" si="1"/>
        <v>892.12367400000005</v>
      </c>
    </row>
    <row r="97" spans="1:6" hidden="1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  <c r="F97">
        <f t="shared" si="1"/>
        <v>2265.6739149999999</v>
      </c>
    </row>
    <row r="98" spans="1:6" hidden="1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  <c r="F98">
        <f t="shared" si="1"/>
        <v>2468.3296519999999</v>
      </c>
    </row>
    <row r="99" spans="1:6" hidden="1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  <c r="F99">
        <f t="shared" si="1"/>
        <v>3340.4957760000002</v>
      </c>
    </row>
    <row r="100" spans="1:6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  <c r="F100">
        <f t="shared" si="1"/>
        <v>1047.0094120000001</v>
      </c>
    </row>
    <row r="101" spans="1:6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  <c r="F101">
        <f t="shared" si="1"/>
        <v>1093.015069</v>
      </c>
    </row>
    <row r="102" spans="1:6" hidden="1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  <c r="F102">
        <f t="shared" si="1"/>
        <v>1576.816611</v>
      </c>
    </row>
    <row r="103" spans="1:6" hidden="1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  <c r="F103">
        <f t="shared" si="1"/>
        <v>4459.8137749999996</v>
      </c>
    </row>
    <row r="104" spans="1:6" hidden="1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  <c r="F104">
        <f t="shared" si="1"/>
        <v>2443.0831880000001</v>
      </c>
    </row>
    <row r="105" spans="1:6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  <c r="F105">
        <f t="shared" si="1"/>
        <v>630.61472900000001</v>
      </c>
    </row>
    <row r="106" spans="1:6" hidden="1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  <c r="F106">
        <f t="shared" si="1"/>
        <v>175.16021000000001</v>
      </c>
    </row>
    <row r="107" spans="1:6" hidden="1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  <c r="F107">
        <f t="shared" si="1"/>
        <v>4564.4740069999998</v>
      </c>
    </row>
    <row r="108" spans="1:6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  <c r="F108">
        <f t="shared" si="1"/>
        <v>787.74393799999996</v>
      </c>
    </row>
    <row r="109" spans="1:6" hidden="1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  <c r="F109">
        <f t="shared" si="1"/>
        <v>12796.966537</v>
      </c>
    </row>
    <row r="110" spans="1:6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  <c r="F110">
        <f t="shared" si="1"/>
        <v>582.61222599999996</v>
      </c>
    </row>
    <row r="111" spans="1:6" hidden="1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  <c r="F111">
        <f t="shared" si="1"/>
        <v>1856.183485</v>
      </c>
    </row>
    <row r="112" spans="1:6" hidden="1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  <c r="F112">
        <f t="shared" si="1"/>
        <v>1895.6733819999999</v>
      </c>
    </row>
    <row r="113" spans="1:6" hidden="1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  <c r="F113">
        <f t="shared" si="1"/>
        <v>63.319462999999999</v>
      </c>
    </row>
    <row r="114" spans="1:6" hidden="1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  <c r="F114">
        <f t="shared" si="1"/>
        <v>2068.72919</v>
      </c>
    </row>
    <row r="115" spans="1:6" hidden="1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  <c r="F115">
        <f t="shared" si="1"/>
        <v>465.77677199999999</v>
      </c>
    </row>
    <row r="116" spans="1:6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  <c r="F116">
        <f t="shared" si="1"/>
        <v>1447.9758710000001</v>
      </c>
    </row>
    <row r="117" spans="1:6" hidden="1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  <c r="F117">
        <f t="shared" si="1"/>
        <v>100.009624</v>
      </c>
    </row>
    <row r="118" spans="1:6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  <c r="F118">
        <f t="shared" si="1"/>
        <v>970.03742399999999</v>
      </c>
    </row>
    <row r="119" spans="1:6" hidden="1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  <c r="F119">
        <f t="shared" si="1"/>
        <v>157.64818199999999</v>
      </c>
    </row>
    <row r="120" spans="1:6" hidden="1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  <c r="F120">
        <f t="shared" si="1"/>
        <v>187.57978600000001</v>
      </c>
    </row>
    <row r="121" spans="1:6" hidden="1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  <c r="F121">
        <f t="shared" si="1"/>
        <v>72.535953000000006</v>
      </c>
    </row>
    <row r="122" spans="1:6" hidden="1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  <c r="F122">
        <f t="shared" si="1"/>
        <v>98.110617000000005</v>
      </c>
    </row>
    <row r="123" spans="1:6" hidden="1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  <c r="F123">
        <f t="shared" si="1"/>
        <v>7634.1984689999999</v>
      </c>
    </row>
    <row r="124" spans="1:6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  <c r="F124">
        <f t="shared" si="1"/>
        <v>1038.4738540000001</v>
      </c>
    </row>
    <row r="125" spans="1:6" hidden="1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  <c r="F125">
        <f t="shared" si="1"/>
        <v>330.09457900000001</v>
      </c>
    </row>
    <row r="126" spans="1:6" hidden="1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  <c r="F126">
        <f t="shared" si="1"/>
        <v>3211.813971</v>
      </c>
    </row>
    <row r="127" spans="1:6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  <c r="F127">
        <f t="shared" si="1"/>
        <v>1284.0519710000001</v>
      </c>
    </row>
    <row r="128" spans="1:6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  <c r="F128">
        <f t="shared" si="1"/>
        <v>1206.0669829999999</v>
      </c>
    </row>
  </sheetData>
  <autoFilter ref="A1:F128" xr:uid="{00000000-0009-0000-0000-00000D000000}">
    <filterColumn colId="5">
      <customFilters and="1">
        <customFilter operator="greaterThanOrEqual" val="500"/>
        <customFilter operator="lessThanOrEqual" val="1500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1:H1215"/>
  <sheetViews>
    <sheetView workbookViewId="0">
      <selection activeCell="A1208" sqref="A1208"/>
    </sheetView>
  </sheetViews>
  <sheetFormatPr defaultRowHeight="14.6" x14ac:dyDescent="0.4"/>
  <cols>
    <col min="2" max="2" width="37" bestFit="1" customWidth="1"/>
    <col min="3" max="3" width="33.15234375" bestFit="1" customWidth="1"/>
    <col min="4" max="4" width="19.15234375" bestFit="1" customWidth="1"/>
    <col min="5" max="5" width="32" bestFit="1" customWidth="1"/>
    <col min="6" max="6" width="21.15234375" bestFit="1" customWidth="1"/>
    <col min="7" max="7" width="12.69140625" bestFit="1" customWidth="1"/>
  </cols>
  <sheetData>
    <row r="1" spans="1:8" x14ac:dyDescent="0.4">
      <c r="A1" s="2" t="s">
        <v>110</v>
      </c>
      <c r="B1" s="2" t="s">
        <v>108</v>
      </c>
      <c r="C1" s="2" t="s">
        <v>109</v>
      </c>
      <c r="D1" s="2" t="s">
        <v>111</v>
      </c>
      <c r="E1" s="2" t="s">
        <v>112</v>
      </c>
      <c r="F1" s="2" t="s">
        <v>113</v>
      </c>
      <c r="G1" s="2" t="s">
        <v>114</v>
      </c>
      <c r="H1" s="2" t="s">
        <v>115</v>
      </c>
    </row>
    <row r="2" spans="1:8" hidden="1" x14ac:dyDescent="0.4">
      <c r="A2" s="8">
        <v>2017</v>
      </c>
      <c r="B2" s="8" t="s">
        <v>270</v>
      </c>
      <c r="C2" s="8" t="s">
        <v>270</v>
      </c>
      <c r="D2" s="8">
        <v>575213600</v>
      </c>
      <c r="E2" s="8">
        <v>324218731</v>
      </c>
      <c r="F2" s="8">
        <v>46856</v>
      </c>
      <c r="G2" s="8">
        <v>12276.199419498036</v>
      </c>
      <c r="H2" s="8">
        <f t="shared" ref="H2:H65" si="0">D2/E2</f>
        <v>1.7741528943310805</v>
      </c>
    </row>
    <row r="3" spans="1:8" hidden="1" x14ac:dyDescent="0.4">
      <c r="A3" s="1">
        <v>2015</v>
      </c>
      <c r="B3" s="1" t="s">
        <v>215</v>
      </c>
      <c r="C3" s="1" t="s">
        <v>215</v>
      </c>
      <c r="D3" s="1">
        <v>441709700</v>
      </c>
      <c r="E3" s="1">
        <v>278225388</v>
      </c>
      <c r="F3" s="1">
        <v>140690</v>
      </c>
      <c r="G3" s="1">
        <v>3139.595564716753</v>
      </c>
      <c r="H3" s="1">
        <f t="shared" si="0"/>
        <v>1.5875966718033654</v>
      </c>
    </row>
    <row r="4" spans="1:8" hidden="1" x14ac:dyDescent="0.4">
      <c r="A4" s="1">
        <v>2014</v>
      </c>
      <c r="B4" s="1" t="s">
        <v>254</v>
      </c>
      <c r="C4" s="1" t="s">
        <v>254</v>
      </c>
      <c r="D4" s="1">
        <v>109318</v>
      </c>
      <c r="E4" s="1">
        <v>3672399</v>
      </c>
      <c r="F4" s="1">
        <v>2197</v>
      </c>
      <c r="G4" s="1">
        <v>49.757851615839783</v>
      </c>
      <c r="H4" s="1">
        <f t="shared" si="0"/>
        <v>2.9767462631375294E-2</v>
      </c>
    </row>
    <row r="5" spans="1:8" hidden="1" x14ac:dyDescent="0.4">
      <c r="A5" s="1">
        <v>2011</v>
      </c>
      <c r="B5" s="1" t="s">
        <v>254</v>
      </c>
      <c r="C5" s="1" t="s">
        <v>254</v>
      </c>
      <c r="D5" s="1">
        <v>113556</v>
      </c>
      <c r="E5" s="1">
        <v>3397822</v>
      </c>
      <c r="F5" s="1">
        <v>2166</v>
      </c>
      <c r="G5" s="1">
        <v>52.426592797783933</v>
      </c>
      <c r="H5" s="1">
        <f t="shared" si="0"/>
        <v>3.3420232136939489E-2</v>
      </c>
    </row>
    <row r="6" spans="1:8" hidden="1" x14ac:dyDescent="0.4">
      <c r="A6" s="1">
        <v>2017</v>
      </c>
      <c r="B6" s="1" t="s">
        <v>132</v>
      </c>
      <c r="C6" s="1" t="s">
        <v>133</v>
      </c>
      <c r="D6" s="1">
        <v>122987357</v>
      </c>
      <c r="E6" s="1">
        <v>80736315</v>
      </c>
      <c r="F6" s="1">
        <v>48196</v>
      </c>
      <c r="G6" s="1">
        <v>2551.8166860320357</v>
      </c>
      <c r="H6" s="1">
        <f t="shared" si="0"/>
        <v>1.5233214074732047</v>
      </c>
    </row>
    <row r="7" spans="1:8" hidden="1" x14ac:dyDescent="0.4">
      <c r="A7" s="1">
        <v>2010</v>
      </c>
      <c r="B7" s="1" t="s">
        <v>283</v>
      </c>
      <c r="C7" s="1" t="s">
        <v>71</v>
      </c>
      <c r="D7" s="1">
        <v>3417873</v>
      </c>
      <c r="E7" s="1">
        <v>115186953</v>
      </c>
      <c r="F7" s="1">
        <v>62109</v>
      </c>
      <c r="G7" s="1">
        <v>55.030237163696086</v>
      </c>
      <c r="H7" s="1">
        <f t="shared" si="0"/>
        <v>2.9672397011838658E-2</v>
      </c>
    </row>
    <row r="8" spans="1:8" hidden="1" x14ac:dyDescent="0.4">
      <c r="A8" s="1">
        <v>2010</v>
      </c>
      <c r="B8" s="1" t="s">
        <v>270</v>
      </c>
      <c r="C8" s="1" t="s">
        <v>270</v>
      </c>
      <c r="D8" s="1">
        <v>2931667</v>
      </c>
      <c r="E8" s="1">
        <v>62540062</v>
      </c>
      <c r="F8" s="1">
        <v>44795</v>
      </c>
      <c r="G8" s="1">
        <v>65.446299810246686</v>
      </c>
      <c r="H8" s="1">
        <f t="shared" si="0"/>
        <v>4.6876624458734945E-2</v>
      </c>
    </row>
    <row r="9" spans="1:8" hidden="1" x14ac:dyDescent="0.4">
      <c r="A9" s="1">
        <v>2010</v>
      </c>
      <c r="B9" s="1" t="s">
        <v>267</v>
      </c>
      <c r="C9" s="1" t="s">
        <v>139</v>
      </c>
      <c r="D9" s="1">
        <v>24329209</v>
      </c>
      <c r="E9" s="1">
        <v>661381689</v>
      </c>
      <c r="F9" s="1">
        <v>365466</v>
      </c>
      <c r="G9" s="1">
        <v>66.570375903640837</v>
      </c>
      <c r="H9" s="1">
        <f t="shared" si="0"/>
        <v>3.6785428754136554E-2</v>
      </c>
    </row>
    <row r="10" spans="1:8" hidden="1" x14ac:dyDescent="0.4">
      <c r="A10" s="1">
        <v>2018</v>
      </c>
      <c r="B10" s="1" t="s">
        <v>217</v>
      </c>
      <c r="C10" s="1" t="s">
        <v>218</v>
      </c>
      <c r="D10" s="1">
        <v>2170198530</v>
      </c>
      <c r="E10" s="1">
        <v>2283146985</v>
      </c>
      <c r="F10" s="1">
        <v>779803</v>
      </c>
      <c r="G10" s="1">
        <v>2783.0086957859871</v>
      </c>
      <c r="H10" s="1">
        <f t="shared" si="0"/>
        <v>0.95052948594985009</v>
      </c>
    </row>
    <row r="11" spans="1:8" hidden="1" x14ac:dyDescent="0.4">
      <c r="A11" s="1">
        <v>2010</v>
      </c>
      <c r="B11" s="1" t="s">
        <v>277</v>
      </c>
      <c r="C11" s="1" t="s">
        <v>220</v>
      </c>
      <c r="D11" s="1">
        <v>1043743</v>
      </c>
      <c r="E11" s="1">
        <v>52685382</v>
      </c>
      <c r="F11" s="1">
        <v>14662</v>
      </c>
      <c r="G11" s="1">
        <v>71.186945846405678</v>
      </c>
      <c r="H11" s="1">
        <f t="shared" si="0"/>
        <v>1.9810865184578145E-2</v>
      </c>
    </row>
    <row r="12" spans="1:8" hidden="1" x14ac:dyDescent="0.4">
      <c r="A12" s="1">
        <v>2012</v>
      </c>
      <c r="B12" s="1" t="s">
        <v>196</v>
      </c>
      <c r="C12" s="1" t="s">
        <v>133</v>
      </c>
      <c r="D12" s="1">
        <v>2950566</v>
      </c>
      <c r="E12" s="1">
        <v>78226535</v>
      </c>
      <c r="F12" s="1">
        <v>41272</v>
      </c>
      <c r="G12" s="1">
        <v>71.490744330296565</v>
      </c>
      <c r="H12" s="1">
        <f t="shared" si="0"/>
        <v>3.7718224385114338E-2</v>
      </c>
    </row>
    <row r="13" spans="1:8" hidden="1" x14ac:dyDescent="0.4">
      <c r="A13" s="1">
        <v>2010</v>
      </c>
      <c r="B13" s="1" t="s">
        <v>194</v>
      </c>
      <c r="C13" s="1" t="s">
        <v>195</v>
      </c>
      <c r="D13" s="1">
        <v>1686300</v>
      </c>
      <c r="E13" s="1">
        <v>35801000</v>
      </c>
      <c r="F13" s="1">
        <v>23257</v>
      </c>
      <c r="G13" s="1">
        <v>72.507202132691233</v>
      </c>
      <c r="H13" s="1">
        <f t="shared" si="0"/>
        <v>4.7102036255970502E-2</v>
      </c>
    </row>
    <row r="14" spans="1:8" hidden="1" x14ac:dyDescent="0.4">
      <c r="A14" s="1">
        <v>2016</v>
      </c>
      <c r="B14" s="1" t="s">
        <v>270</v>
      </c>
      <c r="C14" s="1" t="s">
        <v>270</v>
      </c>
      <c r="D14" s="1">
        <v>255488616</v>
      </c>
      <c r="E14" s="1">
        <v>290699672</v>
      </c>
      <c r="F14" s="1">
        <v>52516</v>
      </c>
      <c r="G14" s="1">
        <v>4864.9671719095131</v>
      </c>
      <c r="H14" s="1">
        <f t="shared" si="0"/>
        <v>0.87887479969361648</v>
      </c>
    </row>
    <row r="15" spans="1:8" hidden="1" x14ac:dyDescent="0.4">
      <c r="A15" s="1">
        <v>2012</v>
      </c>
      <c r="B15" s="1" t="s">
        <v>283</v>
      </c>
      <c r="C15" s="1" t="s">
        <v>71</v>
      </c>
      <c r="D15" s="1">
        <v>5132729</v>
      </c>
      <c r="E15" s="1">
        <v>97078000</v>
      </c>
      <c r="F15" s="1">
        <v>61990</v>
      </c>
      <c r="G15" s="1">
        <v>82.799306339732212</v>
      </c>
      <c r="H15" s="1">
        <f t="shared" si="0"/>
        <v>5.2872216156080676E-2</v>
      </c>
    </row>
    <row r="16" spans="1:8" hidden="1" x14ac:dyDescent="0.4">
      <c r="A16" s="1">
        <v>2012</v>
      </c>
      <c r="B16" s="1" t="s">
        <v>277</v>
      </c>
      <c r="C16" s="1" t="s">
        <v>220</v>
      </c>
      <c r="D16" s="1">
        <v>1235643</v>
      </c>
      <c r="E16" s="1">
        <v>47429228</v>
      </c>
      <c r="F16" s="1">
        <v>14646</v>
      </c>
      <c r="G16" s="1">
        <v>84.367267513314218</v>
      </c>
      <c r="H16" s="1">
        <f t="shared" si="0"/>
        <v>2.6052353202965901E-2</v>
      </c>
    </row>
    <row r="17" spans="1:8" hidden="1" x14ac:dyDescent="0.4">
      <c r="A17" s="1">
        <v>2015</v>
      </c>
      <c r="B17" s="1" t="s">
        <v>186</v>
      </c>
      <c r="C17" s="1" t="s">
        <v>185</v>
      </c>
      <c r="D17" s="1">
        <v>854806631</v>
      </c>
      <c r="E17" s="1">
        <v>1035748743</v>
      </c>
      <c r="F17" s="1">
        <v>323148</v>
      </c>
      <c r="G17" s="1">
        <v>2645.2480937527075</v>
      </c>
      <c r="H17" s="1">
        <f t="shared" si="0"/>
        <v>0.82530308318221146</v>
      </c>
    </row>
    <row r="18" spans="1:8" hidden="1" x14ac:dyDescent="0.4">
      <c r="A18" s="1">
        <v>2013</v>
      </c>
      <c r="B18" s="1" t="s">
        <v>194</v>
      </c>
      <c r="C18" s="1" t="s">
        <v>195</v>
      </c>
      <c r="D18" s="1">
        <v>2099700</v>
      </c>
      <c r="E18" s="1">
        <v>38409000</v>
      </c>
      <c r="F18" s="1">
        <v>23511</v>
      </c>
      <c r="G18" s="1">
        <v>89.307132831440597</v>
      </c>
      <c r="H18" s="1">
        <f t="shared" si="0"/>
        <v>5.4666874951183317E-2</v>
      </c>
    </row>
    <row r="19" spans="1:8" hidden="1" x14ac:dyDescent="0.4">
      <c r="A19" s="1">
        <v>2014</v>
      </c>
      <c r="B19" s="1" t="s">
        <v>277</v>
      </c>
      <c r="C19" s="1" t="s">
        <v>220</v>
      </c>
      <c r="D19" s="1">
        <v>1322044</v>
      </c>
      <c r="E19" s="1">
        <v>56804811</v>
      </c>
      <c r="F19" s="1">
        <v>14671</v>
      </c>
      <c r="G19" s="1">
        <v>90.112739417899263</v>
      </c>
      <c r="H19" s="1">
        <f t="shared" si="0"/>
        <v>2.3273451257500005E-2</v>
      </c>
    </row>
    <row r="20" spans="1:8" hidden="1" x14ac:dyDescent="0.4">
      <c r="A20" s="1">
        <v>2016</v>
      </c>
      <c r="B20" s="1" t="s">
        <v>217</v>
      </c>
      <c r="C20" s="1" t="s">
        <v>218</v>
      </c>
      <c r="D20" s="1">
        <v>1633884731</v>
      </c>
      <c r="E20" s="1">
        <v>1985587633</v>
      </c>
      <c r="F20" s="1">
        <v>760580</v>
      </c>
      <c r="G20" s="1">
        <v>2148.2089076757211</v>
      </c>
      <c r="H20" s="1">
        <f t="shared" si="0"/>
        <v>0.82287213308806906</v>
      </c>
    </row>
    <row r="21" spans="1:8" hidden="1" x14ac:dyDescent="0.4">
      <c r="A21" s="1">
        <v>2010</v>
      </c>
      <c r="B21" s="1" t="s">
        <v>268</v>
      </c>
      <c r="C21" s="1" t="s">
        <v>151</v>
      </c>
      <c r="D21" s="1">
        <v>7068657</v>
      </c>
      <c r="E21" s="1">
        <v>227164668</v>
      </c>
      <c r="F21" s="1">
        <v>72437</v>
      </c>
      <c r="G21" s="1">
        <v>97.583513950053145</v>
      </c>
      <c r="H21" s="1">
        <f t="shared" si="0"/>
        <v>3.1116885659349103E-2</v>
      </c>
    </row>
    <row r="22" spans="1:8" hidden="1" x14ac:dyDescent="0.4">
      <c r="A22" s="1">
        <v>2012</v>
      </c>
      <c r="B22" s="1" t="s">
        <v>268</v>
      </c>
      <c r="C22" s="1" t="s">
        <v>151</v>
      </c>
      <c r="D22" s="1">
        <v>7157363</v>
      </c>
      <c r="E22" s="1">
        <v>184221957</v>
      </c>
      <c r="F22" s="1">
        <v>72546</v>
      </c>
      <c r="G22" s="1">
        <v>98.659650428693524</v>
      </c>
      <c r="H22" s="1">
        <f t="shared" si="0"/>
        <v>3.8851845439900522E-2</v>
      </c>
    </row>
    <row r="23" spans="1:8" hidden="1" x14ac:dyDescent="0.4">
      <c r="A23" s="1">
        <v>2011</v>
      </c>
      <c r="B23" s="1" t="s">
        <v>277</v>
      </c>
      <c r="C23" s="1" t="s">
        <v>220</v>
      </c>
      <c r="D23" s="1">
        <v>1491615</v>
      </c>
      <c r="E23" s="1">
        <v>45970090</v>
      </c>
      <c r="F23" s="1">
        <v>14648</v>
      </c>
      <c r="G23" s="1">
        <v>101.83062534134353</v>
      </c>
      <c r="H23" s="1">
        <f t="shared" si="0"/>
        <v>3.2447510979421619E-2</v>
      </c>
    </row>
    <row r="24" spans="1:8" hidden="1" x14ac:dyDescent="0.4">
      <c r="A24" s="1">
        <v>2014</v>
      </c>
      <c r="B24" s="1" t="s">
        <v>194</v>
      </c>
      <c r="C24" s="1" t="s">
        <v>195</v>
      </c>
      <c r="D24" s="1">
        <v>2420000</v>
      </c>
      <c r="E24" s="1">
        <v>34387000</v>
      </c>
      <c r="F24" s="1">
        <v>23656</v>
      </c>
      <c r="G24" s="1">
        <v>102.29962800135272</v>
      </c>
      <c r="H24" s="1">
        <f t="shared" si="0"/>
        <v>7.0375432576264288E-2</v>
      </c>
    </row>
    <row r="25" spans="1:8" hidden="1" x14ac:dyDescent="0.4">
      <c r="A25" s="1">
        <v>2010</v>
      </c>
      <c r="B25" s="1" t="s">
        <v>229</v>
      </c>
      <c r="C25" s="1" t="s">
        <v>229</v>
      </c>
      <c r="D25" s="1">
        <v>559398</v>
      </c>
      <c r="E25" s="1">
        <v>4646465</v>
      </c>
      <c r="F25" s="1">
        <v>5284</v>
      </c>
      <c r="G25" s="1">
        <v>105.86638909916729</v>
      </c>
      <c r="H25" s="1">
        <f t="shared" si="0"/>
        <v>0.12039216910059583</v>
      </c>
    </row>
    <row r="26" spans="1:8" hidden="1" x14ac:dyDescent="0.4">
      <c r="A26" s="1">
        <v>2010</v>
      </c>
      <c r="B26" s="1" t="s">
        <v>291</v>
      </c>
      <c r="C26" s="1" t="s">
        <v>146</v>
      </c>
      <c r="D26" s="1">
        <v>76402453</v>
      </c>
      <c r="E26" s="1">
        <v>1570902933</v>
      </c>
      <c r="F26" s="1">
        <v>716108</v>
      </c>
      <c r="G26" s="1">
        <v>106.69124349958386</v>
      </c>
      <c r="H26" s="1">
        <f t="shared" si="0"/>
        <v>4.8636011426939005E-2</v>
      </c>
    </row>
    <row r="27" spans="1:8" hidden="1" x14ac:dyDescent="0.4">
      <c r="A27" s="1">
        <v>2010</v>
      </c>
      <c r="B27" s="1" t="s">
        <v>252</v>
      </c>
      <c r="C27" s="1" t="s">
        <v>253</v>
      </c>
      <c r="D27" s="1">
        <v>498297</v>
      </c>
      <c r="E27" s="1">
        <v>6400818</v>
      </c>
      <c r="F27" s="1">
        <v>4651</v>
      </c>
      <c r="G27" s="1">
        <v>107.13760481616856</v>
      </c>
      <c r="H27" s="1">
        <f t="shared" si="0"/>
        <v>7.7848956180288212E-2</v>
      </c>
    </row>
    <row r="28" spans="1:8" hidden="1" x14ac:dyDescent="0.4">
      <c r="A28" s="1">
        <v>2011</v>
      </c>
      <c r="B28" s="1" t="s">
        <v>189</v>
      </c>
      <c r="C28" s="1" t="s">
        <v>190</v>
      </c>
      <c r="D28" s="1">
        <v>3120692</v>
      </c>
      <c r="E28" s="1">
        <v>59369891</v>
      </c>
      <c r="F28" s="1">
        <v>28851</v>
      </c>
      <c r="G28" s="1">
        <v>108.16581747599737</v>
      </c>
      <c r="H28" s="1">
        <f t="shared" si="0"/>
        <v>5.2563546057377807E-2</v>
      </c>
    </row>
    <row r="29" spans="1:8" hidden="1" x14ac:dyDescent="0.4">
      <c r="A29" s="1">
        <v>2011</v>
      </c>
      <c r="B29" s="1" t="s">
        <v>296</v>
      </c>
      <c r="C29" s="1" t="s">
        <v>73</v>
      </c>
      <c r="D29" s="1">
        <v>48539331</v>
      </c>
      <c r="E29" s="1">
        <v>1240557205</v>
      </c>
      <c r="F29" s="1">
        <v>439481</v>
      </c>
      <c r="G29" s="1">
        <v>110.44693854796908</v>
      </c>
      <c r="H29" s="1">
        <f t="shared" si="0"/>
        <v>3.9127039691813324E-2</v>
      </c>
    </row>
    <row r="30" spans="1:8" hidden="1" x14ac:dyDescent="0.4">
      <c r="A30" s="1">
        <v>2010</v>
      </c>
      <c r="B30" s="1" t="s">
        <v>238</v>
      </c>
      <c r="C30" s="1" t="s">
        <v>146</v>
      </c>
      <c r="D30" s="1">
        <v>115680275</v>
      </c>
      <c r="E30" s="1">
        <v>1577485623</v>
      </c>
      <c r="F30" s="1">
        <v>1036981</v>
      </c>
      <c r="G30" s="1">
        <v>111.55486455393107</v>
      </c>
      <c r="H30" s="1">
        <f t="shared" si="0"/>
        <v>7.3332062944576198E-2</v>
      </c>
    </row>
    <row r="31" spans="1:8" hidden="1" x14ac:dyDescent="0.4">
      <c r="A31" s="1">
        <v>2016</v>
      </c>
      <c r="B31" s="1" t="s">
        <v>129</v>
      </c>
      <c r="C31" s="1" t="s">
        <v>130</v>
      </c>
      <c r="D31" s="1">
        <v>205681018</v>
      </c>
      <c r="E31" s="1">
        <v>250035489</v>
      </c>
      <c r="F31" s="1">
        <v>95530</v>
      </c>
      <c r="G31" s="1">
        <v>2153.0515858892495</v>
      </c>
      <c r="H31" s="1">
        <f t="shared" si="0"/>
        <v>0.82260729795841103</v>
      </c>
    </row>
    <row r="32" spans="1:8" hidden="1" x14ac:dyDescent="0.4">
      <c r="A32" s="1">
        <v>2013</v>
      </c>
      <c r="B32" s="1" t="s">
        <v>283</v>
      </c>
      <c r="C32" s="1" t="s">
        <v>71</v>
      </c>
      <c r="D32" s="1">
        <v>7291221</v>
      </c>
      <c r="E32" s="1">
        <v>101829553</v>
      </c>
      <c r="F32" s="1">
        <v>61958</v>
      </c>
      <c r="G32" s="1">
        <v>117.68005745827818</v>
      </c>
      <c r="H32" s="1">
        <f t="shared" si="0"/>
        <v>7.1602209625726235E-2</v>
      </c>
    </row>
    <row r="33" spans="1:8" hidden="1" x14ac:dyDescent="0.4">
      <c r="A33" s="1">
        <v>2011</v>
      </c>
      <c r="B33" s="1" t="s">
        <v>204</v>
      </c>
      <c r="C33" s="1" t="s">
        <v>146</v>
      </c>
      <c r="D33" s="1">
        <v>130074056</v>
      </c>
      <c r="E33" s="1">
        <v>2437144347</v>
      </c>
      <c r="F33" s="1">
        <v>1099194</v>
      </c>
      <c r="G33" s="1">
        <v>118.33584972261494</v>
      </c>
      <c r="H33" s="1">
        <f t="shared" si="0"/>
        <v>5.3371502660527474E-2</v>
      </c>
    </row>
    <row r="34" spans="1:8" hidden="1" x14ac:dyDescent="0.4">
      <c r="A34" s="1">
        <v>2015</v>
      </c>
      <c r="B34" s="1" t="s">
        <v>217</v>
      </c>
      <c r="C34" s="1" t="s">
        <v>218</v>
      </c>
      <c r="D34" s="1">
        <v>1467719892</v>
      </c>
      <c r="E34" s="1">
        <v>1836345741</v>
      </c>
      <c r="F34" s="1">
        <v>752771</v>
      </c>
      <c r="G34" s="1">
        <v>1949.7561569189036</v>
      </c>
      <c r="H34" s="1">
        <f t="shared" si="0"/>
        <v>0.79926119533500195</v>
      </c>
    </row>
    <row r="35" spans="1:8" hidden="1" x14ac:dyDescent="0.4">
      <c r="A35" s="1">
        <v>2015</v>
      </c>
      <c r="B35" s="1" t="s">
        <v>270</v>
      </c>
      <c r="C35" s="1" t="s">
        <v>270</v>
      </c>
      <c r="D35" s="1">
        <v>196517588</v>
      </c>
      <c r="E35" s="1">
        <v>253006844</v>
      </c>
      <c r="F35" s="1">
        <v>52594</v>
      </c>
      <c r="G35" s="1">
        <v>3736.5020344525992</v>
      </c>
      <c r="H35" s="1">
        <f t="shared" si="0"/>
        <v>0.77672834810745273</v>
      </c>
    </row>
    <row r="36" spans="1:8" hidden="1" x14ac:dyDescent="0.4">
      <c r="A36" s="1">
        <v>2015</v>
      </c>
      <c r="B36" s="1" t="s">
        <v>245</v>
      </c>
      <c r="C36" s="1" t="s">
        <v>246</v>
      </c>
      <c r="D36" s="1">
        <v>309524874</v>
      </c>
      <c r="E36" s="1">
        <v>399535911</v>
      </c>
      <c r="F36" s="1">
        <v>130822</v>
      </c>
      <c r="G36" s="1">
        <v>2366.0001681674335</v>
      </c>
      <c r="H36" s="1">
        <f t="shared" si="0"/>
        <v>0.77471102215890675</v>
      </c>
    </row>
    <row r="37" spans="1:8" hidden="1" x14ac:dyDescent="0.4">
      <c r="A37" s="1">
        <v>2010</v>
      </c>
      <c r="B37" s="1" t="s">
        <v>293</v>
      </c>
      <c r="C37" s="1" t="s">
        <v>123</v>
      </c>
      <c r="D37" s="1">
        <v>5014156</v>
      </c>
      <c r="E37" s="1">
        <v>141130455</v>
      </c>
      <c r="F37" s="1">
        <v>41146</v>
      </c>
      <c r="G37" s="1">
        <v>121.86253827832596</v>
      </c>
      <c r="H37" s="1">
        <f t="shared" si="0"/>
        <v>3.5528518631928172E-2</v>
      </c>
    </row>
    <row r="38" spans="1:8" hidden="1" x14ac:dyDescent="0.4">
      <c r="A38" s="1">
        <v>2014</v>
      </c>
      <c r="B38" s="1" t="s">
        <v>227</v>
      </c>
      <c r="C38" s="1" t="s">
        <v>139</v>
      </c>
      <c r="D38" s="1">
        <v>107864702</v>
      </c>
      <c r="E38" s="1">
        <v>1416773260</v>
      </c>
      <c r="F38" s="1">
        <v>883559</v>
      </c>
      <c r="G38" s="1">
        <v>122.07979546357403</v>
      </c>
      <c r="H38" s="1">
        <f t="shared" si="0"/>
        <v>7.6134061141159601E-2</v>
      </c>
    </row>
    <row r="39" spans="1:8" hidden="1" x14ac:dyDescent="0.4">
      <c r="A39" s="1">
        <v>2011</v>
      </c>
      <c r="B39" s="1" t="s">
        <v>196</v>
      </c>
      <c r="C39" s="1" t="s">
        <v>133</v>
      </c>
      <c r="D39" s="1">
        <v>5084704</v>
      </c>
      <c r="E39" s="1">
        <v>83243723</v>
      </c>
      <c r="F39" s="1">
        <v>41584</v>
      </c>
      <c r="G39" s="1">
        <v>122.27549057329742</v>
      </c>
      <c r="H39" s="1">
        <f t="shared" si="0"/>
        <v>6.1082131081523106E-2</v>
      </c>
    </row>
    <row r="40" spans="1:8" hidden="1" x14ac:dyDescent="0.4">
      <c r="A40" s="1">
        <v>2014</v>
      </c>
      <c r="B40" s="1" t="s">
        <v>283</v>
      </c>
      <c r="C40" s="1" t="s">
        <v>71</v>
      </c>
      <c r="D40" s="1">
        <v>7584431</v>
      </c>
      <c r="E40" s="1">
        <v>107533927</v>
      </c>
      <c r="F40" s="1">
        <v>61985</v>
      </c>
      <c r="G40" s="1">
        <v>122.35913527466323</v>
      </c>
      <c r="H40" s="1">
        <f t="shared" si="0"/>
        <v>7.0530587058352287E-2</v>
      </c>
    </row>
    <row r="41" spans="1:8" hidden="1" x14ac:dyDescent="0.4">
      <c r="A41" s="1">
        <v>2010</v>
      </c>
      <c r="B41" s="1" t="s">
        <v>179</v>
      </c>
      <c r="C41" s="1" t="s">
        <v>177</v>
      </c>
      <c r="D41" s="1">
        <v>82068368</v>
      </c>
      <c r="E41" s="1">
        <v>2538766010</v>
      </c>
      <c r="F41" s="1">
        <v>666957</v>
      </c>
      <c r="G41" s="1">
        <v>123.04896417610131</v>
      </c>
      <c r="H41" s="1">
        <f t="shared" si="0"/>
        <v>3.2326085853024322E-2</v>
      </c>
    </row>
    <row r="42" spans="1:8" hidden="1" x14ac:dyDescent="0.4">
      <c r="A42" s="1">
        <v>2011</v>
      </c>
      <c r="B42" s="1" t="s">
        <v>118</v>
      </c>
      <c r="C42" s="1" t="s">
        <v>17</v>
      </c>
      <c r="D42" s="1">
        <v>1986247</v>
      </c>
      <c r="E42" s="1">
        <v>39454233</v>
      </c>
      <c r="F42" s="1">
        <v>16102</v>
      </c>
      <c r="G42" s="1">
        <v>123.35405539684511</v>
      </c>
      <c r="H42" s="1">
        <f t="shared" si="0"/>
        <v>5.0343064583209612E-2</v>
      </c>
    </row>
    <row r="43" spans="1:8" hidden="1" x14ac:dyDescent="0.4">
      <c r="A43" s="1">
        <v>2012</v>
      </c>
      <c r="B43" s="1" t="s">
        <v>229</v>
      </c>
      <c r="C43" s="1" t="s">
        <v>229</v>
      </c>
      <c r="D43" s="1">
        <v>657495</v>
      </c>
      <c r="E43" s="1">
        <v>4393034</v>
      </c>
      <c r="F43" s="1">
        <v>5301</v>
      </c>
      <c r="G43" s="1">
        <v>124.03225806451613</v>
      </c>
      <c r="H43" s="1">
        <f t="shared" si="0"/>
        <v>0.14966763289334889</v>
      </c>
    </row>
    <row r="44" spans="1:8" hidden="1" x14ac:dyDescent="0.4">
      <c r="A44" s="1">
        <v>2017</v>
      </c>
      <c r="B44" s="1" t="s">
        <v>202</v>
      </c>
      <c r="C44" s="1" t="s">
        <v>203</v>
      </c>
      <c r="D44" s="1">
        <v>1253471733</v>
      </c>
      <c r="E44" s="1">
        <v>1618152589</v>
      </c>
      <c r="F44" s="1">
        <v>489605</v>
      </c>
      <c r="G44" s="1">
        <v>2560.1693875675287</v>
      </c>
      <c r="H44" s="1">
        <f t="shared" si="0"/>
        <v>0.7746313552386499</v>
      </c>
    </row>
    <row r="45" spans="1:8" hidden="1" x14ac:dyDescent="0.4">
      <c r="A45" s="1">
        <v>2010</v>
      </c>
      <c r="B45" s="1" t="s">
        <v>254</v>
      </c>
      <c r="C45" s="1" t="s">
        <v>254</v>
      </c>
      <c r="D45" s="1">
        <v>272026</v>
      </c>
      <c r="E45" s="1">
        <v>3344068</v>
      </c>
      <c r="F45" s="1">
        <v>2160</v>
      </c>
      <c r="G45" s="1">
        <v>125.93796296296296</v>
      </c>
      <c r="H45" s="1">
        <f t="shared" si="0"/>
        <v>8.1345833876583853E-2</v>
      </c>
    </row>
    <row r="46" spans="1:8" hidden="1" x14ac:dyDescent="0.4">
      <c r="A46" s="1">
        <v>2010</v>
      </c>
      <c r="B46" s="1" t="s">
        <v>280</v>
      </c>
      <c r="C46" s="1" t="s">
        <v>146</v>
      </c>
      <c r="D46" s="1">
        <v>39172294</v>
      </c>
      <c r="E46" s="1">
        <v>516696578</v>
      </c>
      <c r="F46" s="1">
        <v>309900</v>
      </c>
      <c r="G46" s="1">
        <v>126.40301387544369</v>
      </c>
      <c r="H46" s="1">
        <f t="shared" si="0"/>
        <v>7.5812954193786045E-2</v>
      </c>
    </row>
    <row r="47" spans="1:8" hidden="1" x14ac:dyDescent="0.4">
      <c r="A47" s="1">
        <v>2015</v>
      </c>
      <c r="B47" s="1" t="s">
        <v>210</v>
      </c>
      <c r="C47" s="1" t="s">
        <v>60</v>
      </c>
      <c r="D47" s="1">
        <v>865685502</v>
      </c>
      <c r="E47" s="1">
        <v>1146077403</v>
      </c>
      <c r="F47" s="1">
        <v>401371</v>
      </c>
      <c r="G47" s="1">
        <v>2156.8212501650592</v>
      </c>
      <c r="H47" s="1">
        <f t="shared" si="0"/>
        <v>0.75534645368101716</v>
      </c>
    </row>
    <row r="48" spans="1:8" hidden="1" x14ac:dyDescent="0.4">
      <c r="A48" s="1">
        <v>2011</v>
      </c>
      <c r="B48" s="1" t="s">
        <v>229</v>
      </c>
      <c r="C48" s="1" t="s">
        <v>229</v>
      </c>
      <c r="D48" s="1">
        <v>678950</v>
      </c>
      <c r="E48" s="1">
        <v>4352625</v>
      </c>
      <c r="F48" s="1">
        <v>5285</v>
      </c>
      <c r="G48" s="1">
        <v>128.46736045411541</v>
      </c>
      <c r="H48" s="1">
        <f t="shared" si="0"/>
        <v>0.15598633008816518</v>
      </c>
    </row>
    <row r="49" spans="1:8" hidden="1" x14ac:dyDescent="0.4">
      <c r="A49" s="1">
        <v>2011</v>
      </c>
      <c r="B49" s="1" t="s">
        <v>288</v>
      </c>
      <c r="C49" s="1" t="s">
        <v>289</v>
      </c>
      <c r="D49" s="1">
        <v>6757025</v>
      </c>
      <c r="E49" s="1">
        <v>107977037</v>
      </c>
      <c r="F49" s="1">
        <v>51903</v>
      </c>
      <c r="G49" s="1">
        <v>130.18563474172976</v>
      </c>
      <c r="H49" s="1">
        <f t="shared" si="0"/>
        <v>6.2578351728618004E-2</v>
      </c>
    </row>
    <row r="50" spans="1:8" hidden="1" x14ac:dyDescent="0.4">
      <c r="A50" s="1">
        <v>2017</v>
      </c>
      <c r="B50" s="1" t="s">
        <v>217</v>
      </c>
      <c r="C50" s="1" t="s">
        <v>218</v>
      </c>
      <c r="D50" s="1">
        <v>1484900125</v>
      </c>
      <c r="E50" s="1">
        <v>2108154563</v>
      </c>
      <c r="F50" s="1">
        <v>770330</v>
      </c>
      <c r="G50" s="1">
        <v>1927.6155998078746</v>
      </c>
      <c r="H50" s="1">
        <f t="shared" si="0"/>
        <v>0.70436017883191615</v>
      </c>
    </row>
    <row r="51" spans="1:8" hidden="1" x14ac:dyDescent="0.4">
      <c r="A51" s="1">
        <v>2013</v>
      </c>
      <c r="B51" s="1" t="s">
        <v>229</v>
      </c>
      <c r="C51" s="1" t="s">
        <v>229</v>
      </c>
      <c r="D51" s="1">
        <v>698860</v>
      </c>
      <c r="E51" s="1">
        <v>4884796</v>
      </c>
      <c r="F51" s="1">
        <v>5315</v>
      </c>
      <c r="G51" s="1">
        <v>131.48824082784571</v>
      </c>
      <c r="H51" s="1">
        <f t="shared" si="0"/>
        <v>0.1430684106357768</v>
      </c>
    </row>
    <row r="52" spans="1:8" hidden="1" x14ac:dyDescent="0.4">
      <c r="A52" s="1">
        <v>2010</v>
      </c>
      <c r="B52" s="1" t="s">
        <v>140</v>
      </c>
      <c r="C52" s="1" t="s">
        <v>141</v>
      </c>
      <c r="D52" s="1">
        <v>21197460</v>
      </c>
      <c r="E52" s="1">
        <v>339916159</v>
      </c>
      <c r="F52" s="1">
        <v>159338</v>
      </c>
      <c r="G52" s="1">
        <v>133.03455547327064</v>
      </c>
      <c r="H52" s="1">
        <f t="shared" si="0"/>
        <v>6.2360848223164345E-2</v>
      </c>
    </row>
    <row r="53" spans="1:8" hidden="1" x14ac:dyDescent="0.4">
      <c r="A53" s="1">
        <v>2011</v>
      </c>
      <c r="B53" s="1" t="s">
        <v>238</v>
      </c>
      <c r="C53" s="1" t="s">
        <v>146</v>
      </c>
      <c r="D53" s="1">
        <v>138537428</v>
      </c>
      <c r="E53" s="1">
        <v>1395495932</v>
      </c>
      <c r="F53" s="1">
        <v>1034534</v>
      </c>
      <c r="G53" s="1">
        <v>133.91288058198185</v>
      </c>
      <c r="H53" s="1">
        <f t="shared" si="0"/>
        <v>9.9274691400533591E-2</v>
      </c>
    </row>
    <row r="54" spans="1:8" hidden="1" x14ac:dyDescent="0.4">
      <c r="A54" s="1">
        <v>2014</v>
      </c>
      <c r="B54" s="1" t="s">
        <v>280</v>
      </c>
      <c r="C54" s="1" t="s">
        <v>146</v>
      </c>
      <c r="D54" s="1">
        <v>41231050</v>
      </c>
      <c r="E54" s="1">
        <v>507196407</v>
      </c>
      <c r="F54" s="1">
        <v>307853</v>
      </c>
      <c r="G54" s="1">
        <v>133.93096705245685</v>
      </c>
      <c r="H54" s="1">
        <f t="shared" si="0"/>
        <v>8.1292078238243512E-2</v>
      </c>
    </row>
    <row r="55" spans="1:8" hidden="1" x14ac:dyDescent="0.4">
      <c r="A55" s="1">
        <v>2011</v>
      </c>
      <c r="B55" s="1" t="s">
        <v>251</v>
      </c>
      <c r="C55" s="1" t="s">
        <v>146</v>
      </c>
      <c r="D55" s="1">
        <v>21675803</v>
      </c>
      <c r="E55" s="1">
        <v>238081941</v>
      </c>
      <c r="F55" s="1">
        <v>160250</v>
      </c>
      <c r="G55" s="1">
        <v>135.26242121684868</v>
      </c>
      <c r="H55" s="1">
        <f t="shared" si="0"/>
        <v>9.1043457176787718E-2</v>
      </c>
    </row>
    <row r="56" spans="1:8" hidden="1" x14ac:dyDescent="0.4">
      <c r="A56" s="1">
        <v>2015</v>
      </c>
      <c r="B56" s="1" t="s">
        <v>206</v>
      </c>
      <c r="C56" s="1" t="s">
        <v>60</v>
      </c>
      <c r="D56" s="1">
        <v>1216288074</v>
      </c>
      <c r="E56" s="1">
        <v>1729060333</v>
      </c>
      <c r="F56" s="1">
        <v>544307</v>
      </c>
      <c r="G56" s="1">
        <v>2234.5626163176294</v>
      </c>
      <c r="H56" s="1">
        <f t="shared" si="0"/>
        <v>0.703438770057077</v>
      </c>
    </row>
    <row r="57" spans="1:8" hidden="1" x14ac:dyDescent="0.4">
      <c r="A57" s="1">
        <v>2016</v>
      </c>
      <c r="B57" s="1" t="s">
        <v>118</v>
      </c>
      <c r="C57" s="1" t="s">
        <v>17</v>
      </c>
      <c r="D57" s="1">
        <v>27411570</v>
      </c>
      <c r="E57" s="1">
        <v>42978106</v>
      </c>
      <c r="F57" s="1">
        <v>16853</v>
      </c>
      <c r="G57" s="1">
        <v>1626.5098202100517</v>
      </c>
      <c r="H57" s="1">
        <f t="shared" si="0"/>
        <v>0.6378031177083513</v>
      </c>
    </row>
    <row r="58" spans="1:8" hidden="1" x14ac:dyDescent="0.4">
      <c r="A58" s="1">
        <v>2015</v>
      </c>
      <c r="B58" s="1" t="s">
        <v>187</v>
      </c>
      <c r="C58" s="1" t="s">
        <v>185</v>
      </c>
      <c r="D58" s="1">
        <v>1083456410</v>
      </c>
      <c r="E58" s="1">
        <v>1713813202</v>
      </c>
      <c r="F58" s="1">
        <v>524988</v>
      </c>
      <c r="G58" s="1">
        <v>2063.7736672076312</v>
      </c>
      <c r="H58" s="1">
        <f t="shared" si="0"/>
        <v>0.63219049120150261</v>
      </c>
    </row>
    <row r="59" spans="1:8" hidden="1" x14ac:dyDescent="0.4">
      <c r="A59" s="1">
        <v>2010</v>
      </c>
      <c r="B59" s="1" t="s">
        <v>145</v>
      </c>
      <c r="C59" s="1" t="s">
        <v>146</v>
      </c>
      <c r="D59" s="1">
        <v>103800137</v>
      </c>
      <c r="E59" s="1">
        <v>1218793162</v>
      </c>
      <c r="F59" s="1">
        <v>752207</v>
      </c>
      <c r="G59" s="1">
        <v>137.99411199310828</v>
      </c>
      <c r="H59" s="1">
        <f t="shared" si="0"/>
        <v>8.5166327016199653E-2</v>
      </c>
    </row>
    <row r="60" spans="1:8" hidden="1" x14ac:dyDescent="0.4">
      <c r="A60" s="1">
        <v>2014</v>
      </c>
      <c r="B60" s="1" t="s">
        <v>238</v>
      </c>
      <c r="C60" s="1" t="s">
        <v>146</v>
      </c>
      <c r="D60" s="1">
        <v>143055284</v>
      </c>
      <c r="E60" s="1">
        <v>1396741236</v>
      </c>
      <c r="F60" s="1">
        <v>1035096</v>
      </c>
      <c r="G60" s="1">
        <v>138.20484670020946</v>
      </c>
      <c r="H60" s="1">
        <f t="shared" si="0"/>
        <v>0.10242074932195959</v>
      </c>
    </row>
    <row r="61" spans="1:8" hidden="1" x14ac:dyDescent="0.4">
      <c r="A61" s="1">
        <v>2016</v>
      </c>
      <c r="B61" s="1" t="s">
        <v>182</v>
      </c>
      <c r="C61" s="1" t="s">
        <v>177</v>
      </c>
      <c r="D61" s="1">
        <v>359775317</v>
      </c>
      <c r="E61" s="1">
        <v>574646045</v>
      </c>
      <c r="F61" s="1">
        <v>198416</v>
      </c>
      <c r="G61" s="1">
        <v>1813.2374254092413</v>
      </c>
      <c r="H61" s="1">
        <f t="shared" si="0"/>
        <v>0.62608160298049209</v>
      </c>
    </row>
    <row r="62" spans="1:8" hidden="1" x14ac:dyDescent="0.4">
      <c r="A62" s="1">
        <v>2018</v>
      </c>
      <c r="B62" s="1" t="s">
        <v>116</v>
      </c>
      <c r="C62" s="1" t="s">
        <v>117</v>
      </c>
      <c r="D62" s="1">
        <v>3559658243</v>
      </c>
      <c r="E62" s="1">
        <v>5963118050</v>
      </c>
      <c r="F62" s="1">
        <v>1480475</v>
      </c>
      <c r="G62" s="1">
        <f>D62/F62</f>
        <v>2404.4028051807695</v>
      </c>
      <c r="H62" s="1">
        <f t="shared" si="0"/>
        <v>0.59694579465855113</v>
      </c>
    </row>
    <row r="63" spans="1:8" hidden="1" x14ac:dyDescent="0.4">
      <c r="A63" s="1">
        <v>2014</v>
      </c>
      <c r="B63" s="1" t="s">
        <v>145</v>
      </c>
      <c r="C63" s="1" t="s">
        <v>146</v>
      </c>
      <c r="D63" s="1">
        <v>104452691</v>
      </c>
      <c r="E63" s="1">
        <v>858820828</v>
      </c>
      <c r="F63" s="1">
        <v>744410</v>
      </c>
      <c r="G63" s="1">
        <v>140.31607716177913</v>
      </c>
      <c r="H63" s="1">
        <f t="shared" si="0"/>
        <v>0.12162337893370234</v>
      </c>
    </row>
    <row r="64" spans="1:8" hidden="1" x14ac:dyDescent="0.4">
      <c r="A64" s="1">
        <v>2014</v>
      </c>
      <c r="B64" s="1" t="s">
        <v>288</v>
      </c>
      <c r="C64" s="1" t="s">
        <v>289</v>
      </c>
      <c r="D64" s="1">
        <v>7351924</v>
      </c>
      <c r="E64" s="1">
        <v>124077271</v>
      </c>
      <c r="F64" s="1">
        <v>51929</v>
      </c>
      <c r="G64" s="1">
        <v>141.57646016676617</v>
      </c>
      <c r="H64" s="1">
        <f t="shared" si="0"/>
        <v>5.9252786112615259E-2</v>
      </c>
    </row>
    <row r="65" spans="1:8" hidden="1" x14ac:dyDescent="0.4">
      <c r="A65" s="1">
        <v>2018</v>
      </c>
      <c r="B65" s="1" t="s">
        <v>201</v>
      </c>
      <c r="C65" s="1" t="s">
        <v>157</v>
      </c>
      <c r="D65" s="1">
        <v>852952931</v>
      </c>
      <c r="E65" s="1">
        <v>1450504792</v>
      </c>
      <c r="F65" s="1">
        <v>498193</v>
      </c>
      <c r="G65" s="1">
        <v>1712.0933674298917</v>
      </c>
      <c r="H65" s="1">
        <f t="shared" si="0"/>
        <v>0.58803868536271608</v>
      </c>
    </row>
    <row r="66" spans="1:8" hidden="1" x14ac:dyDescent="0.4">
      <c r="A66" s="1">
        <v>2015</v>
      </c>
      <c r="B66" s="1" t="s">
        <v>258</v>
      </c>
      <c r="C66" s="1" t="s">
        <v>60</v>
      </c>
      <c r="D66" s="1">
        <v>1299587803</v>
      </c>
      <c r="E66" s="1">
        <v>2221154036</v>
      </c>
      <c r="F66" s="1">
        <v>1418528</v>
      </c>
      <c r="G66" s="1">
        <v>916.15237979088181</v>
      </c>
      <c r="H66" s="1">
        <f t="shared" ref="H66:H129" si="1">D66/E66</f>
        <v>0.5850957574020319</v>
      </c>
    </row>
    <row r="67" spans="1:8" hidden="1" x14ac:dyDescent="0.4">
      <c r="A67" s="1">
        <v>2017</v>
      </c>
      <c r="B67" s="1" t="s">
        <v>258</v>
      </c>
      <c r="C67" s="1" t="s">
        <v>60</v>
      </c>
      <c r="D67" s="1">
        <v>1350806361</v>
      </c>
      <c r="E67" s="1">
        <v>2312808932</v>
      </c>
      <c r="F67" s="1">
        <v>1429090</v>
      </c>
      <c r="G67" s="1">
        <v>945.22133735454031</v>
      </c>
      <c r="H67" s="1">
        <f t="shared" si="1"/>
        <v>0.58405445530335753</v>
      </c>
    </row>
    <row r="68" spans="1:8" hidden="1" x14ac:dyDescent="0.4">
      <c r="A68" s="1">
        <v>2013</v>
      </c>
      <c r="B68" s="1" t="s">
        <v>238</v>
      </c>
      <c r="C68" s="1" t="s">
        <v>146</v>
      </c>
      <c r="D68" s="1">
        <v>149198435</v>
      </c>
      <c r="E68" s="1">
        <v>1390890189</v>
      </c>
      <c r="F68" s="1">
        <v>1032776</v>
      </c>
      <c r="G68" s="1">
        <v>144.46349934545341</v>
      </c>
      <c r="H68" s="1">
        <f t="shared" si="1"/>
        <v>0.1072683064270288</v>
      </c>
    </row>
    <row r="69" spans="1:8" hidden="1" x14ac:dyDescent="0.4">
      <c r="A69" s="1">
        <v>2013</v>
      </c>
      <c r="B69" s="1" t="s">
        <v>227</v>
      </c>
      <c r="C69" s="1" t="s">
        <v>139</v>
      </c>
      <c r="D69" s="1">
        <v>127437738</v>
      </c>
      <c r="E69" s="1">
        <v>1295166506</v>
      </c>
      <c r="F69" s="1">
        <v>881659</v>
      </c>
      <c r="G69" s="1">
        <v>144.54311474164047</v>
      </c>
      <c r="H69" s="1">
        <f t="shared" si="1"/>
        <v>9.8394868466433305E-2</v>
      </c>
    </row>
    <row r="70" spans="1:8" hidden="1" x14ac:dyDescent="0.4">
      <c r="A70" s="1">
        <v>2018</v>
      </c>
      <c r="B70" s="1" t="s">
        <v>230</v>
      </c>
      <c r="C70" s="1" t="s">
        <v>231</v>
      </c>
      <c r="D70" s="1">
        <v>999541713</v>
      </c>
      <c r="E70" s="1">
        <v>1712568616</v>
      </c>
      <c r="F70" s="1">
        <v>469914</v>
      </c>
      <c r="G70" s="1">
        <v>2127.073704975804</v>
      </c>
      <c r="H70" s="1">
        <f t="shared" si="1"/>
        <v>0.58365060743353014</v>
      </c>
    </row>
    <row r="71" spans="1:8" hidden="1" x14ac:dyDescent="0.4">
      <c r="A71" s="1">
        <v>2011</v>
      </c>
      <c r="B71" s="1" t="s">
        <v>280</v>
      </c>
      <c r="C71" s="1" t="s">
        <v>146</v>
      </c>
      <c r="D71" s="1">
        <v>45000116</v>
      </c>
      <c r="E71" s="1">
        <v>476970645</v>
      </c>
      <c r="F71" s="1">
        <v>309020</v>
      </c>
      <c r="G71" s="1">
        <v>145.62201799236294</v>
      </c>
      <c r="H71" s="1">
        <f t="shared" si="1"/>
        <v>9.4345671943815324E-2</v>
      </c>
    </row>
    <row r="72" spans="1:8" hidden="1" x14ac:dyDescent="0.4">
      <c r="A72" s="1">
        <v>2011</v>
      </c>
      <c r="B72" s="1" t="s">
        <v>285</v>
      </c>
      <c r="C72" s="1" t="s">
        <v>190</v>
      </c>
      <c r="D72" s="1">
        <v>11098650</v>
      </c>
      <c r="E72" s="1">
        <v>128467476</v>
      </c>
      <c r="F72" s="1">
        <v>76212</v>
      </c>
      <c r="G72" s="1">
        <v>145.62864115887263</v>
      </c>
      <c r="H72" s="1">
        <f t="shared" si="1"/>
        <v>8.6392683545833807E-2</v>
      </c>
    </row>
    <row r="73" spans="1:8" hidden="1" x14ac:dyDescent="0.4">
      <c r="A73" s="1">
        <v>2013</v>
      </c>
      <c r="B73" s="1" t="s">
        <v>280</v>
      </c>
      <c r="C73" s="1" t="s">
        <v>146</v>
      </c>
      <c r="D73" s="1">
        <v>44889056</v>
      </c>
      <c r="E73" s="1">
        <v>476959806</v>
      </c>
      <c r="F73" s="1">
        <v>307863</v>
      </c>
      <c r="G73" s="1">
        <v>145.80854470982223</v>
      </c>
      <c r="H73" s="1">
        <f t="shared" si="1"/>
        <v>9.4114966157127292E-2</v>
      </c>
    </row>
    <row r="74" spans="1:8" hidden="1" x14ac:dyDescent="0.4">
      <c r="A74" s="1">
        <v>2013</v>
      </c>
      <c r="B74" s="1" t="s">
        <v>213</v>
      </c>
      <c r="C74" s="1" t="s">
        <v>214</v>
      </c>
      <c r="D74" s="1">
        <v>161977221</v>
      </c>
      <c r="E74" s="1">
        <v>2209584132</v>
      </c>
      <c r="F74" s="1">
        <v>1104390</v>
      </c>
      <c r="G74" s="1">
        <v>146.66668568168853</v>
      </c>
      <c r="H74" s="1">
        <f t="shared" si="1"/>
        <v>7.3306654702207097E-2</v>
      </c>
    </row>
    <row r="75" spans="1:8" hidden="1" x14ac:dyDescent="0.4">
      <c r="A75" s="1">
        <v>2010</v>
      </c>
      <c r="B75" s="1" t="s">
        <v>251</v>
      </c>
      <c r="C75" s="1" t="s">
        <v>146</v>
      </c>
      <c r="D75" s="1">
        <v>23652611</v>
      </c>
      <c r="E75" s="1">
        <v>259372897</v>
      </c>
      <c r="F75" s="1">
        <v>159886</v>
      </c>
      <c r="G75" s="1">
        <v>147.93422188309171</v>
      </c>
      <c r="H75" s="1">
        <f t="shared" si="1"/>
        <v>9.1191528774110894E-2</v>
      </c>
    </row>
    <row r="76" spans="1:8" hidden="1" x14ac:dyDescent="0.4">
      <c r="A76" s="1">
        <v>2010</v>
      </c>
      <c r="B76" s="1" t="s">
        <v>207</v>
      </c>
      <c r="C76" s="1" t="s">
        <v>123</v>
      </c>
      <c r="D76" s="1">
        <v>6998163</v>
      </c>
      <c r="E76" s="1">
        <v>154691289</v>
      </c>
      <c r="F76" s="1">
        <v>47183</v>
      </c>
      <c r="G76" s="1">
        <v>148.31958544390989</v>
      </c>
      <c r="H76" s="1">
        <f t="shared" si="1"/>
        <v>4.5239541574962246E-2</v>
      </c>
    </row>
    <row r="77" spans="1:8" hidden="1" x14ac:dyDescent="0.4">
      <c r="A77" s="1">
        <v>2011</v>
      </c>
      <c r="B77" s="1" t="s">
        <v>268</v>
      </c>
      <c r="C77" s="1" t="s">
        <v>151</v>
      </c>
      <c r="D77" s="1">
        <v>10798934</v>
      </c>
      <c r="E77" s="1">
        <v>203585424</v>
      </c>
      <c r="F77" s="1">
        <v>72473</v>
      </c>
      <c r="G77" s="1">
        <v>149.0063057966415</v>
      </c>
      <c r="H77" s="1">
        <f t="shared" si="1"/>
        <v>5.3043748357937452E-2</v>
      </c>
    </row>
    <row r="78" spans="1:8" hidden="1" x14ac:dyDescent="0.4">
      <c r="A78" s="1">
        <v>2010</v>
      </c>
      <c r="B78" s="1" t="s">
        <v>208</v>
      </c>
      <c r="C78" s="1" t="s">
        <v>209</v>
      </c>
      <c r="D78" s="1">
        <v>953455</v>
      </c>
      <c r="E78" s="1">
        <v>25777622</v>
      </c>
      <c r="F78" s="1">
        <v>6337</v>
      </c>
      <c r="G78" s="1">
        <v>150.45841881016253</v>
      </c>
      <c r="H78" s="1">
        <f t="shared" si="1"/>
        <v>3.6987701968785175E-2</v>
      </c>
    </row>
    <row r="79" spans="1:8" hidden="1" x14ac:dyDescent="0.4">
      <c r="A79" s="1">
        <v>2015</v>
      </c>
      <c r="B79" s="1" t="s">
        <v>138</v>
      </c>
      <c r="C79" s="1" t="s">
        <v>139</v>
      </c>
      <c r="D79" s="1">
        <v>469586904</v>
      </c>
      <c r="E79" s="1">
        <v>809280758</v>
      </c>
      <c r="F79" s="1">
        <v>615127</v>
      </c>
      <c r="G79" s="1">
        <v>763.39829661191914</v>
      </c>
      <c r="H79" s="1">
        <f t="shared" si="1"/>
        <v>0.58025215521063955</v>
      </c>
    </row>
    <row r="80" spans="1:8" hidden="1" x14ac:dyDescent="0.4">
      <c r="A80" s="1">
        <v>2011</v>
      </c>
      <c r="B80" s="1" t="s">
        <v>225</v>
      </c>
      <c r="C80" s="1" t="s">
        <v>214</v>
      </c>
      <c r="D80" s="1">
        <v>71929193</v>
      </c>
      <c r="E80" s="1">
        <v>810697076</v>
      </c>
      <c r="F80" s="1">
        <v>471869</v>
      </c>
      <c r="G80" s="1">
        <v>152.43466512951687</v>
      </c>
      <c r="H80" s="1">
        <f t="shared" si="1"/>
        <v>8.8725117099102496E-2</v>
      </c>
    </row>
    <row r="81" spans="1:8" hidden="1" x14ac:dyDescent="0.4">
      <c r="A81" s="1">
        <v>2013</v>
      </c>
      <c r="B81" s="1" t="s">
        <v>145</v>
      </c>
      <c r="C81" s="1" t="s">
        <v>146</v>
      </c>
      <c r="D81" s="1">
        <v>116483772</v>
      </c>
      <c r="E81" s="1">
        <v>826948617</v>
      </c>
      <c r="F81" s="1">
        <v>744879</v>
      </c>
      <c r="G81" s="1">
        <v>156.37945491818135</v>
      </c>
      <c r="H81" s="1">
        <f t="shared" si="1"/>
        <v>0.14085974582384483</v>
      </c>
    </row>
    <row r="82" spans="1:8" hidden="1" x14ac:dyDescent="0.4">
      <c r="A82" s="1">
        <v>2014</v>
      </c>
      <c r="B82" s="1" t="s">
        <v>268</v>
      </c>
      <c r="C82" s="1" t="s">
        <v>151</v>
      </c>
      <c r="D82" s="1">
        <v>11422794</v>
      </c>
      <c r="E82" s="1">
        <v>173717932</v>
      </c>
      <c r="F82" s="1">
        <v>72769</v>
      </c>
      <c r="G82" s="1">
        <v>156.97335403812062</v>
      </c>
      <c r="H82" s="1">
        <f t="shared" si="1"/>
        <v>6.5754835257882296E-2</v>
      </c>
    </row>
    <row r="83" spans="1:8" hidden="1" x14ac:dyDescent="0.4">
      <c r="A83" s="1">
        <v>2010</v>
      </c>
      <c r="B83" s="1" t="s">
        <v>227</v>
      </c>
      <c r="C83" s="1" t="s">
        <v>139</v>
      </c>
      <c r="D83" s="1">
        <v>138210739</v>
      </c>
      <c r="E83" s="1">
        <v>1337952589</v>
      </c>
      <c r="F83" s="1">
        <v>877739</v>
      </c>
      <c r="G83" s="1">
        <v>157.46222852123466</v>
      </c>
      <c r="H83" s="1">
        <f t="shared" si="1"/>
        <v>0.10330017680469543</v>
      </c>
    </row>
    <row r="84" spans="1:8" hidden="1" x14ac:dyDescent="0.4">
      <c r="A84" s="1">
        <v>2011</v>
      </c>
      <c r="B84" s="1" t="s">
        <v>145</v>
      </c>
      <c r="C84" s="1" t="s">
        <v>146</v>
      </c>
      <c r="D84" s="1">
        <v>118069688</v>
      </c>
      <c r="E84" s="1">
        <v>875457798</v>
      </c>
      <c r="F84" s="1">
        <v>748935</v>
      </c>
      <c r="G84" s="1">
        <v>157.65011382830286</v>
      </c>
      <c r="H84" s="1">
        <f t="shared" si="1"/>
        <v>0.13486622458527692</v>
      </c>
    </row>
    <row r="85" spans="1:8" hidden="1" x14ac:dyDescent="0.4">
      <c r="A85" s="1">
        <v>2013</v>
      </c>
      <c r="B85" s="1" t="s">
        <v>254</v>
      </c>
      <c r="C85" s="1" t="s">
        <v>254</v>
      </c>
      <c r="D85" s="1">
        <v>343146</v>
      </c>
      <c r="E85" s="1">
        <v>3336369</v>
      </c>
      <c r="F85" s="1">
        <v>2176</v>
      </c>
      <c r="G85" s="1">
        <v>157.69577205882354</v>
      </c>
      <c r="H85" s="1">
        <f t="shared" si="1"/>
        <v>0.10285013438261775</v>
      </c>
    </row>
    <row r="86" spans="1:8" hidden="1" x14ac:dyDescent="0.4">
      <c r="A86" s="1">
        <v>2010</v>
      </c>
      <c r="B86" s="1" t="s">
        <v>204</v>
      </c>
      <c r="C86" s="1" t="s">
        <v>146</v>
      </c>
      <c r="D86" s="1">
        <v>173005651</v>
      </c>
      <c r="E86" s="1">
        <v>2973585527</v>
      </c>
      <c r="F86" s="1">
        <v>1097078</v>
      </c>
      <c r="G86" s="1">
        <v>157.69676449623455</v>
      </c>
      <c r="H86" s="1">
        <f t="shared" si="1"/>
        <v>5.8180822252838466E-2</v>
      </c>
    </row>
    <row r="87" spans="1:8" hidden="1" x14ac:dyDescent="0.4">
      <c r="A87" s="1">
        <v>2014</v>
      </c>
      <c r="B87" s="1" t="s">
        <v>229</v>
      </c>
      <c r="C87" s="1" t="s">
        <v>229</v>
      </c>
      <c r="D87" s="1">
        <v>843406</v>
      </c>
      <c r="E87" s="1">
        <v>5226610</v>
      </c>
      <c r="F87" s="1">
        <v>5327</v>
      </c>
      <c r="G87" s="1">
        <v>158.32663788248544</v>
      </c>
      <c r="H87" s="1">
        <f t="shared" si="1"/>
        <v>0.16136769339973711</v>
      </c>
    </row>
    <row r="88" spans="1:8" hidden="1" x14ac:dyDescent="0.4">
      <c r="A88" s="1">
        <v>2016</v>
      </c>
      <c r="B88" s="1" t="s">
        <v>275</v>
      </c>
      <c r="C88" s="1" t="s">
        <v>123</v>
      </c>
      <c r="D88" s="1">
        <v>1022381708</v>
      </c>
      <c r="E88" s="1">
        <v>1766667417</v>
      </c>
      <c r="F88" s="1">
        <v>532075</v>
      </c>
      <c r="G88" s="1">
        <v>1921.4992397688295</v>
      </c>
      <c r="H88" s="1">
        <f t="shared" si="1"/>
        <v>0.57870638138338404</v>
      </c>
    </row>
    <row r="89" spans="1:8" hidden="1" x14ac:dyDescent="0.4">
      <c r="A89" s="1">
        <v>2011</v>
      </c>
      <c r="B89" s="1" t="s">
        <v>213</v>
      </c>
      <c r="C89" s="1" t="s">
        <v>214</v>
      </c>
      <c r="D89" s="1">
        <v>185755473</v>
      </c>
      <c r="E89" s="1">
        <v>2010450513</v>
      </c>
      <c r="F89" s="1">
        <v>1165726</v>
      </c>
      <c r="G89" s="1">
        <v>159.34745643487406</v>
      </c>
      <c r="H89" s="1">
        <f t="shared" si="1"/>
        <v>9.2394949191171666E-2</v>
      </c>
    </row>
    <row r="90" spans="1:8" hidden="1" x14ac:dyDescent="0.4">
      <c r="A90" s="1">
        <v>2012</v>
      </c>
      <c r="B90" s="1" t="s">
        <v>227</v>
      </c>
      <c r="C90" s="1" t="s">
        <v>139</v>
      </c>
      <c r="D90" s="1">
        <v>140255476</v>
      </c>
      <c r="E90" s="1">
        <v>1200525865</v>
      </c>
      <c r="F90" s="1">
        <v>879536</v>
      </c>
      <c r="G90" s="1">
        <v>159.46530443324662</v>
      </c>
      <c r="H90" s="1">
        <f t="shared" si="1"/>
        <v>0.11682836670911709</v>
      </c>
    </row>
    <row r="91" spans="1:8" hidden="1" x14ac:dyDescent="0.4">
      <c r="A91" s="1">
        <v>2012</v>
      </c>
      <c r="B91" s="1" t="s">
        <v>213</v>
      </c>
      <c r="C91" s="1" t="s">
        <v>214</v>
      </c>
      <c r="D91" s="1">
        <v>180671552</v>
      </c>
      <c r="E91" s="1">
        <v>2020288134</v>
      </c>
      <c r="F91" s="1">
        <v>1129306</v>
      </c>
      <c r="G91" s="1">
        <v>159.98458522313703</v>
      </c>
      <c r="H91" s="1">
        <f t="shared" si="1"/>
        <v>8.942860622671954E-2</v>
      </c>
    </row>
    <row r="92" spans="1:8" hidden="1" x14ac:dyDescent="0.4">
      <c r="A92" s="1">
        <v>2010</v>
      </c>
      <c r="B92" s="1" t="s">
        <v>224</v>
      </c>
      <c r="C92" s="1" t="s">
        <v>214</v>
      </c>
      <c r="D92" s="1">
        <v>1997205</v>
      </c>
      <c r="E92" s="1">
        <v>23619970</v>
      </c>
      <c r="F92" s="1">
        <v>12472</v>
      </c>
      <c r="G92" s="1">
        <v>160.13510262989095</v>
      </c>
      <c r="H92" s="1">
        <f t="shared" si="1"/>
        <v>8.4555780553489265E-2</v>
      </c>
    </row>
    <row r="93" spans="1:8" hidden="1" x14ac:dyDescent="0.4">
      <c r="A93" s="1">
        <v>2011</v>
      </c>
      <c r="B93" s="1" t="s">
        <v>207</v>
      </c>
      <c r="C93" s="1" t="s">
        <v>123</v>
      </c>
      <c r="D93" s="1">
        <v>7613465</v>
      </c>
      <c r="E93" s="1">
        <v>151493306</v>
      </c>
      <c r="F93" s="1">
        <v>47436</v>
      </c>
      <c r="G93" s="1">
        <v>160.49972594653849</v>
      </c>
      <c r="H93" s="1">
        <f t="shared" si="1"/>
        <v>5.025611494675547E-2</v>
      </c>
    </row>
    <row r="94" spans="1:8" hidden="1" x14ac:dyDescent="0.4">
      <c r="A94" s="1">
        <v>2010</v>
      </c>
      <c r="B94" s="1" t="s">
        <v>249</v>
      </c>
      <c r="C94" s="1" t="s">
        <v>127</v>
      </c>
      <c r="D94" s="1">
        <v>252212765</v>
      </c>
      <c r="E94" s="1">
        <v>4834125314</v>
      </c>
      <c r="F94" s="1">
        <v>1566872</v>
      </c>
      <c r="G94" s="1">
        <v>160.96577448572697</v>
      </c>
      <c r="H94" s="1">
        <f t="shared" si="1"/>
        <v>5.2173402346350511E-2</v>
      </c>
    </row>
    <row r="95" spans="1:8" hidden="1" x14ac:dyDescent="0.4">
      <c r="A95" s="1">
        <v>2010</v>
      </c>
      <c r="B95" s="1" t="s">
        <v>296</v>
      </c>
      <c r="C95" s="1" t="s">
        <v>73</v>
      </c>
      <c r="D95" s="1">
        <v>70977911</v>
      </c>
      <c r="E95" s="1">
        <v>1238720723</v>
      </c>
      <c r="F95" s="1">
        <v>437757</v>
      </c>
      <c r="G95" s="1">
        <v>162.13997948633602</v>
      </c>
      <c r="H95" s="1">
        <f t="shared" si="1"/>
        <v>5.7299365128971047E-2</v>
      </c>
    </row>
    <row r="96" spans="1:8" hidden="1" x14ac:dyDescent="0.4">
      <c r="A96" s="1">
        <v>2013</v>
      </c>
      <c r="B96" s="1" t="s">
        <v>251</v>
      </c>
      <c r="C96" s="1" t="s">
        <v>146</v>
      </c>
      <c r="D96" s="1">
        <v>26487247</v>
      </c>
      <c r="E96" s="1">
        <v>192091137</v>
      </c>
      <c r="F96" s="1">
        <v>161415</v>
      </c>
      <c r="G96" s="1">
        <v>164.09408667100331</v>
      </c>
      <c r="H96" s="1">
        <f t="shared" si="1"/>
        <v>0.13788895944741064</v>
      </c>
    </row>
    <row r="97" spans="1:8" hidden="1" x14ac:dyDescent="0.4">
      <c r="A97" s="1">
        <v>2017</v>
      </c>
      <c r="B97" s="1" t="s">
        <v>278</v>
      </c>
      <c r="C97" s="1" t="s">
        <v>279</v>
      </c>
      <c r="D97" s="1">
        <v>1107166014</v>
      </c>
      <c r="E97" s="1">
        <v>1987786448</v>
      </c>
      <c r="F97" s="1">
        <v>744691</v>
      </c>
      <c r="G97" s="1">
        <v>1486.7455280109468</v>
      </c>
      <c r="H97" s="1">
        <f t="shared" si="1"/>
        <v>0.55698438588006716</v>
      </c>
    </row>
    <row r="98" spans="1:8" hidden="1" x14ac:dyDescent="0.4">
      <c r="A98" s="1">
        <v>2018</v>
      </c>
      <c r="B98" s="1" t="s">
        <v>263</v>
      </c>
      <c r="C98" s="1" t="s">
        <v>264</v>
      </c>
      <c r="D98" s="1">
        <v>2432018132</v>
      </c>
      <c r="E98" s="1">
        <v>4459813775</v>
      </c>
      <c r="F98" s="1">
        <v>2266833</v>
      </c>
      <c r="G98" s="1">
        <v>1072.8704461246152</v>
      </c>
      <c r="H98" s="1">
        <f t="shared" si="1"/>
        <v>0.54531831477649539</v>
      </c>
    </row>
    <row r="99" spans="1:8" hidden="1" x14ac:dyDescent="0.4">
      <c r="A99" s="1">
        <v>2012</v>
      </c>
      <c r="B99" s="1" t="s">
        <v>118</v>
      </c>
      <c r="C99" s="1" t="s">
        <v>17</v>
      </c>
      <c r="D99" s="1">
        <v>2717028</v>
      </c>
      <c r="E99" s="1">
        <v>42323553</v>
      </c>
      <c r="F99" s="1">
        <v>16180</v>
      </c>
      <c r="G99" s="1">
        <v>167.92509270704574</v>
      </c>
      <c r="H99" s="1">
        <f t="shared" si="1"/>
        <v>6.4196595214962224E-2</v>
      </c>
    </row>
    <row r="100" spans="1:8" hidden="1" x14ac:dyDescent="0.4">
      <c r="A100" s="1">
        <v>2013</v>
      </c>
      <c r="B100" s="1" t="s">
        <v>252</v>
      </c>
      <c r="C100" s="1" t="s">
        <v>253</v>
      </c>
      <c r="D100" s="1">
        <v>791549</v>
      </c>
      <c r="E100" s="1">
        <v>6979151</v>
      </c>
      <c r="F100" s="1">
        <v>4664</v>
      </c>
      <c r="G100" s="1">
        <v>169.71462264150944</v>
      </c>
      <c r="H100" s="1">
        <f t="shared" si="1"/>
        <v>0.11341623071344924</v>
      </c>
    </row>
    <row r="101" spans="1:8" hidden="1" x14ac:dyDescent="0.4">
      <c r="A101" s="1">
        <v>2010</v>
      </c>
      <c r="B101" s="1" t="s">
        <v>213</v>
      </c>
      <c r="C101" s="1" t="s">
        <v>214</v>
      </c>
      <c r="D101" s="1">
        <v>197826219</v>
      </c>
      <c r="E101" s="1">
        <v>2045737035</v>
      </c>
      <c r="F101" s="1">
        <v>1157050</v>
      </c>
      <c r="G101" s="1">
        <v>170.97465018797806</v>
      </c>
      <c r="H101" s="1">
        <f t="shared" si="1"/>
        <v>9.6701685317047606E-2</v>
      </c>
    </row>
    <row r="102" spans="1:8" hidden="1" x14ac:dyDescent="0.4">
      <c r="A102" s="1">
        <v>2010</v>
      </c>
      <c r="B102" s="1" t="s">
        <v>119</v>
      </c>
      <c r="C102" s="1" t="s">
        <v>120</v>
      </c>
      <c r="D102" s="1">
        <v>207380826</v>
      </c>
      <c r="E102" s="1">
        <v>2061112032</v>
      </c>
      <c r="F102" s="1">
        <v>1197805</v>
      </c>
      <c r="G102" s="1">
        <v>173.13404602585564</v>
      </c>
      <c r="H102" s="1">
        <f t="shared" si="1"/>
        <v>0.10061598922343296</v>
      </c>
    </row>
    <row r="103" spans="1:8" hidden="1" x14ac:dyDescent="0.4">
      <c r="A103" s="1">
        <v>2010</v>
      </c>
      <c r="B103" s="1" t="s">
        <v>244</v>
      </c>
      <c r="C103" s="1" t="s">
        <v>151</v>
      </c>
      <c r="D103" s="1">
        <v>38886298</v>
      </c>
      <c r="E103" s="1">
        <v>479603238</v>
      </c>
      <c r="F103" s="1">
        <v>223908</v>
      </c>
      <c r="G103" s="1">
        <v>173.67087375171945</v>
      </c>
      <c r="H103" s="1">
        <f t="shared" si="1"/>
        <v>8.108014066410453E-2</v>
      </c>
    </row>
    <row r="104" spans="1:8" hidden="1" x14ac:dyDescent="0.4">
      <c r="A104" s="1">
        <v>2012</v>
      </c>
      <c r="B104" s="1" t="s">
        <v>291</v>
      </c>
      <c r="C104" s="1" t="s">
        <v>146</v>
      </c>
      <c r="D104" s="1">
        <v>125553074</v>
      </c>
      <c r="E104" s="1">
        <v>872205484</v>
      </c>
      <c r="F104" s="1">
        <v>716955</v>
      </c>
      <c r="G104" s="1">
        <v>175.11988060617472</v>
      </c>
      <c r="H104" s="1">
        <f t="shared" si="1"/>
        <v>0.14394896191686865</v>
      </c>
    </row>
    <row r="105" spans="1:8" hidden="1" x14ac:dyDescent="0.4">
      <c r="A105" s="1">
        <v>2014</v>
      </c>
      <c r="B105" s="1" t="s">
        <v>291</v>
      </c>
      <c r="C105" s="1" t="s">
        <v>146</v>
      </c>
      <c r="D105" s="1">
        <v>126120100</v>
      </c>
      <c r="E105" s="1">
        <v>867520309</v>
      </c>
      <c r="F105" s="1">
        <v>719944</v>
      </c>
      <c r="G105" s="1">
        <v>175.18043070016557</v>
      </c>
      <c r="H105" s="1">
        <f t="shared" si="1"/>
        <v>0.14537999709237931</v>
      </c>
    </row>
    <row r="106" spans="1:8" hidden="1" x14ac:dyDescent="0.4">
      <c r="A106" s="1">
        <v>2014</v>
      </c>
      <c r="B106" s="1" t="s">
        <v>226</v>
      </c>
      <c r="C106" s="1" t="s">
        <v>218</v>
      </c>
      <c r="D106" s="1">
        <v>153410468</v>
      </c>
      <c r="E106" s="1">
        <v>2430070704</v>
      </c>
      <c r="F106" s="1">
        <v>873963</v>
      </c>
      <c r="G106" s="1">
        <v>175.53428234376054</v>
      </c>
      <c r="H106" s="1">
        <f t="shared" si="1"/>
        <v>6.3130042984955059E-2</v>
      </c>
    </row>
    <row r="107" spans="1:8" hidden="1" x14ac:dyDescent="0.4">
      <c r="A107" s="1">
        <v>2015</v>
      </c>
      <c r="B107" s="1" t="s">
        <v>173</v>
      </c>
      <c r="C107" s="1" t="s">
        <v>174</v>
      </c>
      <c r="D107" s="1">
        <v>93026064</v>
      </c>
      <c r="E107" s="1">
        <v>172505388</v>
      </c>
      <c r="F107" s="1">
        <v>169352</v>
      </c>
      <c r="G107" s="1">
        <v>549.30596627143461</v>
      </c>
      <c r="H107" s="1">
        <f t="shared" si="1"/>
        <v>0.53926468661952753</v>
      </c>
    </row>
    <row r="108" spans="1:8" hidden="1" x14ac:dyDescent="0.4">
      <c r="A108" s="1">
        <v>2010</v>
      </c>
      <c r="B108" s="1" t="s">
        <v>294</v>
      </c>
      <c r="C108" s="1" t="s">
        <v>73</v>
      </c>
      <c r="D108" s="1">
        <v>197492418</v>
      </c>
      <c r="E108" s="1">
        <v>2976283059</v>
      </c>
      <c r="F108" s="1">
        <v>1118695</v>
      </c>
      <c r="G108" s="1">
        <v>176.53821461613757</v>
      </c>
      <c r="H108" s="1">
        <f t="shared" si="1"/>
        <v>6.6355388276260044E-2</v>
      </c>
    </row>
    <row r="109" spans="1:8" hidden="1" x14ac:dyDescent="0.4">
      <c r="A109" s="1">
        <v>2016</v>
      </c>
      <c r="B109" s="1" t="s">
        <v>255</v>
      </c>
      <c r="C109" s="1" t="s">
        <v>255</v>
      </c>
      <c r="D109" s="1">
        <v>1032981373</v>
      </c>
      <c r="E109" s="1">
        <v>1939166814</v>
      </c>
      <c r="F109" s="1">
        <v>859396</v>
      </c>
      <c r="G109" s="1">
        <v>1201.9853164315402</v>
      </c>
      <c r="H109" s="1">
        <f t="shared" si="1"/>
        <v>0.53269340499347051</v>
      </c>
    </row>
    <row r="110" spans="1:8" hidden="1" x14ac:dyDescent="0.4">
      <c r="A110" s="1">
        <v>2010</v>
      </c>
      <c r="B110" s="1" t="s">
        <v>216</v>
      </c>
      <c r="C110" s="1" t="s">
        <v>146</v>
      </c>
      <c r="D110" s="1">
        <v>98425172</v>
      </c>
      <c r="E110" s="1">
        <v>1818864856</v>
      </c>
      <c r="F110" s="1">
        <v>551776</v>
      </c>
      <c r="G110" s="1">
        <v>178.37885663747608</v>
      </c>
      <c r="H110" s="1">
        <f t="shared" si="1"/>
        <v>5.411351573225405E-2</v>
      </c>
    </row>
    <row r="111" spans="1:8" hidden="1" x14ac:dyDescent="0.4">
      <c r="A111" s="1">
        <v>2012</v>
      </c>
      <c r="B111" s="1" t="s">
        <v>207</v>
      </c>
      <c r="C111" s="1" t="s">
        <v>123</v>
      </c>
      <c r="D111" s="1">
        <v>8454318</v>
      </c>
      <c r="E111" s="1">
        <v>151606967</v>
      </c>
      <c r="F111" s="1">
        <v>47183</v>
      </c>
      <c r="G111" s="1">
        <v>179.18144246868576</v>
      </c>
      <c r="H111" s="1">
        <f t="shared" si="1"/>
        <v>5.5764706380545162E-2</v>
      </c>
    </row>
    <row r="112" spans="1:8" hidden="1" x14ac:dyDescent="0.4">
      <c r="A112" s="1">
        <v>2012</v>
      </c>
      <c r="B112" s="1" t="s">
        <v>226</v>
      </c>
      <c r="C112" s="1" t="s">
        <v>218</v>
      </c>
      <c r="D112" s="1">
        <v>152422376</v>
      </c>
      <c r="E112" s="1">
        <v>2236318148</v>
      </c>
      <c r="F112" s="1">
        <v>849435</v>
      </c>
      <c r="G112" s="1">
        <v>179.43971698835108</v>
      </c>
      <c r="H112" s="1">
        <f t="shared" si="1"/>
        <v>6.8157733342331217E-2</v>
      </c>
    </row>
    <row r="113" spans="1:8" hidden="1" x14ac:dyDescent="0.4">
      <c r="A113" s="1">
        <v>2017</v>
      </c>
      <c r="B113" s="1" t="s">
        <v>184</v>
      </c>
      <c r="C113" s="1" t="s">
        <v>185</v>
      </c>
      <c r="D113" s="1">
        <v>777261784</v>
      </c>
      <c r="E113" s="1">
        <v>1483071062</v>
      </c>
      <c r="F113" s="1">
        <v>379328</v>
      </c>
      <c r="G113" s="1">
        <v>2049.0493293403069</v>
      </c>
      <c r="H113" s="1">
        <f t="shared" si="1"/>
        <v>0.52408937367560882</v>
      </c>
    </row>
    <row r="114" spans="1:8" hidden="1" x14ac:dyDescent="0.4">
      <c r="A114" s="1">
        <v>2015</v>
      </c>
      <c r="B114" s="1" t="s">
        <v>221</v>
      </c>
      <c r="C114" s="1" t="s">
        <v>117</v>
      </c>
      <c r="D114" s="1">
        <v>635619011</v>
      </c>
      <c r="E114" s="1">
        <v>1223124363</v>
      </c>
      <c r="F114" s="1">
        <v>186954</v>
      </c>
      <c r="G114" s="1">
        <v>3399.8684756678113</v>
      </c>
      <c r="H114" s="1">
        <f t="shared" si="1"/>
        <v>0.51966834299743236</v>
      </c>
    </row>
    <row r="115" spans="1:8" hidden="1" x14ac:dyDescent="0.4">
      <c r="A115" s="1">
        <v>2015</v>
      </c>
      <c r="B115" s="1" t="s">
        <v>219</v>
      </c>
      <c r="C115" s="1" t="s">
        <v>220</v>
      </c>
      <c r="D115" s="1">
        <v>493059609</v>
      </c>
      <c r="E115" s="1">
        <v>954976577</v>
      </c>
      <c r="F115" s="1">
        <v>145033</v>
      </c>
      <c r="G115" s="1">
        <v>3399.6373859742266</v>
      </c>
      <c r="H115" s="1">
        <f t="shared" si="1"/>
        <v>0.51630544756282537</v>
      </c>
    </row>
    <row r="116" spans="1:8" hidden="1" x14ac:dyDescent="0.4">
      <c r="A116" s="1">
        <v>2015</v>
      </c>
      <c r="B116" s="1" t="s">
        <v>197</v>
      </c>
      <c r="C116" s="1" t="s">
        <v>192</v>
      </c>
      <c r="D116" s="1">
        <v>748868068</v>
      </c>
      <c r="E116" s="1">
        <v>1483006057</v>
      </c>
      <c r="F116" s="1">
        <v>447557</v>
      </c>
      <c r="G116" s="1">
        <v>1673.2350694995275</v>
      </c>
      <c r="H116" s="1">
        <f t="shared" si="1"/>
        <v>0.50496629090976131</v>
      </c>
    </row>
    <row r="117" spans="1:8" hidden="1" x14ac:dyDescent="0.4">
      <c r="A117" s="1">
        <v>2018</v>
      </c>
      <c r="B117" s="1" t="s">
        <v>290</v>
      </c>
      <c r="C117" s="1" t="s">
        <v>160</v>
      </c>
      <c r="D117" s="1">
        <v>3840891133</v>
      </c>
      <c r="E117" s="1">
        <v>7634198469</v>
      </c>
      <c r="F117" s="1">
        <v>2601179</v>
      </c>
      <c r="G117" s="1">
        <v>1476.5962407815841</v>
      </c>
      <c r="H117" s="1">
        <f t="shared" si="1"/>
        <v>0.50311648938609743</v>
      </c>
    </row>
    <row r="118" spans="1:8" hidden="1" x14ac:dyDescent="0.4">
      <c r="A118" s="1">
        <v>2011</v>
      </c>
      <c r="B118" s="1" t="s">
        <v>256</v>
      </c>
      <c r="C118" s="1" t="s">
        <v>146</v>
      </c>
      <c r="D118" s="1">
        <v>71385612</v>
      </c>
      <c r="E118" s="1">
        <v>865405251</v>
      </c>
      <c r="F118" s="1">
        <v>388814</v>
      </c>
      <c r="G118" s="1">
        <v>183.59835808381385</v>
      </c>
      <c r="H118" s="1">
        <f t="shared" si="1"/>
        <v>8.2488073555726557E-2</v>
      </c>
    </row>
    <row r="119" spans="1:8" hidden="1" x14ac:dyDescent="0.4">
      <c r="A119" s="1">
        <v>2010</v>
      </c>
      <c r="B119" s="1" t="s">
        <v>256</v>
      </c>
      <c r="C119" s="1" t="s">
        <v>146</v>
      </c>
      <c r="D119" s="1">
        <v>77988209</v>
      </c>
      <c r="E119" s="1">
        <v>981229972</v>
      </c>
      <c r="F119" s="1">
        <v>424654</v>
      </c>
      <c r="G119" s="1">
        <v>183.65118190338487</v>
      </c>
      <c r="H119" s="1">
        <f t="shared" si="1"/>
        <v>7.9480051797683984E-2</v>
      </c>
    </row>
    <row r="120" spans="1:8" hidden="1" x14ac:dyDescent="0.4">
      <c r="A120" s="1">
        <v>2010</v>
      </c>
      <c r="B120" s="1" t="s">
        <v>134</v>
      </c>
      <c r="C120" s="1" t="s">
        <v>135</v>
      </c>
      <c r="D120" s="1">
        <v>392011819</v>
      </c>
      <c r="E120" s="1">
        <v>1773909999</v>
      </c>
      <c r="F120" s="1">
        <v>2132480</v>
      </c>
      <c r="G120" s="1">
        <v>183.82907178496399</v>
      </c>
      <c r="H120" s="1">
        <f t="shared" si="1"/>
        <v>0.22098743409811514</v>
      </c>
    </row>
    <row r="121" spans="1:8" hidden="1" x14ac:dyDescent="0.4">
      <c r="A121" s="1">
        <v>2011</v>
      </c>
      <c r="B121" s="1" t="s">
        <v>271</v>
      </c>
      <c r="C121" s="1" t="s">
        <v>218</v>
      </c>
      <c r="D121" s="1">
        <v>59572563</v>
      </c>
      <c r="E121" s="1">
        <v>759059823</v>
      </c>
      <c r="F121" s="1">
        <v>322492</v>
      </c>
      <c r="G121" s="1">
        <v>184.72570792453766</v>
      </c>
      <c r="H121" s="1">
        <f t="shared" si="1"/>
        <v>7.8482039484785118E-2</v>
      </c>
    </row>
    <row r="122" spans="1:8" hidden="1" x14ac:dyDescent="0.4">
      <c r="A122" s="1">
        <v>2014</v>
      </c>
      <c r="B122" s="1" t="s">
        <v>285</v>
      </c>
      <c r="C122" s="1" t="s">
        <v>190</v>
      </c>
      <c r="D122" s="1">
        <v>14341305</v>
      </c>
      <c r="E122" s="1">
        <v>150966502</v>
      </c>
      <c r="F122" s="1">
        <v>77438</v>
      </c>
      <c r="G122" s="1">
        <v>185.19725457785583</v>
      </c>
      <c r="H122" s="1">
        <f t="shared" si="1"/>
        <v>9.4996603948603112E-2</v>
      </c>
    </row>
    <row r="123" spans="1:8" hidden="1" x14ac:dyDescent="0.4">
      <c r="A123" s="1">
        <v>2015</v>
      </c>
      <c r="B123" s="1" t="s">
        <v>166</v>
      </c>
      <c r="C123" s="1" t="s">
        <v>164</v>
      </c>
      <c r="D123" s="1">
        <v>1444552133</v>
      </c>
      <c r="E123" s="1">
        <v>2878702048</v>
      </c>
      <c r="F123" s="1">
        <v>804322</v>
      </c>
      <c r="G123" s="1">
        <v>1795.9873446206868</v>
      </c>
      <c r="H123" s="1">
        <f t="shared" si="1"/>
        <v>0.50180675488927851</v>
      </c>
    </row>
    <row r="124" spans="1:8" hidden="1" x14ac:dyDescent="0.4">
      <c r="A124" s="1">
        <v>2011</v>
      </c>
      <c r="B124" s="1" t="s">
        <v>291</v>
      </c>
      <c r="C124" s="1" t="s">
        <v>146</v>
      </c>
      <c r="D124" s="1">
        <v>134794433</v>
      </c>
      <c r="E124" s="1">
        <v>1128748472</v>
      </c>
      <c r="F124" s="1">
        <v>717269</v>
      </c>
      <c r="G124" s="1">
        <v>187.9273090012255</v>
      </c>
      <c r="H124" s="1">
        <f t="shared" si="1"/>
        <v>0.11941937140447353</v>
      </c>
    </row>
    <row r="125" spans="1:8" hidden="1" x14ac:dyDescent="0.4">
      <c r="A125" s="1">
        <v>2015</v>
      </c>
      <c r="B125" s="1" t="s">
        <v>235</v>
      </c>
      <c r="C125" s="1" t="s">
        <v>235</v>
      </c>
      <c r="D125" s="1">
        <v>489961501</v>
      </c>
      <c r="E125" s="1">
        <v>978879709</v>
      </c>
      <c r="F125" s="1">
        <v>420572</v>
      </c>
      <c r="G125" s="1">
        <v>1164.9883991326099</v>
      </c>
      <c r="H125" s="1">
        <f t="shared" si="1"/>
        <v>0.50053290153550423</v>
      </c>
    </row>
    <row r="126" spans="1:8" hidden="1" x14ac:dyDescent="0.4">
      <c r="A126" s="1">
        <v>2012</v>
      </c>
      <c r="B126" s="1" t="s">
        <v>224</v>
      </c>
      <c r="C126" s="1" t="s">
        <v>214</v>
      </c>
      <c r="D126" s="1">
        <v>2376314</v>
      </c>
      <c r="E126" s="1">
        <v>22855655</v>
      </c>
      <c r="F126" s="1">
        <v>12555</v>
      </c>
      <c r="G126" s="1">
        <v>189.27232178414974</v>
      </c>
      <c r="H126" s="1">
        <f t="shared" si="1"/>
        <v>0.10397050533008133</v>
      </c>
    </row>
    <row r="127" spans="1:8" hidden="1" x14ac:dyDescent="0.4">
      <c r="A127" s="1">
        <v>2013</v>
      </c>
      <c r="B127" s="1" t="s">
        <v>167</v>
      </c>
      <c r="C127" s="1" t="s">
        <v>164</v>
      </c>
      <c r="D127" s="1">
        <v>25990347</v>
      </c>
      <c r="E127" s="1">
        <v>341399242</v>
      </c>
      <c r="F127" s="1">
        <v>137115</v>
      </c>
      <c r="G127" s="1">
        <v>189.55144951318238</v>
      </c>
      <c r="H127" s="1">
        <f t="shared" si="1"/>
        <v>7.6128894861459587E-2</v>
      </c>
    </row>
    <row r="128" spans="1:8" hidden="1" x14ac:dyDescent="0.4">
      <c r="A128" s="1">
        <v>2011</v>
      </c>
      <c r="B128" s="1" t="s">
        <v>126</v>
      </c>
      <c r="C128" s="1" t="s">
        <v>127</v>
      </c>
      <c r="D128" s="1">
        <v>103978458</v>
      </c>
      <c r="E128" s="1">
        <v>1282605427</v>
      </c>
      <c r="F128" s="1">
        <v>547762</v>
      </c>
      <c r="G128" s="1">
        <v>189.82415355574136</v>
      </c>
      <c r="H128" s="1">
        <f t="shared" si="1"/>
        <v>8.1068156902473487E-2</v>
      </c>
    </row>
    <row r="129" spans="1:8" hidden="1" x14ac:dyDescent="0.4">
      <c r="A129" s="1">
        <v>2011</v>
      </c>
      <c r="B129" s="1" t="s">
        <v>216</v>
      </c>
      <c r="C129" s="1" t="s">
        <v>146</v>
      </c>
      <c r="D129" s="1">
        <v>105377853</v>
      </c>
      <c r="E129" s="1">
        <v>1212620896</v>
      </c>
      <c r="F129" s="1">
        <v>552631</v>
      </c>
      <c r="G129" s="1">
        <v>190.68393376412109</v>
      </c>
      <c r="H129" s="1">
        <f t="shared" si="1"/>
        <v>8.6900904765540174E-2</v>
      </c>
    </row>
    <row r="130" spans="1:8" hidden="1" x14ac:dyDescent="0.4">
      <c r="A130" s="1">
        <v>2016</v>
      </c>
      <c r="B130" s="1" t="s">
        <v>263</v>
      </c>
      <c r="C130" s="1" t="s">
        <v>264</v>
      </c>
      <c r="D130" s="1">
        <v>2213848523</v>
      </c>
      <c r="E130" s="1">
        <v>4499151905</v>
      </c>
      <c r="F130" s="1">
        <v>2227065</v>
      </c>
      <c r="G130" s="1">
        <v>994.06551806974653</v>
      </c>
      <c r="H130" s="1">
        <f t="shared" ref="H130:H193" si="2">D130/E130</f>
        <v>0.49205907463131099</v>
      </c>
    </row>
    <row r="131" spans="1:8" hidden="1" x14ac:dyDescent="0.4">
      <c r="A131" s="1">
        <v>2018</v>
      </c>
      <c r="B131" s="1" t="s">
        <v>167</v>
      </c>
      <c r="C131" s="1" t="s">
        <v>164</v>
      </c>
      <c r="D131" s="1">
        <v>189498010</v>
      </c>
      <c r="E131" s="1">
        <v>386024436</v>
      </c>
      <c r="F131" s="1">
        <v>142393</v>
      </c>
      <c r="G131" s="1">
        <v>1330.8098712717619</v>
      </c>
      <c r="H131" s="1">
        <f t="shared" si="2"/>
        <v>0.49089641050599192</v>
      </c>
    </row>
    <row r="132" spans="1:8" hidden="1" x14ac:dyDescent="0.4">
      <c r="A132" s="1">
        <v>2011</v>
      </c>
      <c r="B132" s="1" t="s">
        <v>236</v>
      </c>
      <c r="C132" s="1" t="s">
        <v>236</v>
      </c>
      <c r="D132" s="1">
        <v>2561965</v>
      </c>
      <c r="E132" s="1">
        <v>19848406</v>
      </c>
      <c r="F132" s="1">
        <v>13319</v>
      </c>
      <c r="G132" s="1">
        <v>192.3541557173962</v>
      </c>
      <c r="H132" s="1">
        <f t="shared" si="2"/>
        <v>0.12907661199594567</v>
      </c>
    </row>
    <row r="133" spans="1:8" hidden="1" x14ac:dyDescent="0.4">
      <c r="A133" s="1">
        <v>2012</v>
      </c>
      <c r="B133" s="1" t="s">
        <v>286</v>
      </c>
      <c r="C133" s="1" t="s">
        <v>282</v>
      </c>
      <c r="D133" s="1">
        <v>17724001</v>
      </c>
      <c r="E133" s="1">
        <v>205025887</v>
      </c>
      <c r="F133" s="1">
        <v>91821</v>
      </c>
      <c r="G133" s="1">
        <v>193.02774964332778</v>
      </c>
      <c r="H133" s="1">
        <f t="shared" si="2"/>
        <v>8.6447625026004643E-2</v>
      </c>
    </row>
    <row r="134" spans="1:8" hidden="1" x14ac:dyDescent="0.4">
      <c r="A134" s="1">
        <v>2013</v>
      </c>
      <c r="B134" s="1" t="s">
        <v>118</v>
      </c>
      <c r="C134" s="1" t="s">
        <v>17</v>
      </c>
      <c r="D134" s="1">
        <v>3171815</v>
      </c>
      <c r="E134" s="1">
        <v>42582909</v>
      </c>
      <c r="F134" s="1">
        <v>16266</v>
      </c>
      <c r="G134" s="1">
        <v>194.99661871388173</v>
      </c>
      <c r="H134" s="1">
        <f t="shared" si="2"/>
        <v>7.4485634600491943E-2</v>
      </c>
    </row>
    <row r="135" spans="1:8" hidden="1" x14ac:dyDescent="0.4">
      <c r="A135" s="1">
        <v>2012</v>
      </c>
      <c r="B135" s="1" t="s">
        <v>140</v>
      </c>
      <c r="C135" s="1" t="s">
        <v>141</v>
      </c>
      <c r="D135" s="1">
        <v>31409708</v>
      </c>
      <c r="E135" s="1">
        <v>269620434</v>
      </c>
      <c r="F135" s="1">
        <v>160942</v>
      </c>
      <c r="G135" s="1">
        <v>195.16166072249629</v>
      </c>
      <c r="H135" s="1">
        <f t="shared" si="2"/>
        <v>0.11649602195952255</v>
      </c>
    </row>
    <row r="136" spans="1:8" hidden="1" x14ac:dyDescent="0.4">
      <c r="A136" s="1">
        <v>2015</v>
      </c>
      <c r="B136" s="1" t="s">
        <v>172</v>
      </c>
      <c r="C136" s="1" t="s">
        <v>172</v>
      </c>
      <c r="D136" s="1">
        <v>415216944</v>
      </c>
      <c r="E136" s="1">
        <v>849868796</v>
      </c>
      <c r="F136" s="1">
        <v>402518</v>
      </c>
      <c r="G136" s="1">
        <v>1031.5487605523231</v>
      </c>
      <c r="H136" s="1">
        <f t="shared" si="2"/>
        <v>0.48856593624129246</v>
      </c>
    </row>
    <row r="137" spans="1:8" hidden="1" x14ac:dyDescent="0.4">
      <c r="A137" s="1">
        <v>2011</v>
      </c>
      <c r="B137" s="1" t="s">
        <v>227</v>
      </c>
      <c r="C137" s="1" t="s">
        <v>139</v>
      </c>
      <c r="D137" s="1">
        <v>172300961</v>
      </c>
      <c r="E137" s="1">
        <v>1305783306</v>
      </c>
      <c r="F137" s="1">
        <v>878845</v>
      </c>
      <c r="G137" s="1">
        <v>196.05386729172949</v>
      </c>
      <c r="H137" s="1">
        <f t="shared" si="2"/>
        <v>0.13195218548765855</v>
      </c>
    </row>
    <row r="138" spans="1:8" hidden="1" x14ac:dyDescent="0.4">
      <c r="A138" s="1">
        <v>2018</v>
      </c>
      <c r="B138" s="1" t="s">
        <v>259</v>
      </c>
      <c r="C138" s="1" t="s">
        <v>233</v>
      </c>
      <c r="D138" s="1">
        <v>1626559654</v>
      </c>
      <c r="E138" s="1">
        <v>3340495776</v>
      </c>
      <c r="F138" s="1">
        <v>1478991</v>
      </c>
      <c r="G138" s="1">
        <v>1099.7765733530496</v>
      </c>
      <c r="H138" s="1">
        <f t="shared" si="2"/>
        <v>0.48692163171889608</v>
      </c>
    </row>
    <row r="139" spans="1:8" hidden="1" x14ac:dyDescent="0.4">
      <c r="A139" s="1">
        <v>2013</v>
      </c>
      <c r="B139" s="1" t="s">
        <v>216</v>
      </c>
      <c r="C139" s="1" t="s">
        <v>146</v>
      </c>
      <c r="D139" s="1">
        <v>108820859</v>
      </c>
      <c r="E139" s="1">
        <v>837783021</v>
      </c>
      <c r="F139" s="1">
        <v>554596</v>
      </c>
      <c r="G139" s="1">
        <v>196.21645125460697</v>
      </c>
      <c r="H139" s="1">
        <f t="shared" si="2"/>
        <v>0.12989145909176883</v>
      </c>
    </row>
    <row r="140" spans="1:8" hidden="1" x14ac:dyDescent="0.4">
      <c r="A140" s="1">
        <v>2010</v>
      </c>
      <c r="B140" s="1" t="s">
        <v>178</v>
      </c>
      <c r="C140" s="1" t="s">
        <v>177</v>
      </c>
      <c r="D140" s="1">
        <v>75057203</v>
      </c>
      <c r="E140" s="1">
        <v>2015709702</v>
      </c>
      <c r="F140" s="1">
        <v>380832</v>
      </c>
      <c r="G140" s="1">
        <v>197.08743750525167</v>
      </c>
      <c r="H140" s="1">
        <f t="shared" si="2"/>
        <v>3.7236117346425311E-2</v>
      </c>
    </row>
    <row r="141" spans="1:8" hidden="1" x14ac:dyDescent="0.4">
      <c r="A141" s="1">
        <v>2011</v>
      </c>
      <c r="B141" s="1" t="s">
        <v>283</v>
      </c>
      <c r="C141" s="1" t="s">
        <v>71</v>
      </c>
      <c r="D141" s="1">
        <v>12237955</v>
      </c>
      <c r="E141" s="1">
        <v>105374881</v>
      </c>
      <c r="F141" s="1">
        <v>62068</v>
      </c>
      <c r="G141" s="1">
        <v>197.17011986853129</v>
      </c>
      <c r="H141" s="1">
        <f t="shared" si="2"/>
        <v>0.11613730790357903</v>
      </c>
    </row>
    <row r="142" spans="1:8" hidden="1" x14ac:dyDescent="0.4">
      <c r="A142" s="1">
        <v>2016</v>
      </c>
      <c r="B142" s="1" t="s">
        <v>296</v>
      </c>
      <c r="C142" s="1" t="s">
        <v>73</v>
      </c>
      <c r="D142" s="1">
        <v>581529199</v>
      </c>
      <c r="E142" s="1">
        <v>1194958861</v>
      </c>
      <c r="F142" s="1">
        <v>449877</v>
      </c>
      <c r="G142" s="1">
        <v>1292.6404306065881</v>
      </c>
      <c r="H142" s="1">
        <f t="shared" si="2"/>
        <v>0.48665206642624326</v>
      </c>
    </row>
    <row r="143" spans="1:8" hidden="1" x14ac:dyDescent="0.4">
      <c r="A143" s="1">
        <v>2011</v>
      </c>
      <c r="B143" s="1" t="s">
        <v>119</v>
      </c>
      <c r="C143" s="1" t="s">
        <v>120</v>
      </c>
      <c r="D143" s="1">
        <v>238652963</v>
      </c>
      <c r="E143" s="1">
        <v>1941553594</v>
      </c>
      <c r="F143" s="1">
        <v>1206980</v>
      </c>
      <c r="G143" s="1">
        <v>197.72735505145073</v>
      </c>
      <c r="H143" s="1">
        <f t="shared" si="2"/>
        <v>0.12291855539682826</v>
      </c>
    </row>
    <row r="144" spans="1:8" hidden="1" x14ac:dyDescent="0.4">
      <c r="A144" s="1">
        <v>2016</v>
      </c>
      <c r="B144" s="1" t="s">
        <v>176</v>
      </c>
      <c r="C144" s="1" t="s">
        <v>177</v>
      </c>
      <c r="D144" s="1">
        <v>1004004591</v>
      </c>
      <c r="E144" s="1">
        <v>2071677934</v>
      </c>
      <c r="F144" s="1">
        <v>706879</v>
      </c>
      <c r="G144" s="1">
        <v>1420.3344433771551</v>
      </c>
      <c r="H144" s="1">
        <f t="shared" si="2"/>
        <v>0.48463353039700813</v>
      </c>
    </row>
    <row r="145" spans="1:8" hidden="1" x14ac:dyDescent="0.4">
      <c r="A145" s="1">
        <v>2011</v>
      </c>
      <c r="B145" s="1" t="s">
        <v>136</v>
      </c>
      <c r="C145" s="1" t="s">
        <v>137</v>
      </c>
      <c r="D145" s="1">
        <v>54332658</v>
      </c>
      <c r="E145" s="1">
        <v>538562840</v>
      </c>
      <c r="F145" s="1">
        <v>274152</v>
      </c>
      <c r="G145" s="1">
        <v>198.18443053488576</v>
      </c>
      <c r="H145" s="1">
        <f t="shared" si="2"/>
        <v>0.10088452816388149</v>
      </c>
    </row>
    <row r="146" spans="1:8" hidden="1" x14ac:dyDescent="0.4">
      <c r="A146" s="1">
        <v>2014</v>
      </c>
      <c r="B146" s="1" t="s">
        <v>207</v>
      </c>
      <c r="C146" s="1" t="s">
        <v>123</v>
      </c>
      <c r="D146" s="1">
        <v>9398330</v>
      </c>
      <c r="E146" s="1">
        <v>164407903</v>
      </c>
      <c r="F146" s="1">
        <v>47253</v>
      </c>
      <c r="G146" s="1">
        <v>198.89382684697267</v>
      </c>
      <c r="H146" s="1">
        <f t="shared" si="2"/>
        <v>5.7164709411809726E-2</v>
      </c>
    </row>
    <row r="147" spans="1:8" hidden="1" x14ac:dyDescent="0.4">
      <c r="A147" s="1">
        <v>2012</v>
      </c>
      <c r="B147" s="1" t="s">
        <v>194</v>
      </c>
      <c r="C147" s="1" t="s">
        <v>195</v>
      </c>
      <c r="D147" s="1">
        <v>4652900</v>
      </c>
      <c r="E147" s="1">
        <v>37033000</v>
      </c>
      <c r="F147" s="1">
        <v>23393</v>
      </c>
      <c r="G147" s="1">
        <v>198.90138075492669</v>
      </c>
      <c r="H147" s="1">
        <f t="shared" si="2"/>
        <v>0.12564199497745254</v>
      </c>
    </row>
    <row r="148" spans="1:8" hidden="1" x14ac:dyDescent="0.4">
      <c r="A148" s="1">
        <v>2013</v>
      </c>
      <c r="B148" s="1" t="s">
        <v>204</v>
      </c>
      <c r="C148" s="1" t="s">
        <v>146</v>
      </c>
      <c r="D148" s="1">
        <v>220348922</v>
      </c>
      <c r="E148" s="1">
        <v>1868251673</v>
      </c>
      <c r="F148" s="1">
        <v>1096950</v>
      </c>
      <c r="G148" s="1">
        <v>200.87417111080723</v>
      </c>
      <c r="H148" s="1">
        <f t="shared" si="2"/>
        <v>0.11794391793380185</v>
      </c>
    </row>
    <row r="149" spans="1:8" hidden="1" x14ac:dyDescent="0.4">
      <c r="A149" s="1">
        <v>2010</v>
      </c>
      <c r="B149" s="1" t="s">
        <v>196</v>
      </c>
      <c r="C149" s="1" t="s">
        <v>133</v>
      </c>
      <c r="D149" s="1">
        <v>8297485</v>
      </c>
      <c r="E149" s="1">
        <v>82898549</v>
      </c>
      <c r="F149" s="1">
        <v>41293</v>
      </c>
      <c r="G149" s="1">
        <v>200.94168503136126</v>
      </c>
      <c r="H149" s="1">
        <f t="shared" si="2"/>
        <v>0.10009204141799877</v>
      </c>
    </row>
    <row r="150" spans="1:8" hidden="1" x14ac:dyDescent="0.4">
      <c r="A150" s="1">
        <v>2011</v>
      </c>
      <c r="B150" s="1" t="s">
        <v>267</v>
      </c>
      <c r="C150" s="1" t="s">
        <v>139</v>
      </c>
      <c r="D150" s="1">
        <v>73905471</v>
      </c>
      <c r="E150" s="1">
        <v>638877516</v>
      </c>
      <c r="F150" s="1">
        <v>367300</v>
      </c>
      <c r="G150" s="1">
        <v>201.21282602777021</v>
      </c>
      <c r="H150" s="1">
        <f t="shared" si="2"/>
        <v>0.11568018774979084</v>
      </c>
    </row>
    <row r="151" spans="1:8" hidden="1" x14ac:dyDescent="0.4">
      <c r="A151" s="1">
        <v>2011</v>
      </c>
      <c r="B151" s="1" t="s">
        <v>140</v>
      </c>
      <c r="C151" s="1" t="s">
        <v>141</v>
      </c>
      <c r="D151" s="1">
        <v>32247681</v>
      </c>
      <c r="E151" s="1">
        <v>357979844</v>
      </c>
      <c r="F151" s="1">
        <v>160105</v>
      </c>
      <c r="G151" s="1">
        <v>201.4158271134568</v>
      </c>
      <c r="H151" s="1">
        <f t="shared" si="2"/>
        <v>9.0082393018753315E-2</v>
      </c>
    </row>
    <row r="152" spans="1:8" hidden="1" x14ac:dyDescent="0.4">
      <c r="A152" s="1">
        <v>2015</v>
      </c>
      <c r="B152" s="1" t="s">
        <v>263</v>
      </c>
      <c r="C152" s="1" t="s">
        <v>264</v>
      </c>
      <c r="D152" s="1">
        <v>2194475120</v>
      </c>
      <c r="E152" s="1">
        <v>4579335311</v>
      </c>
      <c r="F152" s="1">
        <v>2216274</v>
      </c>
      <c r="G152" s="1">
        <v>990.16417645110664</v>
      </c>
      <c r="H152" s="1">
        <f t="shared" si="2"/>
        <v>0.47921258675438366</v>
      </c>
    </row>
    <row r="153" spans="1:8" hidden="1" x14ac:dyDescent="0.4">
      <c r="A153" s="1">
        <v>2014</v>
      </c>
      <c r="B153" s="1" t="s">
        <v>213</v>
      </c>
      <c r="C153" s="1" t="s">
        <v>214</v>
      </c>
      <c r="D153" s="1">
        <v>217696972</v>
      </c>
      <c r="E153" s="1">
        <v>2344011090</v>
      </c>
      <c r="F153" s="1">
        <v>1078191</v>
      </c>
      <c r="G153" s="1">
        <v>201.90946873049396</v>
      </c>
      <c r="H153" s="1">
        <f t="shared" si="2"/>
        <v>9.2873695405596396E-2</v>
      </c>
    </row>
    <row r="154" spans="1:8" hidden="1" x14ac:dyDescent="0.4">
      <c r="A154" s="1">
        <v>2014</v>
      </c>
      <c r="B154" s="1" t="s">
        <v>168</v>
      </c>
      <c r="C154" s="1" t="s">
        <v>164</v>
      </c>
      <c r="D154" s="1">
        <v>140644651</v>
      </c>
      <c r="E154" s="1">
        <v>1583254586</v>
      </c>
      <c r="F154" s="1">
        <v>696157</v>
      </c>
      <c r="G154" s="1">
        <v>202.03007511236689</v>
      </c>
      <c r="H154" s="1">
        <f t="shared" si="2"/>
        <v>8.8832618735897984E-2</v>
      </c>
    </row>
    <row r="155" spans="1:8" hidden="1" x14ac:dyDescent="0.4">
      <c r="A155" s="1">
        <v>2011</v>
      </c>
      <c r="B155" s="1" t="s">
        <v>134</v>
      </c>
      <c r="C155" s="1" t="s">
        <v>135</v>
      </c>
      <c r="D155" s="1">
        <v>437639983</v>
      </c>
      <c r="E155" s="1">
        <v>1893008316</v>
      </c>
      <c r="F155" s="1">
        <v>2165283</v>
      </c>
      <c r="G155" s="1">
        <v>202.11675933353746</v>
      </c>
      <c r="H155" s="1">
        <f t="shared" si="2"/>
        <v>0.23118756494675641</v>
      </c>
    </row>
    <row r="156" spans="1:8" hidden="1" x14ac:dyDescent="0.4">
      <c r="A156" s="1">
        <v>2010</v>
      </c>
      <c r="B156" s="1" t="s">
        <v>250</v>
      </c>
      <c r="C156" s="1" t="s">
        <v>146</v>
      </c>
      <c r="D156" s="1">
        <v>120042725</v>
      </c>
      <c r="E156" s="1">
        <v>1540121238</v>
      </c>
      <c r="F156" s="1">
        <v>589852</v>
      </c>
      <c r="G156" s="1">
        <v>203.51329655574619</v>
      </c>
      <c r="H156" s="1">
        <f t="shared" si="2"/>
        <v>7.7943685236032054E-2</v>
      </c>
    </row>
    <row r="157" spans="1:8" hidden="1" x14ac:dyDescent="0.4">
      <c r="A157" s="1">
        <v>2012</v>
      </c>
      <c r="B157" s="1" t="s">
        <v>249</v>
      </c>
      <c r="C157" s="1" t="s">
        <v>127</v>
      </c>
      <c r="D157" s="1">
        <v>325350790</v>
      </c>
      <c r="E157" s="1">
        <v>2649869987</v>
      </c>
      <c r="F157" s="1">
        <v>1578200</v>
      </c>
      <c r="G157" s="1">
        <v>206.15307945760995</v>
      </c>
      <c r="H157" s="1">
        <f t="shared" si="2"/>
        <v>0.12277990678642303</v>
      </c>
    </row>
    <row r="158" spans="1:8" hidden="1" x14ac:dyDescent="0.4">
      <c r="A158" s="1">
        <v>2010</v>
      </c>
      <c r="B158" s="1" t="s">
        <v>285</v>
      </c>
      <c r="C158" s="1" t="s">
        <v>190</v>
      </c>
      <c r="D158" s="1">
        <v>15783479</v>
      </c>
      <c r="E158" s="1">
        <v>140449238</v>
      </c>
      <c r="F158" s="1">
        <v>76124</v>
      </c>
      <c r="G158" s="1">
        <v>207.33906520939519</v>
      </c>
      <c r="H158" s="1">
        <f t="shared" si="2"/>
        <v>0.11237853066885276</v>
      </c>
    </row>
    <row r="159" spans="1:8" hidden="1" x14ac:dyDescent="0.4">
      <c r="A159" s="1">
        <v>2010</v>
      </c>
      <c r="B159" s="1" t="s">
        <v>286</v>
      </c>
      <c r="C159" s="1" t="s">
        <v>282</v>
      </c>
      <c r="D159" s="1">
        <v>18851716</v>
      </c>
      <c r="E159" s="1">
        <v>215511584</v>
      </c>
      <c r="F159" s="1">
        <v>90802</v>
      </c>
      <c r="G159" s="1">
        <v>207.61344463778332</v>
      </c>
      <c r="H159" s="1">
        <f t="shared" si="2"/>
        <v>8.7474258460278398E-2</v>
      </c>
    </row>
    <row r="160" spans="1:8" hidden="1" x14ac:dyDescent="0.4">
      <c r="A160" s="1">
        <v>2010</v>
      </c>
      <c r="B160" s="1" t="s">
        <v>191</v>
      </c>
      <c r="C160" s="1" t="s">
        <v>192</v>
      </c>
      <c r="D160" s="1">
        <v>945165695</v>
      </c>
      <c r="E160" s="1">
        <v>10482018931</v>
      </c>
      <c r="F160" s="1">
        <v>4520327</v>
      </c>
      <c r="G160" s="1">
        <v>209.09232783380494</v>
      </c>
      <c r="H160" s="1">
        <f t="shared" si="2"/>
        <v>9.0170195381418738E-2</v>
      </c>
    </row>
    <row r="161" spans="1:8" hidden="1" x14ac:dyDescent="0.4">
      <c r="A161" s="1">
        <v>2014</v>
      </c>
      <c r="B161" s="1" t="s">
        <v>136</v>
      </c>
      <c r="C161" s="1" t="s">
        <v>137</v>
      </c>
      <c r="D161" s="1">
        <v>51955552</v>
      </c>
      <c r="E161" s="1">
        <v>581398383</v>
      </c>
      <c r="F161" s="1">
        <v>247333</v>
      </c>
      <c r="G161" s="1">
        <v>210.06316181019113</v>
      </c>
      <c r="H161" s="1">
        <f t="shared" si="2"/>
        <v>8.9363083075516575E-2</v>
      </c>
    </row>
    <row r="162" spans="1:8" hidden="1" x14ac:dyDescent="0.4">
      <c r="A162" s="1">
        <v>2010</v>
      </c>
      <c r="B162" s="1" t="s">
        <v>189</v>
      </c>
      <c r="C162" s="1" t="s">
        <v>190</v>
      </c>
      <c r="D162" s="1">
        <v>6041948</v>
      </c>
      <c r="E162" s="1">
        <v>62998861</v>
      </c>
      <c r="F162" s="1">
        <v>28728</v>
      </c>
      <c r="G162" s="1">
        <v>210.31565023670288</v>
      </c>
      <c r="H162" s="1">
        <f t="shared" si="2"/>
        <v>9.5905670421565239E-2</v>
      </c>
    </row>
    <row r="163" spans="1:8" hidden="1" x14ac:dyDescent="0.4">
      <c r="A163" s="1">
        <v>2013</v>
      </c>
      <c r="B163" s="1" t="s">
        <v>291</v>
      </c>
      <c r="C163" s="1" t="s">
        <v>146</v>
      </c>
      <c r="D163" s="1">
        <v>151003107</v>
      </c>
      <c r="E163" s="1">
        <v>819040745</v>
      </c>
      <c r="F163" s="1">
        <v>717894</v>
      </c>
      <c r="G163" s="1">
        <v>210.34178722764085</v>
      </c>
      <c r="H163" s="1">
        <f t="shared" si="2"/>
        <v>0.18436580587941323</v>
      </c>
    </row>
    <row r="164" spans="1:8" hidden="1" x14ac:dyDescent="0.4">
      <c r="A164" s="1">
        <v>2014</v>
      </c>
      <c r="B164" s="1" t="s">
        <v>216</v>
      </c>
      <c r="C164" s="1" t="s">
        <v>146</v>
      </c>
      <c r="D164" s="1">
        <v>117341177</v>
      </c>
      <c r="E164" s="1">
        <v>798046025</v>
      </c>
      <c r="F164" s="1">
        <v>556577</v>
      </c>
      <c r="G164" s="1">
        <v>210.82649300995189</v>
      </c>
      <c r="H164" s="1">
        <f t="shared" si="2"/>
        <v>0.14703560111085071</v>
      </c>
    </row>
    <row r="165" spans="1:8" hidden="1" x14ac:dyDescent="0.4">
      <c r="A165" s="1">
        <v>2014</v>
      </c>
      <c r="B165" s="1" t="s">
        <v>236</v>
      </c>
      <c r="C165" s="1" t="s">
        <v>236</v>
      </c>
      <c r="D165" s="1">
        <v>2850462</v>
      </c>
      <c r="E165" s="1">
        <v>23362354</v>
      </c>
      <c r="F165" s="1">
        <v>13489</v>
      </c>
      <c r="G165" s="1">
        <v>211.31751797761137</v>
      </c>
      <c r="H165" s="1">
        <f t="shared" si="2"/>
        <v>0.12201090694884599</v>
      </c>
    </row>
    <row r="166" spans="1:8" hidden="1" x14ac:dyDescent="0.4">
      <c r="A166" s="1">
        <v>2013</v>
      </c>
      <c r="B166" s="1" t="s">
        <v>277</v>
      </c>
      <c r="C166" s="1" t="s">
        <v>220</v>
      </c>
      <c r="D166" s="1">
        <v>3100386</v>
      </c>
      <c r="E166" s="1">
        <v>49601908</v>
      </c>
      <c r="F166" s="1">
        <v>14664</v>
      </c>
      <c r="G166" s="1">
        <v>211.4283960720131</v>
      </c>
      <c r="H166" s="1">
        <f t="shared" si="2"/>
        <v>6.2505377817321059E-2</v>
      </c>
    </row>
    <row r="167" spans="1:8" hidden="1" x14ac:dyDescent="0.4">
      <c r="A167" s="1">
        <v>2018</v>
      </c>
      <c r="B167" s="1" t="s">
        <v>119</v>
      </c>
      <c r="C167" s="1" t="s">
        <v>120</v>
      </c>
      <c r="D167" s="1">
        <v>862030384</v>
      </c>
      <c r="E167" s="1">
        <v>1810228177</v>
      </c>
      <c r="F167" s="1">
        <v>1220681</v>
      </c>
      <c r="G167" s="1">
        <v>706.18809009069525</v>
      </c>
      <c r="H167" s="1">
        <f t="shared" si="2"/>
        <v>0.47619984870006804</v>
      </c>
    </row>
    <row r="168" spans="1:8" hidden="1" x14ac:dyDescent="0.4">
      <c r="A168" s="1">
        <v>2013</v>
      </c>
      <c r="B168" s="1" t="s">
        <v>285</v>
      </c>
      <c r="C168" s="1" t="s">
        <v>190</v>
      </c>
      <c r="D168" s="1">
        <v>16349780</v>
      </c>
      <c r="E168" s="1">
        <v>136541169</v>
      </c>
      <c r="F168" s="1">
        <v>77163</v>
      </c>
      <c r="G168" s="1">
        <v>211.88626673405648</v>
      </c>
      <c r="H168" s="1">
        <f t="shared" si="2"/>
        <v>0.11974249319631942</v>
      </c>
    </row>
    <row r="169" spans="1:8" hidden="1" x14ac:dyDescent="0.4">
      <c r="A169" s="1">
        <v>2014</v>
      </c>
      <c r="B169" s="1" t="s">
        <v>267</v>
      </c>
      <c r="C169" s="1" t="s">
        <v>139</v>
      </c>
      <c r="D169" s="1">
        <v>79087388</v>
      </c>
      <c r="E169" s="1">
        <v>576071361</v>
      </c>
      <c r="F169" s="1">
        <v>372237</v>
      </c>
      <c r="G169" s="1">
        <v>212.46514451814301</v>
      </c>
      <c r="H169" s="1">
        <f t="shared" si="2"/>
        <v>0.13728748442330568</v>
      </c>
    </row>
    <row r="170" spans="1:8" hidden="1" x14ac:dyDescent="0.4">
      <c r="A170" s="1">
        <v>2011</v>
      </c>
      <c r="B170" s="1" t="s">
        <v>250</v>
      </c>
      <c r="C170" s="1" t="s">
        <v>146</v>
      </c>
      <c r="D170" s="1">
        <v>126122810</v>
      </c>
      <c r="E170" s="1">
        <v>1081260654</v>
      </c>
      <c r="F170" s="1">
        <v>589651</v>
      </c>
      <c r="G170" s="1">
        <v>213.89399831425709</v>
      </c>
      <c r="H170" s="1">
        <f t="shared" si="2"/>
        <v>0.11664422406699357</v>
      </c>
    </row>
    <row r="171" spans="1:8" hidden="1" x14ac:dyDescent="0.4">
      <c r="A171" s="1">
        <v>2014</v>
      </c>
      <c r="B171" s="1" t="s">
        <v>189</v>
      </c>
      <c r="C171" s="1" t="s">
        <v>190</v>
      </c>
      <c r="D171" s="1">
        <v>6288128</v>
      </c>
      <c r="E171" s="1">
        <v>67583469</v>
      </c>
      <c r="F171" s="1">
        <v>29098</v>
      </c>
      <c r="G171" s="1">
        <v>216.1017252044814</v>
      </c>
      <c r="H171" s="1">
        <f t="shared" si="2"/>
        <v>9.3042397690476647E-2</v>
      </c>
    </row>
    <row r="172" spans="1:8" hidden="1" x14ac:dyDescent="0.4">
      <c r="A172" s="1">
        <v>2013</v>
      </c>
      <c r="B172" s="1" t="s">
        <v>129</v>
      </c>
      <c r="C172" s="1" t="s">
        <v>130</v>
      </c>
      <c r="D172" s="1">
        <v>20422503</v>
      </c>
      <c r="E172" s="1">
        <v>246128600</v>
      </c>
      <c r="F172" s="1">
        <v>94143</v>
      </c>
      <c r="G172" s="1">
        <v>216.93065867881839</v>
      </c>
      <c r="H172" s="1">
        <f t="shared" si="2"/>
        <v>8.2974928553609786E-2</v>
      </c>
    </row>
    <row r="173" spans="1:8" hidden="1" x14ac:dyDescent="0.4">
      <c r="A173" s="1">
        <v>2012</v>
      </c>
      <c r="B173" s="1" t="s">
        <v>236</v>
      </c>
      <c r="C173" s="1" t="s">
        <v>236</v>
      </c>
      <c r="D173" s="1">
        <v>2899318</v>
      </c>
      <c r="E173" s="1">
        <v>22195779</v>
      </c>
      <c r="F173" s="1">
        <v>13345</v>
      </c>
      <c r="G173" s="1">
        <v>217.25874859497938</v>
      </c>
      <c r="H173" s="1">
        <f t="shared" si="2"/>
        <v>0.13062474626369275</v>
      </c>
    </row>
    <row r="174" spans="1:8" hidden="1" x14ac:dyDescent="0.4">
      <c r="A174" s="1">
        <v>2010</v>
      </c>
      <c r="B174" s="1" t="s">
        <v>245</v>
      </c>
      <c r="C174" s="1" t="s">
        <v>246</v>
      </c>
      <c r="D174" s="1">
        <v>28140617</v>
      </c>
      <c r="E174" s="1">
        <v>336130237</v>
      </c>
      <c r="F174" s="1">
        <v>129240</v>
      </c>
      <c r="G174" s="1">
        <v>217.73922160321882</v>
      </c>
      <c r="H174" s="1">
        <f t="shared" si="2"/>
        <v>8.371938582841626E-2</v>
      </c>
    </row>
    <row r="175" spans="1:8" hidden="1" x14ac:dyDescent="0.4">
      <c r="A175" s="1">
        <v>2011</v>
      </c>
      <c r="B175" s="1" t="s">
        <v>194</v>
      </c>
      <c r="C175" s="1" t="s">
        <v>195</v>
      </c>
      <c r="D175" s="1">
        <v>5118300</v>
      </c>
      <c r="E175" s="1">
        <v>36280000</v>
      </c>
      <c r="F175" s="1">
        <v>23356</v>
      </c>
      <c r="G175" s="1">
        <v>219.14283267682822</v>
      </c>
      <c r="H175" s="1">
        <f t="shared" si="2"/>
        <v>0.14107772877618521</v>
      </c>
    </row>
    <row r="176" spans="1:8" hidden="1" x14ac:dyDescent="0.4">
      <c r="A176" s="1">
        <v>2012</v>
      </c>
      <c r="B176" s="1" t="s">
        <v>251</v>
      </c>
      <c r="C176" s="1" t="s">
        <v>146</v>
      </c>
      <c r="D176" s="1">
        <v>35259732</v>
      </c>
      <c r="E176" s="1">
        <v>198624633</v>
      </c>
      <c r="F176" s="1">
        <v>160725</v>
      </c>
      <c r="G176" s="1">
        <v>219.37926271581895</v>
      </c>
      <c r="H176" s="1">
        <f t="shared" si="2"/>
        <v>0.17751943184207167</v>
      </c>
    </row>
    <row r="177" spans="1:8" hidden="1" x14ac:dyDescent="0.4">
      <c r="A177" s="1">
        <v>2016</v>
      </c>
      <c r="B177" s="1" t="s">
        <v>175</v>
      </c>
      <c r="C177" s="1" t="s">
        <v>133</v>
      </c>
      <c r="D177" s="1">
        <v>268920469</v>
      </c>
      <c r="E177" s="1">
        <v>566701508</v>
      </c>
      <c r="F177" s="1">
        <v>170529</v>
      </c>
      <c r="G177" s="1">
        <v>1576.9779275079311</v>
      </c>
      <c r="H177" s="1">
        <f t="shared" si="2"/>
        <v>0.47453635680108336</v>
      </c>
    </row>
    <row r="178" spans="1:8" hidden="1" x14ac:dyDescent="0.4">
      <c r="A178" s="1">
        <v>2010</v>
      </c>
      <c r="B178" s="1" t="s">
        <v>136</v>
      </c>
      <c r="C178" s="1" t="s">
        <v>137</v>
      </c>
      <c r="D178" s="1">
        <v>61249840</v>
      </c>
      <c r="E178" s="1">
        <v>565207699</v>
      </c>
      <c r="F178" s="1">
        <v>277980</v>
      </c>
      <c r="G178" s="1">
        <v>220.33901719548169</v>
      </c>
      <c r="H178" s="1">
        <f t="shared" si="2"/>
        <v>0.10836695980675239</v>
      </c>
    </row>
    <row r="179" spans="1:8" hidden="1" x14ac:dyDescent="0.4">
      <c r="A179" s="1">
        <v>2016</v>
      </c>
      <c r="B179" s="1" t="s">
        <v>210</v>
      </c>
      <c r="C179" s="1" t="s">
        <v>60</v>
      </c>
      <c r="D179" s="1">
        <v>537743630</v>
      </c>
      <c r="E179" s="1">
        <v>1139116720</v>
      </c>
      <c r="F179" s="1">
        <v>404744</v>
      </c>
      <c r="G179" s="1">
        <v>1328.6018569762616</v>
      </c>
      <c r="H179" s="1">
        <f t="shared" si="2"/>
        <v>0.4720707022894019</v>
      </c>
    </row>
    <row r="180" spans="1:8" hidden="1" x14ac:dyDescent="0.4">
      <c r="A180" s="1">
        <v>2010</v>
      </c>
      <c r="B180" s="1" t="s">
        <v>148</v>
      </c>
      <c r="C180" s="1" t="s">
        <v>127</v>
      </c>
      <c r="D180" s="1">
        <v>841414884</v>
      </c>
      <c r="E180" s="1">
        <v>6223642493</v>
      </c>
      <c r="F180" s="1">
        <v>3801999</v>
      </c>
      <c r="G180" s="1">
        <v>221.30854952881367</v>
      </c>
      <c r="H180" s="1">
        <f t="shared" si="2"/>
        <v>0.13519653240789067</v>
      </c>
    </row>
    <row r="181" spans="1:8" hidden="1" x14ac:dyDescent="0.4">
      <c r="A181" s="1">
        <v>2012</v>
      </c>
      <c r="B181" s="1" t="s">
        <v>238</v>
      </c>
      <c r="C181" s="1" t="s">
        <v>146</v>
      </c>
      <c r="D181" s="1">
        <v>230549989</v>
      </c>
      <c r="E181" s="1">
        <v>1416428003</v>
      </c>
      <c r="F181" s="1">
        <v>1031761</v>
      </c>
      <c r="G181" s="1">
        <v>223.45290139867663</v>
      </c>
      <c r="H181" s="1">
        <f t="shared" si="2"/>
        <v>0.16276859008131314</v>
      </c>
    </row>
    <row r="182" spans="1:8" hidden="1" x14ac:dyDescent="0.4">
      <c r="A182" s="1">
        <v>2010</v>
      </c>
      <c r="B182" s="1" t="s">
        <v>225</v>
      </c>
      <c r="C182" s="1" t="s">
        <v>214</v>
      </c>
      <c r="D182" s="1">
        <v>105975895</v>
      </c>
      <c r="E182" s="1">
        <v>887203589</v>
      </c>
      <c r="F182" s="1">
        <v>473561</v>
      </c>
      <c r="G182" s="1">
        <v>223.7850984350485</v>
      </c>
      <c r="H182" s="1">
        <f t="shared" si="2"/>
        <v>0.11944935335467854</v>
      </c>
    </row>
    <row r="183" spans="1:8" hidden="1" x14ac:dyDescent="0.4">
      <c r="A183" s="1">
        <v>2010</v>
      </c>
      <c r="B183" s="1" t="s">
        <v>237</v>
      </c>
      <c r="C183" s="1" t="s">
        <v>42</v>
      </c>
      <c r="D183" s="1">
        <v>259645575</v>
      </c>
      <c r="E183" s="1">
        <v>2642359177</v>
      </c>
      <c r="F183" s="1">
        <v>1156908</v>
      </c>
      <c r="G183" s="1">
        <v>224.43061591760105</v>
      </c>
      <c r="H183" s="1">
        <f t="shared" si="2"/>
        <v>9.8262786248002956E-2</v>
      </c>
    </row>
    <row r="184" spans="1:8" hidden="1" x14ac:dyDescent="0.4">
      <c r="A184" s="1">
        <v>2010</v>
      </c>
      <c r="B184" s="1" t="s">
        <v>271</v>
      </c>
      <c r="C184" s="1" t="s">
        <v>218</v>
      </c>
      <c r="D184" s="1">
        <v>82886941</v>
      </c>
      <c r="E184" s="1">
        <v>859805028</v>
      </c>
      <c r="F184" s="1">
        <v>367205</v>
      </c>
      <c r="G184" s="1">
        <v>225.72388992524611</v>
      </c>
      <c r="H184" s="1">
        <f t="shared" si="2"/>
        <v>9.6402019412242843E-2</v>
      </c>
    </row>
    <row r="185" spans="1:8" hidden="1" x14ac:dyDescent="0.4">
      <c r="A185" s="1">
        <v>2010</v>
      </c>
      <c r="B185" s="1" t="s">
        <v>156</v>
      </c>
      <c r="C185" s="1" t="s">
        <v>157</v>
      </c>
      <c r="D185" s="1">
        <v>116108438</v>
      </c>
      <c r="E185" s="1">
        <v>1790968423</v>
      </c>
      <c r="F185" s="1">
        <v>514246</v>
      </c>
      <c r="G185" s="1">
        <v>225.78384275230144</v>
      </c>
      <c r="H185" s="1">
        <f t="shared" si="2"/>
        <v>6.4829974950373542E-2</v>
      </c>
    </row>
    <row r="186" spans="1:8" hidden="1" x14ac:dyDescent="0.4">
      <c r="A186" s="1">
        <v>2018</v>
      </c>
      <c r="B186" s="1" t="s">
        <v>163</v>
      </c>
      <c r="C186" s="1" t="s">
        <v>164</v>
      </c>
      <c r="D186" s="1">
        <v>3424328149</v>
      </c>
      <c r="E186" s="1">
        <v>7273364536</v>
      </c>
      <c r="F186" s="1">
        <v>2596447</v>
      </c>
      <c r="G186" s="1">
        <v>1318.8515494442984</v>
      </c>
      <c r="H186" s="1">
        <f t="shared" si="2"/>
        <v>0.47080386691070697</v>
      </c>
    </row>
    <row r="187" spans="1:8" hidden="1" x14ac:dyDescent="0.4">
      <c r="A187" s="1">
        <v>2018</v>
      </c>
      <c r="B187" s="1" t="s">
        <v>165</v>
      </c>
      <c r="C187" s="1" t="s">
        <v>164</v>
      </c>
      <c r="D187" s="1">
        <v>2297147606</v>
      </c>
      <c r="E187" s="1">
        <v>4887814346</v>
      </c>
      <c r="F187" s="1">
        <v>1801551</v>
      </c>
      <c r="G187" s="1">
        <v>1275.0944080961349</v>
      </c>
      <c r="H187" s="1">
        <f t="shared" si="2"/>
        <v>0.46997439824609899</v>
      </c>
    </row>
    <row r="188" spans="1:8" hidden="1" x14ac:dyDescent="0.4">
      <c r="A188" s="1">
        <v>2013</v>
      </c>
      <c r="B188" s="1" t="s">
        <v>134</v>
      </c>
      <c r="C188" s="1" t="s">
        <v>135</v>
      </c>
      <c r="D188" s="1">
        <v>511669228</v>
      </c>
      <c r="E188" s="1">
        <v>2069852197</v>
      </c>
      <c r="F188" s="1">
        <v>2243818</v>
      </c>
      <c r="G188" s="1">
        <v>228.03508484199699</v>
      </c>
      <c r="H188" s="1">
        <f t="shared" si="2"/>
        <v>0.24720085267035133</v>
      </c>
    </row>
    <row r="189" spans="1:8" hidden="1" x14ac:dyDescent="0.4">
      <c r="A189" s="1">
        <v>2012</v>
      </c>
      <c r="B189" s="1" t="s">
        <v>211</v>
      </c>
      <c r="C189" s="1" t="s">
        <v>212</v>
      </c>
      <c r="D189" s="1">
        <v>32510884</v>
      </c>
      <c r="E189" s="1">
        <v>401577371</v>
      </c>
      <c r="F189" s="1">
        <v>142342</v>
      </c>
      <c r="G189" s="1">
        <v>228.39979767039947</v>
      </c>
      <c r="H189" s="1">
        <f t="shared" si="2"/>
        <v>8.0957958161442314E-2</v>
      </c>
    </row>
    <row r="190" spans="1:8" hidden="1" x14ac:dyDescent="0.4">
      <c r="A190" s="1">
        <v>2014</v>
      </c>
      <c r="B190" s="1" t="s">
        <v>225</v>
      </c>
      <c r="C190" s="1" t="s">
        <v>214</v>
      </c>
      <c r="D190" s="1">
        <v>105326226</v>
      </c>
      <c r="E190" s="1">
        <v>1002323174</v>
      </c>
      <c r="F190" s="1">
        <v>460505</v>
      </c>
      <c r="G190" s="1">
        <v>228.71896287771034</v>
      </c>
      <c r="H190" s="1">
        <f t="shared" si="2"/>
        <v>0.10508210199278502</v>
      </c>
    </row>
    <row r="191" spans="1:8" hidden="1" x14ac:dyDescent="0.4">
      <c r="A191" s="1">
        <v>2012</v>
      </c>
      <c r="B191" s="1" t="s">
        <v>288</v>
      </c>
      <c r="C191" s="1" t="s">
        <v>289</v>
      </c>
      <c r="D191" s="1">
        <v>11989673</v>
      </c>
      <c r="E191" s="1">
        <v>109722396</v>
      </c>
      <c r="F191" s="1">
        <v>51896</v>
      </c>
      <c r="G191" s="1">
        <v>231.03270001541546</v>
      </c>
      <c r="H191" s="1">
        <f t="shared" si="2"/>
        <v>0.10927279604794631</v>
      </c>
    </row>
    <row r="192" spans="1:8" hidden="1" x14ac:dyDescent="0.4">
      <c r="A192" s="1">
        <v>2012</v>
      </c>
      <c r="B192" s="1" t="s">
        <v>201</v>
      </c>
      <c r="C192" s="1" t="s">
        <v>157</v>
      </c>
      <c r="D192" s="1">
        <v>109697975</v>
      </c>
      <c r="E192" s="1">
        <v>1229776205</v>
      </c>
      <c r="F192" s="1">
        <v>470961</v>
      </c>
      <c r="G192" s="1">
        <v>232.92369219531977</v>
      </c>
      <c r="H192" s="1">
        <f t="shared" si="2"/>
        <v>8.9201575501292124E-2</v>
      </c>
    </row>
    <row r="193" spans="1:8" hidden="1" x14ac:dyDescent="0.4">
      <c r="A193" s="1">
        <v>2010</v>
      </c>
      <c r="B193" s="1" t="s">
        <v>236</v>
      </c>
      <c r="C193" s="1" t="s">
        <v>236</v>
      </c>
      <c r="D193" s="1">
        <v>3097339</v>
      </c>
      <c r="E193" s="1">
        <v>20486803</v>
      </c>
      <c r="F193" s="1">
        <v>13291</v>
      </c>
      <c r="G193" s="1">
        <v>233.04032804153186</v>
      </c>
      <c r="H193" s="1">
        <f t="shared" si="2"/>
        <v>0.15118703489265747</v>
      </c>
    </row>
    <row r="194" spans="1:8" hidden="1" x14ac:dyDescent="0.4">
      <c r="A194" s="1">
        <v>2013</v>
      </c>
      <c r="B194" s="1" t="s">
        <v>256</v>
      </c>
      <c r="C194" s="1" t="s">
        <v>146</v>
      </c>
      <c r="D194" s="1">
        <v>91242176</v>
      </c>
      <c r="E194" s="1">
        <v>789732709</v>
      </c>
      <c r="F194" s="1">
        <v>391473</v>
      </c>
      <c r="G194" s="1">
        <v>233.07399488598193</v>
      </c>
      <c r="H194" s="1">
        <f t="shared" ref="H194:H257" si="3">D194/E194</f>
        <v>0.11553551595391752</v>
      </c>
    </row>
    <row r="195" spans="1:8" hidden="1" x14ac:dyDescent="0.4">
      <c r="A195" s="1">
        <v>2014</v>
      </c>
      <c r="B195" s="1" t="s">
        <v>251</v>
      </c>
      <c r="C195" s="1" t="s">
        <v>146</v>
      </c>
      <c r="D195" s="1">
        <v>37845907</v>
      </c>
      <c r="E195" s="1">
        <v>202781886</v>
      </c>
      <c r="F195" s="1">
        <v>162163</v>
      </c>
      <c r="G195" s="1">
        <v>233.38188736024864</v>
      </c>
      <c r="H195" s="1">
        <f t="shared" si="3"/>
        <v>0.18663356844407691</v>
      </c>
    </row>
    <row r="196" spans="1:8" hidden="1" x14ac:dyDescent="0.4">
      <c r="A196" s="1">
        <v>2017</v>
      </c>
      <c r="B196" s="1" t="s">
        <v>131</v>
      </c>
      <c r="C196" s="1" t="s">
        <v>130</v>
      </c>
      <c r="D196" s="1">
        <v>133554576</v>
      </c>
      <c r="E196" s="1">
        <v>287647578</v>
      </c>
      <c r="F196" s="1">
        <v>71977</v>
      </c>
      <c r="G196" s="1">
        <v>1855.5174013921114</v>
      </c>
      <c r="H196" s="1">
        <f t="shared" si="3"/>
        <v>0.46429932394563739</v>
      </c>
    </row>
    <row r="197" spans="1:8" hidden="1" x14ac:dyDescent="0.4">
      <c r="A197" s="1">
        <v>2016</v>
      </c>
      <c r="B197" s="1" t="s">
        <v>119</v>
      </c>
      <c r="C197" s="1" t="s">
        <v>120</v>
      </c>
      <c r="D197" s="1">
        <v>813658725</v>
      </c>
      <c r="E197" s="1">
        <v>1754214101</v>
      </c>
      <c r="F197" s="1">
        <v>1224649</v>
      </c>
      <c r="G197" s="1">
        <v>664.40157547182912</v>
      </c>
      <c r="H197" s="1">
        <f t="shared" si="3"/>
        <v>0.46383091125317549</v>
      </c>
    </row>
    <row r="198" spans="1:8" hidden="1" x14ac:dyDescent="0.4">
      <c r="A198" s="1">
        <v>2016</v>
      </c>
      <c r="B198" s="1" t="s">
        <v>148</v>
      </c>
      <c r="C198" s="1" t="s">
        <v>127</v>
      </c>
      <c r="D198" s="1">
        <v>2424725828</v>
      </c>
      <c r="E198" s="1">
        <v>5261659153</v>
      </c>
      <c r="F198" s="1">
        <v>3953907</v>
      </c>
      <c r="G198" s="1">
        <v>613.24806779724463</v>
      </c>
      <c r="H198" s="1">
        <f t="shared" si="3"/>
        <v>0.46082913345261306</v>
      </c>
    </row>
    <row r="199" spans="1:8" hidden="1" x14ac:dyDescent="0.4">
      <c r="A199" s="1">
        <v>2015</v>
      </c>
      <c r="B199" s="1" t="s">
        <v>119</v>
      </c>
      <c r="C199" s="1" t="s">
        <v>120</v>
      </c>
      <c r="D199" s="1">
        <v>775389460</v>
      </c>
      <c r="E199" s="1">
        <v>1685673462</v>
      </c>
      <c r="F199" s="1">
        <v>1221988</v>
      </c>
      <c r="G199" s="1">
        <v>634.53115742544117</v>
      </c>
      <c r="H199" s="1">
        <f t="shared" si="3"/>
        <v>0.45998793804348331</v>
      </c>
    </row>
    <row r="200" spans="1:8" hidden="1" x14ac:dyDescent="0.4">
      <c r="A200" s="1">
        <v>2012</v>
      </c>
      <c r="B200" s="1" t="s">
        <v>134</v>
      </c>
      <c r="C200" s="1" t="s">
        <v>135</v>
      </c>
      <c r="D200" s="1">
        <v>520878053</v>
      </c>
      <c r="E200" s="1">
        <v>1949098938</v>
      </c>
      <c r="F200" s="1">
        <v>2199375</v>
      </c>
      <c r="G200" s="1">
        <v>236.83003262290424</v>
      </c>
      <c r="H200" s="1">
        <f t="shared" si="3"/>
        <v>0.26724043754006704</v>
      </c>
    </row>
    <row r="201" spans="1:8" hidden="1" x14ac:dyDescent="0.4">
      <c r="A201" s="1">
        <v>2016</v>
      </c>
      <c r="B201" s="1" t="s">
        <v>258</v>
      </c>
      <c r="C201" s="1" t="s">
        <v>60</v>
      </c>
      <c r="D201" s="1">
        <v>1016005607</v>
      </c>
      <c r="E201" s="1">
        <v>2259948648</v>
      </c>
      <c r="F201" s="1">
        <v>1426676</v>
      </c>
      <c r="G201" s="1">
        <v>712.14880393305839</v>
      </c>
      <c r="H201" s="1">
        <f t="shared" si="3"/>
        <v>0.44957021828754401</v>
      </c>
    </row>
    <row r="202" spans="1:8" hidden="1" x14ac:dyDescent="0.4">
      <c r="A202" s="1">
        <v>2010</v>
      </c>
      <c r="B202" s="1" t="s">
        <v>167</v>
      </c>
      <c r="C202" s="1" t="s">
        <v>164</v>
      </c>
      <c r="D202" s="1">
        <v>32261913</v>
      </c>
      <c r="E202" s="1">
        <v>347408408</v>
      </c>
      <c r="F202" s="1">
        <v>135213</v>
      </c>
      <c r="G202" s="1">
        <v>238.60067449135809</v>
      </c>
      <c r="H202" s="1">
        <f t="shared" si="3"/>
        <v>9.2864514090862188E-2</v>
      </c>
    </row>
    <row r="203" spans="1:8" hidden="1" x14ac:dyDescent="0.4">
      <c r="A203" s="1">
        <v>2012</v>
      </c>
      <c r="B203" s="1" t="s">
        <v>285</v>
      </c>
      <c r="C203" s="1" t="s">
        <v>190</v>
      </c>
      <c r="D203" s="1">
        <v>18328887</v>
      </c>
      <c r="E203" s="1">
        <v>128134436</v>
      </c>
      <c r="F203" s="1">
        <v>76651</v>
      </c>
      <c r="G203" s="1">
        <v>239.1213030488839</v>
      </c>
      <c r="H203" s="1">
        <f t="shared" si="3"/>
        <v>0.1430441930536144</v>
      </c>
    </row>
    <row r="204" spans="1:8" hidden="1" x14ac:dyDescent="0.4">
      <c r="A204" s="1">
        <v>2010</v>
      </c>
      <c r="B204" s="1" t="s">
        <v>142</v>
      </c>
      <c r="C204" s="1" t="s">
        <v>130</v>
      </c>
      <c r="D204" s="1">
        <v>9661098</v>
      </c>
      <c r="E204" s="1">
        <v>142100704</v>
      </c>
      <c r="F204" s="1">
        <v>40374</v>
      </c>
      <c r="G204" s="1">
        <v>239.29008768019023</v>
      </c>
      <c r="H204" s="1">
        <f t="shared" si="3"/>
        <v>6.79876856908464E-2</v>
      </c>
    </row>
    <row r="205" spans="1:8" hidden="1" x14ac:dyDescent="0.4">
      <c r="A205" s="1">
        <v>2010</v>
      </c>
      <c r="B205" s="1" t="s">
        <v>201</v>
      </c>
      <c r="C205" s="1" t="s">
        <v>157</v>
      </c>
      <c r="D205" s="1">
        <v>112052811</v>
      </c>
      <c r="E205" s="1">
        <v>1144797510</v>
      </c>
      <c r="F205" s="1">
        <v>468161</v>
      </c>
      <c r="G205" s="1">
        <v>239.34674396201308</v>
      </c>
      <c r="H205" s="1">
        <f t="shared" si="3"/>
        <v>9.7880026835488132E-2</v>
      </c>
    </row>
    <row r="206" spans="1:8" hidden="1" x14ac:dyDescent="0.4">
      <c r="A206" s="1">
        <v>2014</v>
      </c>
      <c r="B206" s="1" t="s">
        <v>204</v>
      </c>
      <c r="C206" s="1" t="s">
        <v>146</v>
      </c>
      <c r="D206" s="1">
        <v>264128779</v>
      </c>
      <c r="E206" s="1">
        <v>1845731756</v>
      </c>
      <c r="F206" s="1">
        <v>1100630</v>
      </c>
      <c r="G206" s="1">
        <v>239.97962893978902</v>
      </c>
      <c r="H206" s="1">
        <f t="shared" si="3"/>
        <v>0.14310247312015148</v>
      </c>
    </row>
    <row r="207" spans="1:8" hidden="1" x14ac:dyDescent="0.4">
      <c r="A207" s="1">
        <v>2013</v>
      </c>
      <c r="B207" s="1" t="s">
        <v>136</v>
      </c>
      <c r="C207" s="1" t="s">
        <v>137</v>
      </c>
      <c r="D207" s="1">
        <v>60610753</v>
      </c>
      <c r="E207" s="1">
        <v>532550056</v>
      </c>
      <c r="F207" s="1">
        <v>252539</v>
      </c>
      <c r="G207" s="1">
        <v>240.00551597971005</v>
      </c>
      <c r="H207" s="1">
        <f t="shared" si="3"/>
        <v>0.11381231175760124</v>
      </c>
    </row>
    <row r="208" spans="1:8" hidden="1" x14ac:dyDescent="0.4">
      <c r="A208" s="1">
        <v>2011</v>
      </c>
      <c r="B208" s="1" t="s">
        <v>265</v>
      </c>
      <c r="C208" s="1" t="s">
        <v>266</v>
      </c>
      <c r="D208" s="1">
        <v>260808270</v>
      </c>
      <c r="E208" s="1">
        <v>2356322857</v>
      </c>
      <c r="F208" s="1">
        <v>1083395</v>
      </c>
      <c r="G208" s="1">
        <v>240.73239215613881</v>
      </c>
      <c r="H208" s="1">
        <f t="shared" si="3"/>
        <v>0.1106844375019361</v>
      </c>
    </row>
    <row r="209" spans="1:8" hidden="1" x14ac:dyDescent="0.4">
      <c r="A209" s="1">
        <v>2010</v>
      </c>
      <c r="B209" s="1" t="s">
        <v>258</v>
      </c>
      <c r="C209" s="1" t="s">
        <v>60</v>
      </c>
      <c r="D209" s="1">
        <v>339126498</v>
      </c>
      <c r="E209" s="1">
        <v>2502266196</v>
      </c>
      <c r="F209" s="1">
        <v>1401657</v>
      </c>
      <c r="G209" s="1">
        <v>241.94685147650245</v>
      </c>
      <c r="H209" s="1">
        <f t="shared" si="3"/>
        <v>0.13552774622544594</v>
      </c>
    </row>
    <row r="210" spans="1:8" hidden="1" x14ac:dyDescent="0.4">
      <c r="A210" s="1">
        <v>2013</v>
      </c>
      <c r="B210" s="1" t="s">
        <v>249</v>
      </c>
      <c r="C210" s="1" t="s">
        <v>127</v>
      </c>
      <c r="D210" s="1">
        <v>383430476</v>
      </c>
      <c r="E210" s="1">
        <v>2504399242</v>
      </c>
      <c r="F210" s="1">
        <v>1582153</v>
      </c>
      <c r="G210" s="1">
        <v>242.34727994068842</v>
      </c>
      <c r="H210" s="1">
        <f t="shared" si="3"/>
        <v>0.15310277593511587</v>
      </c>
    </row>
    <row r="211" spans="1:8" hidden="1" x14ac:dyDescent="0.4">
      <c r="A211" s="1">
        <v>2011</v>
      </c>
      <c r="B211" s="1" t="s">
        <v>182</v>
      </c>
      <c r="C211" s="1" t="s">
        <v>177</v>
      </c>
      <c r="D211" s="1">
        <v>38683527</v>
      </c>
      <c r="E211" s="1">
        <v>530954440</v>
      </c>
      <c r="F211" s="1">
        <v>159431</v>
      </c>
      <c r="G211" s="1">
        <v>242.63491416349393</v>
      </c>
      <c r="H211" s="1">
        <f t="shared" si="3"/>
        <v>7.2856584455720907E-2</v>
      </c>
    </row>
    <row r="212" spans="1:8" hidden="1" x14ac:dyDescent="0.4">
      <c r="A212" s="1">
        <v>2016</v>
      </c>
      <c r="B212" s="1" t="s">
        <v>191</v>
      </c>
      <c r="C212" s="1" t="s">
        <v>192</v>
      </c>
      <c r="D212" s="1">
        <v>4758458646</v>
      </c>
      <c r="E212" s="1">
        <v>10691841013</v>
      </c>
      <c r="F212" s="1">
        <v>4840266</v>
      </c>
      <c r="G212" s="1">
        <v>983.09858301176007</v>
      </c>
      <c r="H212" s="1">
        <f t="shared" si="3"/>
        <v>0.44505512569952016</v>
      </c>
    </row>
    <row r="213" spans="1:8" hidden="1" x14ac:dyDescent="0.4">
      <c r="A213" s="1">
        <v>2012</v>
      </c>
      <c r="B213" s="1" t="s">
        <v>280</v>
      </c>
      <c r="C213" s="1" t="s">
        <v>146</v>
      </c>
      <c r="D213" s="1">
        <v>75541445</v>
      </c>
      <c r="E213" s="1">
        <v>473478762</v>
      </c>
      <c r="F213" s="1">
        <v>308147</v>
      </c>
      <c r="G213" s="1">
        <v>245.14742963585562</v>
      </c>
      <c r="H213" s="1">
        <f t="shared" si="3"/>
        <v>0.15954558274358249</v>
      </c>
    </row>
    <row r="214" spans="1:8" hidden="1" x14ac:dyDescent="0.4">
      <c r="A214" s="1">
        <v>2014</v>
      </c>
      <c r="B214" s="1" t="s">
        <v>128</v>
      </c>
      <c r="C214" s="1" t="s">
        <v>127</v>
      </c>
      <c r="D214" s="1">
        <v>308220993</v>
      </c>
      <c r="E214" s="1">
        <v>2458201052</v>
      </c>
      <c r="F214" s="1">
        <v>1248747</v>
      </c>
      <c r="G214" s="1">
        <v>246.82421098909546</v>
      </c>
      <c r="H214" s="1">
        <f t="shared" si="3"/>
        <v>0.12538477792499131</v>
      </c>
    </row>
    <row r="215" spans="1:8" hidden="1" x14ac:dyDescent="0.4">
      <c r="A215" s="1">
        <v>2011</v>
      </c>
      <c r="B215" s="1" t="s">
        <v>167</v>
      </c>
      <c r="C215" s="1" t="s">
        <v>164</v>
      </c>
      <c r="D215" s="1">
        <v>33507952</v>
      </c>
      <c r="E215" s="1">
        <v>343471128</v>
      </c>
      <c r="F215" s="1">
        <v>135574</v>
      </c>
      <c r="G215" s="1">
        <v>247.15618038857008</v>
      </c>
      <c r="H215" s="1">
        <f t="shared" si="3"/>
        <v>9.7556822883814565E-2</v>
      </c>
    </row>
    <row r="216" spans="1:8" hidden="1" x14ac:dyDescent="0.4">
      <c r="A216" s="1">
        <v>2018</v>
      </c>
      <c r="B216" s="1" t="s">
        <v>215</v>
      </c>
      <c r="C216" s="1" t="s">
        <v>215</v>
      </c>
      <c r="D216" s="1">
        <v>146750098</v>
      </c>
      <c r="E216" s="1">
        <v>333761110</v>
      </c>
      <c r="F216" s="1">
        <v>143022</v>
      </c>
      <c r="G216" s="1">
        <v>1026.0666051376711</v>
      </c>
      <c r="H216" s="1">
        <f t="shared" si="3"/>
        <v>0.4396860317249065</v>
      </c>
    </row>
    <row r="217" spans="1:8" hidden="1" x14ac:dyDescent="0.4">
      <c r="A217" s="1">
        <v>2011</v>
      </c>
      <c r="B217" s="1" t="s">
        <v>235</v>
      </c>
      <c r="C217" s="1" t="s">
        <v>235</v>
      </c>
      <c r="D217" s="1">
        <v>99436452</v>
      </c>
      <c r="E217" s="1">
        <v>808318183</v>
      </c>
      <c r="F217" s="1">
        <v>400281</v>
      </c>
      <c r="G217" s="1">
        <v>248.41661732632826</v>
      </c>
      <c r="H217" s="1">
        <f t="shared" si="3"/>
        <v>0.12301647308112083</v>
      </c>
    </row>
    <row r="218" spans="1:8" hidden="1" x14ac:dyDescent="0.4">
      <c r="A218" s="1">
        <v>2018</v>
      </c>
      <c r="B218" s="1" t="s">
        <v>258</v>
      </c>
      <c r="C218" s="1" t="s">
        <v>60</v>
      </c>
      <c r="D218" s="1">
        <v>1085167131</v>
      </c>
      <c r="E218" s="1">
        <v>2468329652</v>
      </c>
      <c r="F218" s="1">
        <v>1440560</v>
      </c>
      <c r="G218" s="1">
        <v>753.29533722996609</v>
      </c>
      <c r="H218" s="1">
        <f t="shared" si="3"/>
        <v>0.43963622529945606</v>
      </c>
    </row>
    <row r="219" spans="1:8" hidden="1" x14ac:dyDescent="0.4">
      <c r="A219" s="1">
        <v>2017</v>
      </c>
      <c r="B219" s="1" t="s">
        <v>263</v>
      </c>
      <c r="C219" s="1" t="s">
        <v>264</v>
      </c>
      <c r="D219" s="1">
        <v>1909892878</v>
      </c>
      <c r="E219" s="1">
        <v>4364036943</v>
      </c>
      <c r="F219" s="1">
        <v>2243761</v>
      </c>
      <c r="G219" s="1">
        <v>851.20156647700003</v>
      </c>
      <c r="H219" s="1">
        <f t="shared" si="3"/>
        <v>0.43764360910452538</v>
      </c>
    </row>
    <row r="220" spans="1:8" hidden="1" x14ac:dyDescent="0.4">
      <c r="A220" s="1">
        <v>2010</v>
      </c>
      <c r="B220" s="1" t="s">
        <v>211</v>
      </c>
      <c r="C220" s="1" t="s">
        <v>212</v>
      </c>
      <c r="D220" s="1">
        <v>35480370</v>
      </c>
      <c r="E220" s="1">
        <v>367925847</v>
      </c>
      <c r="F220" s="1">
        <v>140700</v>
      </c>
      <c r="G220" s="1">
        <v>252.17036247334755</v>
      </c>
      <c r="H220" s="1">
        <f t="shared" si="3"/>
        <v>9.6433480521416051E-2</v>
      </c>
    </row>
    <row r="221" spans="1:8" hidden="1" x14ac:dyDescent="0.4">
      <c r="A221" s="1">
        <v>2014</v>
      </c>
      <c r="B221" s="1" t="s">
        <v>249</v>
      </c>
      <c r="C221" s="1" t="s">
        <v>127</v>
      </c>
      <c r="D221" s="1">
        <v>402520233</v>
      </c>
      <c r="E221" s="1">
        <v>2450896354</v>
      </c>
      <c r="F221" s="1">
        <v>1590478</v>
      </c>
      <c r="G221" s="1">
        <v>253.08129568595101</v>
      </c>
      <c r="H221" s="1">
        <f t="shared" si="3"/>
        <v>0.16423388624454252</v>
      </c>
    </row>
    <row r="222" spans="1:8" hidden="1" x14ac:dyDescent="0.4">
      <c r="A222" s="1">
        <v>2018</v>
      </c>
      <c r="B222" s="1" t="s">
        <v>241</v>
      </c>
      <c r="C222" s="1" t="s">
        <v>55</v>
      </c>
      <c r="D222" s="1">
        <v>1059750071</v>
      </c>
      <c r="E222" s="1">
        <v>2430384959</v>
      </c>
      <c r="F222" s="1">
        <v>845498</v>
      </c>
      <c r="G222" s="1">
        <v>1253.4034036745209</v>
      </c>
      <c r="H222" s="1">
        <f t="shared" si="3"/>
        <v>0.43604206283273</v>
      </c>
    </row>
    <row r="223" spans="1:8" hidden="1" x14ac:dyDescent="0.4">
      <c r="A223" s="1">
        <v>2018</v>
      </c>
      <c r="B223" s="1" t="s">
        <v>168</v>
      </c>
      <c r="C223" s="1" t="s">
        <v>164</v>
      </c>
      <c r="D223" s="1">
        <v>453015267</v>
      </c>
      <c r="E223" s="1">
        <v>1051823760</v>
      </c>
      <c r="F223" s="1">
        <v>718099</v>
      </c>
      <c r="G223" s="1">
        <v>630.85349930859115</v>
      </c>
      <c r="H223" s="1">
        <f t="shared" si="3"/>
        <v>0.43069503107630885</v>
      </c>
    </row>
    <row r="224" spans="1:8" hidden="1" x14ac:dyDescent="0.4">
      <c r="A224" s="1">
        <v>2013</v>
      </c>
      <c r="B224" s="1" t="s">
        <v>223</v>
      </c>
      <c r="C224" s="1" t="s">
        <v>223</v>
      </c>
      <c r="D224" s="1">
        <v>1363046</v>
      </c>
      <c r="E224" s="1">
        <v>12154825</v>
      </c>
      <c r="F224" s="1">
        <v>5360</v>
      </c>
      <c r="G224" s="1">
        <v>254.29962686567166</v>
      </c>
      <c r="H224" s="1">
        <f t="shared" si="3"/>
        <v>0.11214032287589497</v>
      </c>
    </row>
    <row r="225" spans="1:8" hidden="1" x14ac:dyDescent="0.4">
      <c r="A225" s="1">
        <v>2013</v>
      </c>
      <c r="B225" s="1" t="s">
        <v>250</v>
      </c>
      <c r="C225" s="1" t="s">
        <v>146</v>
      </c>
      <c r="D225" s="1">
        <v>150000440</v>
      </c>
      <c r="E225" s="1">
        <v>853362253</v>
      </c>
      <c r="F225" s="1">
        <v>589402</v>
      </c>
      <c r="G225" s="1">
        <v>254.49598067193529</v>
      </c>
      <c r="H225" s="1">
        <f t="shared" si="3"/>
        <v>0.17577580854165106</v>
      </c>
    </row>
    <row r="226" spans="1:8" hidden="1" x14ac:dyDescent="0.4">
      <c r="A226" s="1">
        <v>2016</v>
      </c>
      <c r="B226" s="1" t="s">
        <v>290</v>
      </c>
      <c r="C226" s="1" t="s">
        <v>160</v>
      </c>
      <c r="D226" s="1">
        <v>3248402973</v>
      </c>
      <c r="E226" s="1">
        <v>7575657316</v>
      </c>
      <c r="F226" s="1">
        <v>2550018</v>
      </c>
      <c r="G226" s="1">
        <v>1273.8745267680463</v>
      </c>
      <c r="H226" s="1">
        <f t="shared" si="3"/>
        <v>0.42879486723076587</v>
      </c>
    </row>
    <row r="227" spans="1:8" hidden="1" x14ac:dyDescent="0.4">
      <c r="A227" s="1">
        <v>2018</v>
      </c>
      <c r="B227" s="1" t="s">
        <v>242</v>
      </c>
      <c r="C227" s="1" t="s">
        <v>243</v>
      </c>
      <c r="D227" s="1">
        <v>1748842281</v>
      </c>
      <c r="E227" s="1">
        <v>4101384764</v>
      </c>
      <c r="F227" s="1">
        <v>3592113</v>
      </c>
      <c r="G227" s="1">
        <v>486.85614316698832</v>
      </c>
      <c r="H227" s="1">
        <f t="shared" si="3"/>
        <v>0.42640288137570115</v>
      </c>
    </row>
    <row r="228" spans="1:8" hidden="1" x14ac:dyDescent="0.4">
      <c r="A228" s="1">
        <v>2010</v>
      </c>
      <c r="B228" s="1" t="s">
        <v>147</v>
      </c>
      <c r="C228" s="1" t="s">
        <v>123</v>
      </c>
      <c r="D228" s="1">
        <v>191231555</v>
      </c>
      <c r="E228" s="1">
        <v>2218739662</v>
      </c>
      <c r="F228" s="1">
        <v>749275</v>
      </c>
      <c r="G228" s="1">
        <v>255.22212138400454</v>
      </c>
      <c r="H228" s="1">
        <f t="shared" si="3"/>
        <v>8.618927144774681E-2</v>
      </c>
    </row>
    <row r="229" spans="1:8" hidden="1" x14ac:dyDescent="0.4">
      <c r="A229" s="1">
        <v>2015</v>
      </c>
      <c r="B229" s="1" t="s">
        <v>134</v>
      </c>
      <c r="C229" s="1" t="s">
        <v>135</v>
      </c>
      <c r="D229" s="1">
        <v>1005601825</v>
      </c>
      <c r="E229" s="1">
        <v>2365217619</v>
      </c>
      <c r="F229" s="1">
        <v>2344532</v>
      </c>
      <c r="G229" s="1">
        <v>428.91367019089523</v>
      </c>
      <c r="H229" s="1">
        <f t="shared" si="3"/>
        <v>0.42516249537544137</v>
      </c>
    </row>
    <row r="230" spans="1:8" hidden="1" x14ac:dyDescent="0.4">
      <c r="A230" s="1">
        <v>2014</v>
      </c>
      <c r="B230" s="1" t="s">
        <v>250</v>
      </c>
      <c r="C230" s="1" t="s">
        <v>146</v>
      </c>
      <c r="D230" s="1">
        <v>150785546</v>
      </c>
      <c r="E230" s="1">
        <v>813314157</v>
      </c>
      <c r="F230" s="1">
        <v>588587</v>
      </c>
      <c r="G230" s="1">
        <v>256.18225682864215</v>
      </c>
      <c r="H230" s="1">
        <f t="shared" si="3"/>
        <v>0.1853964359309683</v>
      </c>
    </row>
    <row r="231" spans="1:8" hidden="1" x14ac:dyDescent="0.4">
      <c r="A231" s="1">
        <v>2011</v>
      </c>
      <c r="B231" s="1" t="s">
        <v>142</v>
      </c>
      <c r="C231" s="1" t="s">
        <v>130</v>
      </c>
      <c r="D231" s="1">
        <v>10128952</v>
      </c>
      <c r="E231" s="1">
        <v>128792828</v>
      </c>
      <c r="F231" s="1">
        <v>39535</v>
      </c>
      <c r="G231" s="1">
        <v>256.20214999367647</v>
      </c>
      <c r="H231" s="1">
        <f t="shared" si="3"/>
        <v>7.8645310901939353E-2</v>
      </c>
    </row>
    <row r="232" spans="1:8" hidden="1" x14ac:dyDescent="0.4">
      <c r="A232" s="1">
        <v>2015</v>
      </c>
      <c r="B232" s="1" t="s">
        <v>167</v>
      </c>
      <c r="C232" s="1" t="s">
        <v>164</v>
      </c>
      <c r="D232" s="1">
        <v>153814887</v>
      </c>
      <c r="E232" s="1">
        <v>362301564</v>
      </c>
      <c r="F232" s="1">
        <v>138605</v>
      </c>
      <c r="G232" s="1">
        <v>1109.735485732838</v>
      </c>
      <c r="H232" s="1">
        <f t="shared" si="3"/>
        <v>0.42454933205863832</v>
      </c>
    </row>
    <row r="233" spans="1:8" hidden="1" x14ac:dyDescent="0.4">
      <c r="A233" s="1">
        <v>2017</v>
      </c>
      <c r="B233" s="1" t="s">
        <v>267</v>
      </c>
      <c r="C233" s="1" t="s">
        <v>139</v>
      </c>
      <c r="D233" s="1">
        <v>253569395</v>
      </c>
      <c r="E233" s="1">
        <v>597471304</v>
      </c>
      <c r="F233" s="1">
        <v>378409</v>
      </c>
      <c r="G233" s="1">
        <v>670.09345707950922</v>
      </c>
      <c r="H233" s="1">
        <f t="shared" si="3"/>
        <v>0.42440430745775198</v>
      </c>
    </row>
    <row r="234" spans="1:8" hidden="1" x14ac:dyDescent="0.4">
      <c r="A234" s="1">
        <v>2015</v>
      </c>
      <c r="B234" s="1" t="s">
        <v>281</v>
      </c>
      <c r="C234" s="1" t="s">
        <v>282</v>
      </c>
      <c r="D234" s="1">
        <v>559014250</v>
      </c>
      <c r="E234" s="1">
        <v>1323663892</v>
      </c>
      <c r="F234" s="1">
        <v>417141</v>
      </c>
      <c r="G234" s="1">
        <v>1340.1086203465975</v>
      </c>
      <c r="H234" s="1">
        <f t="shared" si="3"/>
        <v>0.42232341108538751</v>
      </c>
    </row>
    <row r="235" spans="1:8" hidden="1" x14ac:dyDescent="0.4">
      <c r="A235" s="1">
        <v>2012</v>
      </c>
      <c r="B235" s="1" t="s">
        <v>145</v>
      </c>
      <c r="C235" s="1" t="s">
        <v>146</v>
      </c>
      <c r="D235" s="1">
        <v>193313183</v>
      </c>
      <c r="E235" s="1">
        <v>845358722</v>
      </c>
      <c r="F235" s="1">
        <v>745328</v>
      </c>
      <c r="G235" s="1">
        <v>259.36659162140694</v>
      </c>
      <c r="H235" s="1">
        <f t="shared" si="3"/>
        <v>0.22867591942820223</v>
      </c>
    </row>
    <row r="236" spans="1:8" hidden="1" x14ac:dyDescent="0.4">
      <c r="A236" s="1">
        <v>2016</v>
      </c>
      <c r="B236" s="1" t="s">
        <v>172</v>
      </c>
      <c r="C236" s="1" t="s">
        <v>172</v>
      </c>
      <c r="D236" s="1">
        <v>372768346</v>
      </c>
      <c r="E236" s="1">
        <v>886936330</v>
      </c>
      <c r="F236" s="1">
        <v>408504</v>
      </c>
      <c r="G236" s="1">
        <v>912.52067544014255</v>
      </c>
      <c r="H236" s="1">
        <f t="shared" si="3"/>
        <v>0.4202876050866019</v>
      </c>
    </row>
    <row r="237" spans="1:8" hidden="1" x14ac:dyDescent="0.4">
      <c r="A237" s="1">
        <v>2018</v>
      </c>
      <c r="B237" s="1" t="s">
        <v>191</v>
      </c>
      <c r="C237" s="1" t="s">
        <v>192</v>
      </c>
      <c r="D237" s="1">
        <v>4802523393</v>
      </c>
      <c r="E237" s="50">
        <v>11497886601</v>
      </c>
      <c r="F237" s="1">
        <v>4961313</v>
      </c>
      <c r="G237" s="1">
        <v>967.99443877054318</v>
      </c>
      <c r="H237" s="1">
        <f t="shared" si="3"/>
        <v>0.41768748985420612</v>
      </c>
    </row>
    <row r="238" spans="1:8" hidden="1" x14ac:dyDescent="0.4">
      <c r="A238" s="1">
        <v>2018</v>
      </c>
      <c r="B238" s="1" t="s">
        <v>193</v>
      </c>
      <c r="C238" s="1" t="s">
        <v>117</v>
      </c>
      <c r="D238" s="1">
        <v>3424699844</v>
      </c>
      <c r="E238" s="1">
        <v>8326565094</v>
      </c>
      <c r="F238" s="1">
        <v>2536685</v>
      </c>
      <c r="G238" s="1">
        <v>1350.0690247310959</v>
      </c>
      <c r="H238" s="1">
        <f t="shared" si="3"/>
        <v>0.41129803290288192</v>
      </c>
    </row>
    <row r="239" spans="1:8" hidden="1" x14ac:dyDescent="0.4">
      <c r="A239" s="1">
        <v>2014</v>
      </c>
      <c r="B239" s="1" t="s">
        <v>271</v>
      </c>
      <c r="C239" s="1" t="s">
        <v>218</v>
      </c>
      <c r="D239" s="1">
        <v>86352947</v>
      </c>
      <c r="E239" s="1">
        <v>807960295</v>
      </c>
      <c r="F239" s="1">
        <v>330708</v>
      </c>
      <c r="G239" s="1">
        <v>261.11538577839059</v>
      </c>
      <c r="H239" s="1">
        <f t="shared" si="3"/>
        <v>0.10687771111326702</v>
      </c>
    </row>
    <row r="240" spans="1:8" hidden="1" x14ac:dyDescent="0.4">
      <c r="A240" s="1">
        <v>2010</v>
      </c>
      <c r="B240" s="1" t="s">
        <v>226</v>
      </c>
      <c r="C240" s="1" t="s">
        <v>218</v>
      </c>
      <c r="D240" s="1">
        <v>217077882</v>
      </c>
      <c r="E240" s="1">
        <v>2326615123</v>
      </c>
      <c r="F240" s="1">
        <v>830059</v>
      </c>
      <c r="G240" s="1">
        <v>261.52102681857554</v>
      </c>
      <c r="H240" s="1">
        <f t="shared" si="3"/>
        <v>9.3302016244136657E-2</v>
      </c>
    </row>
    <row r="241" spans="1:8" hidden="1" x14ac:dyDescent="0.4">
      <c r="A241" s="1">
        <v>2016</v>
      </c>
      <c r="B241" s="1" t="s">
        <v>173</v>
      </c>
      <c r="C241" s="1" t="s">
        <v>174</v>
      </c>
      <c r="D241" s="1">
        <v>70651095</v>
      </c>
      <c r="E241" s="1">
        <v>171833555</v>
      </c>
      <c r="F241" s="1">
        <v>162801</v>
      </c>
      <c r="G241" s="1">
        <v>433.9721193358763</v>
      </c>
      <c r="H241" s="1">
        <f t="shared" si="3"/>
        <v>0.41116006125811688</v>
      </c>
    </row>
    <row r="242" spans="1:8" hidden="1" x14ac:dyDescent="0.4">
      <c r="A242" s="1">
        <v>2012</v>
      </c>
      <c r="B242" s="1" t="s">
        <v>136</v>
      </c>
      <c r="C242" s="1" t="s">
        <v>137</v>
      </c>
      <c r="D242" s="1">
        <v>68646259</v>
      </c>
      <c r="E242" s="1">
        <v>512093902</v>
      </c>
      <c r="F242" s="1">
        <v>261585</v>
      </c>
      <c r="G242" s="1">
        <v>262.4242942064721</v>
      </c>
      <c r="H242" s="1">
        <f t="shared" si="3"/>
        <v>0.13405013949961075</v>
      </c>
    </row>
    <row r="243" spans="1:8" hidden="1" x14ac:dyDescent="0.4">
      <c r="A243" s="1">
        <v>2013</v>
      </c>
      <c r="B243" s="1" t="s">
        <v>244</v>
      </c>
      <c r="C243" s="1" t="s">
        <v>151</v>
      </c>
      <c r="D243" s="1">
        <v>59435499</v>
      </c>
      <c r="E243" s="1">
        <v>466638483</v>
      </c>
      <c r="F243" s="1">
        <v>226446</v>
      </c>
      <c r="G243" s="1">
        <v>262.4709599639649</v>
      </c>
      <c r="H243" s="1">
        <f t="shared" si="3"/>
        <v>0.1273694758689673</v>
      </c>
    </row>
    <row r="244" spans="1:8" hidden="1" x14ac:dyDescent="0.4">
      <c r="A244" s="1">
        <v>2011</v>
      </c>
      <c r="B244" s="1" t="s">
        <v>148</v>
      </c>
      <c r="C244" s="1" t="s">
        <v>127</v>
      </c>
      <c r="D244" s="1">
        <v>1005599195</v>
      </c>
      <c r="E244" s="1">
        <v>6116781278</v>
      </c>
      <c r="F244" s="1">
        <v>3818690</v>
      </c>
      <c r="G244" s="1">
        <v>263.33616894799002</v>
      </c>
      <c r="H244" s="1">
        <f t="shared" si="3"/>
        <v>0.16440005769321869</v>
      </c>
    </row>
    <row r="245" spans="1:8" hidden="1" x14ac:dyDescent="0.4">
      <c r="A245" s="1">
        <v>2015</v>
      </c>
      <c r="B245" s="1" t="s">
        <v>232</v>
      </c>
      <c r="C245" s="1" t="s">
        <v>233</v>
      </c>
      <c r="D245" s="1">
        <v>1713513271</v>
      </c>
      <c r="E245" s="1">
        <v>4218157309</v>
      </c>
      <c r="F245" s="1">
        <v>1441799</v>
      </c>
      <c r="G245" s="1">
        <v>1188.4550280586961</v>
      </c>
      <c r="H245" s="1">
        <f t="shared" si="3"/>
        <v>0.40622317886153542</v>
      </c>
    </row>
    <row r="246" spans="1:8" hidden="1" x14ac:dyDescent="0.4">
      <c r="A246" s="1">
        <v>2011</v>
      </c>
      <c r="B246" s="1" t="s">
        <v>237</v>
      </c>
      <c r="C246" s="1" t="s">
        <v>42</v>
      </c>
      <c r="D246" s="1">
        <v>307244357</v>
      </c>
      <c r="E246" s="1">
        <v>2633057952</v>
      </c>
      <c r="F246" s="1">
        <v>1163076</v>
      </c>
      <c r="G246" s="1">
        <v>264.1653314142842</v>
      </c>
      <c r="H246" s="1">
        <f t="shared" si="3"/>
        <v>0.11668727487240661</v>
      </c>
    </row>
    <row r="247" spans="1:8" hidden="1" x14ac:dyDescent="0.4">
      <c r="A247" s="1">
        <v>2010</v>
      </c>
      <c r="B247" s="1" t="s">
        <v>154</v>
      </c>
      <c r="C247" s="1" t="s">
        <v>155</v>
      </c>
      <c r="D247" s="1">
        <v>473754041</v>
      </c>
      <c r="E247" s="1">
        <v>3788272671</v>
      </c>
      <c r="F247" s="1">
        <v>1788635</v>
      </c>
      <c r="G247" s="1">
        <v>264.86904315301894</v>
      </c>
      <c r="H247" s="1">
        <f t="shared" si="3"/>
        <v>0.12505806264334768</v>
      </c>
    </row>
    <row r="248" spans="1:8" hidden="1" x14ac:dyDescent="0.4">
      <c r="A248" s="1">
        <v>2017</v>
      </c>
      <c r="B248" s="1" t="s">
        <v>242</v>
      </c>
      <c r="C248" s="1" t="s">
        <v>243</v>
      </c>
      <c r="D248" s="1">
        <v>1606401990</v>
      </c>
      <c r="E248" s="1">
        <v>3958056394</v>
      </c>
      <c r="F248" s="1">
        <v>3478658</v>
      </c>
      <c r="G248" s="1">
        <v>461.78784749751196</v>
      </c>
      <c r="H248" s="1">
        <f t="shared" si="3"/>
        <v>0.40585626633191424</v>
      </c>
    </row>
    <row r="249" spans="1:8" hidden="1" x14ac:dyDescent="0.4">
      <c r="A249" s="1">
        <v>2012</v>
      </c>
      <c r="B249" s="1" t="s">
        <v>256</v>
      </c>
      <c r="C249" s="1" t="s">
        <v>146</v>
      </c>
      <c r="D249" s="1">
        <v>103366140</v>
      </c>
      <c r="E249" s="1">
        <v>792796459</v>
      </c>
      <c r="F249" s="1">
        <v>389184</v>
      </c>
      <c r="G249" s="1">
        <v>265.59709546127283</v>
      </c>
      <c r="H249" s="1">
        <f t="shared" si="3"/>
        <v>0.13038168728753113</v>
      </c>
    </row>
    <row r="250" spans="1:8" hidden="1" x14ac:dyDescent="0.4">
      <c r="A250" s="1">
        <v>2011</v>
      </c>
      <c r="B250" s="1" t="s">
        <v>228</v>
      </c>
      <c r="C250" s="1" t="s">
        <v>214</v>
      </c>
      <c r="D250" s="1">
        <v>345723137</v>
      </c>
      <c r="E250" s="1">
        <v>3105469534</v>
      </c>
      <c r="F250" s="1">
        <v>1297616</v>
      </c>
      <c r="G250" s="1">
        <v>266.42946526553311</v>
      </c>
      <c r="H250" s="1">
        <f t="shared" si="3"/>
        <v>0.11132717072728494</v>
      </c>
    </row>
    <row r="251" spans="1:8" hidden="1" x14ac:dyDescent="0.4">
      <c r="A251" s="1">
        <v>2010</v>
      </c>
      <c r="B251" s="1" t="s">
        <v>257</v>
      </c>
      <c r="C251" s="1" t="s">
        <v>127</v>
      </c>
      <c r="D251" s="1">
        <v>208871479</v>
      </c>
      <c r="E251" s="1">
        <v>2280723773</v>
      </c>
      <c r="F251" s="1">
        <v>783069</v>
      </c>
      <c r="G251" s="1">
        <v>266.73444996545641</v>
      </c>
      <c r="H251" s="1">
        <f t="shared" si="3"/>
        <v>9.1581225869039079E-2</v>
      </c>
    </row>
    <row r="252" spans="1:8" hidden="1" x14ac:dyDescent="0.4">
      <c r="A252" s="1">
        <v>2010</v>
      </c>
      <c r="B252" s="1" t="s">
        <v>161</v>
      </c>
      <c r="C252" s="1" t="s">
        <v>162</v>
      </c>
      <c r="D252" s="1">
        <v>565777380</v>
      </c>
      <c r="E252" s="1">
        <v>4799993298</v>
      </c>
      <c r="F252" s="1">
        <v>2119747</v>
      </c>
      <c r="G252" s="1">
        <v>266.90797533856636</v>
      </c>
      <c r="H252" s="1">
        <f t="shared" si="3"/>
        <v>0.11787045207661871</v>
      </c>
    </row>
    <row r="253" spans="1:8" hidden="1" x14ac:dyDescent="0.4">
      <c r="A253" s="1">
        <v>2017</v>
      </c>
      <c r="B253" s="1" t="s">
        <v>119</v>
      </c>
      <c r="C253" s="1" t="s">
        <v>120</v>
      </c>
      <c r="D253" s="1">
        <v>732948654</v>
      </c>
      <c r="E253" s="1">
        <v>1816183575</v>
      </c>
      <c r="F253" s="1">
        <v>1221130</v>
      </c>
      <c r="G253" s="1">
        <v>600.22164224939195</v>
      </c>
      <c r="H253" s="1">
        <f t="shared" si="3"/>
        <v>0.40356529157577037</v>
      </c>
    </row>
    <row r="254" spans="1:8" hidden="1" x14ac:dyDescent="0.4">
      <c r="A254" s="1">
        <v>2013</v>
      </c>
      <c r="B254" s="1" t="s">
        <v>182</v>
      </c>
      <c r="C254" s="1" t="s">
        <v>177</v>
      </c>
      <c r="D254" s="1">
        <v>44717817</v>
      </c>
      <c r="E254" s="1">
        <v>525224998</v>
      </c>
      <c r="F254" s="1">
        <v>167163</v>
      </c>
      <c r="G254" s="1">
        <v>267.51025645627323</v>
      </c>
      <c r="H254" s="1">
        <f t="shared" si="3"/>
        <v>8.5140305907526512E-2</v>
      </c>
    </row>
    <row r="255" spans="1:8" hidden="1" x14ac:dyDescent="0.4">
      <c r="A255" s="1">
        <v>2016</v>
      </c>
      <c r="B255" s="1" t="s">
        <v>281</v>
      </c>
      <c r="C255" s="1" t="s">
        <v>282</v>
      </c>
      <c r="D255" s="1">
        <v>516081948</v>
      </c>
      <c r="E255" s="1">
        <v>1284302557</v>
      </c>
      <c r="F255" s="1">
        <v>419845</v>
      </c>
      <c r="G255" s="1">
        <v>1229.2201836392003</v>
      </c>
      <c r="H255" s="1">
        <f t="shared" si="3"/>
        <v>0.40183829362258289</v>
      </c>
    </row>
    <row r="256" spans="1:8" hidden="1" x14ac:dyDescent="0.4">
      <c r="A256" s="1">
        <v>2015</v>
      </c>
      <c r="B256" s="1" t="s">
        <v>234</v>
      </c>
      <c r="C256" s="1" t="s">
        <v>233</v>
      </c>
      <c r="D256" s="1">
        <v>334758359</v>
      </c>
      <c r="E256" s="1">
        <v>833125147</v>
      </c>
      <c r="F256" s="1">
        <v>255036</v>
      </c>
      <c r="G256" s="1">
        <v>1312.5925712448438</v>
      </c>
      <c r="H256" s="1">
        <f t="shared" si="3"/>
        <v>0.4018104125237742</v>
      </c>
    </row>
    <row r="257" spans="1:8" hidden="1" x14ac:dyDescent="0.4">
      <c r="A257" s="1">
        <v>2014</v>
      </c>
      <c r="B257" s="1" t="s">
        <v>118</v>
      </c>
      <c r="C257" s="1" t="s">
        <v>17</v>
      </c>
      <c r="D257" s="1">
        <v>4440388</v>
      </c>
      <c r="E257" s="1">
        <v>44858306</v>
      </c>
      <c r="F257" s="1">
        <v>16464</v>
      </c>
      <c r="G257" s="1">
        <v>269.70286686103015</v>
      </c>
      <c r="H257" s="1">
        <f t="shared" si="3"/>
        <v>9.8986974675325454E-2</v>
      </c>
    </row>
    <row r="258" spans="1:8" hidden="1" x14ac:dyDescent="0.4">
      <c r="A258" s="1">
        <v>2010</v>
      </c>
      <c r="B258" s="1" t="s">
        <v>205</v>
      </c>
      <c r="C258" s="1" t="s">
        <v>123</v>
      </c>
      <c r="D258" s="1">
        <v>47381402</v>
      </c>
      <c r="E258" s="1">
        <v>709212128</v>
      </c>
      <c r="F258" s="1">
        <v>174579</v>
      </c>
      <c r="G258" s="1">
        <v>271.40378854272279</v>
      </c>
      <c r="H258" s="1">
        <f t="shared" ref="H258:H321" si="4">D258/E258</f>
        <v>6.6808505000636426E-2</v>
      </c>
    </row>
    <row r="259" spans="1:8" hidden="1" x14ac:dyDescent="0.4">
      <c r="A259" s="1">
        <v>2017</v>
      </c>
      <c r="B259" s="1" t="s">
        <v>200</v>
      </c>
      <c r="C259" s="1" t="s">
        <v>123</v>
      </c>
      <c r="D259" s="1">
        <v>823409427</v>
      </c>
      <c r="E259" s="1">
        <v>2051641009</v>
      </c>
      <c r="F259" s="1">
        <v>591984</v>
      </c>
      <c r="G259" s="1">
        <v>1390.931895118787</v>
      </c>
      <c r="H259" s="1">
        <f t="shared" si="4"/>
        <v>0.40134186409216976</v>
      </c>
    </row>
    <row r="260" spans="1:8" hidden="1" x14ac:dyDescent="0.4">
      <c r="A260" s="1">
        <v>2012</v>
      </c>
      <c r="B260" s="1" t="s">
        <v>128</v>
      </c>
      <c r="C260" s="1" t="s">
        <v>127</v>
      </c>
      <c r="D260" s="1">
        <v>338530821</v>
      </c>
      <c r="E260" s="1">
        <v>2182113726</v>
      </c>
      <c r="F260" s="1">
        <v>1240986</v>
      </c>
      <c r="G260" s="1">
        <v>272.7918131227911</v>
      </c>
      <c r="H260" s="1">
        <f t="shared" si="4"/>
        <v>0.15513894485259289</v>
      </c>
    </row>
    <row r="261" spans="1:8" hidden="1" x14ac:dyDescent="0.4">
      <c r="A261" s="1">
        <v>2010</v>
      </c>
      <c r="B261" s="1" t="s">
        <v>129</v>
      </c>
      <c r="C261" s="1" t="s">
        <v>130</v>
      </c>
      <c r="D261" s="1">
        <v>25617834</v>
      </c>
      <c r="E261" s="1">
        <v>194636360</v>
      </c>
      <c r="F261" s="1">
        <v>93876</v>
      </c>
      <c r="G261" s="1">
        <v>272.89013166304488</v>
      </c>
      <c r="H261" s="1">
        <f t="shared" si="4"/>
        <v>0.13161895341651478</v>
      </c>
    </row>
    <row r="262" spans="1:8" hidden="1" x14ac:dyDescent="0.4">
      <c r="A262" s="1">
        <v>2013</v>
      </c>
      <c r="B262" s="1" t="s">
        <v>228</v>
      </c>
      <c r="C262" s="1" t="s">
        <v>214</v>
      </c>
      <c r="D262" s="1">
        <v>344005663</v>
      </c>
      <c r="E262" s="1">
        <v>2751287199</v>
      </c>
      <c r="F262" s="1">
        <v>1260076</v>
      </c>
      <c r="G262" s="1">
        <v>273.00390055837903</v>
      </c>
      <c r="H262" s="1">
        <f t="shared" si="4"/>
        <v>0.12503444319627352</v>
      </c>
    </row>
    <row r="263" spans="1:8" hidden="1" x14ac:dyDescent="0.4">
      <c r="A263" s="1">
        <v>2016</v>
      </c>
      <c r="B263" s="1" t="s">
        <v>262</v>
      </c>
      <c r="C263" s="1" t="s">
        <v>123</v>
      </c>
      <c r="D263" s="1">
        <v>510089240</v>
      </c>
      <c r="E263" s="1">
        <v>1271616602</v>
      </c>
      <c r="F263" s="1">
        <v>547142</v>
      </c>
      <c r="G263" s="1">
        <v>932.27944482419559</v>
      </c>
      <c r="H263" s="1">
        <f t="shared" si="4"/>
        <v>0.40113446080975279</v>
      </c>
    </row>
    <row r="264" spans="1:8" hidden="1" x14ac:dyDescent="0.4">
      <c r="A264" s="1">
        <v>2010</v>
      </c>
      <c r="B264" s="1" t="s">
        <v>222</v>
      </c>
      <c r="C264" s="1" t="s">
        <v>146</v>
      </c>
      <c r="D264" s="1">
        <v>105508271</v>
      </c>
      <c r="E264" s="1">
        <v>1032254572</v>
      </c>
      <c r="F264" s="1">
        <v>385504</v>
      </c>
      <c r="G264" s="1">
        <v>273.68917313439033</v>
      </c>
      <c r="H264" s="1">
        <f t="shared" si="4"/>
        <v>0.10221148335102748</v>
      </c>
    </row>
    <row r="265" spans="1:8" hidden="1" x14ac:dyDescent="0.4">
      <c r="A265" s="1">
        <v>2013</v>
      </c>
      <c r="B265" s="1" t="s">
        <v>196</v>
      </c>
      <c r="C265" s="1" t="s">
        <v>133</v>
      </c>
      <c r="D265" s="1">
        <v>11501482</v>
      </c>
      <c r="E265" s="1">
        <v>85757252</v>
      </c>
      <c r="F265" s="1">
        <v>41957</v>
      </c>
      <c r="G265" s="1">
        <v>274.12546178230093</v>
      </c>
      <c r="H265" s="1">
        <f t="shared" si="4"/>
        <v>0.13411672752760315</v>
      </c>
    </row>
    <row r="266" spans="1:8" hidden="1" x14ac:dyDescent="0.4">
      <c r="A266" s="1">
        <v>2010</v>
      </c>
      <c r="B266" s="1" t="s">
        <v>223</v>
      </c>
      <c r="C266" s="1" t="s">
        <v>223</v>
      </c>
      <c r="D266" s="1">
        <v>1505927</v>
      </c>
      <c r="E266" s="1">
        <v>12916161</v>
      </c>
      <c r="F266" s="1">
        <v>5489</v>
      </c>
      <c r="G266" s="1">
        <v>274.3536163235562</v>
      </c>
      <c r="H266" s="1">
        <f t="shared" si="4"/>
        <v>0.11659246118099643</v>
      </c>
    </row>
    <row r="267" spans="1:8" hidden="1" x14ac:dyDescent="0.4">
      <c r="A267" s="1">
        <v>2015</v>
      </c>
      <c r="B267" s="1" t="s">
        <v>148</v>
      </c>
      <c r="C267" s="1" t="s">
        <v>127</v>
      </c>
      <c r="D267" s="1">
        <v>1951341184</v>
      </c>
      <c r="E267" s="1">
        <v>4917238029</v>
      </c>
      <c r="F267" s="1">
        <v>3896654</v>
      </c>
      <c r="G267" s="1">
        <v>500.77353134253133</v>
      </c>
      <c r="H267" s="1">
        <f t="shared" si="4"/>
        <v>0.39683683655168445</v>
      </c>
    </row>
    <row r="268" spans="1:8" hidden="1" x14ac:dyDescent="0.4">
      <c r="A268" s="1">
        <v>2016</v>
      </c>
      <c r="B268" s="1" t="s">
        <v>180</v>
      </c>
      <c r="C268" s="1" t="s">
        <v>177</v>
      </c>
      <c r="D268" s="1">
        <v>1615858538</v>
      </c>
      <c r="E268" s="1">
        <v>4101918924</v>
      </c>
      <c r="F268" s="1">
        <v>1070249</v>
      </c>
      <c r="G268" s="1">
        <v>1509.7968211135912</v>
      </c>
      <c r="H268" s="1">
        <f t="shared" si="4"/>
        <v>0.39392746856739191</v>
      </c>
    </row>
    <row r="269" spans="1:8" hidden="1" x14ac:dyDescent="0.4">
      <c r="A269" s="1">
        <v>2017</v>
      </c>
      <c r="B269" s="1" t="s">
        <v>173</v>
      </c>
      <c r="C269" s="1" t="s">
        <v>174</v>
      </c>
      <c r="D269" s="1">
        <v>70740527</v>
      </c>
      <c r="E269" s="1">
        <v>180399301</v>
      </c>
      <c r="F269" s="1">
        <v>162907</v>
      </c>
      <c r="G269" s="1">
        <v>434.23871902373747</v>
      </c>
      <c r="H269" s="1">
        <f t="shared" si="4"/>
        <v>0.39213304379710429</v>
      </c>
    </row>
    <row r="270" spans="1:8" hidden="1" x14ac:dyDescent="0.4">
      <c r="A270" s="1">
        <v>2018</v>
      </c>
      <c r="B270" s="1" t="s">
        <v>200</v>
      </c>
      <c r="C270" s="1" t="s">
        <v>123</v>
      </c>
      <c r="D270" s="1">
        <v>883716733</v>
      </c>
      <c r="E270" s="1">
        <v>2284142642</v>
      </c>
      <c r="F270" s="1">
        <v>595192</v>
      </c>
      <c r="G270" s="1">
        <v>1484.7590911840214</v>
      </c>
      <c r="H270" s="1">
        <f t="shared" si="4"/>
        <v>0.38689209541931924</v>
      </c>
    </row>
    <row r="271" spans="1:8" hidden="1" x14ac:dyDescent="0.4">
      <c r="A271" s="1">
        <v>2012</v>
      </c>
      <c r="B271" s="1" t="s">
        <v>148</v>
      </c>
      <c r="C271" s="1" t="s">
        <v>127</v>
      </c>
      <c r="D271" s="1">
        <v>1057574188</v>
      </c>
      <c r="E271" s="1">
        <v>5489772525</v>
      </c>
      <c r="F271" s="1">
        <v>3828849</v>
      </c>
      <c r="G271" s="1">
        <v>276.21203865704808</v>
      </c>
      <c r="H271" s="1">
        <f t="shared" si="4"/>
        <v>0.19264444622867138</v>
      </c>
    </row>
    <row r="272" spans="1:8" hidden="1" x14ac:dyDescent="0.4">
      <c r="A272" s="1">
        <v>2014</v>
      </c>
      <c r="B272" s="1" t="s">
        <v>239</v>
      </c>
      <c r="C272" s="1" t="s">
        <v>123</v>
      </c>
      <c r="D272" s="1">
        <v>405180681</v>
      </c>
      <c r="E272" s="1">
        <v>3345000407</v>
      </c>
      <c r="F272" s="1">
        <v>1463881</v>
      </c>
      <c r="G272" s="1">
        <v>276.78525850120332</v>
      </c>
      <c r="H272" s="1">
        <f t="shared" si="4"/>
        <v>0.12113023369207621</v>
      </c>
    </row>
    <row r="273" spans="1:8" hidden="1" x14ac:dyDescent="0.4">
      <c r="A273" s="1">
        <v>2011</v>
      </c>
      <c r="B273" s="1" t="s">
        <v>262</v>
      </c>
      <c r="C273" s="1" t="s">
        <v>123</v>
      </c>
      <c r="D273" s="1">
        <v>147593397</v>
      </c>
      <c r="E273" s="1">
        <v>1362825453</v>
      </c>
      <c r="F273" s="1">
        <v>532395</v>
      </c>
      <c r="G273" s="1">
        <v>277.22536274758403</v>
      </c>
      <c r="H273" s="1">
        <f t="shared" si="4"/>
        <v>0.10829956006112251</v>
      </c>
    </row>
    <row r="274" spans="1:8" hidden="1" x14ac:dyDescent="0.4">
      <c r="A274" s="1">
        <v>2017</v>
      </c>
      <c r="B274" s="1" t="s">
        <v>167</v>
      </c>
      <c r="C274" s="1" t="s">
        <v>164</v>
      </c>
      <c r="D274" s="1">
        <v>125469843</v>
      </c>
      <c r="E274" s="1">
        <v>334908029</v>
      </c>
      <c r="F274" s="1">
        <v>141273</v>
      </c>
      <c r="G274" s="1">
        <v>888.13745726359605</v>
      </c>
      <c r="H274" s="1">
        <f t="shared" si="4"/>
        <v>0.37463969847077033</v>
      </c>
    </row>
    <row r="275" spans="1:8" hidden="1" x14ac:dyDescent="0.4">
      <c r="A275" s="1">
        <v>2011</v>
      </c>
      <c r="B275" s="1" t="s">
        <v>258</v>
      </c>
      <c r="C275" s="1" t="s">
        <v>60</v>
      </c>
      <c r="D275" s="1">
        <v>390214396</v>
      </c>
      <c r="E275" s="1">
        <v>1957973936</v>
      </c>
      <c r="F275" s="1">
        <v>1403889</v>
      </c>
      <c r="G275" s="1">
        <v>277.95245635516767</v>
      </c>
      <c r="H275" s="1">
        <f t="shared" si="4"/>
        <v>0.19929499000235926</v>
      </c>
    </row>
    <row r="276" spans="1:8" hidden="1" x14ac:dyDescent="0.4">
      <c r="A276" s="1">
        <v>2011</v>
      </c>
      <c r="B276" s="1" t="s">
        <v>154</v>
      </c>
      <c r="C276" s="1" t="s">
        <v>155</v>
      </c>
      <c r="D276" s="1">
        <v>498205047</v>
      </c>
      <c r="E276" s="1">
        <v>3897742795</v>
      </c>
      <c r="F276" s="1">
        <v>1788799</v>
      </c>
      <c r="G276" s="1">
        <v>278.51371059576843</v>
      </c>
      <c r="H276" s="1">
        <f t="shared" si="4"/>
        <v>0.12781886163425005</v>
      </c>
    </row>
    <row r="277" spans="1:8" hidden="1" x14ac:dyDescent="0.4">
      <c r="A277" s="1">
        <v>2013</v>
      </c>
      <c r="B277" s="1" t="s">
        <v>189</v>
      </c>
      <c r="C277" s="1" t="s">
        <v>190</v>
      </c>
      <c r="D277" s="1">
        <v>8095633</v>
      </c>
      <c r="E277" s="1">
        <v>54109902</v>
      </c>
      <c r="F277" s="1">
        <v>29060</v>
      </c>
      <c r="G277" s="1">
        <v>278.58337921541636</v>
      </c>
      <c r="H277" s="1">
        <f t="shared" si="4"/>
        <v>0.14961463060864535</v>
      </c>
    </row>
    <row r="278" spans="1:8" hidden="1" x14ac:dyDescent="0.4">
      <c r="A278" s="1">
        <v>2017</v>
      </c>
      <c r="B278" s="1" t="s">
        <v>148</v>
      </c>
      <c r="C278" s="1" t="s">
        <v>127</v>
      </c>
      <c r="D278" s="1">
        <v>2067555220</v>
      </c>
      <c r="E278" s="1">
        <v>5539460228</v>
      </c>
      <c r="F278" s="1">
        <v>3991358</v>
      </c>
      <c r="G278" s="1">
        <v>518.00796120017299</v>
      </c>
      <c r="H278" s="1">
        <f t="shared" si="4"/>
        <v>0.37324127891545178</v>
      </c>
    </row>
    <row r="279" spans="1:8" hidden="1" x14ac:dyDescent="0.4">
      <c r="A279" s="1">
        <v>2017</v>
      </c>
      <c r="B279" s="1" t="s">
        <v>292</v>
      </c>
      <c r="C279" s="1" t="s">
        <v>42</v>
      </c>
      <c r="D279" s="1">
        <v>189236667</v>
      </c>
      <c r="E279" s="1">
        <v>507539337</v>
      </c>
      <c r="F279" s="1">
        <v>210928</v>
      </c>
      <c r="G279" s="1">
        <v>897.1623824243344</v>
      </c>
      <c r="H279" s="1">
        <f t="shared" si="4"/>
        <v>0.37285123182481517</v>
      </c>
    </row>
    <row r="280" spans="1:8" hidden="1" x14ac:dyDescent="0.4">
      <c r="A280" s="1">
        <v>2016</v>
      </c>
      <c r="B280" s="1" t="s">
        <v>154</v>
      </c>
      <c r="C280" s="1" t="s">
        <v>155</v>
      </c>
      <c r="D280" s="1">
        <v>1612354693</v>
      </c>
      <c r="E280" s="1">
        <v>4355259185</v>
      </c>
      <c r="F280" s="1">
        <v>1804630</v>
      </c>
      <c r="G280" s="1">
        <v>893.4544438472152</v>
      </c>
      <c r="H280" s="1">
        <f t="shared" si="4"/>
        <v>0.37020866600847313</v>
      </c>
    </row>
    <row r="281" spans="1:8" hidden="1" x14ac:dyDescent="0.4">
      <c r="A281" s="1">
        <v>2012</v>
      </c>
      <c r="B281" s="1" t="s">
        <v>172</v>
      </c>
      <c r="C281" s="1" t="s">
        <v>172</v>
      </c>
      <c r="D281" s="1">
        <v>107504890</v>
      </c>
      <c r="E281" s="1">
        <v>852881170</v>
      </c>
      <c r="F281" s="1">
        <v>383588</v>
      </c>
      <c r="G281" s="1">
        <v>280.26134811307963</v>
      </c>
      <c r="H281" s="1">
        <f t="shared" si="4"/>
        <v>0.12604908371936502</v>
      </c>
    </row>
    <row r="282" spans="1:8" hidden="1" x14ac:dyDescent="0.4">
      <c r="A282" s="1">
        <v>2012</v>
      </c>
      <c r="B282" s="1" t="s">
        <v>119</v>
      </c>
      <c r="C282" s="1" t="s">
        <v>120</v>
      </c>
      <c r="D282" s="1">
        <v>340477979</v>
      </c>
      <c r="E282" s="1">
        <v>1734251963</v>
      </c>
      <c r="F282" s="1">
        <v>1213560</v>
      </c>
      <c r="G282" s="1">
        <v>280.56130640429808</v>
      </c>
      <c r="H282" s="1">
        <f t="shared" si="4"/>
        <v>0.19632555491592082</v>
      </c>
    </row>
    <row r="283" spans="1:8" hidden="1" x14ac:dyDescent="0.4">
      <c r="A283" s="1">
        <v>2010</v>
      </c>
      <c r="B283" s="1" t="s">
        <v>126</v>
      </c>
      <c r="C283" s="1" t="s">
        <v>127</v>
      </c>
      <c r="D283" s="1">
        <v>154818502</v>
      </c>
      <c r="E283" s="1">
        <v>1441365494</v>
      </c>
      <c r="F283" s="1">
        <v>547400</v>
      </c>
      <c r="G283" s="1">
        <v>282.82517720131528</v>
      </c>
      <c r="H283" s="1">
        <f t="shared" si="4"/>
        <v>0.10741099509074276</v>
      </c>
    </row>
    <row r="284" spans="1:8" hidden="1" x14ac:dyDescent="0.4">
      <c r="A284" s="1">
        <v>2018</v>
      </c>
      <c r="B284" s="1" t="s">
        <v>169</v>
      </c>
      <c r="C284" s="1" t="s">
        <v>164</v>
      </c>
      <c r="D284" s="1">
        <v>2087911845</v>
      </c>
      <c r="E284" s="1">
        <v>5682421296</v>
      </c>
      <c r="F284" s="1">
        <v>1571011</v>
      </c>
      <c r="G284" s="1">
        <v>1329.0243321020669</v>
      </c>
      <c r="H284" s="1">
        <f t="shared" si="4"/>
        <v>0.36743348235544132</v>
      </c>
    </row>
    <row r="285" spans="1:8" hidden="1" x14ac:dyDescent="0.4">
      <c r="A285" s="1">
        <v>2015</v>
      </c>
      <c r="B285" s="1" t="s">
        <v>169</v>
      </c>
      <c r="C285" s="1" t="s">
        <v>164</v>
      </c>
      <c r="D285" s="1">
        <v>1925871122</v>
      </c>
      <c r="E285" s="1">
        <v>5266192917</v>
      </c>
      <c r="F285" s="1">
        <v>1506535</v>
      </c>
      <c r="G285" s="1">
        <v>1278.3447593318442</v>
      </c>
      <c r="H285" s="1">
        <f t="shared" si="4"/>
        <v>0.36570462805929904</v>
      </c>
    </row>
    <row r="286" spans="1:8" hidden="1" x14ac:dyDescent="0.4">
      <c r="A286" s="1">
        <v>2014</v>
      </c>
      <c r="B286" s="1" t="s">
        <v>223</v>
      </c>
      <c r="C286" s="1" t="s">
        <v>223</v>
      </c>
      <c r="D286" s="1">
        <v>1517358</v>
      </c>
      <c r="E286" s="1">
        <v>11528713</v>
      </c>
      <c r="F286" s="1">
        <v>5345</v>
      </c>
      <c r="G286" s="1">
        <v>283.88362956033677</v>
      </c>
      <c r="H286" s="1">
        <f t="shared" si="4"/>
        <v>0.13161555847560782</v>
      </c>
    </row>
    <row r="287" spans="1:8" hidden="1" x14ac:dyDescent="0.4">
      <c r="A287" s="1">
        <v>2014</v>
      </c>
      <c r="B287" s="1" t="s">
        <v>252</v>
      </c>
      <c r="C287" s="1" t="s">
        <v>253</v>
      </c>
      <c r="D287" s="1">
        <v>1334706</v>
      </c>
      <c r="E287" s="1">
        <v>9428842</v>
      </c>
      <c r="F287" s="1">
        <v>4681</v>
      </c>
      <c r="G287" s="1">
        <v>285.13266396069218</v>
      </c>
      <c r="H287" s="1">
        <f t="shared" si="4"/>
        <v>0.14155566505409678</v>
      </c>
    </row>
    <row r="288" spans="1:8" hidden="1" x14ac:dyDescent="0.4">
      <c r="A288" s="1">
        <v>2011</v>
      </c>
      <c r="B288" s="1" t="s">
        <v>173</v>
      </c>
      <c r="C288" s="1" t="s">
        <v>174</v>
      </c>
      <c r="D288" s="1">
        <v>38858329</v>
      </c>
      <c r="E288" s="1">
        <v>129047583</v>
      </c>
      <c r="F288" s="1">
        <v>135911</v>
      </c>
      <c r="G288" s="1">
        <v>285.91011029276513</v>
      </c>
      <c r="H288" s="1">
        <f t="shared" si="4"/>
        <v>0.30111628669558266</v>
      </c>
    </row>
    <row r="289" spans="1:8" hidden="1" x14ac:dyDescent="0.4">
      <c r="A289" s="1">
        <v>2018</v>
      </c>
      <c r="B289" s="1" t="s">
        <v>234</v>
      </c>
      <c r="C289" s="1" t="s">
        <v>233</v>
      </c>
      <c r="D289" s="1">
        <v>317890902</v>
      </c>
      <c r="E289" s="1">
        <v>877737178</v>
      </c>
      <c r="F289" s="1">
        <v>259379</v>
      </c>
      <c r="G289" s="1">
        <v>1225.5845770089329</v>
      </c>
      <c r="H289" s="1">
        <f t="shared" si="4"/>
        <v>0.36217094361246255</v>
      </c>
    </row>
    <row r="290" spans="1:8" hidden="1" x14ac:dyDescent="0.4">
      <c r="A290" s="1">
        <v>2011</v>
      </c>
      <c r="B290" s="1" t="s">
        <v>259</v>
      </c>
      <c r="C290" s="1" t="s">
        <v>233</v>
      </c>
      <c r="D290" s="1">
        <v>393637282</v>
      </c>
      <c r="E290" s="1">
        <v>3182262326</v>
      </c>
      <c r="F290" s="1">
        <v>1372892</v>
      </c>
      <c r="G290" s="1">
        <v>286.72122934651816</v>
      </c>
      <c r="H290" s="1">
        <f t="shared" si="4"/>
        <v>0.12369730766186998</v>
      </c>
    </row>
    <row r="291" spans="1:8" hidden="1" x14ac:dyDescent="0.4">
      <c r="A291" s="1">
        <v>2010</v>
      </c>
      <c r="B291" s="1" t="s">
        <v>118</v>
      </c>
      <c r="C291" s="1" t="s">
        <v>17</v>
      </c>
      <c r="D291" s="1">
        <v>4598745</v>
      </c>
      <c r="E291" s="1">
        <v>35878398</v>
      </c>
      <c r="F291" s="1">
        <v>16034</v>
      </c>
      <c r="G291" s="1">
        <v>286.81208681551703</v>
      </c>
      <c r="H291" s="1">
        <f t="shared" si="4"/>
        <v>0.12817587340438111</v>
      </c>
    </row>
    <row r="292" spans="1:8" hidden="1" x14ac:dyDescent="0.4">
      <c r="A292" s="1">
        <v>2016</v>
      </c>
      <c r="B292" s="1" t="s">
        <v>295</v>
      </c>
      <c r="C292" s="1" t="s">
        <v>203</v>
      </c>
      <c r="D292" s="1">
        <v>478002593</v>
      </c>
      <c r="E292" s="1">
        <v>1320024283</v>
      </c>
      <c r="F292" s="1">
        <v>466052</v>
      </c>
      <c r="G292" s="1">
        <v>1025.6421879961893</v>
      </c>
      <c r="H292" s="1">
        <f t="shared" si="4"/>
        <v>0.36211651494293001</v>
      </c>
    </row>
    <row r="293" spans="1:8" hidden="1" x14ac:dyDescent="0.4">
      <c r="A293" s="1">
        <v>2015</v>
      </c>
      <c r="B293" s="1" t="s">
        <v>261</v>
      </c>
      <c r="C293" s="1" t="s">
        <v>56</v>
      </c>
      <c r="D293" s="1">
        <v>410970922</v>
      </c>
      <c r="E293" s="1">
        <v>1136464754</v>
      </c>
      <c r="F293" s="1">
        <v>514899</v>
      </c>
      <c r="G293" s="1">
        <v>798.15832231175432</v>
      </c>
      <c r="H293" s="1">
        <f t="shared" si="4"/>
        <v>0.36162223294080265</v>
      </c>
    </row>
    <row r="294" spans="1:8" hidden="1" x14ac:dyDescent="0.4">
      <c r="A294" s="1">
        <v>2012</v>
      </c>
      <c r="B294" s="1" t="s">
        <v>228</v>
      </c>
      <c r="C294" s="1" t="s">
        <v>214</v>
      </c>
      <c r="D294" s="1">
        <v>366866838</v>
      </c>
      <c r="E294" s="1">
        <v>2682250700</v>
      </c>
      <c r="F294" s="1">
        <v>1269280</v>
      </c>
      <c r="G294" s="1">
        <v>289.03538856674652</v>
      </c>
      <c r="H294" s="1">
        <f t="shared" si="4"/>
        <v>0.13677574508602047</v>
      </c>
    </row>
    <row r="295" spans="1:8" hidden="1" x14ac:dyDescent="0.4">
      <c r="A295" s="1">
        <v>2014</v>
      </c>
      <c r="B295" s="1" t="s">
        <v>256</v>
      </c>
      <c r="C295" s="1" t="s">
        <v>146</v>
      </c>
      <c r="D295" s="1">
        <v>114250064</v>
      </c>
      <c r="E295" s="1">
        <v>816641466</v>
      </c>
      <c r="F295" s="1">
        <v>394680</v>
      </c>
      <c r="G295" s="1">
        <v>289.47517989257119</v>
      </c>
      <c r="H295" s="1">
        <f t="shared" si="4"/>
        <v>0.13990235465216996</v>
      </c>
    </row>
    <row r="296" spans="1:8" hidden="1" x14ac:dyDescent="0.4">
      <c r="A296" s="1">
        <v>2012</v>
      </c>
      <c r="B296" s="1" t="s">
        <v>216</v>
      </c>
      <c r="C296" s="1" t="s">
        <v>146</v>
      </c>
      <c r="D296" s="1">
        <v>160713927</v>
      </c>
      <c r="E296" s="1">
        <v>927922289</v>
      </c>
      <c r="F296" s="1">
        <v>553405</v>
      </c>
      <c r="G296" s="1">
        <v>290.40924277879674</v>
      </c>
      <c r="H296" s="1">
        <f t="shared" si="4"/>
        <v>0.17319761461188482</v>
      </c>
    </row>
    <row r="297" spans="1:8" hidden="1" x14ac:dyDescent="0.4">
      <c r="A297" s="1">
        <v>2014</v>
      </c>
      <c r="B297" s="1" t="s">
        <v>265</v>
      </c>
      <c r="C297" s="1" t="s">
        <v>266</v>
      </c>
      <c r="D297" s="1">
        <v>317817203</v>
      </c>
      <c r="E297" s="1">
        <v>2184947113</v>
      </c>
      <c r="F297" s="1">
        <v>1091509</v>
      </c>
      <c r="G297" s="1">
        <v>291.1723155741272</v>
      </c>
      <c r="H297" s="1">
        <f t="shared" si="4"/>
        <v>0.14545761822290845</v>
      </c>
    </row>
    <row r="298" spans="1:8" hidden="1" x14ac:dyDescent="0.4">
      <c r="A298" s="1">
        <v>2018</v>
      </c>
      <c r="B298" s="1" t="s">
        <v>267</v>
      </c>
      <c r="C298" s="1" t="s">
        <v>139</v>
      </c>
      <c r="D298" s="1">
        <v>226111361</v>
      </c>
      <c r="E298" s="1">
        <v>630614729</v>
      </c>
      <c r="F298" s="1">
        <v>381326</v>
      </c>
      <c r="G298" s="1">
        <v>592.96077634360097</v>
      </c>
      <c r="H298" s="1">
        <f t="shared" si="4"/>
        <v>0.35855705647496855</v>
      </c>
    </row>
    <row r="299" spans="1:8" hidden="1" x14ac:dyDescent="0.4">
      <c r="A299" s="1">
        <v>2012</v>
      </c>
      <c r="B299" s="1" t="s">
        <v>189</v>
      </c>
      <c r="C299" s="1" t="s">
        <v>190</v>
      </c>
      <c r="D299" s="1">
        <v>8412332</v>
      </c>
      <c r="E299" s="1">
        <v>58766345</v>
      </c>
      <c r="F299" s="1">
        <v>28880</v>
      </c>
      <c r="G299" s="1">
        <v>291.28573407202214</v>
      </c>
      <c r="H299" s="1">
        <f t="shared" si="4"/>
        <v>0.14314880396254012</v>
      </c>
    </row>
    <row r="300" spans="1:8" hidden="1" x14ac:dyDescent="0.4">
      <c r="A300" s="1">
        <v>2016</v>
      </c>
      <c r="B300" s="1" t="s">
        <v>170</v>
      </c>
      <c r="C300" s="1" t="s">
        <v>171</v>
      </c>
      <c r="D300" s="1">
        <v>323892125</v>
      </c>
      <c r="E300" s="1">
        <v>903468717</v>
      </c>
      <c r="F300" s="1">
        <v>587954</v>
      </c>
      <c r="G300" s="1">
        <v>550.88004333672359</v>
      </c>
      <c r="H300" s="1">
        <f t="shared" si="4"/>
        <v>0.3584984392990333</v>
      </c>
    </row>
    <row r="301" spans="1:8" hidden="1" x14ac:dyDescent="0.4">
      <c r="A301" s="1">
        <v>2012</v>
      </c>
      <c r="B301" s="1" t="s">
        <v>250</v>
      </c>
      <c r="C301" s="1" t="s">
        <v>146</v>
      </c>
      <c r="D301" s="1">
        <v>172569217</v>
      </c>
      <c r="E301" s="1">
        <v>904196171</v>
      </c>
      <c r="F301" s="1">
        <v>589505</v>
      </c>
      <c r="G301" s="1">
        <v>292.73579867855233</v>
      </c>
      <c r="H301" s="1">
        <f t="shared" si="4"/>
        <v>0.19085373565467134</v>
      </c>
    </row>
    <row r="302" spans="1:8" hidden="1" x14ac:dyDescent="0.4">
      <c r="A302" s="1">
        <v>2018</v>
      </c>
      <c r="B302" s="1" t="s">
        <v>134</v>
      </c>
      <c r="C302" s="1" t="s">
        <v>135</v>
      </c>
      <c r="D302" s="1">
        <v>931801209</v>
      </c>
      <c r="E302" s="1">
        <v>2640231993</v>
      </c>
      <c r="F302" s="1">
        <v>2484085</v>
      </c>
      <c r="G302" s="1">
        <v>375.10842382607683</v>
      </c>
      <c r="H302" s="1">
        <f t="shared" si="4"/>
        <v>0.35292398981243617</v>
      </c>
    </row>
    <row r="303" spans="1:8" hidden="1" x14ac:dyDescent="0.4">
      <c r="A303" s="1">
        <v>2013</v>
      </c>
      <c r="B303" s="1" t="s">
        <v>201</v>
      </c>
      <c r="C303" s="1" t="s">
        <v>157</v>
      </c>
      <c r="D303" s="1">
        <v>139955307</v>
      </c>
      <c r="E303" s="1">
        <v>1255733590</v>
      </c>
      <c r="F303" s="1">
        <v>474121</v>
      </c>
      <c r="G303" s="1">
        <v>295.18900660379944</v>
      </c>
      <c r="H303" s="1">
        <f t="shared" si="4"/>
        <v>0.11145302484104132</v>
      </c>
    </row>
    <row r="304" spans="1:8" hidden="1" x14ac:dyDescent="0.4">
      <c r="A304" s="1">
        <v>2012</v>
      </c>
      <c r="B304" s="1" t="s">
        <v>254</v>
      </c>
      <c r="C304" s="1" t="s">
        <v>254</v>
      </c>
      <c r="D304" s="1">
        <v>639317</v>
      </c>
      <c r="E304" s="1">
        <v>3418905</v>
      </c>
      <c r="F304" s="1">
        <v>2156</v>
      </c>
      <c r="G304" s="1">
        <v>296.52922077922079</v>
      </c>
      <c r="H304" s="1">
        <f t="shared" si="4"/>
        <v>0.18699466642097395</v>
      </c>
    </row>
    <row r="305" spans="1:8" hidden="1" x14ac:dyDescent="0.4">
      <c r="A305" s="1">
        <v>2015</v>
      </c>
      <c r="B305" s="1" t="s">
        <v>163</v>
      </c>
      <c r="C305" s="1" t="s">
        <v>164</v>
      </c>
      <c r="D305" s="1">
        <v>2539618059</v>
      </c>
      <c r="E305" s="1">
        <v>7231120691</v>
      </c>
      <c r="F305" s="1">
        <v>2484059</v>
      </c>
      <c r="G305" s="1">
        <v>1022.3662396907641</v>
      </c>
      <c r="H305" s="1">
        <f t="shared" si="4"/>
        <v>0.3512067032930124</v>
      </c>
    </row>
    <row r="306" spans="1:8" hidden="1" x14ac:dyDescent="0.4">
      <c r="A306" s="1">
        <v>2011</v>
      </c>
      <c r="B306" s="1" t="s">
        <v>249</v>
      </c>
      <c r="C306" s="1" t="s">
        <v>127</v>
      </c>
      <c r="D306" s="1">
        <v>467198549</v>
      </c>
      <c r="E306" s="1">
        <v>3106752854</v>
      </c>
      <c r="F306" s="1">
        <v>1573976</v>
      </c>
      <c r="G306" s="1">
        <v>296.82698402008668</v>
      </c>
      <c r="H306" s="1">
        <f t="shared" si="4"/>
        <v>0.15038162704138938</v>
      </c>
    </row>
    <row r="307" spans="1:8" hidden="1" x14ac:dyDescent="0.4">
      <c r="A307" s="1">
        <v>2011</v>
      </c>
      <c r="B307" s="1" t="s">
        <v>149</v>
      </c>
      <c r="C307" s="1" t="s">
        <v>42</v>
      </c>
      <c r="D307" s="1">
        <v>360676115</v>
      </c>
      <c r="E307" s="1">
        <v>2541754765</v>
      </c>
      <c r="F307" s="1">
        <v>1212276</v>
      </c>
      <c r="G307" s="1">
        <v>297.51980159633615</v>
      </c>
      <c r="H307" s="1">
        <f t="shared" si="4"/>
        <v>0.14190043821949913</v>
      </c>
    </row>
    <row r="308" spans="1:8" hidden="1" x14ac:dyDescent="0.4">
      <c r="A308" s="1">
        <v>2016</v>
      </c>
      <c r="B308" s="1" t="s">
        <v>201</v>
      </c>
      <c r="C308" s="1" t="s">
        <v>157</v>
      </c>
      <c r="D308" s="1">
        <v>472264657</v>
      </c>
      <c r="E308" s="1">
        <v>1347430010</v>
      </c>
      <c r="F308" s="1">
        <v>486827</v>
      </c>
      <c r="G308" s="1">
        <v>970.08723222006995</v>
      </c>
      <c r="H308" s="1">
        <f t="shared" si="4"/>
        <v>0.35049290389487464</v>
      </c>
    </row>
    <row r="309" spans="1:8" hidden="1" x14ac:dyDescent="0.4">
      <c r="A309" s="1">
        <v>2018</v>
      </c>
      <c r="B309" s="1" t="s">
        <v>124</v>
      </c>
      <c r="C309" s="1" t="s">
        <v>125</v>
      </c>
      <c r="D309" s="1">
        <v>1300953892</v>
      </c>
      <c r="E309" s="1">
        <v>3734970742</v>
      </c>
      <c r="F309" s="1">
        <v>1235451</v>
      </c>
      <c r="G309" s="1">
        <v>1053.0194172006823</v>
      </c>
      <c r="H309" s="1">
        <f t="shared" si="4"/>
        <v>0.34831702357683419</v>
      </c>
    </row>
    <row r="310" spans="1:8" hidden="1" x14ac:dyDescent="0.4">
      <c r="A310" s="1">
        <v>2011</v>
      </c>
      <c r="B310" s="1" t="s">
        <v>158</v>
      </c>
      <c r="C310" s="1" t="s">
        <v>127</v>
      </c>
      <c r="D310" s="1">
        <v>149738021</v>
      </c>
      <c r="E310" s="1">
        <v>1074276453</v>
      </c>
      <c r="F310" s="1">
        <v>500998</v>
      </c>
      <c r="G310" s="1">
        <v>298.87947856079268</v>
      </c>
      <c r="H310" s="1">
        <f t="shared" si="4"/>
        <v>0.13938499776463034</v>
      </c>
    </row>
    <row r="311" spans="1:8" hidden="1" x14ac:dyDescent="0.4">
      <c r="A311" s="1">
        <v>2013</v>
      </c>
      <c r="B311" s="1" t="s">
        <v>148</v>
      </c>
      <c r="C311" s="1" t="s">
        <v>127</v>
      </c>
      <c r="D311" s="1">
        <v>1151377500</v>
      </c>
      <c r="E311" s="1">
        <v>4557562836</v>
      </c>
      <c r="F311" s="1">
        <v>3842198</v>
      </c>
      <c r="G311" s="1">
        <v>299.66636284751593</v>
      </c>
      <c r="H311" s="1">
        <f t="shared" si="4"/>
        <v>0.25263008792886338</v>
      </c>
    </row>
    <row r="312" spans="1:8" hidden="1" x14ac:dyDescent="0.4">
      <c r="A312" s="1">
        <v>2011</v>
      </c>
      <c r="B312" s="1" t="s">
        <v>168</v>
      </c>
      <c r="C312" s="1" t="s">
        <v>164</v>
      </c>
      <c r="D312" s="1">
        <v>205624918</v>
      </c>
      <c r="E312" s="1">
        <v>1894134836</v>
      </c>
      <c r="F312" s="1">
        <v>685859</v>
      </c>
      <c r="G312" s="1">
        <v>299.80640044090694</v>
      </c>
      <c r="H312" s="1">
        <f t="shared" si="4"/>
        <v>0.10855875415619039</v>
      </c>
    </row>
    <row r="313" spans="1:8" hidden="1" x14ac:dyDescent="0.4">
      <c r="A313" s="1">
        <v>2015</v>
      </c>
      <c r="B313" s="1" t="s">
        <v>230</v>
      </c>
      <c r="C313" s="1" t="s">
        <v>231</v>
      </c>
      <c r="D313" s="1">
        <v>546747333</v>
      </c>
      <c r="E313" s="1">
        <v>1576334964</v>
      </c>
      <c r="F313" s="1">
        <v>461443</v>
      </c>
      <c r="G313" s="1">
        <v>1184.8642909308408</v>
      </c>
      <c r="H313" s="1">
        <f t="shared" si="4"/>
        <v>0.34684717746322857</v>
      </c>
    </row>
    <row r="314" spans="1:8" hidden="1" x14ac:dyDescent="0.4">
      <c r="A314" s="1">
        <v>2010</v>
      </c>
      <c r="B314" s="1" t="s">
        <v>182</v>
      </c>
      <c r="C314" s="1" t="s">
        <v>177</v>
      </c>
      <c r="D314" s="1">
        <v>46271256</v>
      </c>
      <c r="E314" s="1">
        <v>543088426</v>
      </c>
      <c r="F314" s="1">
        <v>153967</v>
      </c>
      <c r="G314" s="1">
        <v>300.52709996297909</v>
      </c>
      <c r="H314" s="1">
        <f t="shared" si="4"/>
        <v>8.5200224834104638E-2</v>
      </c>
    </row>
    <row r="315" spans="1:8" hidden="1" x14ac:dyDescent="0.4">
      <c r="A315" s="1">
        <v>2011</v>
      </c>
      <c r="B315" s="1" t="s">
        <v>205</v>
      </c>
      <c r="C315" s="1" t="s">
        <v>123</v>
      </c>
      <c r="D315" s="1">
        <v>52187746</v>
      </c>
      <c r="E315" s="1">
        <v>741001224</v>
      </c>
      <c r="F315" s="1">
        <v>173641</v>
      </c>
      <c r="G315" s="1">
        <v>300.54967432806768</v>
      </c>
      <c r="H315" s="1">
        <f t="shared" si="4"/>
        <v>7.042869068189285E-2</v>
      </c>
    </row>
    <row r="316" spans="1:8" hidden="1" x14ac:dyDescent="0.4">
      <c r="A316" s="1">
        <v>2015</v>
      </c>
      <c r="B316" s="1" t="s">
        <v>259</v>
      </c>
      <c r="C316" s="1" t="s">
        <v>233</v>
      </c>
      <c r="D316" s="1">
        <v>1082831728</v>
      </c>
      <c r="E316" s="1">
        <v>3127694520</v>
      </c>
      <c r="F316" s="1">
        <v>1423787</v>
      </c>
      <c r="G316" s="1">
        <v>760.52929827284561</v>
      </c>
      <c r="H316" s="1">
        <f t="shared" si="4"/>
        <v>0.34620763667162741</v>
      </c>
    </row>
    <row r="317" spans="1:8" hidden="1" x14ac:dyDescent="0.4">
      <c r="A317" s="1">
        <v>2016</v>
      </c>
      <c r="B317" s="1" t="s">
        <v>260</v>
      </c>
      <c r="C317" s="1" t="s">
        <v>42</v>
      </c>
      <c r="D317" s="1">
        <v>336422149</v>
      </c>
      <c r="E317" s="1">
        <v>971994461</v>
      </c>
      <c r="F317" s="1">
        <v>507998</v>
      </c>
      <c r="G317" s="1">
        <v>662.25093209028387</v>
      </c>
      <c r="H317" s="1">
        <f t="shared" si="4"/>
        <v>0.3461152943751189</v>
      </c>
    </row>
    <row r="318" spans="1:8" hidden="1" x14ac:dyDescent="0.4">
      <c r="A318" s="1">
        <v>2015</v>
      </c>
      <c r="B318" s="1" t="s">
        <v>201</v>
      </c>
      <c r="C318" s="1" t="s">
        <v>157</v>
      </c>
      <c r="D318" s="1">
        <v>430904609</v>
      </c>
      <c r="E318" s="1">
        <v>1250855913</v>
      </c>
      <c r="F318" s="1">
        <v>482365</v>
      </c>
      <c r="G318" s="1">
        <v>893.31649062431973</v>
      </c>
      <c r="H318" s="1">
        <f t="shared" si="4"/>
        <v>0.34448780592685257</v>
      </c>
    </row>
    <row r="319" spans="1:8" hidden="1" x14ac:dyDescent="0.4">
      <c r="A319" s="1">
        <v>2013</v>
      </c>
      <c r="B319" s="1" t="s">
        <v>161</v>
      </c>
      <c r="C319" s="1" t="s">
        <v>162</v>
      </c>
      <c r="D319" s="1">
        <v>647065225</v>
      </c>
      <c r="E319" s="1">
        <v>4999557166</v>
      </c>
      <c r="F319" s="1">
        <v>2134161</v>
      </c>
      <c r="G319" s="1">
        <v>303.19419434616225</v>
      </c>
      <c r="H319" s="1">
        <f t="shared" si="4"/>
        <v>0.12942450771448985</v>
      </c>
    </row>
    <row r="320" spans="1:8" hidden="1" x14ac:dyDescent="0.4">
      <c r="A320" s="1">
        <v>2012</v>
      </c>
      <c r="B320" s="1" t="s">
        <v>244</v>
      </c>
      <c r="C320" s="1" t="s">
        <v>151</v>
      </c>
      <c r="D320" s="1">
        <v>68307934</v>
      </c>
      <c r="E320" s="1">
        <v>420051410</v>
      </c>
      <c r="F320" s="1">
        <v>225279</v>
      </c>
      <c r="G320" s="1">
        <v>303.21483138685807</v>
      </c>
      <c r="H320" s="1">
        <f t="shared" si="4"/>
        <v>0.16261803287364276</v>
      </c>
    </row>
    <row r="321" spans="1:8" hidden="1" x14ac:dyDescent="0.4">
      <c r="A321" s="1">
        <v>2016</v>
      </c>
      <c r="B321" s="1" t="s">
        <v>242</v>
      </c>
      <c r="C321" s="1" t="s">
        <v>243</v>
      </c>
      <c r="D321" s="1">
        <v>1338169700</v>
      </c>
      <c r="E321" s="1">
        <v>3898257044</v>
      </c>
      <c r="F321" s="1">
        <v>3409463</v>
      </c>
      <c r="G321" s="1">
        <v>392.48694002545267</v>
      </c>
      <c r="H321" s="1">
        <f t="shared" si="4"/>
        <v>0.34327384902943819</v>
      </c>
    </row>
    <row r="322" spans="1:8" hidden="1" x14ac:dyDescent="0.4">
      <c r="A322" s="1">
        <v>2015</v>
      </c>
      <c r="B322" s="1" t="s">
        <v>116</v>
      </c>
      <c r="C322" s="1" t="s">
        <v>117</v>
      </c>
      <c r="D322" s="1">
        <v>1976956832</v>
      </c>
      <c r="E322" s="1">
        <v>5768363967</v>
      </c>
      <c r="F322" s="1">
        <v>1458602</v>
      </c>
      <c r="G322" s="1">
        <v>1355.3778426191654</v>
      </c>
      <c r="H322" s="1">
        <f t="shared" ref="H322:H385" si="5">D322/E322</f>
        <v>0.34272401036236483</v>
      </c>
    </row>
    <row r="323" spans="1:8" hidden="1" x14ac:dyDescent="0.4">
      <c r="A323" s="1">
        <v>2012</v>
      </c>
      <c r="B323" s="1" t="s">
        <v>259</v>
      </c>
      <c r="C323" s="1" t="s">
        <v>233</v>
      </c>
      <c r="D323" s="1">
        <v>423628384</v>
      </c>
      <c r="E323" s="1">
        <v>3002547887</v>
      </c>
      <c r="F323" s="1">
        <v>1380646</v>
      </c>
      <c r="G323" s="1">
        <v>306.83345622266677</v>
      </c>
      <c r="H323" s="1">
        <f t="shared" si="5"/>
        <v>0.14108963451812551</v>
      </c>
    </row>
    <row r="324" spans="1:8" hidden="1" x14ac:dyDescent="0.4">
      <c r="A324" s="1">
        <v>2013</v>
      </c>
      <c r="B324" s="1" t="s">
        <v>210</v>
      </c>
      <c r="C324" s="1" t="s">
        <v>60</v>
      </c>
      <c r="D324" s="1">
        <v>121434364</v>
      </c>
      <c r="E324" s="1">
        <v>1096596441</v>
      </c>
      <c r="F324" s="1">
        <v>395312</v>
      </c>
      <c r="G324" s="1">
        <v>307.18613146071965</v>
      </c>
      <c r="H324" s="1">
        <f t="shared" si="5"/>
        <v>0.11073751423929708</v>
      </c>
    </row>
    <row r="325" spans="1:8" hidden="1" x14ac:dyDescent="0.4">
      <c r="A325" s="1">
        <v>2010</v>
      </c>
      <c r="B325" s="1" t="s">
        <v>260</v>
      </c>
      <c r="C325" s="1" t="s">
        <v>42</v>
      </c>
      <c r="D325" s="1">
        <v>152654501</v>
      </c>
      <c r="E325" s="1">
        <v>1070284577</v>
      </c>
      <c r="F325" s="1">
        <v>496717</v>
      </c>
      <c r="G325" s="1">
        <v>307.32691049430559</v>
      </c>
      <c r="H325" s="1">
        <f t="shared" si="5"/>
        <v>0.14262982414255607</v>
      </c>
    </row>
    <row r="326" spans="1:8" hidden="1" x14ac:dyDescent="0.4">
      <c r="A326" s="1">
        <v>2017</v>
      </c>
      <c r="B326" s="1" t="s">
        <v>201</v>
      </c>
      <c r="C326" s="1" t="s">
        <v>157</v>
      </c>
      <c r="D326" s="1">
        <v>462318550</v>
      </c>
      <c r="E326" s="1">
        <v>1349588040</v>
      </c>
      <c r="F326" s="1">
        <v>491347</v>
      </c>
      <c r="G326" s="1">
        <v>940.92067316987789</v>
      </c>
      <c r="H326" s="1">
        <f t="shared" si="5"/>
        <v>0.34256272010235062</v>
      </c>
    </row>
    <row r="327" spans="1:8" hidden="1" x14ac:dyDescent="0.4">
      <c r="A327" s="1">
        <v>2012</v>
      </c>
      <c r="B327" s="1" t="s">
        <v>261</v>
      </c>
      <c r="C327" s="1" t="s">
        <v>56</v>
      </c>
      <c r="D327" s="1">
        <v>155694432</v>
      </c>
      <c r="E327" s="1">
        <v>1091372149</v>
      </c>
      <c r="F327" s="1">
        <v>505649</v>
      </c>
      <c r="G327" s="1">
        <v>307.91009573834816</v>
      </c>
      <c r="H327" s="1">
        <f t="shared" si="5"/>
        <v>0.1426593414012437</v>
      </c>
    </row>
    <row r="328" spans="1:8" hidden="1" x14ac:dyDescent="0.4">
      <c r="A328" s="1">
        <v>2017</v>
      </c>
      <c r="B328" s="1" t="s">
        <v>176</v>
      </c>
      <c r="C328" s="1" t="s">
        <v>177</v>
      </c>
      <c r="D328" s="1">
        <v>726422356</v>
      </c>
      <c r="E328" s="1">
        <v>2125292762</v>
      </c>
      <c r="F328" s="1">
        <v>708863</v>
      </c>
      <c r="G328" s="1">
        <v>1024.771156062596</v>
      </c>
      <c r="H328" s="1">
        <f t="shared" si="5"/>
        <v>0.34179872485727686</v>
      </c>
    </row>
    <row r="329" spans="1:8" hidden="1" x14ac:dyDescent="0.4">
      <c r="A329" s="1">
        <v>2013</v>
      </c>
      <c r="B329" s="1" t="s">
        <v>295</v>
      </c>
      <c r="C329" s="1" t="s">
        <v>203</v>
      </c>
      <c r="D329" s="1">
        <v>142665552</v>
      </c>
      <c r="E329" s="1">
        <v>1214514572</v>
      </c>
      <c r="F329" s="1">
        <v>461836</v>
      </c>
      <c r="G329" s="1">
        <v>308.90955230861169</v>
      </c>
      <c r="H329" s="1">
        <f t="shared" si="5"/>
        <v>0.11746713896159</v>
      </c>
    </row>
    <row r="330" spans="1:8" hidden="1" x14ac:dyDescent="0.4">
      <c r="A330" s="1">
        <v>2018</v>
      </c>
      <c r="B330" s="1" t="s">
        <v>170</v>
      </c>
      <c r="C330" s="1" t="s">
        <v>171</v>
      </c>
      <c r="D330" s="1">
        <v>317020660</v>
      </c>
      <c r="E330" s="1">
        <v>937475157</v>
      </c>
      <c r="F330" s="1">
        <v>597498</v>
      </c>
      <c r="G330" s="1">
        <v>530.58028646120988</v>
      </c>
      <c r="H330" s="1">
        <f t="shared" si="5"/>
        <v>0.33816433175092658</v>
      </c>
    </row>
    <row r="331" spans="1:8" hidden="1" x14ac:dyDescent="0.4">
      <c r="A331" s="1">
        <v>2011</v>
      </c>
      <c r="B331" s="1" t="s">
        <v>252</v>
      </c>
      <c r="C331" s="1" t="s">
        <v>253</v>
      </c>
      <c r="D331" s="1">
        <v>1441041</v>
      </c>
      <c r="E331" s="1">
        <v>6169712</v>
      </c>
      <c r="F331" s="1">
        <v>4663</v>
      </c>
      <c r="G331" s="1">
        <v>309.03731503324042</v>
      </c>
      <c r="H331" s="1">
        <f t="shared" si="5"/>
        <v>0.23356698011187557</v>
      </c>
    </row>
    <row r="332" spans="1:8" hidden="1" x14ac:dyDescent="0.4">
      <c r="A332" s="1">
        <v>2014</v>
      </c>
      <c r="B332" s="1" t="s">
        <v>182</v>
      </c>
      <c r="C332" s="1" t="s">
        <v>177</v>
      </c>
      <c r="D332" s="1">
        <v>52578676</v>
      </c>
      <c r="E332" s="1">
        <v>580163728</v>
      </c>
      <c r="F332" s="1">
        <v>169855</v>
      </c>
      <c r="G332" s="1">
        <v>309.55035765800244</v>
      </c>
      <c r="H332" s="1">
        <f t="shared" si="5"/>
        <v>9.0627306504070179E-2</v>
      </c>
    </row>
    <row r="333" spans="1:8" hidden="1" x14ac:dyDescent="0.4">
      <c r="A333" s="1">
        <v>2010</v>
      </c>
      <c r="B333" s="1" t="s">
        <v>265</v>
      </c>
      <c r="C333" s="1" t="s">
        <v>266</v>
      </c>
      <c r="D333" s="1">
        <v>334860988</v>
      </c>
      <c r="E333" s="1">
        <v>2274653391</v>
      </c>
      <c r="F333" s="1">
        <v>1078493</v>
      </c>
      <c r="G333" s="1">
        <v>310.48971852390326</v>
      </c>
      <c r="H333" s="1">
        <f t="shared" si="5"/>
        <v>0.14721407196583297</v>
      </c>
    </row>
    <row r="334" spans="1:8" hidden="1" x14ac:dyDescent="0.4">
      <c r="A334" s="1">
        <v>2010</v>
      </c>
      <c r="B334" s="1" t="s">
        <v>128</v>
      </c>
      <c r="C334" s="1" t="s">
        <v>127</v>
      </c>
      <c r="D334" s="1">
        <v>384388095</v>
      </c>
      <c r="E334" s="1">
        <v>2751855174</v>
      </c>
      <c r="F334" s="1">
        <v>1236939</v>
      </c>
      <c r="G334" s="1">
        <v>310.75751916626444</v>
      </c>
      <c r="H334" s="1">
        <f t="shared" si="5"/>
        <v>0.13968325754631447</v>
      </c>
    </row>
    <row r="335" spans="1:8" hidden="1" x14ac:dyDescent="0.4">
      <c r="A335" s="1">
        <v>2011</v>
      </c>
      <c r="B335" s="1" t="s">
        <v>239</v>
      </c>
      <c r="C335" s="1" t="s">
        <v>123</v>
      </c>
      <c r="D335" s="1">
        <v>454051670</v>
      </c>
      <c r="E335" s="1">
        <v>5455769264</v>
      </c>
      <c r="F335" s="1">
        <v>1459875</v>
      </c>
      <c r="G335" s="1">
        <v>311.02092302423154</v>
      </c>
      <c r="H335" s="1">
        <f t="shared" si="5"/>
        <v>8.3224133578388079E-2</v>
      </c>
    </row>
    <row r="336" spans="1:8" hidden="1" x14ac:dyDescent="0.4">
      <c r="A336" s="1">
        <v>2010</v>
      </c>
      <c r="B336" s="1" t="s">
        <v>217</v>
      </c>
      <c r="C336" s="1" t="s">
        <v>218</v>
      </c>
      <c r="D336" s="1">
        <v>226120721</v>
      </c>
      <c r="E336" s="1">
        <v>1779016815</v>
      </c>
      <c r="F336" s="1">
        <v>726714</v>
      </c>
      <c r="G336" s="1">
        <v>311.15503623158492</v>
      </c>
      <c r="H336" s="1">
        <f t="shared" si="5"/>
        <v>0.12710431913483627</v>
      </c>
    </row>
    <row r="337" spans="1:8" hidden="1" x14ac:dyDescent="0.4">
      <c r="A337" s="1">
        <v>2011</v>
      </c>
      <c r="B337" s="1" t="s">
        <v>170</v>
      </c>
      <c r="C337" s="1" t="s">
        <v>171</v>
      </c>
      <c r="D337" s="1">
        <v>184153359</v>
      </c>
      <c r="E337" s="1">
        <v>913086376</v>
      </c>
      <c r="F337" s="1">
        <v>587610</v>
      </c>
      <c r="G337" s="1">
        <v>313.39384796038189</v>
      </c>
      <c r="H337" s="1">
        <f t="shared" si="5"/>
        <v>0.20168229845540922</v>
      </c>
    </row>
    <row r="338" spans="1:8" hidden="1" x14ac:dyDescent="0.4">
      <c r="A338" s="1">
        <v>2017</v>
      </c>
      <c r="B338" s="1" t="s">
        <v>134</v>
      </c>
      <c r="C338" s="1" t="s">
        <v>135</v>
      </c>
      <c r="D338" s="1">
        <v>875099888</v>
      </c>
      <c r="E338" s="1">
        <v>2589525762</v>
      </c>
      <c r="F338" s="1">
        <v>2446080</v>
      </c>
      <c r="G338" s="1">
        <v>357.75603741496599</v>
      </c>
      <c r="H338" s="1">
        <f t="shared" si="5"/>
        <v>0.33793828230699796</v>
      </c>
    </row>
    <row r="339" spans="1:8" hidden="1" x14ac:dyDescent="0.4">
      <c r="A339" s="1">
        <v>2015</v>
      </c>
      <c r="B339" s="1" t="s">
        <v>276</v>
      </c>
      <c r="C339" s="1" t="s">
        <v>233</v>
      </c>
      <c r="D339" s="1">
        <v>592668776</v>
      </c>
      <c r="E339" s="1">
        <v>1756336483</v>
      </c>
      <c r="F339" s="1">
        <v>387429</v>
      </c>
      <c r="G339" s="1">
        <v>1529.7480983612481</v>
      </c>
      <c r="H339" s="1">
        <f t="shared" si="5"/>
        <v>0.33744603140490592</v>
      </c>
    </row>
    <row r="340" spans="1:8" hidden="1" x14ac:dyDescent="0.4">
      <c r="A340" s="1">
        <v>2016</v>
      </c>
      <c r="B340" s="1" t="s">
        <v>166</v>
      </c>
      <c r="C340" s="1" t="s">
        <v>164</v>
      </c>
      <c r="D340" s="1">
        <v>977756205</v>
      </c>
      <c r="E340" s="1">
        <v>2937316234</v>
      </c>
      <c r="F340" s="1">
        <v>812986</v>
      </c>
      <c r="G340" s="1">
        <v>1202.6728689054917</v>
      </c>
      <c r="H340" s="1">
        <f t="shared" si="5"/>
        <v>0.33287400031439718</v>
      </c>
    </row>
    <row r="341" spans="1:8" hidden="1" x14ac:dyDescent="0.4">
      <c r="A341" s="1">
        <v>2011</v>
      </c>
      <c r="B341" s="1" t="s">
        <v>141</v>
      </c>
      <c r="C341" s="1" t="s">
        <v>141</v>
      </c>
      <c r="D341" s="1">
        <v>30036610</v>
      </c>
      <c r="E341" s="1">
        <v>255289325</v>
      </c>
      <c r="F341" s="1">
        <v>95542</v>
      </c>
      <c r="G341" s="1">
        <v>314.38121454438885</v>
      </c>
      <c r="H341" s="1">
        <f t="shared" si="5"/>
        <v>0.11765713274536646</v>
      </c>
    </row>
    <row r="342" spans="1:8" hidden="1" x14ac:dyDescent="0.4">
      <c r="A342" s="1">
        <v>2018</v>
      </c>
      <c r="B342" s="1" t="s">
        <v>257</v>
      </c>
      <c r="C342" s="1" t="s">
        <v>127</v>
      </c>
      <c r="D342" s="1">
        <v>748840253</v>
      </c>
      <c r="E342" s="1">
        <v>2265673915</v>
      </c>
      <c r="F342" s="1">
        <v>875876</v>
      </c>
      <c r="G342" s="1">
        <v>854.96149340774264</v>
      </c>
      <c r="H342" s="1">
        <f t="shared" si="5"/>
        <v>0.33051545857604137</v>
      </c>
    </row>
    <row r="343" spans="1:8" hidden="1" x14ac:dyDescent="0.4">
      <c r="A343" s="1">
        <v>2014</v>
      </c>
      <c r="B343" s="1" t="s">
        <v>181</v>
      </c>
      <c r="C343" s="1" t="s">
        <v>177</v>
      </c>
      <c r="D343" s="1">
        <v>140143579</v>
      </c>
      <c r="E343" s="1">
        <v>1524192889</v>
      </c>
      <c r="F343" s="1">
        <v>442111</v>
      </c>
      <c r="G343" s="1">
        <v>316.98731540269301</v>
      </c>
      <c r="H343" s="1">
        <f t="shared" si="5"/>
        <v>9.1946091607831931E-2</v>
      </c>
    </row>
    <row r="344" spans="1:8" hidden="1" x14ac:dyDescent="0.4">
      <c r="A344" s="1">
        <v>2011</v>
      </c>
      <c r="B344" s="1" t="s">
        <v>128</v>
      </c>
      <c r="C344" s="1" t="s">
        <v>127</v>
      </c>
      <c r="D344" s="1">
        <v>394143833</v>
      </c>
      <c r="E344" s="1">
        <v>2320872589</v>
      </c>
      <c r="F344" s="1">
        <v>1240291</v>
      </c>
      <c r="G344" s="1">
        <v>317.78335326145236</v>
      </c>
      <c r="H344" s="1">
        <f t="shared" si="5"/>
        <v>0.16982570903206096</v>
      </c>
    </row>
    <row r="345" spans="1:8" hidden="1" x14ac:dyDescent="0.4">
      <c r="A345" s="1">
        <v>2010</v>
      </c>
      <c r="B345" s="1" t="s">
        <v>166</v>
      </c>
      <c r="C345" s="1" t="s">
        <v>164</v>
      </c>
      <c r="D345" s="1">
        <v>248797871</v>
      </c>
      <c r="E345" s="1">
        <v>2517375577</v>
      </c>
      <c r="F345" s="1">
        <v>781819</v>
      </c>
      <c r="G345" s="1">
        <v>318.22950196912586</v>
      </c>
      <c r="H345" s="1">
        <f t="shared" si="5"/>
        <v>9.8832241511017091E-2</v>
      </c>
    </row>
    <row r="346" spans="1:8" hidden="1" x14ac:dyDescent="0.4">
      <c r="A346" s="1">
        <v>2014</v>
      </c>
      <c r="B346" s="1" t="s">
        <v>237</v>
      </c>
      <c r="C346" s="1" t="s">
        <v>42</v>
      </c>
      <c r="D346" s="1">
        <v>375483780</v>
      </c>
      <c r="E346" s="1">
        <v>2843924973</v>
      </c>
      <c r="F346" s="1">
        <v>1179867</v>
      </c>
      <c r="G346" s="1">
        <v>318.24246292166828</v>
      </c>
      <c r="H346" s="1">
        <f t="shared" si="5"/>
        <v>0.13203012863026045</v>
      </c>
    </row>
    <row r="347" spans="1:8" hidden="1" x14ac:dyDescent="0.4">
      <c r="A347" s="1">
        <v>2017</v>
      </c>
      <c r="B347" s="1" t="s">
        <v>181</v>
      </c>
      <c r="C347" s="1" t="s">
        <v>177</v>
      </c>
      <c r="D347" s="1">
        <v>394622073</v>
      </c>
      <c r="E347" s="1">
        <v>1198229040</v>
      </c>
      <c r="F347" s="1">
        <v>449068</v>
      </c>
      <c r="G347" s="1">
        <v>878.75794534458032</v>
      </c>
      <c r="H347" s="1">
        <f t="shared" si="5"/>
        <v>0.3293377641723656</v>
      </c>
    </row>
    <row r="348" spans="1:8" hidden="1" x14ac:dyDescent="0.4">
      <c r="A348" s="1">
        <v>2010</v>
      </c>
      <c r="B348" s="1" t="s">
        <v>181</v>
      </c>
      <c r="C348" s="1" t="s">
        <v>177</v>
      </c>
      <c r="D348" s="1">
        <v>140250158</v>
      </c>
      <c r="E348" s="1">
        <v>1230184771</v>
      </c>
      <c r="F348" s="1">
        <v>437716</v>
      </c>
      <c r="G348" s="1">
        <v>320.41359694413728</v>
      </c>
      <c r="H348" s="1">
        <f t="shared" si="5"/>
        <v>0.11400739247161433</v>
      </c>
    </row>
    <row r="349" spans="1:8" hidden="1" x14ac:dyDescent="0.4">
      <c r="A349" s="1">
        <v>2013</v>
      </c>
      <c r="B349" s="1" t="s">
        <v>259</v>
      </c>
      <c r="C349" s="1" t="s">
        <v>233</v>
      </c>
      <c r="D349" s="1">
        <v>446787468</v>
      </c>
      <c r="E349" s="1">
        <v>3134741520</v>
      </c>
      <c r="F349" s="1">
        <v>1392244</v>
      </c>
      <c r="G349" s="1">
        <v>320.91175684721929</v>
      </c>
      <c r="H349" s="1">
        <f t="shared" si="5"/>
        <v>0.14252769012993455</v>
      </c>
    </row>
    <row r="350" spans="1:8" hidden="1" x14ac:dyDescent="0.4">
      <c r="A350" s="1">
        <v>2015</v>
      </c>
      <c r="B350" s="1" t="s">
        <v>161</v>
      </c>
      <c r="C350" s="1" t="s">
        <v>162</v>
      </c>
      <c r="D350" s="1">
        <v>1611246165</v>
      </c>
      <c r="E350" s="1">
        <v>4892857948</v>
      </c>
      <c r="F350" s="1">
        <v>2154874</v>
      </c>
      <c r="G350" s="1">
        <v>747.72175310482191</v>
      </c>
      <c r="H350" s="1">
        <f t="shared" si="5"/>
        <v>0.32930573135862479</v>
      </c>
    </row>
    <row r="351" spans="1:8" hidden="1" x14ac:dyDescent="0.4">
      <c r="A351" s="1">
        <v>2016</v>
      </c>
      <c r="B351" s="1" t="s">
        <v>124</v>
      </c>
      <c r="C351" s="1" t="s">
        <v>125</v>
      </c>
      <c r="D351" s="1">
        <v>1157090616</v>
      </c>
      <c r="E351" s="1">
        <v>3516336004</v>
      </c>
      <c r="F351" s="1">
        <v>1193511</v>
      </c>
      <c r="G351" s="1">
        <v>969.48466834407054</v>
      </c>
      <c r="H351" s="1">
        <f t="shared" si="5"/>
        <v>0.32906144767842271</v>
      </c>
    </row>
    <row r="352" spans="1:8" hidden="1" x14ac:dyDescent="0.4">
      <c r="A352" s="1">
        <v>2018</v>
      </c>
      <c r="B352" s="1" t="s">
        <v>296</v>
      </c>
      <c r="C352" s="1" t="s">
        <v>73</v>
      </c>
      <c r="D352" s="1">
        <v>389519227</v>
      </c>
      <c r="E352" s="1">
        <v>1206066983</v>
      </c>
      <c r="F352" s="1">
        <v>444647</v>
      </c>
      <c r="G352" s="1">
        <v>876.0190150838755</v>
      </c>
      <c r="H352" s="1">
        <f t="shared" si="5"/>
        <v>0.32296649563451318</v>
      </c>
    </row>
    <row r="353" spans="1:8" hidden="1" x14ac:dyDescent="0.4">
      <c r="A353" s="1">
        <v>2014</v>
      </c>
      <c r="B353" s="1" t="s">
        <v>134</v>
      </c>
      <c r="C353" s="1" t="s">
        <v>135</v>
      </c>
      <c r="D353" s="1">
        <v>740831026</v>
      </c>
      <c r="E353" s="1">
        <v>2279963243</v>
      </c>
      <c r="F353" s="1">
        <v>2293166</v>
      </c>
      <c r="G353" s="1">
        <v>323.0603567295172</v>
      </c>
      <c r="H353" s="1">
        <f t="shared" si="5"/>
        <v>0.3249311269708044</v>
      </c>
    </row>
    <row r="354" spans="1:8" hidden="1" x14ac:dyDescent="0.4">
      <c r="A354" s="1">
        <v>2010</v>
      </c>
      <c r="B354" s="1" t="s">
        <v>149</v>
      </c>
      <c r="C354" s="1" t="s">
        <v>42</v>
      </c>
      <c r="D354" s="1">
        <v>390709428</v>
      </c>
      <c r="E354" s="1">
        <v>3002317503</v>
      </c>
      <c r="F354" s="1">
        <v>1207437</v>
      </c>
      <c r="G354" s="1">
        <v>323.5857672077301</v>
      </c>
      <c r="H354" s="1">
        <f t="shared" si="5"/>
        <v>0.13013594585169361</v>
      </c>
    </row>
    <row r="355" spans="1:8" hidden="1" x14ac:dyDescent="0.4">
      <c r="A355" s="1">
        <v>2013</v>
      </c>
      <c r="B355" s="1" t="s">
        <v>236</v>
      </c>
      <c r="C355" s="1" t="s">
        <v>236</v>
      </c>
      <c r="D355" s="1">
        <v>4347161</v>
      </c>
      <c r="E355" s="1">
        <v>22155522</v>
      </c>
      <c r="F355" s="1">
        <v>13387</v>
      </c>
      <c r="G355" s="1">
        <v>324.73003660267426</v>
      </c>
      <c r="H355" s="1">
        <f t="shared" si="5"/>
        <v>0.19621117480328382</v>
      </c>
    </row>
    <row r="356" spans="1:8" hidden="1" x14ac:dyDescent="0.4">
      <c r="A356" s="1">
        <v>2010</v>
      </c>
      <c r="B356" s="1" t="s">
        <v>186</v>
      </c>
      <c r="C356" s="1" t="s">
        <v>185</v>
      </c>
      <c r="D356" s="1">
        <v>103101786</v>
      </c>
      <c r="E356" s="1">
        <v>836129949</v>
      </c>
      <c r="F356" s="1">
        <v>317329</v>
      </c>
      <c r="G356" s="1">
        <v>324.90502286270714</v>
      </c>
      <c r="H356" s="1">
        <f t="shared" si="5"/>
        <v>0.12330832799770935</v>
      </c>
    </row>
    <row r="357" spans="1:8" hidden="1" x14ac:dyDescent="0.4">
      <c r="A357" s="1">
        <v>2018</v>
      </c>
      <c r="B357" s="1" t="s">
        <v>255</v>
      </c>
      <c r="C357" s="1" t="s">
        <v>255</v>
      </c>
      <c r="D357" s="1">
        <v>639154136</v>
      </c>
      <c r="E357" s="1">
        <v>2005110043</v>
      </c>
      <c r="F357" s="1">
        <v>881766</v>
      </c>
      <c r="G357" s="1">
        <v>724.85686225143627</v>
      </c>
      <c r="H357" s="1">
        <f t="shared" si="5"/>
        <v>0.31876262264574373</v>
      </c>
    </row>
    <row r="358" spans="1:8" hidden="1" x14ac:dyDescent="0.4">
      <c r="A358" s="1">
        <v>2018</v>
      </c>
      <c r="B358" s="1" t="s">
        <v>260</v>
      </c>
      <c r="C358" s="1" t="s">
        <v>42</v>
      </c>
      <c r="D358" s="1">
        <v>331823651</v>
      </c>
      <c r="E358" s="1">
        <v>1047009412</v>
      </c>
      <c r="F358" s="1">
        <v>517349</v>
      </c>
      <c r="G358" s="1">
        <v>641.39227291441557</v>
      </c>
      <c r="H358" s="1">
        <f t="shared" si="5"/>
        <v>0.3169251844318664</v>
      </c>
    </row>
    <row r="359" spans="1:8" hidden="1" x14ac:dyDescent="0.4">
      <c r="A359" s="1">
        <v>2010</v>
      </c>
      <c r="B359" s="1" t="s">
        <v>228</v>
      </c>
      <c r="C359" s="1" t="s">
        <v>214</v>
      </c>
      <c r="D359" s="1">
        <v>433281401</v>
      </c>
      <c r="E359" s="1">
        <v>3357497010</v>
      </c>
      <c r="F359" s="1">
        <v>1326962</v>
      </c>
      <c r="G359" s="1">
        <v>326.52133293945116</v>
      </c>
      <c r="H359" s="1">
        <f t="shared" si="5"/>
        <v>0.12904893130493064</v>
      </c>
    </row>
    <row r="360" spans="1:8" hidden="1" x14ac:dyDescent="0.4">
      <c r="A360" s="1">
        <v>2017</v>
      </c>
      <c r="B360" s="1" t="s">
        <v>257</v>
      </c>
      <c r="C360" s="1" t="s">
        <v>127</v>
      </c>
      <c r="D360" s="1">
        <v>678714005</v>
      </c>
      <c r="E360" s="1">
        <v>2175809596</v>
      </c>
      <c r="F360" s="1">
        <v>862921</v>
      </c>
      <c r="G360" s="1">
        <v>786.53087014917935</v>
      </c>
      <c r="H360" s="1">
        <f t="shared" si="5"/>
        <v>0.31193630465080457</v>
      </c>
    </row>
    <row r="361" spans="1:8" hidden="1" x14ac:dyDescent="0.4">
      <c r="A361" s="1">
        <v>2013</v>
      </c>
      <c r="B361" s="1" t="s">
        <v>222</v>
      </c>
      <c r="C361" s="1" t="s">
        <v>146</v>
      </c>
      <c r="D361" s="1">
        <v>126971737</v>
      </c>
      <c r="E361" s="1">
        <v>1145095805</v>
      </c>
      <c r="F361" s="1">
        <v>386898</v>
      </c>
      <c r="G361" s="1">
        <v>328.1788404178879</v>
      </c>
      <c r="H361" s="1">
        <f t="shared" si="5"/>
        <v>0.11088306886252194</v>
      </c>
    </row>
    <row r="362" spans="1:8" hidden="1" x14ac:dyDescent="0.4">
      <c r="A362" s="1">
        <v>2011</v>
      </c>
      <c r="B362" s="1" t="s">
        <v>215</v>
      </c>
      <c r="C362" s="1" t="s">
        <v>215</v>
      </c>
      <c r="D362" s="1">
        <v>41338769</v>
      </c>
      <c r="E362" s="1">
        <v>223201621</v>
      </c>
      <c r="F362" s="1">
        <v>125802</v>
      </c>
      <c r="G362" s="1">
        <v>328.60184257801944</v>
      </c>
      <c r="H362" s="1">
        <f t="shared" si="5"/>
        <v>0.18520819344766318</v>
      </c>
    </row>
    <row r="363" spans="1:8" hidden="1" x14ac:dyDescent="0.4">
      <c r="A363" s="1">
        <v>2010</v>
      </c>
      <c r="B363" s="1" t="s">
        <v>292</v>
      </c>
      <c r="C363" s="1" t="s">
        <v>42</v>
      </c>
      <c r="D363" s="1">
        <v>67718064</v>
      </c>
      <c r="E363" s="1">
        <v>395681508</v>
      </c>
      <c r="F363" s="1">
        <v>205818</v>
      </c>
      <c r="G363" s="1">
        <v>329.01915284377458</v>
      </c>
      <c r="H363" s="1">
        <f t="shared" si="5"/>
        <v>0.17114285765409082</v>
      </c>
    </row>
    <row r="364" spans="1:8" hidden="1" x14ac:dyDescent="0.4">
      <c r="A364" s="1">
        <v>2011</v>
      </c>
      <c r="B364" s="1" t="s">
        <v>165</v>
      </c>
      <c r="C364" s="1" t="s">
        <v>164</v>
      </c>
      <c r="D364" s="1">
        <v>540887464</v>
      </c>
      <c r="E364" s="1">
        <v>4369042300</v>
      </c>
      <c r="F364" s="1">
        <v>1642146</v>
      </c>
      <c r="G364" s="1">
        <v>329.37842554803285</v>
      </c>
      <c r="H364" s="1">
        <f t="shared" si="5"/>
        <v>0.12380000623935364</v>
      </c>
    </row>
    <row r="365" spans="1:8" hidden="1" x14ac:dyDescent="0.4">
      <c r="A365" s="1">
        <v>2018</v>
      </c>
      <c r="B365" s="1" t="s">
        <v>176</v>
      </c>
      <c r="C365" s="1" t="s">
        <v>177</v>
      </c>
      <c r="D365" s="1">
        <v>637292353</v>
      </c>
      <c r="E365" s="1">
        <v>2044767070</v>
      </c>
      <c r="F365" s="1">
        <v>711938</v>
      </c>
      <c r="G365" s="1">
        <v>895.15147807814731</v>
      </c>
      <c r="H365" s="1">
        <f t="shared" si="5"/>
        <v>0.31166990233268965</v>
      </c>
    </row>
    <row r="366" spans="1:8" hidden="1" x14ac:dyDescent="0.4">
      <c r="A366" s="1">
        <v>2018</v>
      </c>
      <c r="B366" s="1" t="s">
        <v>216</v>
      </c>
      <c r="C366" s="1" t="s">
        <v>146</v>
      </c>
      <c r="D366" s="1">
        <v>262412284</v>
      </c>
      <c r="E366" s="1">
        <v>844953706</v>
      </c>
      <c r="F366" s="1">
        <v>569982</v>
      </c>
      <c r="G366" s="1">
        <v>460.38696660596298</v>
      </c>
      <c r="H366" s="1">
        <f t="shared" si="5"/>
        <v>0.31056409615889652</v>
      </c>
    </row>
    <row r="367" spans="1:8" hidden="1" x14ac:dyDescent="0.4">
      <c r="A367" s="1">
        <v>2013</v>
      </c>
      <c r="B367" s="1" t="s">
        <v>150</v>
      </c>
      <c r="C367" s="1" t="s">
        <v>151</v>
      </c>
      <c r="D367" s="1">
        <v>1110562689</v>
      </c>
      <c r="E367" s="1">
        <v>8176114967</v>
      </c>
      <c r="F367" s="1">
        <v>3354613</v>
      </c>
      <c r="G367" s="1">
        <v>331.05538224528431</v>
      </c>
      <c r="H367" s="1">
        <f t="shared" si="5"/>
        <v>0.13583012145528703</v>
      </c>
    </row>
    <row r="368" spans="1:8" hidden="1" x14ac:dyDescent="0.4">
      <c r="A368" s="1">
        <v>2016</v>
      </c>
      <c r="B368" s="1" t="s">
        <v>17</v>
      </c>
      <c r="C368" s="1" t="s">
        <v>17</v>
      </c>
      <c r="D368" s="50">
        <v>311606885</v>
      </c>
      <c r="E368" s="1">
        <v>1004897624</v>
      </c>
      <c r="F368" s="1">
        <v>374507</v>
      </c>
      <c r="G368" s="1">
        <v>832.0455558908111</v>
      </c>
      <c r="H368" s="1">
        <f t="shared" si="5"/>
        <v>0.3100881896403011</v>
      </c>
    </row>
    <row r="369" spans="1:8" hidden="1" x14ac:dyDescent="0.4">
      <c r="A369" s="1">
        <v>2015</v>
      </c>
      <c r="B369" s="1" t="s">
        <v>290</v>
      </c>
      <c r="C369" s="1" t="s">
        <v>160</v>
      </c>
      <c r="D369" s="1">
        <v>2357584629</v>
      </c>
      <c r="E369" s="1">
        <v>7639515238</v>
      </c>
      <c r="F369" s="1">
        <v>2525459</v>
      </c>
      <c r="G369" s="1">
        <v>933.52718416731375</v>
      </c>
      <c r="H369" s="1">
        <f t="shared" si="5"/>
        <v>0.30860395660617962</v>
      </c>
    </row>
    <row r="370" spans="1:8" hidden="1" x14ac:dyDescent="0.4">
      <c r="A370" s="1">
        <v>2018</v>
      </c>
      <c r="B370" s="1" t="s">
        <v>148</v>
      </c>
      <c r="C370" s="1" t="s">
        <v>127</v>
      </c>
      <c r="D370" s="1">
        <v>1797942986</v>
      </c>
      <c r="E370" s="1">
        <v>5863646434</v>
      </c>
      <c r="F370" s="1">
        <v>4021991</v>
      </c>
      <c r="G370" s="1">
        <v>447.02809777545497</v>
      </c>
      <c r="H370" s="1">
        <f t="shared" si="5"/>
        <v>0.30662540899034024</v>
      </c>
    </row>
    <row r="371" spans="1:8" hidden="1" x14ac:dyDescent="0.4">
      <c r="A371" s="1">
        <v>2018</v>
      </c>
      <c r="B371" s="1" t="s">
        <v>166</v>
      </c>
      <c r="C371" s="1" t="s">
        <v>164</v>
      </c>
      <c r="D371" s="1">
        <v>933208707</v>
      </c>
      <c r="E371" s="1">
        <v>3044015039</v>
      </c>
      <c r="F371" s="1">
        <v>830270</v>
      </c>
      <c r="G371" s="1">
        <v>1123.982206992906</v>
      </c>
      <c r="H371" s="1">
        <f t="shared" si="5"/>
        <v>0.30657164798586922</v>
      </c>
    </row>
    <row r="372" spans="1:8" hidden="1" x14ac:dyDescent="0.4">
      <c r="A372" s="1">
        <v>2013</v>
      </c>
      <c r="B372" s="1" t="s">
        <v>131</v>
      </c>
      <c r="C372" s="1" t="s">
        <v>130</v>
      </c>
      <c r="D372" s="1">
        <v>23161416</v>
      </c>
      <c r="E372" s="1">
        <v>253500080</v>
      </c>
      <c r="F372" s="1">
        <v>69156</v>
      </c>
      <c r="G372" s="1">
        <v>334.91549540170053</v>
      </c>
      <c r="H372" s="1">
        <f t="shared" si="5"/>
        <v>9.1366503710768057E-2</v>
      </c>
    </row>
    <row r="373" spans="1:8" hidden="1" x14ac:dyDescent="0.4">
      <c r="A373" s="1">
        <v>2012</v>
      </c>
      <c r="B373" s="1" t="s">
        <v>237</v>
      </c>
      <c r="C373" s="1" t="s">
        <v>42</v>
      </c>
      <c r="D373" s="1">
        <v>391757792</v>
      </c>
      <c r="E373" s="1">
        <v>2525745963</v>
      </c>
      <c r="F373" s="1">
        <v>1168298</v>
      </c>
      <c r="G373" s="1">
        <v>335.32351506208175</v>
      </c>
      <c r="H373" s="1">
        <f t="shared" si="5"/>
        <v>0.1551057777539443</v>
      </c>
    </row>
    <row r="374" spans="1:8" hidden="1" x14ac:dyDescent="0.4">
      <c r="A374" s="1">
        <v>2017</v>
      </c>
      <c r="B374" s="1" t="s">
        <v>230</v>
      </c>
      <c r="C374" s="1" t="s">
        <v>231</v>
      </c>
      <c r="D374" s="1">
        <v>544031981</v>
      </c>
      <c r="E374" s="1">
        <v>1791329813</v>
      </c>
      <c r="F374" s="1">
        <v>466688</v>
      </c>
      <c r="G374" s="1">
        <v>1165.7295259359573</v>
      </c>
      <c r="H374" s="1">
        <f t="shared" si="5"/>
        <v>0.30370285642089073</v>
      </c>
    </row>
    <row r="375" spans="1:8" hidden="1" x14ac:dyDescent="0.4">
      <c r="A375" s="1">
        <v>2012</v>
      </c>
      <c r="B375" s="1" t="s">
        <v>271</v>
      </c>
      <c r="C375" s="1" t="s">
        <v>218</v>
      </c>
      <c r="D375" s="1">
        <v>109180330</v>
      </c>
      <c r="E375" s="1">
        <v>769946801</v>
      </c>
      <c r="F375" s="1">
        <v>324453</v>
      </c>
      <c r="G375" s="1">
        <v>336.5058421404641</v>
      </c>
      <c r="H375" s="1">
        <f t="shared" si="5"/>
        <v>0.14180243343851492</v>
      </c>
    </row>
    <row r="376" spans="1:8" hidden="1" x14ac:dyDescent="0.4">
      <c r="A376" s="1">
        <v>2017</v>
      </c>
      <c r="B376" s="1" t="s">
        <v>124</v>
      </c>
      <c r="C376" s="1" t="s">
        <v>125</v>
      </c>
      <c r="D376" s="1">
        <v>1090168382</v>
      </c>
      <c r="E376" s="1">
        <v>3590567358</v>
      </c>
      <c r="F376" s="1">
        <v>1214627</v>
      </c>
      <c r="G376" s="1">
        <v>897.53346665272545</v>
      </c>
      <c r="H376" s="1">
        <f t="shared" si="5"/>
        <v>0.30362008933519635</v>
      </c>
    </row>
    <row r="377" spans="1:8" hidden="1" x14ac:dyDescent="0.4">
      <c r="A377" s="1">
        <v>2017</v>
      </c>
      <c r="B377" s="1" t="s">
        <v>245</v>
      </c>
      <c r="C377" s="1" t="s">
        <v>246</v>
      </c>
      <c r="D377" s="1">
        <v>130120802</v>
      </c>
      <c r="E377" s="1">
        <v>430559311</v>
      </c>
      <c r="F377" s="1">
        <v>131852</v>
      </c>
      <c r="G377" s="1">
        <v>986.87014228073906</v>
      </c>
      <c r="H377" s="1">
        <f t="shared" si="5"/>
        <v>0.30221342025512488</v>
      </c>
    </row>
    <row r="378" spans="1:8" hidden="1" x14ac:dyDescent="0.4">
      <c r="A378" s="1">
        <v>2012</v>
      </c>
      <c r="B378" s="1" t="s">
        <v>255</v>
      </c>
      <c r="C378" s="1" t="s">
        <v>255</v>
      </c>
      <c r="D378" s="1">
        <v>279651700</v>
      </c>
      <c r="E378" s="1">
        <v>1823171165</v>
      </c>
      <c r="F378" s="1">
        <v>827467</v>
      </c>
      <c r="G378" s="1">
        <v>337.96115132083816</v>
      </c>
      <c r="H378" s="1">
        <f t="shared" si="5"/>
        <v>0.15338751806114703</v>
      </c>
    </row>
    <row r="379" spans="1:8" hidden="1" x14ac:dyDescent="0.4">
      <c r="A379" s="1">
        <v>2011</v>
      </c>
      <c r="B379" s="1" t="s">
        <v>181</v>
      </c>
      <c r="C379" s="1" t="s">
        <v>177</v>
      </c>
      <c r="D379" s="1">
        <v>148141788</v>
      </c>
      <c r="E379" s="1">
        <v>1277613184</v>
      </c>
      <c r="F379" s="1">
        <v>438140</v>
      </c>
      <c r="G379" s="1">
        <v>338.11518692655318</v>
      </c>
      <c r="H379" s="1">
        <f t="shared" si="5"/>
        <v>0.11595198754617736</v>
      </c>
    </row>
    <row r="380" spans="1:8" hidden="1" x14ac:dyDescent="0.4">
      <c r="A380" s="1">
        <v>2013</v>
      </c>
      <c r="B380" s="1" t="s">
        <v>128</v>
      </c>
      <c r="C380" s="1" t="s">
        <v>127</v>
      </c>
      <c r="D380" s="1">
        <v>420907119</v>
      </c>
      <c r="E380" s="1">
        <v>2400328045</v>
      </c>
      <c r="F380" s="1">
        <v>1243697</v>
      </c>
      <c r="G380" s="1">
        <v>338.43220575429547</v>
      </c>
      <c r="H380" s="1">
        <f t="shared" si="5"/>
        <v>0.17535399791573072</v>
      </c>
    </row>
    <row r="381" spans="1:8" hidden="1" x14ac:dyDescent="0.4">
      <c r="A381" s="1">
        <v>2012</v>
      </c>
      <c r="B381" s="1" t="s">
        <v>202</v>
      </c>
      <c r="C381" s="1" t="s">
        <v>203</v>
      </c>
      <c r="D381" s="1">
        <v>178734176</v>
      </c>
      <c r="E381" s="1">
        <v>1394152162</v>
      </c>
      <c r="F381" s="1">
        <v>527348</v>
      </c>
      <c r="G381" s="1">
        <v>338.9302244438208</v>
      </c>
      <c r="H381" s="1">
        <f t="shared" si="5"/>
        <v>0.12820277504257099</v>
      </c>
    </row>
    <row r="382" spans="1:8" hidden="1" x14ac:dyDescent="0.4">
      <c r="A382" s="1">
        <v>2014</v>
      </c>
      <c r="B382" s="1" t="s">
        <v>156</v>
      </c>
      <c r="C382" s="1" t="s">
        <v>157</v>
      </c>
      <c r="D382" s="1">
        <v>95071480</v>
      </c>
      <c r="E382" s="1">
        <v>1786398879</v>
      </c>
      <c r="F382" s="1">
        <v>280473</v>
      </c>
      <c r="G382" s="1">
        <v>338.96838554869811</v>
      </c>
      <c r="H382" s="1">
        <f t="shared" si="5"/>
        <v>5.3219625872817179E-2</v>
      </c>
    </row>
    <row r="383" spans="1:8" hidden="1" x14ac:dyDescent="0.4">
      <c r="A383" s="1">
        <v>2013</v>
      </c>
      <c r="B383" s="1" t="s">
        <v>271</v>
      </c>
      <c r="C383" s="1" t="s">
        <v>218</v>
      </c>
      <c r="D383" s="1">
        <v>111129089</v>
      </c>
      <c r="E383" s="1">
        <v>802886667</v>
      </c>
      <c r="F383" s="1">
        <v>327320</v>
      </c>
      <c r="G383" s="1">
        <v>339.51206464621777</v>
      </c>
      <c r="H383" s="1">
        <f t="shared" si="5"/>
        <v>0.1384119248302326</v>
      </c>
    </row>
    <row r="384" spans="1:8" hidden="1" x14ac:dyDescent="0.4">
      <c r="A384" s="1">
        <v>2018</v>
      </c>
      <c r="B384" s="1" t="s">
        <v>158</v>
      </c>
      <c r="C384" s="1" t="s">
        <v>127</v>
      </c>
      <c r="D384" s="1">
        <v>351922345</v>
      </c>
      <c r="E384" s="1">
        <v>1165515872</v>
      </c>
      <c r="F384" s="1">
        <v>525355</v>
      </c>
      <c r="G384" s="1">
        <v>669.87531288366915</v>
      </c>
      <c r="H384" s="1">
        <f t="shared" si="5"/>
        <v>0.30194556200775619</v>
      </c>
    </row>
    <row r="385" spans="1:8" hidden="1" x14ac:dyDescent="0.4">
      <c r="A385" s="1">
        <v>2017</v>
      </c>
      <c r="B385" s="1" t="s">
        <v>138</v>
      </c>
      <c r="C385" s="1" t="s">
        <v>139</v>
      </c>
      <c r="D385" s="1">
        <v>245651829</v>
      </c>
      <c r="E385" s="1">
        <v>818811187</v>
      </c>
      <c r="F385" s="1">
        <v>624511</v>
      </c>
      <c r="G385" s="1">
        <v>393.35068397514215</v>
      </c>
      <c r="H385" s="1">
        <f t="shared" si="5"/>
        <v>0.30001034780683816</v>
      </c>
    </row>
    <row r="386" spans="1:8" hidden="1" x14ac:dyDescent="0.4">
      <c r="A386" s="1">
        <v>2010</v>
      </c>
      <c r="B386" s="1" t="s">
        <v>284</v>
      </c>
      <c r="C386" s="1" t="s">
        <v>139</v>
      </c>
      <c r="D386" s="1">
        <v>111096103</v>
      </c>
      <c r="E386" s="1">
        <v>859547254</v>
      </c>
      <c r="F386" s="1">
        <v>324781</v>
      </c>
      <c r="G386" s="1">
        <v>342.06466203380126</v>
      </c>
      <c r="H386" s="1">
        <f t="shared" ref="H386:H449" si="6">D386/E386</f>
        <v>0.12924955839600646</v>
      </c>
    </row>
    <row r="387" spans="1:8" hidden="1" x14ac:dyDescent="0.4">
      <c r="A387" s="1">
        <v>2012</v>
      </c>
      <c r="B387" s="1" t="s">
        <v>166</v>
      </c>
      <c r="C387" s="1" t="s">
        <v>164</v>
      </c>
      <c r="D387" s="1">
        <v>270303862</v>
      </c>
      <c r="E387" s="1">
        <v>2741688632</v>
      </c>
      <c r="F387" s="1">
        <v>787622</v>
      </c>
      <c r="G387" s="1">
        <v>343.18983217837996</v>
      </c>
      <c r="H387" s="1">
        <f t="shared" si="6"/>
        <v>9.8590284412719553E-2</v>
      </c>
    </row>
    <row r="388" spans="1:8" hidden="1" x14ac:dyDescent="0.4">
      <c r="A388" s="1">
        <v>2016</v>
      </c>
      <c r="B388" s="1" t="s">
        <v>116</v>
      </c>
      <c r="C388" s="1" t="s">
        <v>117</v>
      </c>
      <c r="D388" s="1">
        <v>1763371068</v>
      </c>
      <c r="E388" s="1">
        <v>5888893755</v>
      </c>
      <c r="F388" s="1">
        <v>1468744</v>
      </c>
      <c r="G388" s="1">
        <v>1200.5979721449075</v>
      </c>
      <c r="H388" s="1">
        <f t="shared" si="6"/>
        <v>0.29944012260414776</v>
      </c>
    </row>
    <row r="389" spans="1:8" hidden="1" x14ac:dyDescent="0.4">
      <c r="A389" s="1">
        <v>2013</v>
      </c>
      <c r="B389" s="1" t="s">
        <v>211</v>
      </c>
      <c r="C389" s="1" t="s">
        <v>212</v>
      </c>
      <c r="D389" s="1">
        <v>49328461</v>
      </c>
      <c r="E389" s="1">
        <v>410317366</v>
      </c>
      <c r="F389" s="1">
        <v>143360</v>
      </c>
      <c r="G389" s="1">
        <v>344.08803710937502</v>
      </c>
      <c r="H389" s="1">
        <f t="shared" si="6"/>
        <v>0.12022026140614288</v>
      </c>
    </row>
    <row r="390" spans="1:8" hidden="1" x14ac:dyDescent="0.4">
      <c r="A390" s="1">
        <v>2013</v>
      </c>
      <c r="B390" s="1" t="s">
        <v>170</v>
      </c>
      <c r="C390" s="1" t="s">
        <v>171</v>
      </c>
      <c r="D390" s="1">
        <v>203541525</v>
      </c>
      <c r="E390" s="1">
        <v>782068135</v>
      </c>
      <c r="F390" s="1">
        <v>590346</v>
      </c>
      <c r="G390" s="1">
        <v>344.7834405585877</v>
      </c>
      <c r="H390" s="1">
        <f t="shared" si="6"/>
        <v>0.26026060376440219</v>
      </c>
    </row>
    <row r="391" spans="1:8" hidden="1" x14ac:dyDescent="0.4">
      <c r="A391" s="1">
        <v>2011</v>
      </c>
      <c r="B391" s="1" t="s">
        <v>161</v>
      </c>
      <c r="C391" s="1" t="s">
        <v>162</v>
      </c>
      <c r="D391" s="1">
        <v>732293280</v>
      </c>
      <c r="E391" s="1">
        <v>4973683018</v>
      </c>
      <c r="F391" s="1">
        <v>2120262</v>
      </c>
      <c r="G391" s="1">
        <v>345.37867489961144</v>
      </c>
      <c r="H391" s="1">
        <f t="shared" si="6"/>
        <v>0.14723360482559808</v>
      </c>
    </row>
    <row r="392" spans="1:8" hidden="1" x14ac:dyDescent="0.4">
      <c r="A392" s="1">
        <v>2012</v>
      </c>
      <c r="B392" s="1" t="s">
        <v>232</v>
      </c>
      <c r="C392" s="1" t="s">
        <v>233</v>
      </c>
      <c r="D392" s="1">
        <v>486557129</v>
      </c>
      <c r="E392" s="1">
        <v>3859467664</v>
      </c>
      <c r="F392" s="1">
        <v>1407496</v>
      </c>
      <c r="G392" s="1">
        <v>345.68988402098478</v>
      </c>
      <c r="H392" s="1">
        <f t="shared" si="6"/>
        <v>0.12606845590091723</v>
      </c>
    </row>
    <row r="393" spans="1:8" hidden="1" x14ac:dyDescent="0.4">
      <c r="A393" s="1">
        <v>2010</v>
      </c>
      <c r="B393" s="1" t="s">
        <v>242</v>
      </c>
      <c r="C393" s="1" t="s">
        <v>243</v>
      </c>
      <c r="D393" s="1">
        <v>1093779775</v>
      </c>
      <c r="E393" s="1">
        <v>2761936048</v>
      </c>
      <c r="F393" s="1">
        <v>3160851</v>
      </c>
      <c r="G393" s="1">
        <v>346.03965039794662</v>
      </c>
      <c r="H393" s="1">
        <f t="shared" si="6"/>
        <v>0.39601922564138964</v>
      </c>
    </row>
    <row r="394" spans="1:8" hidden="1" x14ac:dyDescent="0.4">
      <c r="A394" s="1">
        <v>2013</v>
      </c>
      <c r="B394" s="1" t="s">
        <v>242</v>
      </c>
      <c r="C394" s="1" t="s">
        <v>243</v>
      </c>
      <c r="D394" s="1">
        <v>1139687751</v>
      </c>
      <c r="E394" s="1">
        <v>3403810015</v>
      </c>
      <c r="F394" s="1">
        <v>3266126</v>
      </c>
      <c r="G394" s="1">
        <v>348.9417588298798</v>
      </c>
      <c r="H394" s="1">
        <f t="shared" si="6"/>
        <v>0.33482707494765979</v>
      </c>
    </row>
    <row r="395" spans="1:8" hidden="1" x14ac:dyDescent="0.4">
      <c r="A395" s="1">
        <v>2010</v>
      </c>
      <c r="B395" s="1" t="s">
        <v>141</v>
      </c>
      <c r="C395" s="1" t="s">
        <v>141</v>
      </c>
      <c r="D395" s="1">
        <v>33203669</v>
      </c>
      <c r="E395" s="1">
        <v>251452276</v>
      </c>
      <c r="F395" s="1">
        <v>95150</v>
      </c>
      <c r="G395" s="1">
        <v>348.96131371518652</v>
      </c>
      <c r="H395" s="1">
        <f t="shared" si="6"/>
        <v>0.13204759777159464</v>
      </c>
    </row>
    <row r="396" spans="1:8" hidden="1" x14ac:dyDescent="0.4">
      <c r="A396" s="1">
        <v>2017</v>
      </c>
      <c r="B396" s="1" t="s">
        <v>161</v>
      </c>
      <c r="C396" s="1" t="s">
        <v>162</v>
      </c>
      <c r="D396" s="1">
        <v>1518627966</v>
      </c>
      <c r="E396" s="1">
        <v>5088504566</v>
      </c>
      <c r="F396" s="1">
        <v>2181941</v>
      </c>
      <c r="G396" s="1">
        <v>695.99863882662271</v>
      </c>
      <c r="H396" s="1">
        <f t="shared" si="6"/>
        <v>0.29844288165663796</v>
      </c>
    </row>
    <row r="397" spans="1:8" hidden="1" x14ac:dyDescent="0.4">
      <c r="A397" s="1">
        <v>2014</v>
      </c>
      <c r="B397" s="1" t="s">
        <v>294</v>
      </c>
      <c r="C397" s="1" t="s">
        <v>73</v>
      </c>
      <c r="D397" s="1">
        <v>395101775</v>
      </c>
      <c r="E397" s="1">
        <v>3412203547</v>
      </c>
      <c r="F397" s="1">
        <v>1130631</v>
      </c>
      <c r="G397" s="1">
        <v>349.45245177250581</v>
      </c>
      <c r="H397" s="1">
        <f t="shared" si="6"/>
        <v>0.11579079898307133</v>
      </c>
    </row>
    <row r="398" spans="1:8" hidden="1" x14ac:dyDescent="0.4">
      <c r="A398" s="1">
        <v>2017</v>
      </c>
      <c r="B398" s="1" t="s">
        <v>169</v>
      </c>
      <c r="C398" s="1" t="s">
        <v>164</v>
      </c>
      <c r="D398" s="1">
        <v>1526203084</v>
      </c>
      <c r="E398" s="1">
        <v>5125684512</v>
      </c>
      <c r="F398" s="1">
        <v>1547496</v>
      </c>
      <c r="G398" s="1">
        <v>986.24040643723799</v>
      </c>
      <c r="H398" s="1">
        <f t="shared" si="6"/>
        <v>0.29775595443436453</v>
      </c>
    </row>
    <row r="399" spans="1:8" hidden="1" x14ac:dyDescent="0.4">
      <c r="A399" s="1">
        <v>2012</v>
      </c>
      <c r="B399" s="1" t="s">
        <v>126</v>
      </c>
      <c r="C399" s="1" t="s">
        <v>127</v>
      </c>
      <c r="D399" s="1">
        <v>191898441</v>
      </c>
      <c r="E399" s="1">
        <v>1200331655</v>
      </c>
      <c r="F399" s="1">
        <v>546795</v>
      </c>
      <c r="G399" s="1">
        <v>350.95134556826599</v>
      </c>
      <c r="H399" s="1">
        <f t="shared" si="6"/>
        <v>0.15987118243582438</v>
      </c>
    </row>
    <row r="400" spans="1:8" hidden="1" x14ac:dyDescent="0.4">
      <c r="A400" s="1">
        <v>2010</v>
      </c>
      <c r="B400" s="1" t="s">
        <v>176</v>
      </c>
      <c r="C400" s="1" t="s">
        <v>177</v>
      </c>
      <c r="D400" s="1">
        <v>243776464</v>
      </c>
      <c r="E400" s="1">
        <v>2079051340</v>
      </c>
      <c r="F400" s="1">
        <v>694112</v>
      </c>
      <c r="G400" s="1">
        <v>351.20623761006868</v>
      </c>
      <c r="H400" s="1">
        <f t="shared" si="6"/>
        <v>0.11725370091149361</v>
      </c>
    </row>
    <row r="401" spans="1:8" hidden="1" x14ac:dyDescent="0.4">
      <c r="A401" s="1">
        <v>2012</v>
      </c>
      <c r="B401" s="1" t="s">
        <v>170</v>
      </c>
      <c r="C401" s="1" t="s">
        <v>171</v>
      </c>
      <c r="D401" s="1">
        <v>207020779</v>
      </c>
      <c r="E401" s="1">
        <v>850897573</v>
      </c>
      <c r="F401" s="1">
        <v>588676</v>
      </c>
      <c r="G401" s="1">
        <v>351.67185174866989</v>
      </c>
      <c r="H401" s="1">
        <f t="shared" si="6"/>
        <v>0.24329694380265907</v>
      </c>
    </row>
    <row r="402" spans="1:8" hidden="1" x14ac:dyDescent="0.4">
      <c r="A402" s="1">
        <v>2013</v>
      </c>
      <c r="B402" s="1" t="s">
        <v>168</v>
      </c>
      <c r="C402" s="1" t="s">
        <v>164</v>
      </c>
      <c r="D402" s="1">
        <v>244366120</v>
      </c>
      <c r="E402" s="1">
        <v>1742479921</v>
      </c>
      <c r="F402" s="1">
        <v>691985</v>
      </c>
      <c r="G402" s="1">
        <v>353.13788593683387</v>
      </c>
      <c r="H402" s="1">
        <f t="shared" si="6"/>
        <v>0.14024042231703857</v>
      </c>
    </row>
    <row r="403" spans="1:8" hidden="1" x14ac:dyDescent="0.4">
      <c r="A403" s="1">
        <v>2016</v>
      </c>
      <c r="B403" s="1" t="s">
        <v>272</v>
      </c>
      <c r="C403" s="1" t="s">
        <v>273</v>
      </c>
      <c r="D403" s="1">
        <v>3462524978</v>
      </c>
      <c r="E403" s="1">
        <v>11629894030</v>
      </c>
      <c r="F403" s="1">
        <v>5049192</v>
      </c>
      <c r="G403" s="1">
        <v>685.75823181213946</v>
      </c>
      <c r="H403" s="1">
        <f t="shared" si="6"/>
        <v>0.29772627068382668</v>
      </c>
    </row>
    <row r="404" spans="1:8" hidden="1" x14ac:dyDescent="0.4">
      <c r="A404" s="1">
        <v>2016</v>
      </c>
      <c r="B404" s="1" t="s">
        <v>215</v>
      </c>
      <c r="C404" s="1" t="s">
        <v>215</v>
      </c>
      <c r="D404" s="1">
        <v>95106711</v>
      </c>
      <c r="E404" s="1">
        <v>321162370</v>
      </c>
      <c r="F404" s="1">
        <v>142948</v>
      </c>
      <c r="G404" s="1">
        <v>665.32383104345638</v>
      </c>
      <c r="H404" s="1">
        <f t="shared" si="6"/>
        <v>0.29613279725143393</v>
      </c>
    </row>
    <row r="405" spans="1:8" hidden="1" x14ac:dyDescent="0.4">
      <c r="A405" s="1">
        <v>2013</v>
      </c>
      <c r="B405" s="1" t="s">
        <v>207</v>
      </c>
      <c r="C405" s="1" t="s">
        <v>123</v>
      </c>
      <c r="D405" s="1">
        <v>16731064</v>
      </c>
      <c r="E405" s="1">
        <v>156122122</v>
      </c>
      <c r="F405" s="1">
        <v>47265</v>
      </c>
      <c r="G405" s="1">
        <v>353.98421665079871</v>
      </c>
      <c r="H405" s="1">
        <f t="shared" si="6"/>
        <v>0.10716651673489296</v>
      </c>
    </row>
    <row r="406" spans="1:8" hidden="1" x14ac:dyDescent="0.4">
      <c r="A406" s="1">
        <v>2017</v>
      </c>
      <c r="B406" s="1" t="s">
        <v>191</v>
      </c>
      <c r="C406" s="1" t="s">
        <v>192</v>
      </c>
      <c r="D406" s="1">
        <v>3429118993</v>
      </c>
      <c r="E406" s="1">
        <v>11594055264</v>
      </c>
      <c r="F406" s="1">
        <v>4901871</v>
      </c>
      <c r="G406" s="1">
        <v>699.55308758635226</v>
      </c>
      <c r="H406" s="1">
        <f t="shared" si="6"/>
        <v>0.29576527926751822</v>
      </c>
    </row>
    <row r="407" spans="1:8" hidden="1" x14ac:dyDescent="0.4">
      <c r="A407" s="1">
        <v>2014</v>
      </c>
      <c r="B407" s="1" t="s">
        <v>188</v>
      </c>
      <c r="C407" s="1" t="s">
        <v>185</v>
      </c>
      <c r="D407" s="1">
        <v>112463893</v>
      </c>
      <c r="E407" s="1">
        <v>850066625</v>
      </c>
      <c r="F407" s="1">
        <v>316583</v>
      </c>
      <c r="G407" s="1">
        <v>355.24299472808076</v>
      </c>
      <c r="H407" s="1">
        <f t="shared" si="6"/>
        <v>0.13230009236040763</v>
      </c>
    </row>
    <row r="408" spans="1:8" hidden="1" x14ac:dyDescent="0.4">
      <c r="A408" s="1">
        <v>2013</v>
      </c>
      <c r="B408" s="1" t="s">
        <v>175</v>
      </c>
      <c r="C408" s="1" t="s">
        <v>133</v>
      </c>
      <c r="D408" s="1">
        <v>59717210</v>
      </c>
      <c r="E408" s="1">
        <v>534280086</v>
      </c>
      <c r="F408" s="1">
        <v>168054</v>
      </c>
      <c r="G408" s="1">
        <v>355.3453651802397</v>
      </c>
      <c r="H408" s="1">
        <f t="shared" si="6"/>
        <v>0.11177135656895885</v>
      </c>
    </row>
    <row r="409" spans="1:8" hidden="1" x14ac:dyDescent="0.4">
      <c r="A409" s="1">
        <v>2011</v>
      </c>
      <c r="B409" s="1" t="s">
        <v>211</v>
      </c>
      <c r="C409" s="1" t="s">
        <v>212</v>
      </c>
      <c r="D409" s="1">
        <v>50267798</v>
      </c>
      <c r="E409" s="1">
        <v>381082812</v>
      </c>
      <c r="F409" s="1">
        <v>141414</v>
      </c>
      <c r="G409" s="1">
        <v>355.46549846549846</v>
      </c>
      <c r="H409" s="1">
        <f t="shared" si="6"/>
        <v>0.13190780695719229</v>
      </c>
    </row>
    <row r="410" spans="1:8" hidden="1" x14ac:dyDescent="0.4">
      <c r="A410" s="1">
        <v>2018</v>
      </c>
      <c r="B410" s="1" t="s">
        <v>221</v>
      </c>
      <c r="C410" s="1" t="s">
        <v>117</v>
      </c>
      <c r="D410" s="1">
        <v>373746648</v>
      </c>
      <c r="E410" s="1">
        <v>1265882373</v>
      </c>
      <c r="F410" s="1">
        <v>188000</v>
      </c>
      <c r="G410" s="1">
        <v>1988.0140851063829</v>
      </c>
      <c r="H410" s="1">
        <f t="shared" si="6"/>
        <v>0.29524595331417891</v>
      </c>
    </row>
    <row r="411" spans="1:8" hidden="1" x14ac:dyDescent="0.4">
      <c r="A411" s="1">
        <v>2013</v>
      </c>
      <c r="B411" s="1" t="s">
        <v>142</v>
      </c>
      <c r="C411" s="1" t="s">
        <v>130</v>
      </c>
      <c r="D411" s="1">
        <v>14378435</v>
      </c>
      <c r="E411" s="1">
        <v>135448843</v>
      </c>
      <c r="F411" s="1">
        <v>40241</v>
      </c>
      <c r="G411" s="1">
        <v>357.30809373524517</v>
      </c>
      <c r="H411" s="1">
        <f t="shared" si="6"/>
        <v>0.10615398907467966</v>
      </c>
    </row>
    <row r="412" spans="1:8" hidden="1" x14ac:dyDescent="0.4">
      <c r="A412" s="1">
        <v>2017</v>
      </c>
      <c r="B412" s="1" t="s">
        <v>166</v>
      </c>
      <c r="C412" s="1" t="s">
        <v>164</v>
      </c>
      <c r="D412" s="1">
        <v>888414944</v>
      </c>
      <c r="E412" s="1">
        <v>3029519885</v>
      </c>
      <c r="F412" s="1">
        <v>819569</v>
      </c>
      <c r="G412" s="1">
        <v>1084.0026208897602</v>
      </c>
      <c r="H412" s="1">
        <f t="shared" si="6"/>
        <v>0.29325271915156947</v>
      </c>
    </row>
    <row r="413" spans="1:8" hidden="1" x14ac:dyDescent="0.4">
      <c r="A413" s="1">
        <v>2017</v>
      </c>
      <c r="B413" s="1" t="s">
        <v>163</v>
      </c>
      <c r="C413" s="1" t="s">
        <v>164</v>
      </c>
      <c r="D413" s="1">
        <v>2137213650</v>
      </c>
      <c r="E413" s="1">
        <v>7315231033</v>
      </c>
      <c r="F413" s="1">
        <v>2558843</v>
      </c>
      <c r="G413" s="1">
        <v>835.22656528751475</v>
      </c>
      <c r="H413" s="1">
        <f t="shared" si="6"/>
        <v>0.29215941921160649</v>
      </c>
    </row>
    <row r="414" spans="1:8" hidden="1" x14ac:dyDescent="0.4">
      <c r="A414" s="1">
        <v>2012</v>
      </c>
      <c r="B414" s="1" t="s">
        <v>149</v>
      </c>
      <c r="C414" s="1" t="s">
        <v>42</v>
      </c>
      <c r="D414" s="1">
        <v>435880970</v>
      </c>
      <c r="E414" s="1">
        <v>2385222263</v>
      </c>
      <c r="F414" s="1">
        <v>1215257</v>
      </c>
      <c r="G414" s="1">
        <v>358.6739018989399</v>
      </c>
      <c r="H414" s="1">
        <f t="shared" si="6"/>
        <v>0.18274228643655754</v>
      </c>
    </row>
    <row r="415" spans="1:8" hidden="1" x14ac:dyDescent="0.4">
      <c r="A415" s="1">
        <v>2011</v>
      </c>
      <c r="B415" s="1" t="s">
        <v>121</v>
      </c>
      <c r="C415" s="1" t="s">
        <v>120</v>
      </c>
      <c r="D415" s="1">
        <v>427142995</v>
      </c>
      <c r="E415" s="1">
        <v>3226611565</v>
      </c>
      <c r="F415" s="1">
        <v>1190478</v>
      </c>
      <c r="G415" s="1">
        <v>358.79957042465293</v>
      </c>
      <c r="H415" s="1">
        <f t="shared" si="6"/>
        <v>0.13238128804636576</v>
      </c>
    </row>
    <row r="416" spans="1:8" hidden="1" x14ac:dyDescent="0.4">
      <c r="A416" s="1">
        <v>2018</v>
      </c>
      <c r="B416" s="1" t="s">
        <v>187</v>
      </c>
      <c r="C416" s="1" t="s">
        <v>185</v>
      </c>
      <c r="D416" s="1">
        <v>529963546</v>
      </c>
      <c r="E416" s="1">
        <v>1818557791</v>
      </c>
      <c r="F416" s="1">
        <v>548398</v>
      </c>
      <c r="G416" s="1">
        <v>966.38489928847298</v>
      </c>
      <c r="H416" s="1">
        <f t="shared" si="6"/>
        <v>0.29141968906502569</v>
      </c>
    </row>
    <row r="417" spans="1:8" hidden="1" x14ac:dyDescent="0.4">
      <c r="A417" s="1">
        <v>2011</v>
      </c>
      <c r="B417" s="1" t="s">
        <v>242</v>
      </c>
      <c r="C417" s="1" t="s">
        <v>243</v>
      </c>
      <c r="D417" s="1">
        <v>1149009130</v>
      </c>
      <c r="E417" s="1">
        <v>2968423216</v>
      </c>
      <c r="F417" s="1">
        <v>3189759</v>
      </c>
      <c r="G417" s="1">
        <v>360.21816381739183</v>
      </c>
      <c r="H417" s="1">
        <f t="shared" si="6"/>
        <v>0.38707726169461409</v>
      </c>
    </row>
    <row r="418" spans="1:8" hidden="1" x14ac:dyDescent="0.4">
      <c r="A418" s="1">
        <v>2011</v>
      </c>
      <c r="B418" s="1" t="s">
        <v>275</v>
      </c>
      <c r="C418" s="1" t="s">
        <v>123</v>
      </c>
      <c r="D418" s="1">
        <v>188173486</v>
      </c>
      <c r="E418" s="1">
        <v>1660041190</v>
      </c>
      <c r="F418" s="1">
        <v>521601</v>
      </c>
      <c r="G418" s="1">
        <v>360.76135973665697</v>
      </c>
      <c r="H418" s="1">
        <f t="shared" si="6"/>
        <v>0.11335470898767278</v>
      </c>
    </row>
    <row r="419" spans="1:8" hidden="1" x14ac:dyDescent="0.4">
      <c r="A419" s="1">
        <v>2014</v>
      </c>
      <c r="B419" s="1" t="s">
        <v>126</v>
      </c>
      <c r="C419" s="1" t="s">
        <v>127</v>
      </c>
      <c r="D419" s="1">
        <v>197583668</v>
      </c>
      <c r="E419" s="1">
        <v>1234426437</v>
      </c>
      <c r="F419" s="1">
        <v>545281</v>
      </c>
      <c r="G419" s="1">
        <v>362.35201299880248</v>
      </c>
      <c r="H419" s="1">
        <f t="shared" si="6"/>
        <v>0.16006111184736396</v>
      </c>
    </row>
    <row r="420" spans="1:8" hidden="1" x14ac:dyDescent="0.4">
      <c r="A420" s="1">
        <v>2017</v>
      </c>
      <c r="B420" s="1" t="s">
        <v>158</v>
      </c>
      <c r="C420" s="1" t="s">
        <v>127</v>
      </c>
      <c r="D420" s="1">
        <v>331349976</v>
      </c>
      <c r="E420" s="1">
        <v>1139137126</v>
      </c>
      <c r="F420" s="1">
        <v>520657</v>
      </c>
      <c r="G420" s="1">
        <v>636.407416014766</v>
      </c>
      <c r="H420" s="1">
        <f t="shared" si="6"/>
        <v>0.29087804131493122</v>
      </c>
    </row>
    <row r="421" spans="1:8" hidden="1" x14ac:dyDescent="0.4">
      <c r="A421" s="1">
        <v>2015</v>
      </c>
      <c r="B421" s="1" t="s">
        <v>260</v>
      </c>
      <c r="C421" s="1" t="s">
        <v>42</v>
      </c>
      <c r="D421" s="1">
        <v>288429030</v>
      </c>
      <c r="E421" s="1">
        <v>992114284</v>
      </c>
      <c r="F421" s="1">
        <v>504030</v>
      </c>
      <c r="G421" s="1">
        <v>572.24575918100118</v>
      </c>
      <c r="H421" s="1">
        <f t="shared" si="6"/>
        <v>0.29072157779758367</v>
      </c>
    </row>
    <row r="422" spans="1:8" hidden="1" x14ac:dyDescent="0.4">
      <c r="A422" s="1">
        <v>2010</v>
      </c>
      <c r="B422" s="1" t="s">
        <v>210</v>
      </c>
      <c r="C422" s="1" t="s">
        <v>60</v>
      </c>
      <c r="D422" s="1">
        <v>144363901</v>
      </c>
      <c r="E422" s="1">
        <v>1015611567</v>
      </c>
      <c r="F422" s="1">
        <v>395868</v>
      </c>
      <c r="G422" s="1">
        <v>364.67686451039236</v>
      </c>
      <c r="H422" s="1">
        <f t="shared" si="6"/>
        <v>0.14214479796290072</v>
      </c>
    </row>
    <row r="423" spans="1:8" hidden="1" x14ac:dyDescent="0.4">
      <c r="A423" s="1">
        <v>2011</v>
      </c>
      <c r="B423" s="1" t="s">
        <v>223</v>
      </c>
      <c r="C423" s="1" t="s">
        <v>223</v>
      </c>
      <c r="D423" s="1">
        <v>1988441</v>
      </c>
      <c r="E423" s="1">
        <v>12681000</v>
      </c>
      <c r="F423" s="1">
        <v>5452</v>
      </c>
      <c r="G423" s="1">
        <v>364.71771826852529</v>
      </c>
      <c r="H423" s="1">
        <f t="shared" si="6"/>
        <v>0.15680474725967983</v>
      </c>
    </row>
    <row r="424" spans="1:8" hidden="1" x14ac:dyDescent="0.4">
      <c r="A424" s="1">
        <v>2016</v>
      </c>
      <c r="B424" s="1" t="s">
        <v>134</v>
      </c>
      <c r="C424" s="1" t="s">
        <v>135</v>
      </c>
      <c r="D424" s="1">
        <v>726778529</v>
      </c>
      <c r="E424" s="1">
        <v>2505598206</v>
      </c>
      <c r="F424" s="1">
        <v>2397549</v>
      </c>
      <c r="G424" s="1">
        <v>303.13396264268215</v>
      </c>
      <c r="H424" s="1">
        <f t="shared" si="6"/>
        <v>0.29006188113466425</v>
      </c>
    </row>
    <row r="425" spans="1:8" hidden="1" x14ac:dyDescent="0.4">
      <c r="A425" s="1">
        <v>2012</v>
      </c>
      <c r="B425" s="1" t="s">
        <v>230</v>
      </c>
      <c r="C425" s="1" t="s">
        <v>231</v>
      </c>
      <c r="D425" s="1">
        <v>167004260</v>
      </c>
      <c r="E425" s="1">
        <v>1508424424</v>
      </c>
      <c r="F425" s="1">
        <v>457486</v>
      </c>
      <c r="G425" s="1">
        <v>365.04780474156587</v>
      </c>
      <c r="H425" s="1">
        <f t="shared" si="6"/>
        <v>0.11071437013539102</v>
      </c>
    </row>
    <row r="426" spans="1:8" hidden="1" x14ac:dyDescent="0.4">
      <c r="A426" s="1">
        <v>2013</v>
      </c>
      <c r="B426" s="1" t="s">
        <v>179</v>
      </c>
      <c r="C426" s="1" t="s">
        <v>177</v>
      </c>
      <c r="D426" s="1">
        <v>246974074</v>
      </c>
      <c r="E426" s="1">
        <v>2606572803</v>
      </c>
      <c r="F426" s="1">
        <v>676476</v>
      </c>
      <c r="G426" s="1">
        <v>365.08918867779494</v>
      </c>
      <c r="H426" s="1">
        <f t="shared" si="6"/>
        <v>9.4750499090510157E-2</v>
      </c>
    </row>
    <row r="427" spans="1:8" hidden="1" x14ac:dyDescent="0.4">
      <c r="A427" s="1">
        <v>2018</v>
      </c>
      <c r="B427" s="1" t="s">
        <v>149</v>
      </c>
      <c r="C427" s="1" t="s">
        <v>42</v>
      </c>
      <c r="D427" s="1">
        <v>908397467</v>
      </c>
      <c r="E427" s="1">
        <v>3133229539</v>
      </c>
      <c r="F427" s="1">
        <v>1251053</v>
      </c>
      <c r="G427" s="1">
        <v>726.10630165148882</v>
      </c>
      <c r="H427" s="1">
        <f t="shared" si="6"/>
        <v>0.28992368918171368</v>
      </c>
    </row>
    <row r="428" spans="1:8" hidden="1" x14ac:dyDescent="0.4">
      <c r="A428" s="1">
        <v>2016</v>
      </c>
      <c r="B428" s="1" t="s">
        <v>284</v>
      </c>
      <c r="C428" s="1" t="s">
        <v>139</v>
      </c>
      <c r="D428" s="1">
        <v>249336631</v>
      </c>
      <c r="E428" s="1">
        <v>866974742</v>
      </c>
      <c r="F428" s="1">
        <v>332381</v>
      </c>
      <c r="G428" s="1">
        <v>750.15308035056159</v>
      </c>
      <c r="H428" s="1">
        <f t="shared" si="6"/>
        <v>0.2875938812528866</v>
      </c>
    </row>
    <row r="429" spans="1:8" hidden="1" x14ac:dyDescent="0.4">
      <c r="A429" s="1">
        <v>2018</v>
      </c>
      <c r="B429" s="1" t="s">
        <v>181</v>
      </c>
      <c r="C429" s="1" t="s">
        <v>177</v>
      </c>
      <c r="D429" s="1">
        <v>381916629</v>
      </c>
      <c r="E429" s="1">
        <v>1335112356</v>
      </c>
      <c r="F429" s="1">
        <v>450060</v>
      </c>
      <c r="G429" s="1">
        <v>848.59047460338627</v>
      </c>
      <c r="H429" s="1">
        <f t="shared" si="6"/>
        <v>0.28605579693998429</v>
      </c>
    </row>
    <row r="430" spans="1:8" hidden="1" x14ac:dyDescent="0.4">
      <c r="A430" s="1">
        <v>2012</v>
      </c>
      <c r="B430" s="1" t="s">
        <v>278</v>
      </c>
      <c r="C430" s="1" t="s">
        <v>279</v>
      </c>
      <c r="D430" s="1">
        <v>252183870</v>
      </c>
      <c r="E430" s="1">
        <v>2006499096</v>
      </c>
      <c r="F430" s="1">
        <v>684236</v>
      </c>
      <c r="G430" s="1">
        <v>368.56270351165387</v>
      </c>
      <c r="H430" s="1">
        <f t="shared" si="6"/>
        <v>0.12568352036775599</v>
      </c>
    </row>
    <row r="431" spans="1:8" hidden="1" x14ac:dyDescent="0.4">
      <c r="A431" s="1">
        <v>2016</v>
      </c>
      <c r="B431" s="1" t="s">
        <v>121</v>
      </c>
      <c r="C431" s="1" t="s">
        <v>120</v>
      </c>
      <c r="D431" s="1">
        <v>970045932</v>
      </c>
      <c r="E431" s="1">
        <v>3392490363</v>
      </c>
      <c r="F431" s="1">
        <v>1208934</v>
      </c>
      <c r="G431" s="1">
        <v>802.39775868657841</v>
      </c>
      <c r="H431" s="1">
        <f t="shared" si="6"/>
        <v>0.28593918573203625</v>
      </c>
    </row>
    <row r="432" spans="1:8" hidden="1" x14ac:dyDescent="0.4">
      <c r="A432" s="1">
        <v>2015</v>
      </c>
      <c r="B432" s="1" t="s">
        <v>271</v>
      </c>
      <c r="C432" s="1" t="s">
        <v>218</v>
      </c>
      <c r="D432" s="1">
        <v>224792646</v>
      </c>
      <c r="E432" s="1">
        <v>786359952</v>
      </c>
      <c r="F432" s="1">
        <v>334279</v>
      </c>
      <c r="G432" s="1">
        <v>672.47014021221798</v>
      </c>
      <c r="H432" s="1">
        <f t="shared" si="6"/>
        <v>0.28586481982999051</v>
      </c>
    </row>
    <row r="433" spans="1:8" hidden="1" x14ac:dyDescent="0.4">
      <c r="A433" s="1">
        <v>2016</v>
      </c>
      <c r="B433" s="1" t="s">
        <v>193</v>
      </c>
      <c r="C433" s="1" t="s">
        <v>117</v>
      </c>
      <c r="D433" s="1">
        <v>2384717775</v>
      </c>
      <c r="E433" s="1">
        <v>8383700415</v>
      </c>
      <c r="F433" s="1">
        <v>2468872</v>
      </c>
      <c r="G433" s="1">
        <v>965.9138971157679</v>
      </c>
      <c r="H433" s="1">
        <f t="shared" si="6"/>
        <v>0.28444692164015023</v>
      </c>
    </row>
    <row r="434" spans="1:8" hidden="1" x14ac:dyDescent="0.4">
      <c r="A434" s="1">
        <v>2012</v>
      </c>
      <c r="B434" s="1" t="s">
        <v>154</v>
      </c>
      <c r="C434" s="1" t="s">
        <v>155</v>
      </c>
      <c r="D434" s="1">
        <v>662072232</v>
      </c>
      <c r="E434" s="1">
        <v>4014201299</v>
      </c>
      <c r="F434" s="1">
        <v>1788525</v>
      </c>
      <c r="G434" s="1">
        <v>370.17779007841659</v>
      </c>
      <c r="H434" s="1">
        <f t="shared" si="6"/>
        <v>0.16493249408417374</v>
      </c>
    </row>
    <row r="435" spans="1:8" hidden="1" x14ac:dyDescent="0.4">
      <c r="A435" s="1">
        <v>2012</v>
      </c>
      <c r="B435" s="1" t="s">
        <v>182</v>
      </c>
      <c r="C435" s="1" t="s">
        <v>177</v>
      </c>
      <c r="D435" s="1">
        <v>60710366</v>
      </c>
      <c r="E435" s="1">
        <v>487796047</v>
      </c>
      <c r="F435" s="1">
        <v>163854</v>
      </c>
      <c r="G435" s="1">
        <v>370.51500726256302</v>
      </c>
      <c r="H435" s="1">
        <f t="shared" si="6"/>
        <v>0.12445850345318604</v>
      </c>
    </row>
    <row r="436" spans="1:8" hidden="1" x14ac:dyDescent="0.4">
      <c r="A436" s="1">
        <v>2018</v>
      </c>
      <c r="B436" s="1" t="s">
        <v>276</v>
      </c>
      <c r="C436" s="1" t="s">
        <v>233</v>
      </c>
      <c r="D436" s="1">
        <v>536208456</v>
      </c>
      <c r="E436" s="1">
        <v>1895673382</v>
      </c>
      <c r="F436" s="1">
        <v>391714</v>
      </c>
      <c r="G436" s="1">
        <v>1368.8774360885748</v>
      </c>
      <c r="H436" s="1">
        <f t="shared" si="6"/>
        <v>0.28285909434160111</v>
      </c>
    </row>
    <row r="437" spans="1:8" hidden="1" x14ac:dyDescent="0.4">
      <c r="A437" s="1">
        <v>2012</v>
      </c>
      <c r="B437" s="1" t="s">
        <v>167</v>
      </c>
      <c r="C437" s="1" t="s">
        <v>164</v>
      </c>
      <c r="D437" s="1">
        <v>50654634</v>
      </c>
      <c r="E437" s="1">
        <v>337749914</v>
      </c>
      <c r="F437" s="1">
        <v>136377</v>
      </c>
      <c r="G437" s="1">
        <v>371.4309157702545</v>
      </c>
      <c r="H437" s="1">
        <f t="shared" si="6"/>
        <v>0.1499767487727621</v>
      </c>
    </row>
    <row r="438" spans="1:8" hidden="1" x14ac:dyDescent="0.4">
      <c r="A438" s="1">
        <v>2016</v>
      </c>
      <c r="B438" s="1" t="s">
        <v>169</v>
      </c>
      <c r="C438" s="1" t="s">
        <v>164</v>
      </c>
      <c r="D438" s="1">
        <v>1482602242</v>
      </c>
      <c r="E438" s="1">
        <v>5265756021</v>
      </c>
      <c r="F438" s="1">
        <v>1526422</v>
      </c>
      <c r="G438" s="1">
        <v>971.29250102527351</v>
      </c>
      <c r="H438" s="1">
        <f t="shared" si="6"/>
        <v>0.28155543783026327</v>
      </c>
    </row>
    <row r="439" spans="1:8" hidden="1" x14ac:dyDescent="0.4">
      <c r="A439" s="1">
        <v>2018</v>
      </c>
      <c r="B439" s="1" t="s">
        <v>132</v>
      </c>
      <c r="C439" s="1" t="s">
        <v>133</v>
      </c>
      <c r="D439" s="1">
        <v>22490390</v>
      </c>
      <c r="E439" s="1">
        <v>80308606</v>
      </c>
      <c r="F439" s="1">
        <v>48616</v>
      </c>
      <c r="G439" s="1">
        <v>462.61292578574955</v>
      </c>
      <c r="H439" s="1">
        <f t="shared" si="6"/>
        <v>0.2800495628077519</v>
      </c>
    </row>
    <row r="440" spans="1:8" hidden="1" x14ac:dyDescent="0.4">
      <c r="A440" s="1">
        <v>2013</v>
      </c>
      <c r="B440" s="1" t="s">
        <v>126</v>
      </c>
      <c r="C440" s="1" t="s">
        <v>127</v>
      </c>
      <c r="D440" s="1">
        <v>202493107</v>
      </c>
      <c r="E440" s="1">
        <v>1215857432</v>
      </c>
      <c r="F440" s="1">
        <v>543918</v>
      </c>
      <c r="G440" s="1">
        <v>372.28609275662876</v>
      </c>
      <c r="H440" s="1">
        <f t="shared" si="6"/>
        <v>0.16654346280296456</v>
      </c>
    </row>
    <row r="441" spans="1:8" hidden="1" x14ac:dyDescent="0.4">
      <c r="A441" s="1">
        <v>2012</v>
      </c>
      <c r="B441" s="1" t="s">
        <v>242</v>
      </c>
      <c r="C441" s="1" t="s">
        <v>243</v>
      </c>
      <c r="D441" s="1">
        <v>1201777397</v>
      </c>
      <c r="E441" s="1">
        <v>3184637678</v>
      </c>
      <c r="F441" s="1">
        <v>3224689</v>
      </c>
      <c r="G441" s="1">
        <v>372.68009318107886</v>
      </c>
      <c r="H441" s="1">
        <f t="shared" si="6"/>
        <v>0.37736707233669803</v>
      </c>
    </row>
    <row r="442" spans="1:8" hidden="1" x14ac:dyDescent="0.4">
      <c r="A442" s="1">
        <v>2012</v>
      </c>
      <c r="B442" s="1" t="s">
        <v>188</v>
      </c>
      <c r="C442" s="1" t="s">
        <v>185</v>
      </c>
      <c r="D442" s="1">
        <v>117385667</v>
      </c>
      <c r="E442" s="1">
        <v>759374033</v>
      </c>
      <c r="F442" s="1">
        <v>313345</v>
      </c>
      <c r="G442" s="1">
        <v>374.62115878664093</v>
      </c>
      <c r="H442" s="1">
        <f t="shared" si="6"/>
        <v>0.15458214516007818</v>
      </c>
    </row>
    <row r="443" spans="1:8" hidden="1" x14ac:dyDescent="0.4">
      <c r="A443" s="1">
        <v>2015</v>
      </c>
      <c r="B443" s="1" t="s">
        <v>124</v>
      </c>
      <c r="C443" s="1" t="s">
        <v>125</v>
      </c>
      <c r="D443" s="1">
        <v>982770884</v>
      </c>
      <c r="E443" s="1">
        <v>3519645174</v>
      </c>
      <c r="F443" s="1">
        <v>1177494</v>
      </c>
      <c r="G443" s="1">
        <v>834.62920745243707</v>
      </c>
      <c r="H443" s="1">
        <f t="shared" si="6"/>
        <v>0.27922442047847179</v>
      </c>
    </row>
    <row r="444" spans="1:8" hidden="1" x14ac:dyDescent="0.4">
      <c r="A444" s="1">
        <v>2018</v>
      </c>
      <c r="B444" s="1" t="s">
        <v>261</v>
      </c>
      <c r="C444" s="1" t="s">
        <v>56</v>
      </c>
      <c r="D444" s="1">
        <v>303171927</v>
      </c>
      <c r="E444" s="1">
        <v>1093015069</v>
      </c>
      <c r="F444" s="1">
        <v>526345</v>
      </c>
      <c r="G444" s="1">
        <v>575.99469359450552</v>
      </c>
      <c r="H444" s="1">
        <f t="shared" si="6"/>
        <v>0.27737213840736169</v>
      </c>
    </row>
    <row r="445" spans="1:8" hidden="1" x14ac:dyDescent="0.4">
      <c r="A445" s="1">
        <v>2013</v>
      </c>
      <c r="B445" s="1" t="s">
        <v>267</v>
      </c>
      <c r="C445" s="1" t="s">
        <v>139</v>
      </c>
      <c r="D445" s="1">
        <v>139125038</v>
      </c>
      <c r="E445" s="1">
        <v>676346333</v>
      </c>
      <c r="F445" s="1">
        <v>370703</v>
      </c>
      <c r="G445" s="1">
        <v>375.30054518037349</v>
      </c>
      <c r="H445" s="1">
        <f t="shared" si="6"/>
        <v>0.2057008831302409</v>
      </c>
    </row>
    <row r="446" spans="1:8" hidden="1" x14ac:dyDescent="0.4">
      <c r="A446" s="1">
        <v>2011</v>
      </c>
      <c r="B446" s="1" t="s">
        <v>222</v>
      </c>
      <c r="C446" s="1" t="s">
        <v>146</v>
      </c>
      <c r="D446" s="1">
        <v>145198285</v>
      </c>
      <c r="E446" s="1">
        <v>1245230707</v>
      </c>
      <c r="F446" s="1">
        <v>386819</v>
      </c>
      <c r="G446" s="1">
        <v>375.36492519757303</v>
      </c>
      <c r="H446" s="1">
        <f t="shared" si="6"/>
        <v>0.11660352108551078</v>
      </c>
    </row>
    <row r="447" spans="1:8" hidden="1" x14ac:dyDescent="0.4">
      <c r="A447" s="1">
        <v>2015</v>
      </c>
      <c r="B447" s="1" t="s">
        <v>272</v>
      </c>
      <c r="C447" s="1" t="s">
        <v>273</v>
      </c>
      <c r="D447" s="1">
        <v>3547774155</v>
      </c>
      <c r="E447" s="1">
        <v>12981700156</v>
      </c>
      <c r="F447" s="1">
        <v>5019896</v>
      </c>
      <c r="G447" s="1">
        <v>706.74256100126377</v>
      </c>
      <c r="H447" s="1">
        <f t="shared" si="6"/>
        <v>0.27329040975886792</v>
      </c>
    </row>
    <row r="448" spans="1:8" hidden="1" x14ac:dyDescent="0.4">
      <c r="A448" s="1">
        <v>2014</v>
      </c>
      <c r="B448" s="1" t="s">
        <v>165</v>
      </c>
      <c r="C448" s="1" t="s">
        <v>164</v>
      </c>
      <c r="D448" s="1">
        <v>638509454</v>
      </c>
      <c r="E448" s="1">
        <v>4940403884</v>
      </c>
      <c r="F448" s="1">
        <v>1699077</v>
      </c>
      <c r="G448" s="1">
        <v>375.79783258792861</v>
      </c>
      <c r="H448" s="1">
        <f t="shared" si="6"/>
        <v>0.12924235932772171</v>
      </c>
    </row>
    <row r="449" spans="1:8" hidden="1" x14ac:dyDescent="0.4">
      <c r="A449" s="1">
        <v>2013</v>
      </c>
      <c r="B449" s="1" t="s">
        <v>173</v>
      </c>
      <c r="C449" s="1" t="s">
        <v>174</v>
      </c>
      <c r="D449" s="1">
        <v>51549560</v>
      </c>
      <c r="E449" s="1">
        <v>129439943</v>
      </c>
      <c r="F449" s="1">
        <v>137122</v>
      </c>
      <c r="G449" s="1">
        <v>375.93938244774728</v>
      </c>
      <c r="H449" s="1">
        <f t="shared" si="6"/>
        <v>0.39825079342008052</v>
      </c>
    </row>
    <row r="450" spans="1:8" hidden="1" x14ac:dyDescent="0.4">
      <c r="A450" s="1">
        <v>2018</v>
      </c>
      <c r="B450" s="1" t="s">
        <v>180</v>
      </c>
      <c r="C450" s="1" t="s">
        <v>177</v>
      </c>
      <c r="D450" s="1">
        <v>1145244624</v>
      </c>
      <c r="E450" s="1">
        <v>4208874460</v>
      </c>
      <c r="F450" s="1">
        <v>1083560</v>
      </c>
      <c r="G450" s="1">
        <v>1056.9277418878512</v>
      </c>
      <c r="H450" s="1">
        <f t="shared" ref="H450:H513" si="7">D450/E450</f>
        <v>0.27210234823682528</v>
      </c>
    </row>
    <row r="451" spans="1:8" hidden="1" x14ac:dyDescent="0.4">
      <c r="A451" s="1">
        <v>2012</v>
      </c>
      <c r="B451" s="1" t="s">
        <v>262</v>
      </c>
      <c r="C451" s="1" t="s">
        <v>123</v>
      </c>
      <c r="D451" s="1">
        <v>201342786</v>
      </c>
      <c r="E451" s="1">
        <v>1232390806</v>
      </c>
      <c r="F451" s="1">
        <v>534948</v>
      </c>
      <c r="G451" s="1">
        <v>376.37823863253999</v>
      </c>
      <c r="H451" s="1">
        <f t="shared" si="7"/>
        <v>0.16337576117879607</v>
      </c>
    </row>
    <row r="452" spans="1:8" hidden="1" x14ac:dyDescent="0.4">
      <c r="A452" s="1">
        <v>2017</v>
      </c>
      <c r="B452" s="1" t="s">
        <v>168</v>
      </c>
      <c r="C452" s="1" t="s">
        <v>164</v>
      </c>
      <c r="D452" s="1">
        <v>290767333</v>
      </c>
      <c r="E452" s="1">
        <v>1069937445</v>
      </c>
      <c r="F452" s="1">
        <v>712328</v>
      </c>
      <c r="G452" s="1">
        <v>408.19304168866029</v>
      </c>
      <c r="H452" s="1">
        <f t="shared" si="7"/>
        <v>0.27176105889069058</v>
      </c>
    </row>
    <row r="453" spans="1:8" hidden="1" x14ac:dyDescent="0.4">
      <c r="A453" s="1">
        <v>2012</v>
      </c>
      <c r="B453" s="1" t="s">
        <v>17</v>
      </c>
      <c r="C453" s="1" t="s">
        <v>17</v>
      </c>
      <c r="D453" s="1">
        <v>135798621</v>
      </c>
      <c r="E453" s="1">
        <v>1017916105</v>
      </c>
      <c r="F453" s="1">
        <v>360553</v>
      </c>
      <c r="G453" s="1">
        <v>376.63983103732323</v>
      </c>
      <c r="H453" s="1">
        <f t="shared" si="7"/>
        <v>0.13340846100475048</v>
      </c>
    </row>
    <row r="454" spans="1:8" hidden="1" x14ac:dyDescent="0.4">
      <c r="A454" s="1">
        <v>2012</v>
      </c>
      <c r="B454" s="1" t="s">
        <v>187</v>
      </c>
      <c r="C454" s="1" t="s">
        <v>185</v>
      </c>
      <c r="D454" s="1">
        <v>193282059</v>
      </c>
      <c r="E454" s="1">
        <v>1579923060</v>
      </c>
      <c r="F454" s="1">
        <v>512820</v>
      </c>
      <c r="G454" s="1">
        <v>376.90039195039196</v>
      </c>
      <c r="H454" s="1">
        <f t="shared" si="7"/>
        <v>0.12233637440547263</v>
      </c>
    </row>
    <row r="455" spans="1:8" hidden="1" x14ac:dyDescent="0.4">
      <c r="A455" s="1">
        <v>2011</v>
      </c>
      <c r="B455" s="1" t="s">
        <v>198</v>
      </c>
      <c r="C455" s="1" t="s">
        <v>199</v>
      </c>
      <c r="D455" s="1">
        <v>186053209</v>
      </c>
      <c r="E455" s="1">
        <v>1021585142</v>
      </c>
      <c r="F455" s="1">
        <v>493532</v>
      </c>
      <c r="G455" s="1">
        <v>376.98307100654063</v>
      </c>
      <c r="H455" s="1">
        <f t="shared" si="7"/>
        <v>0.18212207808323821</v>
      </c>
    </row>
    <row r="456" spans="1:8" hidden="1" x14ac:dyDescent="0.4">
      <c r="A456" s="1">
        <v>2012</v>
      </c>
      <c r="B456" s="1" t="s">
        <v>239</v>
      </c>
      <c r="C456" s="1" t="s">
        <v>123</v>
      </c>
      <c r="D456" s="1">
        <v>551007112</v>
      </c>
      <c r="E456" s="1">
        <v>4921622058</v>
      </c>
      <c r="F456" s="1">
        <v>1460393</v>
      </c>
      <c r="G456" s="1">
        <v>377.30057046288226</v>
      </c>
      <c r="H456" s="1">
        <f t="shared" si="7"/>
        <v>0.1119564049223058</v>
      </c>
    </row>
    <row r="457" spans="1:8" hidden="1" x14ac:dyDescent="0.4">
      <c r="A457" s="1">
        <v>2014</v>
      </c>
      <c r="B457" s="1" t="s">
        <v>129</v>
      </c>
      <c r="C457" s="1" t="s">
        <v>130</v>
      </c>
      <c r="D457" s="1">
        <v>35692161</v>
      </c>
      <c r="E457" s="1">
        <v>247063398</v>
      </c>
      <c r="F457" s="1">
        <v>94568</v>
      </c>
      <c r="G457" s="1">
        <v>377.42324041959228</v>
      </c>
      <c r="H457" s="1">
        <f t="shared" si="7"/>
        <v>0.14446559583058921</v>
      </c>
    </row>
    <row r="458" spans="1:8" hidden="1" x14ac:dyDescent="0.4">
      <c r="A458" s="1">
        <v>2017</v>
      </c>
      <c r="B458" s="1" t="s">
        <v>235</v>
      </c>
      <c r="C458" s="1" t="s">
        <v>235</v>
      </c>
      <c r="D458" s="1">
        <v>262529748</v>
      </c>
      <c r="E458" s="1">
        <v>969237523</v>
      </c>
      <c r="F458" s="1">
        <v>431099</v>
      </c>
      <c r="G458" s="1">
        <v>608.97786355338337</v>
      </c>
      <c r="H458" s="1">
        <f t="shared" si="7"/>
        <v>0.27086213829961264</v>
      </c>
    </row>
    <row r="459" spans="1:8" hidden="1" x14ac:dyDescent="0.4">
      <c r="A459" s="1">
        <v>2016</v>
      </c>
      <c r="B459" s="1" t="s">
        <v>122</v>
      </c>
      <c r="C459" s="1" t="s">
        <v>123</v>
      </c>
      <c r="D459" s="1">
        <v>817702013</v>
      </c>
      <c r="E459" s="1">
        <v>3029621571</v>
      </c>
      <c r="F459" s="1">
        <v>956718</v>
      </c>
      <c r="G459" s="1">
        <v>854.69491846082121</v>
      </c>
      <c r="H459" s="1">
        <f t="shared" si="7"/>
        <v>0.26990236035654369</v>
      </c>
    </row>
    <row r="460" spans="1:8" hidden="1" x14ac:dyDescent="0.4">
      <c r="A460" s="1">
        <v>2012</v>
      </c>
      <c r="B460" s="1" t="s">
        <v>258</v>
      </c>
      <c r="C460" s="1" t="s">
        <v>60</v>
      </c>
      <c r="D460" s="1">
        <v>532345833</v>
      </c>
      <c r="E460" s="1">
        <v>1824722198</v>
      </c>
      <c r="F460" s="1">
        <v>1407031</v>
      </c>
      <c r="G460" s="1">
        <v>378.34691133315471</v>
      </c>
      <c r="H460" s="1">
        <f t="shared" si="7"/>
        <v>0.29174075570707775</v>
      </c>
    </row>
    <row r="461" spans="1:8" hidden="1" x14ac:dyDescent="0.4">
      <c r="A461" s="1">
        <v>2010</v>
      </c>
      <c r="B461" s="1" t="s">
        <v>158</v>
      </c>
      <c r="C461" s="1" t="s">
        <v>127</v>
      </c>
      <c r="D461" s="1">
        <v>189525470</v>
      </c>
      <c r="E461" s="1">
        <v>1157598499</v>
      </c>
      <c r="F461" s="1">
        <v>499689</v>
      </c>
      <c r="G461" s="1">
        <v>379.28685642469617</v>
      </c>
      <c r="H461" s="1">
        <f t="shared" si="7"/>
        <v>0.1637229749034082</v>
      </c>
    </row>
    <row r="462" spans="1:8" hidden="1" x14ac:dyDescent="0.4">
      <c r="A462" s="1">
        <v>2016</v>
      </c>
      <c r="B462" s="1" t="s">
        <v>292</v>
      </c>
      <c r="C462" s="1" t="s">
        <v>42</v>
      </c>
      <c r="D462" s="1">
        <v>130270938</v>
      </c>
      <c r="E462" s="1">
        <v>483255986</v>
      </c>
      <c r="F462" s="1">
        <v>209939</v>
      </c>
      <c r="G462" s="1">
        <v>620.51804571804189</v>
      </c>
      <c r="H462" s="1">
        <f t="shared" si="7"/>
        <v>0.26956921750370205</v>
      </c>
    </row>
    <row r="463" spans="1:8" hidden="1" x14ac:dyDescent="0.4">
      <c r="A463" s="1">
        <v>2010</v>
      </c>
      <c r="B463" s="1" t="s">
        <v>17</v>
      </c>
      <c r="C463" s="1" t="s">
        <v>17</v>
      </c>
      <c r="D463" s="1">
        <v>135410597</v>
      </c>
      <c r="E463" s="1">
        <v>1069954147</v>
      </c>
      <c r="F463" s="1">
        <v>356682</v>
      </c>
      <c r="G463" s="1">
        <v>379.63955848627069</v>
      </c>
      <c r="H463" s="1">
        <f t="shared" si="7"/>
        <v>0.12655738321092744</v>
      </c>
    </row>
    <row r="464" spans="1:8" hidden="1" x14ac:dyDescent="0.4">
      <c r="A464" s="1">
        <v>2015</v>
      </c>
      <c r="B464" s="1" t="s">
        <v>191</v>
      </c>
      <c r="C464" s="1" t="s">
        <v>192</v>
      </c>
      <c r="D464" s="1">
        <v>3088501621</v>
      </c>
      <c r="E464" s="1">
        <v>11467739376</v>
      </c>
      <c r="F464" s="1">
        <v>4775370</v>
      </c>
      <c r="G464" s="1">
        <v>646.75650703505698</v>
      </c>
      <c r="H464" s="1">
        <f t="shared" si="7"/>
        <v>0.26932087656820147</v>
      </c>
    </row>
    <row r="465" spans="1:8" hidden="1" x14ac:dyDescent="0.4">
      <c r="A465" s="1">
        <v>2011</v>
      </c>
      <c r="B465" s="1" t="s">
        <v>159</v>
      </c>
      <c r="C465" s="1" t="s">
        <v>160</v>
      </c>
      <c r="D465" s="1">
        <v>253058095</v>
      </c>
      <c r="E465" s="1">
        <v>2432190193</v>
      </c>
      <c r="F465" s="1">
        <v>663433</v>
      </c>
      <c r="G465" s="1">
        <v>381.43730414374926</v>
      </c>
      <c r="H465" s="1">
        <f t="shared" si="7"/>
        <v>0.10404535620952568</v>
      </c>
    </row>
    <row r="466" spans="1:8" hidden="1" x14ac:dyDescent="0.4">
      <c r="A466" s="1">
        <v>2011</v>
      </c>
      <c r="B466" s="1" t="s">
        <v>188</v>
      </c>
      <c r="C466" s="1" t="s">
        <v>185</v>
      </c>
      <c r="D466" s="1">
        <v>119308736</v>
      </c>
      <c r="E466" s="1">
        <v>759742827</v>
      </c>
      <c r="F466" s="1">
        <v>312684</v>
      </c>
      <c r="G466" s="1">
        <v>381.5632907344156</v>
      </c>
      <c r="H466" s="1">
        <f t="shared" si="7"/>
        <v>0.15703831844140595</v>
      </c>
    </row>
    <row r="467" spans="1:8" hidden="1" x14ac:dyDescent="0.4">
      <c r="A467" s="1">
        <v>2014</v>
      </c>
      <c r="B467" s="1" t="s">
        <v>293</v>
      </c>
      <c r="C467" s="1" t="s">
        <v>123</v>
      </c>
      <c r="D467" s="1">
        <v>15765019</v>
      </c>
      <c r="E467" s="1">
        <v>229420580</v>
      </c>
      <c r="F467" s="1">
        <v>41296</v>
      </c>
      <c r="G467" s="1">
        <v>381.75656237892292</v>
      </c>
      <c r="H467" s="1">
        <f t="shared" si="7"/>
        <v>6.8716673107530282E-2</v>
      </c>
    </row>
    <row r="468" spans="1:8" hidden="1" x14ac:dyDescent="0.4">
      <c r="A468" s="1">
        <v>2013</v>
      </c>
      <c r="B468" s="1" t="s">
        <v>226</v>
      </c>
      <c r="C468" s="1" t="s">
        <v>218</v>
      </c>
      <c r="D468" s="1">
        <v>329457070</v>
      </c>
      <c r="E468" s="1">
        <v>2224867979</v>
      </c>
      <c r="F468" s="1">
        <v>859012</v>
      </c>
      <c r="G468" s="1">
        <v>383.53023007827596</v>
      </c>
      <c r="H468" s="1">
        <f t="shared" si="7"/>
        <v>0.14807937959001027</v>
      </c>
    </row>
    <row r="469" spans="1:8" hidden="1" x14ac:dyDescent="0.4">
      <c r="A469" s="1">
        <v>2011</v>
      </c>
      <c r="B469" s="1" t="s">
        <v>230</v>
      </c>
      <c r="C469" s="1" t="s">
        <v>231</v>
      </c>
      <c r="D469" s="1">
        <v>175274499</v>
      </c>
      <c r="E469" s="1">
        <v>1428474288</v>
      </c>
      <c r="F469" s="1">
        <v>456937</v>
      </c>
      <c r="G469" s="1">
        <v>383.58569999803035</v>
      </c>
      <c r="H469" s="1">
        <f t="shared" si="7"/>
        <v>0.12270049273718533</v>
      </c>
    </row>
    <row r="470" spans="1:8" hidden="1" x14ac:dyDescent="0.4">
      <c r="A470" s="1">
        <v>2012</v>
      </c>
      <c r="B470" s="1" t="s">
        <v>223</v>
      </c>
      <c r="C470" s="1" t="s">
        <v>223</v>
      </c>
      <c r="D470" s="1">
        <v>2072591</v>
      </c>
      <c r="E470" s="1">
        <v>13070772</v>
      </c>
      <c r="F470" s="1">
        <v>5400</v>
      </c>
      <c r="G470" s="1">
        <v>383.81314814814817</v>
      </c>
      <c r="H470" s="1">
        <f t="shared" si="7"/>
        <v>0.15856683905128174</v>
      </c>
    </row>
    <row r="471" spans="1:8" hidden="1" x14ac:dyDescent="0.4">
      <c r="A471" s="1">
        <v>2010</v>
      </c>
      <c r="B471" s="1" t="s">
        <v>262</v>
      </c>
      <c r="C471" s="1" t="s">
        <v>123</v>
      </c>
      <c r="D471" s="1">
        <v>204569881</v>
      </c>
      <c r="E471" s="1">
        <v>1269209150</v>
      </c>
      <c r="F471" s="1">
        <v>531849</v>
      </c>
      <c r="G471" s="1">
        <v>384.63902536246189</v>
      </c>
      <c r="H471" s="1">
        <f t="shared" si="7"/>
        <v>0.16117901529468173</v>
      </c>
    </row>
    <row r="472" spans="1:8" hidden="1" x14ac:dyDescent="0.4">
      <c r="A472" s="1">
        <v>2013</v>
      </c>
      <c r="B472" s="1" t="s">
        <v>245</v>
      </c>
      <c r="C472" s="1" t="s">
        <v>246</v>
      </c>
      <c r="D472" s="1">
        <v>50147292</v>
      </c>
      <c r="E472" s="1">
        <v>364701808</v>
      </c>
      <c r="F472" s="1">
        <v>129988</v>
      </c>
      <c r="G472" s="1">
        <v>385.78401083176908</v>
      </c>
      <c r="H472" s="1">
        <f t="shared" si="7"/>
        <v>0.13750217547591648</v>
      </c>
    </row>
    <row r="473" spans="1:8" hidden="1" x14ac:dyDescent="0.4">
      <c r="A473" s="1">
        <v>2014</v>
      </c>
      <c r="B473" s="1" t="s">
        <v>242</v>
      </c>
      <c r="C473" s="1" t="s">
        <v>243</v>
      </c>
      <c r="D473" s="1">
        <v>1279431830</v>
      </c>
      <c r="E473" s="1">
        <v>3678069875</v>
      </c>
      <c r="F473" s="1">
        <v>3310530</v>
      </c>
      <c r="G473" s="1">
        <v>386.47341362259215</v>
      </c>
      <c r="H473" s="1">
        <f t="shared" si="7"/>
        <v>0.34785413912235696</v>
      </c>
    </row>
    <row r="474" spans="1:8" hidden="1" x14ac:dyDescent="0.4">
      <c r="A474" s="1">
        <v>2010</v>
      </c>
      <c r="B474" s="1" t="s">
        <v>172</v>
      </c>
      <c r="C474" s="1" t="s">
        <v>172</v>
      </c>
      <c r="D474" s="1">
        <v>144594350</v>
      </c>
      <c r="E474" s="1">
        <v>877215405</v>
      </c>
      <c r="F474" s="1">
        <v>373155</v>
      </c>
      <c r="G474" s="1">
        <v>387.4913909769399</v>
      </c>
      <c r="H474" s="1">
        <f t="shared" si="7"/>
        <v>0.1648333455794703</v>
      </c>
    </row>
    <row r="475" spans="1:8" hidden="1" x14ac:dyDescent="0.4">
      <c r="A475" s="1">
        <v>2012</v>
      </c>
      <c r="B475" s="1" t="s">
        <v>150</v>
      </c>
      <c r="C475" s="1" t="s">
        <v>151</v>
      </c>
      <c r="D475" s="1">
        <v>1296840765</v>
      </c>
      <c r="E475" s="1">
        <v>8225268600</v>
      </c>
      <c r="F475" s="1">
        <v>3344679</v>
      </c>
      <c r="G475" s="1">
        <v>387.73250437485927</v>
      </c>
      <c r="H475" s="1">
        <f t="shared" si="7"/>
        <v>0.15766546091880818</v>
      </c>
    </row>
    <row r="476" spans="1:8" hidden="1" x14ac:dyDescent="0.4">
      <c r="A476" s="1">
        <v>2013</v>
      </c>
      <c r="B476" s="1" t="s">
        <v>121</v>
      </c>
      <c r="C476" s="1" t="s">
        <v>120</v>
      </c>
      <c r="D476" s="1">
        <v>464406218</v>
      </c>
      <c r="E476" s="1">
        <v>3390675469</v>
      </c>
      <c r="F476" s="1">
        <v>1197295</v>
      </c>
      <c r="G476" s="1">
        <v>387.87952676658637</v>
      </c>
      <c r="H476" s="1">
        <f t="shared" si="7"/>
        <v>0.13696569378164808</v>
      </c>
    </row>
    <row r="477" spans="1:8" hidden="1" x14ac:dyDescent="0.4">
      <c r="A477" s="1">
        <v>2018</v>
      </c>
      <c r="B477" s="1" t="s">
        <v>161</v>
      </c>
      <c r="C477" s="1" t="s">
        <v>162</v>
      </c>
      <c r="D477" s="1">
        <v>1418748547</v>
      </c>
      <c r="E477" s="1">
        <v>5286044437</v>
      </c>
      <c r="F477" s="1">
        <v>2196473</v>
      </c>
      <c r="G477" s="1">
        <v>645.92123235751137</v>
      </c>
      <c r="H477" s="1">
        <f t="shared" si="7"/>
        <v>0.26839512302798296</v>
      </c>
    </row>
    <row r="478" spans="1:8" hidden="1" x14ac:dyDescent="0.4">
      <c r="A478" s="1">
        <v>2018</v>
      </c>
      <c r="B478" s="1" t="s">
        <v>184</v>
      </c>
      <c r="C478" s="1" t="s">
        <v>185</v>
      </c>
      <c r="D478" s="1">
        <v>403765288</v>
      </c>
      <c r="E478" s="1">
        <v>1506261480</v>
      </c>
      <c r="F478" s="1">
        <v>382092</v>
      </c>
      <c r="G478" s="1">
        <v>1056.7226950577349</v>
      </c>
      <c r="H478" s="1">
        <f t="shared" si="7"/>
        <v>0.26805789921680795</v>
      </c>
    </row>
    <row r="479" spans="1:8" hidden="1" x14ac:dyDescent="0.4">
      <c r="A479" s="1">
        <v>2018</v>
      </c>
      <c r="B479" s="1" t="s">
        <v>278</v>
      </c>
      <c r="C479" s="1" t="s">
        <v>279</v>
      </c>
      <c r="D479" s="1">
        <v>553535719</v>
      </c>
      <c r="E479" s="1">
        <v>2068729190</v>
      </c>
      <c r="F479" s="1">
        <v>756253</v>
      </c>
      <c r="G479" s="1">
        <v>731.94515459773379</v>
      </c>
      <c r="H479" s="1">
        <f t="shared" si="7"/>
        <v>0.26757282764497559</v>
      </c>
    </row>
    <row r="480" spans="1:8" hidden="1" x14ac:dyDescent="0.4">
      <c r="A480" s="1">
        <v>2013</v>
      </c>
      <c r="B480" s="1" t="s">
        <v>255</v>
      </c>
      <c r="C480" s="1" t="s">
        <v>255</v>
      </c>
      <c r="D480" s="1">
        <v>323723521</v>
      </c>
      <c r="E480" s="1">
        <v>1845416891</v>
      </c>
      <c r="F480" s="1">
        <v>833129</v>
      </c>
      <c r="G480" s="1">
        <v>388.56350097043793</v>
      </c>
      <c r="H480" s="1">
        <f t="shared" si="7"/>
        <v>0.17542026551224407</v>
      </c>
    </row>
    <row r="481" spans="1:8" hidden="1" x14ac:dyDescent="0.4">
      <c r="A481" s="1">
        <v>2015</v>
      </c>
      <c r="B481" s="1" t="s">
        <v>242</v>
      </c>
      <c r="C481" s="1" t="s">
        <v>243</v>
      </c>
      <c r="D481" s="1">
        <v>1002674192</v>
      </c>
      <c r="E481" s="1">
        <v>3758990732</v>
      </c>
      <c r="F481" s="1">
        <v>3358029</v>
      </c>
      <c r="G481" s="1">
        <v>298.59009317668193</v>
      </c>
      <c r="H481" s="1">
        <f t="shared" si="7"/>
        <v>0.26674026713189564</v>
      </c>
    </row>
    <row r="482" spans="1:8" hidden="1" x14ac:dyDescent="0.4">
      <c r="A482" s="1">
        <v>2011</v>
      </c>
      <c r="B482" s="1" t="s">
        <v>202</v>
      </c>
      <c r="C482" s="1" t="s">
        <v>203</v>
      </c>
      <c r="D482" s="1">
        <v>205512992</v>
      </c>
      <c r="E482" s="1">
        <v>1426650071</v>
      </c>
      <c r="F482" s="1">
        <v>526732</v>
      </c>
      <c r="G482" s="1">
        <v>390.16614141536871</v>
      </c>
      <c r="H482" s="1">
        <f t="shared" si="7"/>
        <v>0.14405283830809834</v>
      </c>
    </row>
    <row r="483" spans="1:8" hidden="1" x14ac:dyDescent="0.4">
      <c r="A483" s="1">
        <v>2011</v>
      </c>
      <c r="B483" s="1" t="s">
        <v>150</v>
      </c>
      <c r="C483" s="1" t="s">
        <v>151</v>
      </c>
      <c r="D483" s="1">
        <v>1301898592</v>
      </c>
      <c r="E483" s="1">
        <v>8322914696</v>
      </c>
      <c r="F483" s="1">
        <v>3329304</v>
      </c>
      <c r="G483" s="1">
        <v>391.04226949536599</v>
      </c>
      <c r="H483" s="1">
        <f t="shared" si="7"/>
        <v>0.15642339727760199</v>
      </c>
    </row>
    <row r="484" spans="1:8" hidden="1" x14ac:dyDescent="0.4">
      <c r="A484" s="1">
        <v>2010</v>
      </c>
      <c r="B484" s="1" t="s">
        <v>183</v>
      </c>
      <c r="C484" s="1" t="s">
        <v>177</v>
      </c>
      <c r="D484" s="1">
        <v>159419690</v>
      </c>
      <c r="E484" s="1">
        <v>1600902588</v>
      </c>
      <c r="F484" s="1">
        <v>407005</v>
      </c>
      <c r="G484" s="1">
        <v>391.6897581110797</v>
      </c>
      <c r="H484" s="1">
        <f t="shared" si="7"/>
        <v>9.9581130791450756E-2</v>
      </c>
    </row>
    <row r="485" spans="1:8" hidden="1" x14ac:dyDescent="0.4">
      <c r="A485" s="1">
        <v>2011</v>
      </c>
      <c r="B485" s="1" t="s">
        <v>183</v>
      </c>
      <c r="C485" s="1" t="s">
        <v>177</v>
      </c>
      <c r="D485" s="1">
        <v>161443699</v>
      </c>
      <c r="E485" s="1">
        <v>1664567889</v>
      </c>
      <c r="F485" s="1">
        <v>411690</v>
      </c>
      <c r="G485" s="1">
        <v>392.14870169302145</v>
      </c>
      <c r="H485" s="1">
        <f t="shared" si="7"/>
        <v>9.6988353594270257E-2</v>
      </c>
    </row>
    <row r="486" spans="1:8" hidden="1" x14ac:dyDescent="0.4">
      <c r="A486" s="1">
        <v>2017</v>
      </c>
      <c r="B486" s="1" t="s">
        <v>260</v>
      </c>
      <c r="C486" s="1" t="s">
        <v>42</v>
      </c>
      <c r="D486" s="1">
        <v>264777627</v>
      </c>
      <c r="E486" s="1">
        <v>994211409</v>
      </c>
      <c r="F486" s="1">
        <v>513304</v>
      </c>
      <c r="G486" s="1">
        <v>515.8300480806696</v>
      </c>
      <c r="H486" s="1">
        <f t="shared" si="7"/>
        <v>0.26631924015669789</v>
      </c>
    </row>
    <row r="487" spans="1:8" hidden="1" x14ac:dyDescent="0.4">
      <c r="A487" s="1">
        <v>2012</v>
      </c>
      <c r="B487" s="1" t="s">
        <v>260</v>
      </c>
      <c r="C487" s="1" t="s">
        <v>42</v>
      </c>
      <c r="D487" s="1">
        <v>196467461</v>
      </c>
      <c r="E487" s="1">
        <v>1011361140</v>
      </c>
      <c r="F487" s="1">
        <v>500048</v>
      </c>
      <c r="G487" s="1">
        <v>392.89720386842862</v>
      </c>
      <c r="H487" s="1">
        <f t="shared" si="7"/>
        <v>0.19426044093408612</v>
      </c>
    </row>
    <row r="488" spans="1:8" hidden="1" x14ac:dyDescent="0.4">
      <c r="A488" s="1">
        <v>2014</v>
      </c>
      <c r="B488" s="1" t="s">
        <v>183</v>
      </c>
      <c r="C488" s="1" t="s">
        <v>177</v>
      </c>
      <c r="D488" s="1">
        <v>167329025</v>
      </c>
      <c r="E488" s="1">
        <v>1761117655</v>
      </c>
      <c r="F488" s="1">
        <v>425554</v>
      </c>
      <c r="G488" s="1">
        <v>393.20280152460089</v>
      </c>
      <c r="H488" s="1">
        <f t="shared" si="7"/>
        <v>9.5012973451793603E-2</v>
      </c>
    </row>
    <row r="489" spans="1:8" hidden="1" x14ac:dyDescent="0.4">
      <c r="A489" s="1">
        <v>2018</v>
      </c>
      <c r="B489" s="1" t="s">
        <v>291</v>
      </c>
      <c r="C489" s="1" t="s">
        <v>146</v>
      </c>
      <c r="D489" s="1">
        <v>275674277</v>
      </c>
      <c r="E489" s="1">
        <v>1038473854</v>
      </c>
      <c r="F489" s="1">
        <v>726159</v>
      </c>
      <c r="G489" s="1">
        <v>379.63349211398605</v>
      </c>
      <c r="H489" s="1">
        <f t="shared" si="7"/>
        <v>0.26546097038279404</v>
      </c>
    </row>
    <row r="490" spans="1:8" hidden="1" x14ac:dyDescent="0.4">
      <c r="A490" s="1">
        <v>2010</v>
      </c>
      <c r="B490" s="1" t="s">
        <v>150</v>
      </c>
      <c r="C490" s="1" t="s">
        <v>151</v>
      </c>
      <c r="D490" s="1">
        <v>1300913890</v>
      </c>
      <c r="E490" s="1">
        <v>8408954706</v>
      </c>
      <c r="F490" s="1">
        <v>3308063</v>
      </c>
      <c r="G490" s="1">
        <v>393.25547608978428</v>
      </c>
      <c r="H490" s="1">
        <f t="shared" si="7"/>
        <v>0.15470577919414472</v>
      </c>
    </row>
    <row r="491" spans="1:8" hidden="1" x14ac:dyDescent="0.4">
      <c r="A491" s="1">
        <v>2016</v>
      </c>
      <c r="B491" s="1" t="s">
        <v>181</v>
      </c>
      <c r="C491" s="1" t="s">
        <v>177</v>
      </c>
      <c r="D491" s="1">
        <v>289858662</v>
      </c>
      <c r="E491" s="1">
        <v>1094648747</v>
      </c>
      <c r="F491" s="1">
        <v>446654</v>
      </c>
      <c r="G491" s="1">
        <v>648.95570620659396</v>
      </c>
      <c r="H491" s="1">
        <f t="shared" si="7"/>
        <v>0.26479604785954231</v>
      </c>
    </row>
    <row r="492" spans="1:8" hidden="1" x14ac:dyDescent="0.4">
      <c r="A492" s="1">
        <v>2018</v>
      </c>
      <c r="B492" s="1" t="s">
        <v>247</v>
      </c>
      <c r="C492" s="1" t="s">
        <v>248</v>
      </c>
      <c r="D492" s="1">
        <v>3449663953</v>
      </c>
      <c r="E492" s="1">
        <v>13086062407</v>
      </c>
      <c r="F492" s="1">
        <v>5471777</v>
      </c>
      <c r="G492" s="1">
        <v>630.44673659032526</v>
      </c>
      <c r="H492" s="1">
        <f t="shared" si="7"/>
        <v>0.26361359480868019</v>
      </c>
    </row>
    <row r="493" spans="1:8" hidden="1" x14ac:dyDescent="0.4">
      <c r="A493" s="1">
        <v>2013</v>
      </c>
      <c r="B493" s="1" t="s">
        <v>237</v>
      </c>
      <c r="C493" s="1" t="s">
        <v>42</v>
      </c>
      <c r="D493" s="1">
        <v>463189826</v>
      </c>
      <c r="E493" s="1">
        <v>2769404027</v>
      </c>
      <c r="F493" s="1">
        <v>1172940</v>
      </c>
      <c r="G493" s="1">
        <v>394.89643630535238</v>
      </c>
      <c r="H493" s="1">
        <f t="shared" si="7"/>
        <v>0.16725252851667063</v>
      </c>
    </row>
    <row r="494" spans="1:8" hidden="1" x14ac:dyDescent="0.4">
      <c r="A494" s="1">
        <v>2013</v>
      </c>
      <c r="B494" s="1" t="s">
        <v>260</v>
      </c>
      <c r="C494" s="1" t="s">
        <v>42</v>
      </c>
      <c r="D494" s="1">
        <v>198109581</v>
      </c>
      <c r="E494" s="1">
        <v>975700338</v>
      </c>
      <c r="F494" s="1">
        <v>501416</v>
      </c>
      <c r="G494" s="1">
        <v>395.10023812562821</v>
      </c>
      <c r="H494" s="1">
        <f t="shared" si="7"/>
        <v>0.20304346865973927</v>
      </c>
    </row>
    <row r="495" spans="1:8" hidden="1" x14ac:dyDescent="0.4">
      <c r="A495" s="1">
        <v>2014</v>
      </c>
      <c r="B495" s="1" t="s">
        <v>228</v>
      </c>
      <c r="C495" s="1" t="s">
        <v>214</v>
      </c>
      <c r="D495" s="1">
        <v>499080374</v>
      </c>
      <c r="E495" s="1">
        <v>2778208884</v>
      </c>
      <c r="F495" s="1">
        <v>1262994</v>
      </c>
      <c r="G495" s="1">
        <v>395.15656764798564</v>
      </c>
      <c r="H495" s="1">
        <f t="shared" si="7"/>
        <v>0.17964105466448432</v>
      </c>
    </row>
    <row r="496" spans="1:8" hidden="1" x14ac:dyDescent="0.4">
      <c r="A496" s="1">
        <v>2011</v>
      </c>
      <c r="B496" s="1" t="s">
        <v>17</v>
      </c>
      <c r="C496" s="1" t="s">
        <v>17</v>
      </c>
      <c r="D496" s="1">
        <v>141602847</v>
      </c>
      <c r="E496" s="1">
        <v>1053850680</v>
      </c>
      <c r="F496" s="1">
        <v>358303</v>
      </c>
      <c r="G496" s="1">
        <v>395.20419030820284</v>
      </c>
      <c r="H496" s="1">
        <f t="shared" si="7"/>
        <v>0.13436708794456537</v>
      </c>
    </row>
    <row r="497" spans="1:8" hidden="1" x14ac:dyDescent="0.4">
      <c r="A497" s="1">
        <v>2011</v>
      </c>
      <c r="B497" s="1" t="s">
        <v>263</v>
      </c>
      <c r="C497" s="1" t="s">
        <v>264</v>
      </c>
      <c r="D497" s="1">
        <v>853973123</v>
      </c>
      <c r="E497" s="1">
        <v>4731963234</v>
      </c>
      <c r="F497" s="1">
        <v>2157075</v>
      </c>
      <c r="G497" s="1">
        <v>395.89403381894465</v>
      </c>
      <c r="H497" s="1">
        <f t="shared" si="7"/>
        <v>0.18046909512399648</v>
      </c>
    </row>
    <row r="498" spans="1:8" hidden="1" x14ac:dyDescent="0.4">
      <c r="A498" s="1">
        <v>2011</v>
      </c>
      <c r="B498" s="1" t="s">
        <v>257</v>
      </c>
      <c r="C498" s="1" t="s">
        <v>127</v>
      </c>
      <c r="D498" s="1">
        <v>312167885</v>
      </c>
      <c r="E498" s="1">
        <v>2069897563</v>
      </c>
      <c r="F498" s="1">
        <v>787137</v>
      </c>
      <c r="G498" s="1">
        <v>396.58647097011067</v>
      </c>
      <c r="H498" s="1">
        <f t="shared" si="7"/>
        <v>0.15081320475954393</v>
      </c>
    </row>
    <row r="499" spans="1:8" hidden="1" x14ac:dyDescent="0.4">
      <c r="A499" s="1">
        <v>2014</v>
      </c>
      <c r="B499" s="1" t="s">
        <v>197</v>
      </c>
      <c r="C499" s="1" t="s">
        <v>192</v>
      </c>
      <c r="D499" s="1">
        <v>175859023</v>
      </c>
      <c r="E499" s="1">
        <v>1590588745</v>
      </c>
      <c r="F499" s="1">
        <v>442369</v>
      </c>
      <c r="G499" s="1">
        <v>397.53921047813026</v>
      </c>
      <c r="H499" s="1">
        <f t="shared" si="7"/>
        <v>0.11056222015452523</v>
      </c>
    </row>
    <row r="500" spans="1:8" hidden="1" x14ac:dyDescent="0.4">
      <c r="A500" s="1">
        <v>2016</v>
      </c>
      <c r="B500" s="1" t="s">
        <v>183</v>
      </c>
      <c r="C500" s="1" t="s">
        <v>177</v>
      </c>
      <c r="D500" s="1">
        <v>401257883</v>
      </c>
      <c r="E500" s="1">
        <v>1525256861</v>
      </c>
      <c r="F500" s="1">
        <v>439570</v>
      </c>
      <c r="G500" s="1">
        <v>912.84182951520802</v>
      </c>
      <c r="H500" s="1">
        <f t="shared" si="7"/>
        <v>0.26307561254759698</v>
      </c>
    </row>
    <row r="501" spans="1:8" hidden="1" x14ac:dyDescent="0.4">
      <c r="A501" s="1">
        <v>2012</v>
      </c>
      <c r="B501" s="1" t="s">
        <v>158</v>
      </c>
      <c r="C501" s="1" t="s">
        <v>127</v>
      </c>
      <c r="D501" s="1">
        <v>200077379</v>
      </c>
      <c r="E501" s="1">
        <v>1045695062</v>
      </c>
      <c r="F501" s="1">
        <v>501965</v>
      </c>
      <c r="G501" s="1">
        <v>398.58830595758667</v>
      </c>
      <c r="H501" s="1">
        <f t="shared" si="7"/>
        <v>0.19133434427559723</v>
      </c>
    </row>
    <row r="502" spans="1:8" hidden="1" x14ac:dyDescent="0.4">
      <c r="A502" s="1">
        <v>2013</v>
      </c>
      <c r="B502" s="1" t="s">
        <v>288</v>
      </c>
      <c r="C502" s="1" t="s">
        <v>289</v>
      </c>
      <c r="D502" s="1">
        <v>20764942</v>
      </c>
      <c r="E502" s="1">
        <v>114411590</v>
      </c>
      <c r="F502" s="1">
        <v>51950</v>
      </c>
      <c r="G502" s="1">
        <v>399.71014436958615</v>
      </c>
      <c r="H502" s="1">
        <f t="shared" si="7"/>
        <v>0.18149334346284324</v>
      </c>
    </row>
    <row r="503" spans="1:8" hidden="1" x14ac:dyDescent="0.4">
      <c r="A503" s="1">
        <v>2014</v>
      </c>
      <c r="B503" s="1" t="s">
        <v>149</v>
      </c>
      <c r="C503" s="1" t="s">
        <v>42</v>
      </c>
      <c r="D503" s="1">
        <v>490308736</v>
      </c>
      <c r="E503" s="1">
        <v>2695325084</v>
      </c>
      <c r="F503" s="1">
        <v>1223743</v>
      </c>
      <c r="G503" s="1">
        <v>400.66315884952968</v>
      </c>
      <c r="H503" s="1">
        <f t="shared" si="7"/>
        <v>0.18191079766614157</v>
      </c>
    </row>
    <row r="504" spans="1:8" hidden="1" x14ac:dyDescent="0.4">
      <c r="A504" s="1">
        <v>2011</v>
      </c>
      <c r="B504" s="1" t="s">
        <v>278</v>
      </c>
      <c r="C504" s="1" t="s">
        <v>279</v>
      </c>
      <c r="D504" s="1">
        <v>270905308</v>
      </c>
      <c r="E504" s="1">
        <v>2019640877</v>
      </c>
      <c r="F504" s="1">
        <v>675799</v>
      </c>
      <c r="G504" s="1">
        <v>400.86668965180473</v>
      </c>
      <c r="H504" s="1">
        <f t="shared" si="7"/>
        <v>0.13413538569411715</v>
      </c>
    </row>
    <row r="505" spans="1:8" hidden="1" x14ac:dyDescent="0.4">
      <c r="A505" s="1">
        <v>2018</v>
      </c>
      <c r="B505" s="1" t="s">
        <v>122</v>
      </c>
      <c r="C505" s="1" t="s">
        <v>123</v>
      </c>
      <c r="D505" s="1">
        <v>791143921</v>
      </c>
      <c r="E505" s="1">
        <v>3011125850</v>
      </c>
      <c r="F505" s="1">
        <v>955578</v>
      </c>
      <c r="G505" s="1">
        <v>827.9218661375628</v>
      </c>
      <c r="H505" s="1">
        <f t="shared" si="7"/>
        <v>0.26274023750950165</v>
      </c>
    </row>
    <row r="506" spans="1:8" hidden="1" x14ac:dyDescent="0.4">
      <c r="A506" s="1">
        <v>2017</v>
      </c>
      <c r="B506" s="1" t="s">
        <v>170</v>
      </c>
      <c r="C506" s="1" t="s">
        <v>171</v>
      </c>
      <c r="D506" s="1">
        <v>239245591</v>
      </c>
      <c r="E506" s="1">
        <v>911244807</v>
      </c>
      <c r="F506" s="1">
        <v>594106</v>
      </c>
      <c r="G506" s="1">
        <v>402.69849319818348</v>
      </c>
      <c r="H506" s="1">
        <f t="shared" si="7"/>
        <v>0.26254809812046481</v>
      </c>
    </row>
    <row r="507" spans="1:8" hidden="1" x14ac:dyDescent="0.4">
      <c r="A507" s="1">
        <v>2018</v>
      </c>
      <c r="B507" s="1" t="s">
        <v>275</v>
      </c>
      <c r="C507" s="1" t="s">
        <v>123</v>
      </c>
      <c r="D507" s="1">
        <v>479724944</v>
      </c>
      <c r="E507" s="1">
        <v>1856183485</v>
      </c>
      <c r="F507" s="1">
        <v>536255</v>
      </c>
      <c r="G507" s="1">
        <v>894.58362905707168</v>
      </c>
      <c r="H507" s="1">
        <f t="shared" si="7"/>
        <v>0.25844694119773404</v>
      </c>
    </row>
    <row r="508" spans="1:8" hidden="1" x14ac:dyDescent="0.4">
      <c r="A508" s="1">
        <v>2011</v>
      </c>
      <c r="B508" s="1" t="s">
        <v>156</v>
      </c>
      <c r="C508" s="1" t="s">
        <v>157</v>
      </c>
      <c r="D508" s="1">
        <v>207913789</v>
      </c>
      <c r="E508" s="1">
        <v>1741894070</v>
      </c>
      <c r="F508" s="1">
        <v>513539</v>
      </c>
      <c r="G508" s="1">
        <v>404.86465292801523</v>
      </c>
      <c r="H508" s="1">
        <f t="shared" si="7"/>
        <v>0.11936075366511811</v>
      </c>
    </row>
    <row r="509" spans="1:8" hidden="1" x14ac:dyDescent="0.4">
      <c r="A509" s="1">
        <v>2014</v>
      </c>
      <c r="B509" s="1" t="s">
        <v>141</v>
      </c>
      <c r="C509" s="1" t="s">
        <v>141</v>
      </c>
      <c r="D509" s="1">
        <v>105205118</v>
      </c>
      <c r="E509" s="1">
        <v>683565189</v>
      </c>
      <c r="F509" s="1">
        <v>259192</v>
      </c>
      <c r="G509" s="1">
        <v>405.89647057007932</v>
      </c>
      <c r="H509" s="1">
        <f t="shared" si="7"/>
        <v>0.15390648864654224</v>
      </c>
    </row>
    <row r="510" spans="1:8" hidden="1" x14ac:dyDescent="0.4">
      <c r="A510" s="1">
        <v>2013</v>
      </c>
      <c r="B510" s="1" t="s">
        <v>269</v>
      </c>
      <c r="C510" s="1" t="s">
        <v>243</v>
      </c>
      <c r="D510" s="1">
        <v>568937917</v>
      </c>
      <c r="E510" s="1">
        <v>4466458488</v>
      </c>
      <c r="F510" s="1">
        <v>1399745</v>
      </c>
      <c r="G510" s="1">
        <v>406.45825989733845</v>
      </c>
      <c r="H510" s="1">
        <f t="shared" si="7"/>
        <v>0.12738009734749828</v>
      </c>
    </row>
    <row r="511" spans="1:8" hidden="1" x14ac:dyDescent="0.4">
      <c r="A511" s="1">
        <v>2013</v>
      </c>
      <c r="B511" s="1" t="s">
        <v>239</v>
      </c>
      <c r="C511" s="1" t="s">
        <v>123</v>
      </c>
      <c r="D511" s="1">
        <v>594067245</v>
      </c>
      <c r="E511" s="1">
        <v>4781526229</v>
      </c>
      <c r="F511" s="1">
        <v>1460980</v>
      </c>
      <c r="G511" s="1">
        <v>406.62243494093008</v>
      </c>
      <c r="H511" s="1">
        <f t="shared" si="7"/>
        <v>0.12424218053996583</v>
      </c>
    </row>
    <row r="512" spans="1:8" hidden="1" x14ac:dyDescent="0.4">
      <c r="A512" s="1">
        <v>2015</v>
      </c>
      <c r="B512" s="1" t="s">
        <v>284</v>
      </c>
      <c r="C512" s="1" t="s">
        <v>139</v>
      </c>
      <c r="D512" s="1">
        <v>229346604</v>
      </c>
      <c r="E512" s="1">
        <v>887810712</v>
      </c>
      <c r="F512" s="1">
        <v>332221</v>
      </c>
      <c r="G512" s="1">
        <v>690.34348822019081</v>
      </c>
      <c r="H512" s="1">
        <f t="shared" si="7"/>
        <v>0.25832826851496699</v>
      </c>
    </row>
    <row r="513" spans="1:8" hidden="1" x14ac:dyDescent="0.4">
      <c r="A513" s="1">
        <v>2013</v>
      </c>
      <c r="B513" s="1" t="s">
        <v>17</v>
      </c>
      <c r="C513" s="1" t="s">
        <v>17</v>
      </c>
      <c r="D513" s="1">
        <v>148005025</v>
      </c>
      <c r="E513" s="1">
        <v>1049456902</v>
      </c>
      <c r="F513" s="1">
        <v>363312</v>
      </c>
      <c r="G513" s="1">
        <v>407.37719921169685</v>
      </c>
      <c r="H513" s="1">
        <f t="shared" si="7"/>
        <v>0.14103011254482178</v>
      </c>
    </row>
    <row r="514" spans="1:8" hidden="1" x14ac:dyDescent="0.4">
      <c r="A514" s="1">
        <v>2018</v>
      </c>
      <c r="B514" s="1" t="s">
        <v>211</v>
      </c>
      <c r="C514" s="1" t="s">
        <v>212</v>
      </c>
      <c r="D514" s="1">
        <v>105748312</v>
      </c>
      <c r="E514" s="1">
        <v>409940978</v>
      </c>
      <c r="F514" s="1">
        <v>154488</v>
      </c>
      <c r="G514" s="1">
        <v>684.50825954119409</v>
      </c>
      <c r="H514" s="1">
        <f t="shared" ref="H514:H577" si="8">D514/E514</f>
        <v>0.25795984708803615</v>
      </c>
    </row>
    <row r="515" spans="1:8" hidden="1" x14ac:dyDescent="0.4">
      <c r="A515" s="1">
        <v>2017</v>
      </c>
      <c r="B515" s="1" t="s">
        <v>295</v>
      </c>
      <c r="C515" s="1" t="s">
        <v>203</v>
      </c>
      <c r="D515" s="1">
        <v>337684423</v>
      </c>
      <c r="E515" s="1">
        <v>1311405739</v>
      </c>
      <c r="F515" s="1">
        <v>469631</v>
      </c>
      <c r="G515" s="1">
        <v>719.04202022438892</v>
      </c>
      <c r="H515" s="1">
        <f t="shared" si="8"/>
        <v>0.25749805186722613</v>
      </c>
    </row>
    <row r="516" spans="1:8" hidden="1" x14ac:dyDescent="0.4">
      <c r="A516" s="1">
        <v>2015</v>
      </c>
      <c r="B516" s="1" t="s">
        <v>198</v>
      </c>
      <c r="C516" s="1" t="s">
        <v>199</v>
      </c>
      <c r="D516" s="1">
        <v>325946046</v>
      </c>
      <c r="E516" s="1">
        <v>1266201447</v>
      </c>
      <c r="F516" s="1">
        <v>520546</v>
      </c>
      <c r="G516" s="1">
        <v>626.16184928901578</v>
      </c>
      <c r="H516" s="1">
        <f t="shared" si="8"/>
        <v>0.25742037080455177</v>
      </c>
    </row>
    <row r="517" spans="1:8" hidden="1" x14ac:dyDescent="0.4">
      <c r="A517" s="1">
        <v>2013</v>
      </c>
      <c r="B517" s="1" t="s">
        <v>119</v>
      </c>
      <c r="C517" s="1" t="s">
        <v>120</v>
      </c>
      <c r="D517" s="1">
        <v>500286068</v>
      </c>
      <c r="E517" s="1">
        <v>1493609239</v>
      </c>
      <c r="F517" s="1">
        <v>1222570</v>
      </c>
      <c r="G517" s="1">
        <v>409.20852630115252</v>
      </c>
      <c r="H517" s="1">
        <f t="shared" si="8"/>
        <v>0.33495110698093372</v>
      </c>
    </row>
    <row r="518" spans="1:8" hidden="1" x14ac:dyDescent="0.4">
      <c r="A518" s="1">
        <v>2011</v>
      </c>
      <c r="B518" s="1" t="s">
        <v>284</v>
      </c>
      <c r="C518" s="1" t="s">
        <v>139</v>
      </c>
      <c r="D518" s="1">
        <v>132515984</v>
      </c>
      <c r="E518" s="1">
        <v>797655900</v>
      </c>
      <c r="F518" s="1">
        <v>323738</v>
      </c>
      <c r="G518" s="1">
        <v>409.33095280751718</v>
      </c>
      <c r="H518" s="1">
        <f t="shared" si="8"/>
        <v>0.16613176684332179</v>
      </c>
    </row>
    <row r="519" spans="1:8" hidden="1" x14ac:dyDescent="0.4">
      <c r="A519" s="1">
        <v>2017</v>
      </c>
      <c r="B519" s="1" t="s">
        <v>116</v>
      </c>
      <c r="C519" s="1" t="s">
        <v>117</v>
      </c>
      <c r="D519" s="1">
        <v>1552999628</v>
      </c>
      <c r="E519" s="1">
        <v>6039394288</v>
      </c>
      <c r="F519" s="1">
        <v>1475042</v>
      </c>
      <c r="G519" s="1">
        <v>1052.8511242391742</v>
      </c>
      <c r="H519" s="1">
        <f t="shared" si="8"/>
        <v>0.25714493108783099</v>
      </c>
    </row>
    <row r="520" spans="1:8" hidden="1" x14ac:dyDescent="0.4">
      <c r="A520" s="1">
        <v>2013</v>
      </c>
      <c r="B520" s="1" t="s">
        <v>183</v>
      </c>
      <c r="C520" s="1" t="s">
        <v>177</v>
      </c>
      <c r="D520" s="1">
        <v>173159727</v>
      </c>
      <c r="E520" s="1">
        <v>1635984917</v>
      </c>
      <c r="F520" s="1">
        <v>421105</v>
      </c>
      <c r="G520" s="1">
        <v>411.20320822597688</v>
      </c>
      <c r="H520" s="1">
        <f t="shared" si="8"/>
        <v>0.10584432973717936</v>
      </c>
    </row>
    <row r="521" spans="1:8" hidden="1" x14ac:dyDescent="0.4">
      <c r="A521" s="1">
        <v>2015</v>
      </c>
      <c r="B521" s="1" t="s">
        <v>154</v>
      </c>
      <c r="C521" s="1" t="s">
        <v>155</v>
      </c>
      <c r="D521" s="1">
        <v>1083446977</v>
      </c>
      <c r="E521" s="1">
        <v>4225531084</v>
      </c>
      <c r="F521" s="1">
        <v>1795336</v>
      </c>
      <c r="G521" s="1">
        <v>603.47866750290757</v>
      </c>
      <c r="H521" s="1">
        <f t="shared" si="8"/>
        <v>0.2564049241295322</v>
      </c>
    </row>
    <row r="522" spans="1:8" hidden="1" x14ac:dyDescent="0.4">
      <c r="A522" s="1">
        <v>2017</v>
      </c>
      <c r="B522" s="1" t="s">
        <v>126</v>
      </c>
      <c r="C522" s="1" t="s">
        <v>127</v>
      </c>
      <c r="D522" s="1">
        <v>306518609</v>
      </c>
      <c r="E522" s="1">
        <v>1199607487</v>
      </c>
      <c r="F522" s="1">
        <v>551332</v>
      </c>
      <c r="G522" s="1">
        <v>555.96012747310147</v>
      </c>
      <c r="H522" s="1">
        <f t="shared" si="8"/>
        <v>0.2555157518785976</v>
      </c>
    </row>
    <row r="523" spans="1:8" hidden="1" x14ac:dyDescent="0.4">
      <c r="A523" s="1">
        <v>2014</v>
      </c>
      <c r="B523" s="1" t="s">
        <v>122</v>
      </c>
      <c r="C523" s="1" t="s">
        <v>123</v>
      </c>
      <c r="D523" s="1">
        <v>394592840</v>
      </c>
      <c r="E523" s="1">
        <v>3126022919</v>
      </c>
      <c r="F523" s="1">
        <v>958029</v>
      </c>
      <c r="G523" s="1">
        <v>411.87984914861659</v>
      </c>
      <c r="H523" s="1">
        <f t="shared" si="8"/>
        <v>0.12622838994610711</v>
      </c>
    </row>
    <row r="524" spans="1:8" hidden="1" x14ac:dyDescent="0.4">
      <c r="A524" s="1">
        <v>2013</v>
      </c>
      <c r="B524" s="1" t="s">
        <v>262</v>
      </c>
      <c r="C524" s="1" t="s">
        <v>123</v>
      </c>
      <c r="D524" s="1">
        <v>221618337</v>
      </c>
      <c r="E524" s="1">
        <v>1295169210</v>
      </c>
      <c r="F524" s="1">
        <v>538053</v>
      </c>
      <c r="G524" s="1">
        <v>411.88941795696707</v>
      </c>
      <c r="H524" s="1">
        <f t="shared" si="8"/>
        <v>0.17111149283729499</v>
      </c>
    </row>
    <row r="525" spans="1:8" hidden="1" x14ac:dyDescent="0.4">
      <c r="A525" s="1">
        <v>2016</v>
      </c>
      <c r="B525" s="1" t="s">
        <v>276</v>
      </c>
      <c r="C525" s="1" t="s">
        <v>233</v>
      </c>
      <c r="D525" s="1">
        <v>455767236</v>
      </c>
      <c r="E525" s="1">
        <v>1787326873</v>
      </c>
      <c r="F525" s="1">
        <v>389483</v>
      </c>
      <c r="G525" s="1">
        <v>1170.1851839489784</v>
      </c>
      <c r="H525" s="1">
        <f t="shared" si="8"/>
        <v>0.25499937525977096</v>
      </c>
    </row>
    <row r="526" spans="1:8" hidden="1" x14ac:dyDescent="0.4">
      <c r="A526" s="1">
        <v>2013</v>
      </c>
      <c r="B526" s="1" t="s">
        <v>154</v>
      </c>
      <c r="C526" s="1" t="s">
        <v>155</v>
      </c>
      <c r="D526" s="1">
        <v>739665446</v>
      </c>
      <c r="E526" s="1">
        <v>4151889759</v>
      </c>
      <c r="F526" s="1">
        <v>1790148</v>
      </c>
      <c r="G526" s="1">
        <v>413.18675662570917</v>
      </c>
      <c r="H526" s="1">
        <f t="shared" si="8"/>
        <v>0.17815151387308306</v>
      </c>
    </row>
    <row r="527" spans="1:8" hidden="1" x14ac:dyDescent="0.4">
      <c r="A527" s="1">
        <v>2015</v>
      </c>
      <c r="B527" s="1" t="s">
        <v>20</v>
      </c>
      <c r="C527" s="1" t="s">
        <v>218</v>
      </c>
      <c r="D527" s="1">
        <v>1333099520</v>
      </c>
      <c r="E527" s="1">
        <v>5235309367</v>
      </c>
      <c r="F527" s="1">
        <v>1812975</v>
      </c>
      <c r="G527" s="1">
        <v>735.31048139108373</v>
      </c>
      <c r="H527" s="1">
        <f t="shared" si="8"/>
        <v>0.25463624526240913</v>
      </c>
    </row>
    <row r="528" spans="1:8" hidden="1" x14ac:dyDescent="0.4">
      <c r="A528" s="1">
        <v>2013</v>
      </c>
      <c r="B528" s="1" t="s">
        <v>181</v>
      </c>
      <c r="C528" s="1" t="s">
        <v>177</v>
      </c>
      <c r="D528" s="1">
        <v>182262483</v>
      </c>
      <c r="E528" s="1">
        <v>1334539757</v>
      </c>
      <c r="F528" s="1">
        <v>441078</v>
      </c>
      <c r="G528" s="1">
        <v>413.2205256213187</v>
      </c>
      <c r="H528" s="1">
        <f t="shared" si="8"/>
        <v>0.13657328831455712</v>
      </c>
    </row>
    <row r="529" spans="1:8" hidden="1" x14ac:dyDescent="0.4">
      <c r="A529" s="1">
        <v>2016</v>
      </c>
      <c r="B529" s="1" t="s">
        <v>184</v>
      </c>
      <c r="C529" s="1" t="s">
        <v>185</v>
      </c>
      <c r="D529" s="1">
        <v>370574935</v>
      </c>
      <c r="E529" s="1">
        <v>1459339366</v>
      </c>
      <c r="F529" s="1">
        <v>377560</v>
      </c>
      <c r="G529" s="1">
        <v>981.49945703994069</v>
      </c>
      <c r="H529" s="1">
        <f t="shared" si="8"/>
        <v>0.25393335068849227</v>
      </c>
    </row>
    <row r="530" spans="1:8" hidden="1" x14ac:dyDescent="0.4">
      <c r="A530" s="1">
        <v>2012</v>
      </c>
      <c r="B530" s="1" t="s">
        <v>183</v>
      </c>
      <c r="C530" s="1" t="s">
        <v>177</v>
      </c>
      <c r="D530" s="1">
        <v>172288965</v>
      </c>
      <c r="E530" s="1">
        <v>1493755750</v>
      </c>
      <c r="F530" s="1">
        <v>416343</v>
      </c>
      <c r="G530" s="1">
        <v>413.81496746672815</v>
      </c>
      <c r="H530" s="1">
        <f t="shared" si="8"/>
        <v>0.11533944890253979</v>
      </c>
    </row>
    <row r="531" spans="1:8" hidden="1" x14ac:dyDescent="0.4">
      <c r="A531" s="1">
        <v>2017</v>
      </c>
      <c r="B531" s="1" t="s">
        <v>276</v>
      </c>
      <c r="C531" s="1" t="s">
        <v>233</v>
      </c>
      <c r="D531" s="1">
        <v>475815872</v>
      </c>
      <c r="E531" s="1">
        <v>1877142738</v>
      </c>
      <c r="F531" s="1">
        <v>389811</v>
      </c>
      <c r="G531" s="1">
        <v>1220.6322345957399</v>
      </c>
      <c r="H531" s="1">
        <f t="shared" si="8"/>
        <v>0.25347879112643162</v>
      </c>
    </row>
    <row r="532" spans="1:8" hidden="1" x14ac:dyDescent="0.4">
      <c r="A532" s="1">
        <v>2015</v>
      </c>
      <c r="B532" s="1" t="s">
        <v>292</v>
      </c>
      <c r="C532" s="1" t="s">
        <v>42</v>
      </c>
      <c r="D532" s="1">
        <v>130098582</v>
      </c>
      <c r="E532" s="1">
        <v>514068684</v>
      </c>
      <c r="F532" s="1">
        <v>208590</v>
      </c>
      <c r="G532" s="1">
        <v>623.7047892995829</v>
      </c>
      <c r="H532" s="1">
        <f t="shared" si="8"/>
        <v>0.25307626402700695</v>
      </c>
    </row>
    <row r="533" spans="1:8" hidden="1" x14ac:dyDescent="0.4">
      <c r="A533" s="1">
        <v>2018</v>
      </c>
      <c r="B533" s="1" t="s">
        <v>269</v>
      </c>
      <c r="C533" s="1" t="s">
        <v>243</v>
      </c>
      <c r="D533" s="1">
        <v>1146603523</v>
      </c>
      <c r="E533" s="1">
        <v>4564474007</v>
      </c>
      <c r="F533" s="1">
        <v>1444266</v>
      </c>
      <c r="G533" s="1">
        <v>793.90051624839191</v>
      </c>
      <c r="H533" s="1">
        <f t="shared" si="8"/>
        <v>0.25120167652211145</v>
      </c>
    </row>
    <row r="534" spans="1:8" hidden="1" x14ac:dyDescent="0.4">
      <c r="A534" s="1">
        <v>2013</v>
      </c>
      <c r="B534" s="1" t="s">
        <v>197</v>
      </c>
      <c r="C534" s="1" t="s">
        <v>192</v>
      </c>
      <c r="D534" s="1">
        <v>181803876</v>
      </c>
      <c r="E534" s="1">
        <v>1440410327</v>
      </c>
      <c r="F534" s="1">
        <v>437696</v>
      </c>
      <c r="G534" s="1">
        <v>415.36563276794851</v>
      </c>
      <c r="H534" s="1">
        <f t="shared" si="8"/>
        <v>0.1262167262981585</v>
      </c>
    </row>
    <row r="535" spans="1:8" hidden="1" x14ac:dyDescent="0.4">
      <c r="A535" s="1">
        <v>2018</v>
      </c>
      <c r="B535" s="1" t="s">
        <v>295</v>
      </c>
      <c r="C535" s="1" t="s">
        <v>203</v>
      </c>
      <c r="D535" s="1">
        <v>322095799</v>
      </c>
      <c r="E535" s="1">
        <v>1284051971</v>
      </c>
      <c r="F535" s="1">
        <v>473646</v>
      </c>
      <c r="G535" s="1">
        <v>680.03487625779587</v>
      </c>
      <c r="H535" s="1">
        <f t="shared" si="8"/>
        <v>0.25084327291609287</v>
      </c>
    </row>
    <row r="536" spans="1:8" hidden="1" x14ac:dyDescent="0.4">
      <c r="A536" s="1">
        <v>2013</v>
      </c>
      <c r="B536" s="1" t="s">
        <v>225</v>
      </c>
      <c r="C536" s="1" t="s">
        <v>214</v>
      </c>
      <c r="D536" s="1">
        <v>196405049</v>
      </c>
      <c r="E536" s="1">
        <v>916714127</v>
      </c>
      <c r="F536" s="1">
        <v>472542</v>
      </c>
      <c r="G536" s="1">
        <v>415.63511603201408</v>
      </c>
      <c r="H536" s="1">
        <f t="shared" si="8"/>
        <v>0.21424896073408062</v>
      </c>
    </row>
    <row r="537" spans="1:8" hidden="1" x14ac:dyDescent="0.4">
      <c r="A537" s="1">
        <v>2012</v>
      </c>
      <c r="B537" s="1" t="s">
        <v>165</v>
      </c>
      <c r="C537" s="1" t="s">
        <v>164</v>
      </c>
      <c r="D537" s="1">
        <v>685801924</v>
      </c>
      <c r="E537" s="1">
        <v>4664485837</v>
      </c>
      <c r="F537" s="1">
        <v>1649823</v>
      </c>
      <c r="G537" s="1">
        <v>415.68212105177344</v>
      </c>
      <c r="H537" s="1">
        <f t="shared" si="8"/>
        <v>0.1470262635508566</v>
      </c>
    </row>
    <row r="538" spans="1:8" hidden="1" x14ac:dyDescent="0.4">
      <c r="A538" s="1">
        <v>2010</v>
      </c>
      <c r="B538" s="1" t="s">
        <v>263</v>
      </c>
      <c r="C538" s="1" t="s">
        <v>264</v>
      </c>
      <c r="D538" s="1">
        <v>895955231</v>
      </c>
      <c r="E538" s="1">
        <v>4974789692</v>
      </c>
      <c r="F538" s="1">
        <v>2154826</v>
      </c>
      <c r="G538" s="1">
        <v>415.7900596150223</v>
      </c>
      <c r="H538" s="1">
        <f t="shared" si="8"/>
        <v>0.18009911704223255</v>
      </c>
    </row>
    <row r="539" spans="1:8" hidden="1" x14ac:dyDescent="0.4">
      <c r="A539" s="1">
        <v>2018</v>
      </c>
      <c r="B539" s="1" t="s">
        <v>172</v>
      </c>
      <c r="C539" s="1" t="s">
        <v>172</v>
      </c>
      <c r="D539" s="1">
        <v>226528179</v>
      </c>
      <c r="E539" s="1">
        <v>903602606</v>
      </c>
      <c r="F539" s="1">
        <v>422281</v>
      </c>
      <c r="G539" s="1">
        <v>536.43943014248805</v>
      </c>
      <c r="H539" s="1">
        <f t="shared" si="8"/>
        <v>0.25069447287539143</v>
      </c>
    </row>
    <row r="540" spans="1:8" hidden="1" x14ac:dyDescent="0.4">
      <c r="A540" s="1">
        <v>2011</v>
      </c>
      <c r="B540" s="1" t="s">
        <v>255</v>
      </c>
      <c r="C540" s="1" t="s">
        <v>255</v>
      </c>
      <c r="D540" s="1">
        <v>342804796</v>
      </c>
      <c r="E540" s="1">
        <v>1832467476</v>
      </c>
      <c r="F540" s="1">
        <v>823171</v>
      </c>
      <c r="G540" s="1">
        <v>416.44420904040595</v>
      </c>
      <c r="H540" s="1">
        <f t="shared" si="8"/>
        <v>0.18707278600561639</v>
      </c>
    </row>
    <row r="541" spans="1:8" hidden="1" x14ac:dyDescent="0.4">
      <c r="A541" s="1">
        <v>2013</v>
      </c>
      <c r="B541" s="1" t="s">
        <v>188</v>
      </c>
      <c r="C541" s="1" t="s">
        <v>185</v>
      </c>
      <c r="D541" s="1">
        <v>131285726</v>
      </c>
      <c r="E541" s="1">
        <v>800537114</v>
      </c>
      <c r="F541" s="1">
        <v>314907</v>
      </c>
      <c r="G541" s="1">
        <v>416.90316823697157</v>
      </c>
      <c r="H541" s="1">
        <f t="shared" si="8"/>
        <v>0.16399705110986273</v>
      </c>
    </row>
    <row r="542" spans="1:8" hidden="1" x14ac:dyDescent="0.4">
      <c r="A542" s="1">
        <v>2011</v>
      </c>
      <c r="B542" s="1" t="s">
        <v>245</v>
      </c>
      <c r="C542" s="1" t="s">
        <v>246</v>
      </c>
      <c r="D542" s="1">
        <v>54072324</v>
      </c>
      <c r="E542" s="1">
        <v>333968506</v>
      </c>
      <c r="F542" s="1">
        <v>129250</v>
      </c>
      <c r="G542" s="1">
        <v>418.35453771760154</v>
      </c>
      <c r="H542" s="1">
        <f t="shared" si="8"/>
        <v>0.16190845252935318</v>
      </c>
    </row>
    <row r="543" spans="1:8" hidden="1" x14ac:dyDescent="0.4">
      <c r="A543" s="1">
        <v>2018</v>
      </c>
      <c r="B543" s="1" t="s">
        <v>186</v>
      </c>
      <c r="C543" s="1" t="s">
        <v>185</v>
      </c>
      <c r="D543" s="1">
        <v>273707831</v>
      </c>
      <c r="E543" s="1">
        <v>1094665953</v>
      </c>
      <c r="F543" s="1">
        <v>330082</v>
      </c>
      <c r="G543" s="1">
        <v>829.21162317242386</v>
      </c>
      <c r="H543" s="1">
        <f t="shared" si="8"/>
        <v>0.25003776745763096</v>
      </c>
    </row>
    <row r="544" spans="1:8" hidden="1" x14ac:dyDescent="0.4">
      <c r="A544" s="1">
        <v>2017</v>
      </c>
      <c r="B544" s="1" t="s">
        <v>149</v>
      </c>
      <c r="C544" s="1" t="s">
        <v>42</v>
      </c>
      <c r="D544" s="1">
        <v>713204905</v>
      </c>
      <c r="E544" s="1">
        <v>2880780521</v>
      </c>
      <c r="F544" s="1">
        <v>1245042</v>
      </c>
      <c r="G544" s="1">
        <v>572.83602079287289</v>
      </c>
      <c r="H544" s="1">
        <f t="shared" si="8"/>
        <v>0.24757349607196957</v>
      </c>
    </row>
    <row r="545" spans="1:8" hidden="1" x14ac:dyDescent="0.4">
      <c r="A545" s="1">
        <v>2015</v>
      </c>
      <c r="B545" s="1" t="s">
        <v>255</v>
      </c>
      <c r="C545" s="1" t="s">
        <v>255</v>
      </c>
      <c r="D545" s="1">
        <v>473985386</v>
      </c>
      <c r="E545" s="1">
        <v>1914921070</v>
      </c>
      <c r="F545" s="1">
        <v>848524</v>
      </c>
      <c r="G545" s="1">
        <v>558.59985810654734</v>
      </c>
      <c r="H545" s="1">
        <f t="shared" si="8"/>
        <v>0.2475221529626806</v>
      </c>
    </row>
    <row r="546" spans="1:8" hidden="1" x14ac:dyDescent="0.4">
      <c r="A546" s="1">
        <v>2014</v>
      </c>
      <c r="B546" s="1" t="s">
        <v>159</v>
      </c>
      <c r="C546" s="1" t="s">
        <v>160</v>
      </c>
      <c r="D546" s="1">
        <v>287738658</v>
      </c>
      <c r="E546" s="1">
        <v>2629218129</v>
      </c>
      <c r="F546" s="1">
        <v>684671</v>
      </c>
      <c r="G546" s="1">
        <v>420.25828171486745</v>
      </c>
      <c r="H546" s="1">
        <f t="shared" si="8"/>
        <v>0.10943886885088491</v>
      </c>
    </row>
    <row r="547" spans="1:8" hidden="1" x14ac:dyDescent="0.4">
      <c r="A547" s="1">
        <v>2010</v>
      </c>
      <c r="B547" s="1" t="s">
        <v>234</v>
      </c>
      <c r="C547" s="1" t="s">
        <v>233</v>
      </c>
      <c r="D547" s="1">
        <v>109603265</v>
      </c>
      <c r="E547" s="1">
        <v>707073655</v>
      </c>
      <c r="F547" s="1">
        <v>260448</v>
      </c>
      <c r="G547" s="1">
        <v>420.82590382725152</v>
      </c>
      <c r="H547" s="1">
        <f t="shared" si="8"/>
        <v>0.15500968565997555</v>
      </c>
    </row>
    <row r="548" spans="1:8" hidden="1" x14ac:dyDescent="0.4">
      <c r="A548" s="1">
        <v>2017</v>
      </c>
      <c r="B548" s="1" t="s">
        <v>269</v>
      </c>
      <c r="C548" s="1" t="s">
        <v>243</v>
      </c>
      <c r="D548" s="1">
        <v>1009664744</v>
      </c>
      <c r="E548" s="1">
        <v>4088935308</v>
      </c>
      <c r="F548" s="1">
        <v>1434024</v>
      </c>
      <c r="G548" s="1">
        <v>704.07799590522893</v>
      </c>
      <c r="H548" s="1">
        <f t="shared" si="8"/>
        <v>0.24692607438043626</v>
      </c>
    </row>
    <row r="549" spans="1:8" hidden="1" x14ac:dyDescent="0.4">
      <c r="A549" s="1">
        <v>2017</v>
      </c>
      <c r="B549" s="1" t="s">
        <v>159</v>
      </c>
      <c r="C549" s="1" t="s">
        <v>160</v>
      </c>
      <c r="D549" s="1">
        <v>657387023</v>
      </c>
      <c r="E549" s="1">
        <v>2664426229</v>
      </c>
      <c r="F549" s="1">
        <v>715592</v>
      </c>
      <c r="G549" s="1">
        <v>918.66178353027988</v>
      </c>
      <c r="H549" s="1">
        <f t="shared" si="8"/>
        <v>0.24672742515626991</v>
      </c>
    </row>
    <row r="550" spans="1:8" hidden="1" x14ac:dyDescent="0.4">
      <c r="A550" s="1">
        <v>2014</v>
      </c>
      <c r="B550" s="1" t="s">
        <v>167</v>
      </c>
      <c r="C550" s="1" t="s">
        <v>164</v>
      </c>
      <c r="D550" s="1">
        <v>58284150</v>
      </c>
      <c r="E550" s="1">
        <v>366323566</v>
      </c>
      <c r="F550" s="1">
        <v>137869</v>
      </c>
      <c r="G550" s="1">
        <v>422.75021941118018</v>
      </c>
      <c r="H550" s="1">
        <f t="shared" si="8"/>
        <v>0.15910565251485895</v>
      </c>
    </row>
    <row r="551" spans="1:8" hidden="1" x14ac:dyDescent="0.4">
      <c r="A551" s="1">
        <v>2015</v>
      </c>
      <c r="B551" s="1" t="s">
        <v>158</v>
      </c>
      <c r="C551" s="1" t="s">
        <v>127</v>
      </c>
      <c r="D551" s="1">
        <v>282891147</v>
      </c>
      <c r="E551" s="1">
        <v>1146830516</v>
      </c>
      <c r="F551" s="1">
        <v>511765</v>
      </c>
      <c r="G551" s="1">
        <v>552.77548679569725</v>
      </c>
      <c r="H551" s="1">
        <f t="shared" si="8"/>
        <v>0.24667214819735403</v>
      </c>
    </row>
    <row r="552" spans="1:8" hidden="1" x14ac:dyDescent="0.4">
      <c r="A552" s="1">
        <v>2013</v>
      </c>
      <c r="B552" s="1" t="s">
        <v>261</v>
      </c>
      <c r="C552" s="1" t="s">
        <v>56</v>
      </c>
      <c r="D552" s="1">
        <v>215683183</v>
      </c>
      <c r="E552" s="1">
        <v>1116019344</v>
      </c>
      <c r="F552" s="1">
        <v>508248</v>
      </c>
      <c r="G552" s="1">
        <v>424.36602406699092</v>
      </c>
      <c r="H552" s="1">
        <f t="shared" si="8"/>
        <v>0.19326115103610605</v>
      </c>
    </row>
    <row r="553" spans="1:8" hidden="1" x14ac:dyDescent="0.4">
      <c r="A553" s="1">
        <v>2011</v>
      </c>
      <c r="B553" s="1" t="s">
        <v>166</v>
      </c>
      <c r="C553" s="1" t="s">
        <v>164</v>
      </c>
      <c r="D553" s="1">
        <v>332388438</v>
      </c>
      <c r="E553" s="1">
        <v>2618717655</v>
      </c>
      <c r="F553" s="1">
        <v>782879</v>
      </c>
      <c r="G553" s="1">
        <v>424.57191724391635</v>
      </c>
      <c r="H553" s="1">
        <f t="shared" si="8"/>
        <v>0.12692794023264031</v>
      </c>
    </row>
    <row r="554" spans="1:8" hidden="1" x14ac:dyDescent="0.4">
      <c r="A554" s="1">
        <v>2011</v>
      </c>
      <c r="B554" s="1" t="s">
        <v>234</v>
      </c>
      <c r="C554" s="1" t="s">
        <v>233</v>
      </c>
      <c r="D554" s="1">
        <v>106258600</v>
      </c>
      <c r="E554" s="1">
        <v>753946609</v>
      </c>
      <c r="F554" s="1">
        <v>250123</v>
      </c>
      <c r="G554" s="1">
        <v>424.82538591013224</v>
      </c>
      <c r="H554" s="1">
        <f t="shared" si="8"/>
        <v>0.1409365049614541</v>
      </c>
    </row>
    <row r="555" spans="1:8" hidden="1" x14ac:dyDescent="0.4">
      <c r="A555" s="1">
        <v>2015</v>
      </c>
      <c r="B555" s="1" t="s">
        <v>202</v>
      </c>
      <c r="C555" s="1" t="s">
        <v>203</v>
      </c>
      <c r="D555" s="1">
        <v>374108049</v>
      </c>
      <c r="E555" s="1">
        <v>1517766352</v>
      </c>
      <c r="F555" s="1">
        <v>513227</v>
      </c>
      <c r="G555" s="1">
        <v>728.93290688136051</v>
      </c>
      <c r="H555" s="1">
        <f t="shared" si="8"/>
        <v>0.24648592881705944</v>
      </c>
    </row>
    <row r="556" spans="1:8" hidden="1" x14ac:dyDescent="0.4">
      <c r="A556" s="1">
        <v>2016</v>
      </c>
      <c r="B556" s="1" t="s">
        <v>206</v>
      </c>
      <c r="C556" s="1" t="s">
        <v>60</v>
      </c>
      <c r="D556" s="1">
        <v>428515768</v>
      </c>
      <c r="E556" s="1">
        <v>1749336099</v>
      </c>
      <c r="F556" s="1">
        <v>547069</v>
      </c>
      <c r="G556" s="1">
        <v>783.29382216868441</v>
      </c>
      <c r="H556" s="1">
        <f t="shared" si="8"/>
        <v>0.24495908376038147</v>
      </c>
    </row>
    <row r="557" spans="1:8" hidden="1" x14ac:dyDescent="0.4">
      <c r="A557" s="1">
        <v>2010</v>
      </c>
      <c r="B557" s="1" t="s">
        <v>276</v>
      </c>
      <c r="C557" s="1" t="s">
        <v>233</v>
      </c>
      <c r="D557" s="1">
        <v>168036630</v>
      </c>
      <c r="E557" s="1">
        <v>1623318460</v>
      </c>
      <c r="F557" s="1">
        <v>393420</v>
      </c>
      <c r="G557" s="1">
        <v>427.11766051547966</v>
      </c>
      <c r="H557" s="1">
        <f t="shared" si="8"/>
        <v>0.10351427285561701</v>
      </c>
    </row>
    <row r="558" spans="1:8" hidden="1" x14ac:dyDescent="0.4">
      <c r="A558" s="1">
        <v>2015</v>
      </c>
      <c r="B558" s="1" t="s">
        <v>228</v>
      </c>
      <c r="C558" s="1" t="s">
        <v>214</v>
      </c>
      <c r="D558" s="1">
        <v>609514489</v>
      </c>
      <c r="E558" s="1">
        <v>2491565831</v>
      </c>
      <c r="F558" s="1">
        <v>1290115</v>
      </c>
      <c r="G558" s="1">
        <v>472.44973432600972</v>
      </c>
      <c r="H558" s="1">
        <f t="shared" si="8"/>
        <v>0.24463109961472257</v>
      </c>
    </row>
    <row r="559" spans="1:8" hidden="1" x14ac:dyDescent="0.4">
      <c r="A559" s="1">
        <v>2017</v>
      </c>
      <c r="B559" s="1" t="s">
        <v>290</v>
      </c>
      <c r="C559" s="1" t="s">
        <v>160</v>
      </c>
      <c r="D559" s="1">
        <v>1841511125</v>
      </c>
      <c r="E559" s="1">
        <v>7534597690</v>
      </c>
      <c r="F559" s="1">
        <v>2574679</v>
      </c>
      <c r="G559" s="1">
        <v>715.23911330305646</v>
      </c>
      <c r="H559" s="1">
        <f t="shared" si="8"/>
        <v>0.2444073593264407</v>
      </c>
    </row>
    <row r="560" spans="1:8" hidden="1" x14ac:dyDescent="0.4">
      <c r="A560" s="1">
        <v>2015</v>
      </c>
      <c r="B560" s="1" t="s">
        <v>225</v>
      </c>
      <c r="C560" s="1" t="s">
        <v>214</v>
      </c>
      <c r="D560" s="1">
        <v>250544180</v>
      </c>
      <c r="E560" s="1">
        <v>1025718008</v>
      </c>
      <c r="F560" s="1">
        <v>449020</v>
      </c>
      <c r="G560" s="1">
        <v>557.98000089082893</v>
      </c>
      <c r="H560" s="1">
        <f t="shared" si="8"/>
        <v>0.24426224171351391</v>
      </c>
    </row>
    <row r="561" spans="1:8" hidden="1" x14ac:dyDescent="0.4">
      <c r="A561" s="1">
        <v>2015</v>
      </c>
      <c r="B561" s="1" t="s">
        <v>188</v>
      </c>
      <c r="C561" s="1" t="s">
        <v>185</v>
      </c>
      <c r="D561" s="1">
        <v>192356875</v>
      </c>
      <c r="E561" s="1">
        <v>788551899</v>
      </c>
      <c r="F561" s="1">
        <v>318151</v>
      </c>
      <c r="G561" s="1">
        <v>604.60873924645841</v>
      </c>
      <c r="H561" s="1">
        <f t="shared" si="8"/>
        <v>0.2439368610283443</v>
      </c>
    </row>
    <row r="562" spans="1:8" hidden="1" x14ac:dyDescent="0.4">
      <c r="A562" s="1">
        <v>2014</v>
      </c>
      <c r="B562" s="1" t="s">
        <v>198</v>
      </c>
      <c r="C562" s="1" t="s">
        <v>199</v>
      </c>
      <c r="D562" s="1">
        <v>219884905</v>
      </c>
      <c r="E562" s="1">
        <v>1277640977</v>
      </c>
      <c r="F562" s="1">
        <v>511957</v>
      </c>
      <c r="G562" s="1">
        <v>429.49877626441281</v>
      </c>
      <c r="H562" s="1">
        <f t="shared" si="8"/>
        <v>0.17210226421847144</v>
      </c>
    </row>
    <row r="563" spans="1:8" hidden="1" x14ac:dyDescent="0.4">
      <c r="A563" s="1">
        <v>2011</v>
      </c>
      <c r="B563" s="1" t="s">
        <v>129</v>
      </c>
      <c r="C563" s="1" t="s">
        <v>130</v>
      </c>
      <c r="D563" s="1">
        <v>40473054</v>
      </c>
      <c r="E563" s="1">
        <v>219121029</v>
      </c>
      <c r="F563" s="1">
        <v>94227</v>
      </c>
      <c r="G563" s="1">
        <v>429.5271419020026</v>
      </c>
      <c r="H563" s="1">
        <f t="shared" si="8"/>
        <v>0.18470638890619667</v>
      </c>
    </row>
    <row r="564" spans="1:8" hidden="1" x14ac:dyDescent="0.4">
      <c r="A564" s="1">
        <v>2013</v>
      </c>
      <c r="B564" s="1" t="s">
        <v>156</v>
      </c>
      <c r="C564" s="1" t="s">
        <v>157</v>
      </c>
      <c r="D564" s="1">
        <v>139191356</v>
      </c>
      <c r="E564" s="1">
        <v>1576389369</v>
      </c>
      <c r="F564" s="1">
        <v>323798</v>
      </c>
      <c r="G564" s="1">
        <v>429.87095658404314</v>
      </c>
      <c r="H564" s="1">
        <f t="shared" si="8"/>
        <v>8.8297573389687078E-2</v>
      </c>
    </row>
    <row r="565" spans="1:8" hidden="1" x14ac:dyDescent="0.4">
      <c r="A565" s="1">
        <v>2016</v>
      </c>
      <c r="B565" s="1" t="s">
        <v>198</v>
      </c>
      <c r="C565" s="1" t="s">
        <v>199</v>
      </c>
      <c r="D565" s="1">
        <v>304609849</v>
      </c>
      <c r="E565" s="1">
        <v>1255298799</v>
      </c>
      <c r="F565" s="1">
        <v>529901</v>
      </c>
      <c r="G565" s="1">
        <v>574.8429404737866</v>
      </c>
      <c r="H565" s="1">
        <f t="shared" si="8"/>
        <v>0.24265923718134619</v>
      </c>
    </row>
    <row r="566" spans="1:8" hidden="1" x14ac:dyDescent="0.4">
      <c r="A566" s="1">
        <v>2017</v>
      </c>
      <c r="B566" s="1" t="s">
        <v>183</v>
      </c>
      <c r="C566" s="1" t="s">
        <v>177</v>
      </c>
      <c r="D566" s="1">
        <v>352320215</v>
      </c>
      <c r="E566" s="1">
        <v>1452342170</v>
      </c>
      <c r="F566" s="1">
        <v>446771</v>
      </c>
      <c r="G566" s="1">
        <v>788.59239968574502</v>
      </c>
      <c r="H566" s="1">
        <f t="shared" si="8"/>
        <v>0.24258760936480966</v>
      </c>
    </row>
    <row r="567" spans="1:8" hidden="1" x14ac:dyDescent="0.4">
      <c r="A567" s="1">
        <v>2014</v>
      </c>
      <c r="B567" s="1" t="s">
        <v>260</v>
      </c>
      <c r="C567" s="1" t="s">
        <v>42</v>
      </c>
      <c r="D567" s="1">
        <v>217800310</v>
      </c>
      <c r="E567" s="1">
        <v>982938979</v>
      </c>
      <c r="F567" s="1">
        <v>504000</v>
      </c>
      <c r="G567" s="1">
        <v>432.14347222222221</v>
      </c>
      <c r="H567" s="1">
        <f t="shared" si="8"/>
        <v>0.22158070302754776</v>
      </c>
    </row>
    <row r="568" spans="1:8" hidden="1" x14ac:dyDescent="0.4">
      <c r="A568" s="1">
        <v>2018</v>
      </c>
      <c r="B568" s="1" t="s">
        <v>250</v>
      </c>
      <c r="C568" s="1" t="s">
        <v>146</v>
      </c>
      <c r="D568" s="1">
        <v>220322520</v>
      </c>
      <c r="E568" s="1">
        <v>913381092</v>
      </c>
      <c r="F568" s="1">
        <v>586891</v>
      </c>
      <c r="G568" s="1">
        <v>375.4061997883764</v>
      </c>
      <c r="H568" s="1">
        <f t="shared" si="8"/>
        <v>0.24121642316633374</v>
      </c>
    </row>
    <row r="569" spans="1:8" hidden="1" x14ac:dyDescent="0.4">
      <c r="A569" s="1">
        <v>2013</v>
      </c>
      <c r="B569" s="1" t="s">
        <v>205</v>
      </c>
      <c r="C569" s="1" t="s">
        <v>123</v>
      </c>
      <c r="D569" s="1">
        <v>74494807</v>
      </c>
      <c r="E569" s="1">
        <v>666591378</v>
      </c>
      <c r="F569" s="1">
        <v>172138</v>
      </c>
      <c r="G569" s="1">
        <v>432.76212689818635</v>
      </c>
      <c r="H569" s="1">
        <f t="shared" si="8"/>
        <v>0.11175483130836415</v>
      </c>
    </row>
    <row r="570" spans="1:8" hidden="1" x14ac:dyDescent="0.4">
      <c r="A570" s="1">
        <v>2010</v>
      </c>
      <c r="B570" s="1" t="s">
        <v>261</v>
      </c>
      <c r="C570" s="1" t="s">
        <v>56</v>
      </c>
      <c r="D570" s="1">
        <v>217706993</v>
      </c>
      <c r="E570" s="1">
        <v>1020727233</v>
      </c>
      <c r="F570" s="1">
        <v>501787</v>
      </c>
      <c r="G570" s="1">
        <v>433.86335835723128</v>
      </c>
      <c r="H570" s="1">
        <f t="shared" si="8"/>
        <v>0.21328616104435807</v>
      </c>
    </row>
    <row r="571" spans="1:8" hidden="1" x14ac:dyDescent="0.4">
      <c r="A571" s="1">
        <v>2018</v>
      </c>
      <c r="B571" s="1" t="s">
        <v>138</v>
      </c>
      <c r="C571" s="1" t="s">
        <v>139</v>
      </c>
      <c r="D571" s="1">
        <v>199270686</v>
      </c>
      <c r="E571" s="1">
        <v>826805443</v>
      </c>
      <c r="F571" s="1">
        <v>635031</v>
      </c>
      <c r="G571" s="1">
        <v>313.79678472389537</v>
      </c>
      <c r="H571" s="1">
        <f t="shared" si="8"/>
        <v>0.24101278926873249</v>
      </c>
    </row>
    <row r="572" spans="1:8" hidden="1" x14ac:dyDescent="0.4">
      <c r="A572" s="1">
        <v>2017</v>
      </c>
      <c r="B572" s="1" t="s">
        <v>186</v>
      </c>
      <c r="C572" s="1" t="s">
        <v>185</v>
      </c>
      <c r="D572" s="1">
        <v>258802839</v>
      </c>
      <c r="E572" s="1">
        <v>1074930096</v>
      </c>
      <c r="F572" s="1">
        <v>327143</v>
      </c>
      <c r="G572" s="1">
        <v>791.10003576417648</v>
      </c>
      <c r="H572" s="1">
        <f t="shared" si="8"/>
        <v>0.24076248303312925</v>
      </c>
    </row>
    <row r="573" spans="1:8" hidden="1" x14ac:dyDescent="0.4">
      <c r="A573" s="1">
        <v>2016</v>
      </c>
      <c r="B573" s="1" t="s">
        <v>168</v>
      </c>
      <c r="C573" s="1" t="s">
        <v>164</v>
      </c>
      <c r="D573" s="1">
        <v>263098426</v>
      </c>
      <c r="E573" s="1">
        <v>1093254621</v>
      </c>
      <c r="F573" s="1">
        <v>706793</v>
      </c>
      <c r="G573" s="1">
        <v>372.24254626177679</v>
      </c>
      <c r="H573" s="1">
        <f t="shared" si="8"/>
        <v>0.24065612982211212</v>
      </c>
    </row>
    <row r="574" spans="1:8" hidden="1" x14ac:dyDescent="0.4">
      <c r="A574" s="1">
        <v>2017</v>
      </c>
      <c r="B574" s="1" t="s">
        <v>281</v>
      </c>
      <c r="C574" s="1" t="s">
        <v>282</v>
      </c>
      <c r="D574" s="1">
        <v>322312936</v>
      </c>
      <c r="E574" s="1">
        <v>1340624279</v>
      </c>
      <c r="F574" s="1">
        <v>422650</v>
      </c>
      <c r="G574" s="1">
        <v>762.60010883709924</v>
      </c>
      <c r="H574" s="1">
        <f t="shared" si="8"/>
        <v>0.24042003494105002</v>
      </c>
    </row>
    <row r="575" spans="1:8" hidden="1" x14ac:dyDescent="0.4">
      <c r="A575" s="1">
        <v>2010</v>
      </c>
      <c r="B575" s="1" t="s">
        <v>269</v>
      </c>
      <c r="C575" s="1" t="s">
        <v>243</v>
      </c>
      <c r="D575" s="1">
        <v>598739150</v>
      </c>
      <c r="E575" s="1">
        <v>2658490381</v>
      </c>
      <c r="F575" s="1">
        <v>1378468</v>
      </c>
      <c r="G575" s="1">
        <v>434.3511419924148</v>
      </c>
      <c r="H575" s="1">
        <f t="shared" si="8"/>
        <v>0.22521772291490566</v>
      </c>
    </row>
    <row r="576" spans="1:8" hidden="1" x14ac:dyDescent="0.4">
      <c r="A576" s="1">
        <v>2010</v>
      </c>
      <c r="B576" s="1" t="s">
        <v>170</v>
      </c>
      <c r="C576" s="1" t="s">
        <v>171</v>
      </c>
      <c r="D576" s="1">
        <v>255488022</v>
      </c>
      <c r="E576" s="1">
        <v>923986521</v>
      </c>
      <c r="F576" s="1">
        <v>587094</v>
      </c>
      <c r="G576" s="1">
        <v>435.17396192091894</v>
      </c>
      <c r="H576" s="1">
        <f t="shared" si="8"/>
        <v>0.27650622189108753</v>
      </c>
    </row>
    <row r="577" spans="1:8" hidden="1" x14ac:dyDescent="0.4">
      <c r="A577" s="1">
        <v>2018</v>
      </c>
      <c r="B577" s="1" t="s">
        <v>121</v>
      </c>
      <c r="C577" s="1" t="s">
        <v>120</v>
      </c>
      <c r="D577" s="1">
        <v>827001614</v>
      </c>
      <c r="E577" s="1">
        <v>3445455487</v>
      </c>
      <c r="F577" s="1">
        <v>1223736</v>
      </c>
      <c r="G577" s="1">
        <v>675.80067432844987</v>
      </c>
      <c r="H577" s="1">
        <f t="shared" si="8"/>
        <v>0.24002678807500147</v>
      </c>
    </row>
    <row r="578" spans="1:8" hidden="1" x14ac:dyDescent="0.4">
      <c r="A578" s="1">
        <v>2016</v>
      </c>
      <c r="B578" s="1" t="s">
        <v>186</v>
      </c>
      <c r="C578" s="1" t="s">
        <v>185</v>
      </c>
      <c r="D578" s="1">
        <v>262257646</v>
      </c>
      <c r="E578" s="1">
        <v>1096454027</v>
      </c>
      <c r="F578" s="1">
        <v>325932</v>
      </c>
      <c r="G578" s="1">
        <v>804.63914558865042</v>
      </c>
      <c r="H578" s="1">
        <f t="shared" ref="H578:H641" si="9">D578/E578</f>
        <v>0.23918708814227374</v>
      </c>
    </row>
    <row r="579" spans="1:8" hidden="1" x14ac:dyDescent="0.4">
      <c r="A579" s="1">
        <v>2011</v>
      </c>
      <c r="B579" s="1" t="s">
        <v>244</v>
      </c>
      <c r="C579" s="1" t="s">
        <v>151</v>
      </c>
      <c r="D579" s="1">
        <v>98301871</v>
      </c>
      <c r="E579" s="1">
        <v>456689880</v>
      </c>
      <c r="F579" s="1">
        <v>224608</v>
      </c>
      <c r="G579" s="1">
        <v>437.65970490810656</v>
      </c>
      <c r="H579" s="1">
        <f t="shared" si="9"/>
        <v>0.21524862998934857</v>
      </c>
    </row>
    <row r="580" spans="1:8" hidden="1" x14ac:dyDescent="0.4">
      <c r="A580" s="1">
        <v>2017</v>
      </c>
      <c r="B580" s="1" t="s">
        <v>172</v>
      </c>
      <c r="C580" s="1" t="s">
        <v>172</v>
      </c>
      <c r="D580" s="1">
        <v>218384546</v>
      </c>
      <c r="E580" s="1">
        <v>916796846</v>
      </c>
      <c r="F580" s="1">
        <v>415602</v>
      </c>
      <c r="G580" s="1">
        <v>525.46558005014413</v>
      </c>
      <c r="H580" s="1">
        <f t="shared" si="9"/>
        <v>0.23820385830603086</v>
      </c>
    </row>
    <row r="581" spans="1:8" hidden="1" x14ac:dyDescent="0.4">
      <c r="A581" s="1">
        <v>2014</v>
      </c>
      <c r="B581" s="1" t="s">
        <v>247</v>
      </c>
      <c r="C581" s="1" t="s">
        <v>248</v>
      </c>
      <c r="D581" s="1">
        <v>2342707152</v>
      </c>
      <c r="E581" s="1">
        <v>13735510811</v>
      </c>
      <c r="F581" s="1">
        <v>5339259</v>
      </c>
      <c r="G581" s="1">
        <v>438.77009000687173</v>
      </c>
      <c r="H581" s="1">
        <f t="shared" si="9"/>
        <v>0.17055842947783617</v>
      </c>
    </row>
    <row r="582" spans="1:8" hidden="1" x14ac:dyDescent="0.4">
      <c r="A582" s="1">
        <v>2011</v>
      </c>
      <c r="B582" s="1" t="s">
        <v>261</v>
      </c>
      <c r="C582" s="1" t="s">
        <v>56</v>
      </c>
      <c r="D582" s="1">
        <v>221237446</v>
      </c>
      <c r="E582" s="1">
        <v>1053074411</v>
      </c>
      <c r="F582" s="1">
        <v>503963</v>
      </c>
      <c r="G582" s="1">
        <v>438.99541434589446</v>
      </c>
      <c r="H582" s="1">
        <f t="shared" si="9"/>
        <v>0.2100871920246479</v>
      </c>
    </row>
    <row r="583" spans="1:8" hidden="1" x14ac:dyDescent="0.4">
      <c r="A583" s="1">
        <v>2010</v>
      </c>
      <c r="B583" s="1" t="s">
        <v>173</v>
      </c>
      <c r="C583" s="1" t="s">
        <v>174</v>
      </c>
      <c r="D583" s="1">
        <v>59596944</v>
      </c>
      <c r="E583" s="1">
        <v>129479147</v>
      </c>
      <c r="F583" s="1">
        <v>135498</v>
      </c>
      <c r="G583" s="1">
        <v>439.83633706770581</v>
      </c>
      <c r="H583" s="1">
        <f t="shared" si="9"/>
        <v>0.46028217964704388</v>
      </c>
    </row>
    <row r="584" spans="1:8" hidden="1" x14ac:dyDescent="0.4">
      <c r="A584" s="1">
        <v>2013</v>
      </c>
      <c r="B584" s="1" t="s">
        <v>198</v>
      </c>
      <c r="C584" s="1" t="s">
        <v>199</v>
      </c>
      <c r="D584" s="1">
        <v>222260067</v>
      </c>
      <c r="E584" s="1">
        <v>1242150868</v>
      </c>
      <c r="F584" s="1">
        <v>504653</v>
      </c>
      <c r="G584" s="1">
        <v>440.42157086156232</v>
      </c>
      <c r="H584" s="1">
        <f t="shared" si="9"/>
        <v>0.17893161992299955</v>
      </c>
    </row>
    <row r="585" spans="1:8" hidden="1" x14ac:dyDescent="0.4">
      <c r="A585" s="1">
        <v>2018</v>
      </c>
      <c r="B585" s="1" t="s">
        <v>272</v>
      </c>
      <c r="C585" s="1" t="s">
        <v>273</v>
      </c>
      <c r="D585" s="1">
        <v>3047651082</v>
      </c>
      <c r="E585" s="1">
        <v>12796966537</v>
      </c>
      <c r="F585" s="1">
        <v>5111876</v>
      </c>
      <c r="G585" s="1">
        <v>596.19033834154038</v>
      </c>
      <c r="H585" s="1">
        <f t="shared" si="9"/>
        <v>0.23815418077309927</v>
      </c>
    </row>
    <row r="586" spans="1:8" hidden="1" x14ac:dyDescent="0.4">
      <c r="A586" s="1">
        <v>2011</v>
      </c>
      <c r="B586" s="1" t="s">
        <v>247</v>
      </c>
      <c r="C586" s="1" t="s">
        <v>248</v>
      </c>
      <c r="D586" s="1">
        <v>2321706444</v>
      </c>
      <c r="E586" s="1">
        <v>11669946697</v>
      </c>
      <c r="F586" s="1">
        <v>5248288</v>
      </c>
      <c r="G586" s="1">
        <v>442.3740549299124</v>
      </c>
      <c r="H586" s="1">
        <f t="shared" si="9"/>
        <v>0.19894747630654067</v>
      </c>
    </row>
    <row r="587" spans="1:8" hidden="1" x14ac:dyDescent="0.4">
      <c r="A587" s="1">
        <v>2018</v>
      </c>
      <c r="B587" s="1" t="s">
        <v>208</v>
      </c>
      <c r="C587" s="1" t="s">
        <v>209</v>
      </c>
      <c r="D587" s="1">
        <v>8224836</v>
      </c>
      <c r="E587" s="1">
        <v>34630056</v>
      </c>
      <c r="F587" s="1">
        <v>6172</v>
      </c>
      <c r="G587" s="1">
        <v>1332.604666234608</v>
      </c>
      <c r="H587" s="1">
        <f t="shared" si="9"/>
        <v>0.23750570891366737</v>
      </c>
    </row>
    <row r="588" spans="1:8" hidden="1" x14ac:dyDescent="0.4">
      <c r="A588" s="1">
        <v>2017</v>
      </c>
      <c r="B588" s="1" t="s">
        <v>165</v>
      </c>
      <c r="C588" s="1" t="s">
        <v>164</v>
      </c>
      <c r="D588" s="1">
        <v>1068165946</v>
      </c>
      <c r="E588" s="1">
        <v>4512683846</v>
      </c>
      <c r="F588" s="1">
        <v>1775327</v>
      </c>
      <c r="G588" s="1">
        <v>601.67278816803889</v>
      </c>
      <c r="H588" s="1">
        <f t="shared" si="9"/>
        <v>0.23670303137828105</v>
      </c>
    </row>
    <row r="589" spans="1:8" hidden="1" x14ac:dyDescent="0.4">
      <c r="A589" s="1">
        <v>2012</v>
      </c>
      <c r="B589" s="1" t="s">
        <v>161</v>
      </c>
      <c r="C589" s="1" t="s">
        <v>162</v>
      </c>
      <c r="D589" s="1">
        <v>947687873</v>
      </c>
      <c r="E589" s="1">
        <v>5075884863</v>
      </c>
      <c r="F589" s="1">
        <v>2124244</v>
      </c>
      <c r="G589" s="1">
        <v>446.12948088825954</v>
      </c>
      <c r="H589" s="1">
        <f t="shared" si="9"/>
        <v>0.18670397350973167</v>
      </c>
    </row>
    <row r="590" spans="1:8" hidden="1" x14ac:dyDescent="0.4">
      <c r="A590" s="1">
        <v>2017</v>
      </c>
      <c r="B590" s="1" t="s">
        <v>180</v>
      </c>
      <c r="C590" s="1" t="s">
        <v>177</v>
      </c>
      <c r="D590" s="1">
        <v>999292393</v>
      </c>
      <c r="E590" s="1">
        <v>4221828356</v>
      </c>
      <c r="F590" s="1">
        <v>1078545</v>
      </c>
      <c r="G590" s="1">
        <v>926.51896119308878</v>
      </c>
      <c r="H590" s="1">
        <f t="shared" si="9"/>
        <v>0.23669659416158415</v>
      </c>
    </row>
    <row r="591" spans="1:8" hidden="1" x14ac:dyDescent="0.4">
      <c r="A591" s="1">
        <v>2017</v>
      </c>
      <c r="B591" s="1" t="s">
        <v>122</v>
      </c>
      <c r="C591" s="1" t="s">
        <v>123</v>
      </c>
      <c r="D591" s="1">
        <v>701725383</v>
      </c>
      <c r="E591" s="1">
        <v>2966902427</v>
      </c>
      <c r="F591" s="1">
        <v>955861</v>
      </c>
      <c r="G591" s="1">
        <v>734.12910768406698</v>
      </c>
      <c r="H591" s="1">
        <f t="shared" si="9"/>
        <v>0.23651784993467195</v>
      </c>
    </row>
    <row r="592" spans="1:8" hidden="1" x14ac:dyDescent="0.4">
      <c r="A592" s="1">
        <v>2018</v>
      </c>
      <c r="B592" s="1" t="s">
        <v>271</v>
      </c>
      <c r="C592" s="1" t="s">
        <v>218</v>
      </c>
      <c r="D592" s="1">
        <v>185651094</v>
      </c>
      <c r="E592" s="1">
        <v>787743938</v>
      </c>
      <c r="F592" s="1">
        <v>347196</v>
      </c>
      <c r="G592" s="1">
        <v>534.71553243700964</v>
      </c>
      <c r="H592" s="1">
        <f t="shared" si="9"/>
        <v>0.23567441784617071</v>
      </c>
    </row>
    <row r="593" spans="1:8" hidden="1" x14ac:dyDescent="0.4">
      <c r="A593" s="1">
        <v>2017</v>
      </c>
      <c r="B593" s="1" t="s">
        <v>272</v>
      </c>
      <c r="C593" s="1" t="s">
        <v>273</v>
      </c>
      <c r="D593" s="1">
        <v>2913473120</v>
      </c>
      <c r="E593" s="1">
        <v>12362621628</v>
      </c>
      <c r="F593" s="1">
        <v>5071773</v>
      </c>
      <c r="G593" s="1">
        <v>574.44864350198634</v>
      </c>
      <c r="H593" s="1">
        <f t="shared" si="9"/>
        <v>0.23566790343249677</v>
      </c>
    </row>
    <row r="594" spans="1:8" hidden="1" x14ac:dyDescent="0.4">
      <c r="A594" s="1">
        <v>2014</v>
      </c>
      <c r="B594" s="1" t="s">
        <v>201</v>
      </c>
      <c r="C594" s="1" t="s">
        <v>157</v>
      </c>
      <c r="D594" s="1">
        <v>214946867</v>
      </c>
      <c r="E594" s="1">
        <v>1322282168</v>
      </c>
      <c r="F594" s="1">
        <v>477921</v>
      </c>
      <c r="G594" s="1">
        <v>449.7539697983558</v>
      </c>
      <c r="H594" s="1">
        <f t="shared" si="9"/>
        <v>0.16255748750292456</v>
      </c>
    </row>
    <row r="595" spans="1:8" hidden="1" x14ac:dyDescent="0.4">
      <c r="A595" s="1">
        <v>2016</v>
      </c>
      <c r="B595" s="1" t="s">
        <v>163</v>
      </c>
      <c r="C595" s="1" t="s">
        <v>164</v>
      </c>
      <c r="D595" s="1">
        <v>1725332738</v>
      </c>
      <c r="E595" s="1">
        <v>7332914693</v>
      </c>
      <c r="F595" s="1">
        <v>2519317</v>
      </c>
      <c r="G595" s="1">
        <v>684.84146218995068</v>
      </c>
      <c r="H595" s="1">
        <f t="shared" si="9"/>
        <v>0.23528607794210432</v>
      </c>
    </row>
    <row r="596" spans="1:8" hidden="1" x14ac:dyDescent="0.4">
      <c r="A596" s="1">
        <v>2016</v>
      </c>
      <c r="B596" s="1" t="s">
        <v>278</v>
      </c>
      <c r="C596" s="1" t="s">
        <v>279</v>
      </c>
      <c r="D596" s="1">
        <v>476206140</v>
      </c>
      <c r="E596" s="1">
        <v>2024122858</v>
      </c>
      <c r="F596" s="1">
        <v>730503</v>
      </c>
      <c r="G596" s="1">
        <v>651.88800045995708</v>
      </c>
      <c r="H596" s="1">
        <f t="shared" si="9"/>
        <v>0.23526543268748562</v>
      </c>
    </row>
    <row r="597" spans="1:8" hidden="1" x14ac:dyDescent="0.4">
      <c r="A597" s="1">
        <v>2015</v>
      </c>
      <c r="B597" s="1" t="s">
        <v>251</v>
      </c>
      <c r="C597" s="1" t="s">
        <v>146</v>
      </c>
      <c r="D597" s="1">
        <v>60042919</v>
      </c>
      <c r="E597" s="1">
        <v>255501953</v>
      </c>
      <c r="F597" s="1">
        <v>163171</v>
      </c>
      <c r="G597" s="1">
        <v>367.97543068314837</v>
      </c>
      <c r="H597" s="1">
        <f t="shared" si="9"/>
        <v>0.23499984362154758</v>
      </c>
    </row>
    <row r="598" spans="1:8" hidden="1" x14ac:dyDescent="0.4">
      <c r="A598" s="1">
        <v>2015</v>
      </c>
      <c r="B598" s="1" t="s">
        <v>193</v>
      </c>
      <c r="C598" s="1" t="s">
        <v>117</v>
      </c>
      <c r="D598" s="1">
        <v>1941774147</v>
      </c>
      <c r="E598" s="1">
        <v>8326823366</v>
      </c>
      <c r="F598" s="1">
        <v>2439237</v>
      </c>
      <c r="G598" s="1">
        <v>796.05800789345187</v>
      </c>
      <c r="H598" s="1">
        <f t="shared" si="9"/>
        <v>0.23319506871355436</v>
      </c>
    </row>
    <row r="599" spans="1:8" hidden="1" x14ac:dyDescent="0.4">
      <c r="A599" s="1">
        <v>2013</v>
      </c>
      <c r="B599" s="1" t="s">
        <v>281</v>
      </c>
      <c r="C599" s="1" t="s">
        <v>282</v>
      </c>
      <c r="D599" s="1">
        <v>186944887</v>
      </c>
      <c r="E599" s="1">
        <v>1207427008</v>
      </c>
      <c r="F599" s="1">
        <v>409529</v>
      </c>
      <c r="G599" s="1">
        <v>456.48754300672238</v>
      </c>
      <c r="H599" s="1">
        <f t="shared" si="9"/>
        <v>0.15482914143991056</v>
      </c>
    </row>
    <row r="600" spans="1:8" hidden="1" x14ac:dyDescent="0.4">
      <c r="A600" s="1">
        <v>2018</v>
      </c>
      <c r="B600" s="1" t="s">
        <v>239</v>
      </c>
      <c r="C600" s="1" t="s">
        <v>123</v>
      </c>
      <c r="D600" s="1">
        <v>703232392</v>
      </c>
      <c r="E600" s="1">
        <v>3042296945</v>
      </c>
      <c r="F600" s="1">
        <v>1484322</v>
      </c>
      <c r="G600" s="1">
        <v>473.77347502765571</v>
      </c>
      <c r="H600" s="1">
        <f t="shared" si="9"/>
        <v>0.23115179244937248</v>
      </c>
    </row>
    <row r="601" spans="1:8" hidden="1" x14ac:dyDescent="0.4">
      <c r="A601" s="1">
        <v>2017</v>
      </c>
      <c r="B601" s="1" t="s">
        <v>251</v>
      </c>
      <c r="C601" s="1" t="s">
        <v>146</v>
      </c>
      <c r="D601" s="1">
        <v>56345763</v>
      </c>
      <c r="E601" s="1">
        <v>243804318</v>
      </c>
      <c r="F601" s="1">
        <v>165130</v>
      </c>
      <c r="G601" s="1">
        <v>341.22063222915278</v>
      </c>
      <c r="H601" s="1">
        <f t="shared" si="9"/>
        <v>0.23111060321745408</v>
      </c>
    </row>
    <row r="602" spans="1:8" hidden="1" x14ac:dyDescent="0.4">
      <c r="A602" s="1">
        <v>2013</v>
      </c>
      <c r="B602" s="1" t="s">
        <v>159</v>
      </c>
      <c r="C602" s="1" t="s">
        <v>160</v>
      </c>
      <c r="D602" s="1">
        <v>310079373</v>
      </c>
      <c r="E602" s="1">
        <v>2430445696</v>
      </c>
      <c r="F602" s="1">
        <v>675948</v>
      </c>
      <c r="G602" s="1">
        <v>458.73258445915957</v>
      </c>
      <c r="H602" s="1">
        <f t="shared" si="9"/>
        <v>0.12758128005506361</v>
      </c>
    </row>
    <row r="603" spans="1:8" hidden="1" x14ac:dyDescent="0.4">
      <c r="A603" s="1">
        <v>2014</v>
      </c>
      <c r="B603" s="1" t="s">
        <v>208</v>
      </c>
      <c r="C603" s="1" t="s">
        <v>209</v>
      </c>
      <c r="D603" s="1">
        <v>2859604</v>
      </c>
      <c r="E603" s="1">
        <v>36303144</v>
      </c>
      <c r="F603" s="1">
        <v>6226</v>
      </c>
      <c r="G603" s="1">
        <v>459.30035335689047</v>
      </c>
      <c r="H603" s="1">
        <f t="shared" si="9"/>
        <v>7.8770147290824183E-2</v>
      </c>
    </row>
    <row r="604" spans="1:8" hidden="1" x14ac:dyDescent="0.4">
      <c r="A604" s="1">
        <v>2013</v>
      </c>
      <c r="B604" s="1" t="s">
        <v>165</v>
      </c>
      <c r="C604" s="1" t="s">
        <v>164</v>
      </c>
      <c r="D604" s="1">
        <v>773487492</v>
      </c>
      <c r="E604" s="1">
        <v>4498242538</v>
      </c>
      <c r="F604" s="1">
        <v>1682182</v>
      </c>
      <c r="G604" s="1">
        <v>459.81201320665662</v>
      </c>
      <c r="H604" s="1">
        <f t="shared" si="9"/>
        <v>0.17195326518429718</v>
      </c>
    </row>
    <row r="605" spans="1:8" hidden="1" x14ac:dyDescent="0.4">
      <c r="A605" s="1">
        <v>2016</v>
      </c>
      <c r="B605" s="1" t="s">
        <v>237</v>
      </c>
      <c r="C605" s="1" t="s">
        <v>42</v>
      </c>
      <c r="D605" s="1">
        <v>643344391</v>
      </c>
      <c r="E605" s="1">
        <v>2788950488</v>
      </c>
      <c r="F605" s="1">
        <v>1197387</v>
      </c>
      <c r="G605" s="1">
        <v>537.29027540803429</v>
      </c>
      <c r="H605" s="1">
        <f t="shared" si="9"/>
        <v>0.23067616071641067</v>
      </c>
    </row>
    <row r="606" spans="1:8" hidden="1" x14ac:dyDescent="0.4">
      <c r="A606" s="1">
        <v>2012</v>
      </c>
      <c r="B606" s="1" t="s">
        <v>168</v>
      </c>
      <c r="C606" s="1" t="s">
        <v>164</v>
      </c>
      <c r="D606" s="1">
        <v>317387410</v>
      </c>
      <c r="E606" s="1">
        <v>1689223992</v>
      </c>
      <c r="F606" s="1">
        <v>689044</v>
      </c>
      <c r="G606" s="1">
        <v>460.61994589605308</v>
      </c>
      <c r="H606" s="1">
        <f t="shared" si="9"/>
        <v>0.18788947558353172</v>
      </c>
    </row>
    <row r="607" spans="1:8" hidden="1" x14ac:dyDescent="0.4">
      <c r="A607" s="1">
        <v>2018</v>
      </c>
      <c r="B607" s="1" t="s">
        <v>204</v>
      </c>
      <c r="C607" s="1" t="s">
        <v>146</v>
      </c>
      <c r="D607" s="1">
        <v>424129727</v>
      </c>
      <c r="E607" s="1">
        <v>1841851146</v>
      </c>
      <c r="F607" s="1">
        <v>1131190</v>
      </c>
      <c r="G607" s="1">
        <v>374.94119201902419</v>
      </c>
      <c r="H607" s="1">
        <f t="shared" si="9"/>
        <v>0.23027361788768569</v>
      </c>
    </row>
    <row r="608" spans="1:8" hidden="1" x14ac:dyDescent="0.4">
      <c r="A608" s="1">
        <v>2015</v>
      </c>
      <c r="B608" s="1" t="s">
        <v>226</v>
      </c>
      <c r="C608" s="1" t="s">
        <v>218</v>
      </c>
      <c r="D608" s="1">
        <v>570879916</v>
      </c>
      <c r="E608" s="1">
        <v>2482206562</v>
      </c>
      <c r="F608" s="1">
        <v>888023</v>
      </c>
      <c r="G608" s="1">
        <v>642.866137476169</v>
      </c>
      <c r="H608" s="1">
        <f t="shared" si="9"/>
        <v>0.22998888357624123</v>
      </c>
    </row>
    <row r="609" spans="1:8" hidden="1" x14ac:dyDescent="0.4">
      <c r="A609" s="1">
        <v>2016</v>
      </c>
      <c r="B609" s="1" t="s">
        <v>200</v>
      </c>
      <c r="C609" s="1" t="s">
        <v>123</v>
      </c>
      <c r="D609" s="1">
        <v>490270998</v>
      </c>
      <c r="E609" s="1">
        <v>2132155074</v>
      </c>
      <c r="F609" s="1">
        <v>589041</v>
      </c>
      <c r="G609" s="1">
        <v>832.3206669824342</v>
      </c>
      <c r="H609" s="1">
        <f t="shared" si="9"/>
        <v>0.22994152910286861</v>
      </c>
    </row>
    <row r="610" spans="1:8" hidden="1" x14ac:dyDescent="0.4">
      <c r="A610" s="1">
        <v>2018</v>
      </c>
      <c r="B610" s="1" t="s">
        <v>274</v>
      </c>
      <c r="C610" s="1" t="s">
        <v>135</v>
      </c>
      <c r="D610" s="1">
        <v>133819411</v>
      </c>
      <c r="E610" s="1">
        <v>582612226</v>
      </c>
      <c r="F610" s="1">
        <v>146305</v>
      </c>
      <c r="G610" s="1">
        <v>914.66054475240082</v>
      </c>
      <c r="H610" s="1">
        <f t="shared" si="9"/>
        <v>0.22968864199564532</v>
      </c>
    </row>
    <row r="611" spans="1:8" hidden="1" x14ac:dyDescent="0.4">
      <c r="A611" s="1">
        <v>2012</v>
      </c>
      <c r="B611" s="1" t="s">
        <v>131</v>
      </c>
      <c r="C611" s="1" t="s">
        <v>130</v>
      </c>
      <c r="D611" s="1">
        <v>31725975</v>
      </c>
      <c r="E611" s="1">
        <v>242566363</v>
      </c>
      <c r="F611" s="1">
        <v>68450</v>
      </c>
      <c r="G611" s="1">
        <v>463.49123447772098</v>
      </c>
      <c r="H611" s="1">
        <f t="shared" si="9"/>
        <v>0.13079296983976299</v>
      </c>
    </row>
    <row r="612" spans="1:8" hidden="1" x14ac:dyDescent="0.4">
      <c r="A612" s="1">
        <v>2013</v>
      </c>
      <c r="B612" s="1" t="s">
        <v>275</v>
      </c>
      <c r="C612" s="1" t="s">
        <v>123</v>
      </c>
      <c r="D612" s="1">
        <v>244564365</v>
      </c>
      <c r="E612" s="1">
        <v>1827259362</v>
      </c>
      <c r="F612" s="1">
        <v>525417</v>
      </c>
      <c r="G612" s="1">
        <v>465.46717178926451</v>
      </c>
      <c r="H612" s="1">
        <f t="shared" si="9"/>
        <v>0.13384217374172633</v>
      </c>
    </row>
    <row r="613" spans="1:8" hidden="1" x14ac:dyDescent="0.4">
      <c r="A613" s="1">
        <v>2012</v>
      </c>
      <c r="B613" s="1" t="s">
        <v>210</v>
      </c>
      <c r="C613" s="1" t="s">
        <v>60</v>
      </c>
      <c r="D613" s="1">
        <v>183423567</v>
      </c>
      <c r="E613" s="1">
        <v>1069346403</v>
      </c>
      <c r="F613" s="1">
        <v>393438</v>
      </c>
      <c r="G613" s="1">
        <v>466.20704405776769</v>
      </c>
      <c r="H613" s="1">
        <f t="shared" si="9"/>
        <v>0.1715286706771669</v>
      </c>
    </row>
    <row r="614" spans="1:8" hidden="1" x14ac:dyDescent="0.4">
      <c r="A614" s="1">
        <v>2012</v>
      </c>
      <c r="B614" s="1" t="s">
        <v>225</v>
      </c>
      <c r="C614" s="1" t="s">
        <v>214</v>
      </c>
      <c r="D614" s="1">
        <v>220708153</v>
      </c>
      <c r="E614" s="1">
        <v>802516388</v>
      </c>
      <c r="F614" s="1">
        <v>472919</v>
      </c>
      <c r="G614" s="1">
        <v>466.6933512927161</v>
      </c>
      <c r="H614" s="1">
        <f t="shared" si="9"/>
        <v>0.27502011958913419</v>
      </c>
    </row>
    <row r="615" spans="1:8" hidden="1" x14ac:dyDescent="0.4">
      <c r="A615" s="1">
        <v>2014</v>
      </c>
      <c r="B615" s="1" t="s">
        <v>172</v>
      </c>
      <c r="C615" s="1" t="s">
        <v>172</v>
      </c>
      <c r="D615" s="1">
        <v>185450765</v>
      </c>
      <c r="E615" s="1">
        <v>917525428</v>
      </c>
      <c r="F615" s="1">
        <v>397014</v>
      </c>
      <c r="G615" s="1">
        <v>467.11391789710189</v>
      </c>
      <c r="H615" s="1">
        <f t="shared" si="9"/>
        <v>0.20212057272814896</v>
      </c>
    </row>
    <row r="616" spans="1:8" hidden="1" x14ac:dyDescent="0.4">
      <c r="A616" s="1">
        <v>2012</v>
      </c>
      <c r="B616" s="1" t="s">
        <v>267</v>
      </c>
      <c r="C616" s="1" t="s">
        <v>139</v>
      </c>
      <c r="D616" s="1">
        <v>172755610</v>
      </c>
      <c r="E616" s="1">
        <v>595218996</v>
      </c>
      <c r="F616" s="1">
        <v>369065</v>
      </c>
      <c r="G616" s="1">
        <v>468.08992995813747</v>
      </c>
      <c r="H616" s="1">
        <f t="shared" si="9"/>
        <v>0.29023873760910679</v>
      </c>
    </row>
    <row r="617" spans="1:8" hidden="1" x14ac:dyDescent="0.4">
      <c r="A617" s="1">
        <v>2015</v>
      </c>
      <c r="B617" s="1" t="s">
        <v>149</v>
      </c>
      <c r="C617" s="1" t="s">
        <v>42</v>
      </c>
      <c r="D617" s="1">
        <v>637351256</v>
      </c>
      <c r="E617" s="1">
        <v>2795924104</v>
      </c>
      <c r="F617" s="1">
        <v>1230280</v>
      </c>
      <c r="G617" s="1">
        <v>518.053821894203</v>
      </c>
      <c r="H617" s="1">
        <f t="shared" si="9"/>
        <v>0.22795728077460004</v>
      </c>
    </row>
    <row r="618" spans="1:8" hidden="1" x14ac:dyDescent="0.4">
      <c r="A618" s="1">
        <v>2013</v>
      </c>
      <c r="B618" s="1" t="s">
        <v>149</v>
      </c>
      <c r="C618" s="1" t="s">
        <v>42</v>
      </c>
      <c r="D618" s="1">
        <v>571284064</v>
      </c>
      <c r="E618" s="1">
        <v>2437741967</v>
      </c>
      <c r="F618" s="1">
        <v>1217399</v>
      </c>
      <c r="G618" s="1">
        <v>469.26608613938407</v>
      </c>
      <c r="H618" s="1">
        <f t="shared" si="9"/>
        <v>0.23434968578854515</v>
      </c>
    </row>
    <row r="619" spans="1:8" hidden="1" x14ac:dyDescent="0.4">
      <c r="A619" s="1">
        <v>2011</v>
      </c>
      <c r="B619" s="1" t="s">
        <v>175</v>
      </c>
      <c r="C619" s="1" t="s">
        <v>133</v>
      </c>
      <c r="D619" s="1">
        <v>78032292</v>
      </c>
      <c r="E619" s="1">
        <v>522506506</v>
      </c>
      <c r="F619" s="1">
        <v>166207</v>
      </c>
      <c r="G619" s="1">
        <v>469.48860156311105</v>
      </c>
      <c r="H619" s="1">
        <f t="shared" si="9"/>
        <v>0.14934223996054893</v>
      </c>
    </row>
    <row r="620" spans="1:8" hidden="1" x14ac:dyDescent="0.4">
      <c r="A620" s="1">
        <v>2014</v>
      </c>
      <c r="B620" s="1" t="s">
        <v>148</v>
      </c>
      <c r="C620" s="1" t="s">
        <v>127</v>
      </c>
      <c r="D620" s="1">
        <v>1817115394</v>
      </c>
      <c r="E620" s="1">
        <v>4646922698</v>
      </c>
      <c r="F620" s="1">
        <v>3864059</v>
      </c>
      <c r="G620" s="1">
        <v>470.2607786268274</v>
      </c>
      <c r="H620" s="1">
        <f t="shared" si="9"/>
        <v>0.39103628618183656</v>
      </c>
    </row>
    <row r="621" spans="1:8" hidden="1" x14ac:dyDescent="0.4">
      <c r="A621" s="1">
        <v>2016</v>
      </c>
      <c r="B621" s="1" t="s">
        <v>188</v>
      </c>
      <c r="C621" s="1" t="s">
        <v>185</v>
      </c>
      <c r="D621" s="1">
        <v>182683782</v>
      </c>
      <c r="E621" s="1">
        <v>801415238</v>
      </c>
      <c r="F621" s="1">
        <v>320536</v>
      </c>
      <c r="G621" s="1">
        <v>569.93218234457288</v>
      </c>
      <c r="H621" s="1">
        <f t="shared" si="9"/>
        <v>0.22795147052095358</v>
      </c>
    </row>
    <row r="622" spans="1:8" hidden="1" x14ac:dyDescent="0.4">
      <c r="A622" s="1">
        <v>2016</v>
      </c>
      <c r="B622" s="1" t="s">
        <v>131</v>
      </c>
      <c r="C622" s="1" t="s">
        <v>130</v>
      </c>
      <c r="D622" s="1">
        <v>60746024</v>
      </c>
      <c r="E622" s="1">
        <v>266884357</v>
      </c>
      <c r="F622" s="1">
        <v>71081</v>
      </c>
      <c r="G622" s="1">
        <v>854.60283338726242</v>
      </c>
      <c r="H622" s="1">
        <f t="shared" si="9"/>
        <v>0.22761178168265592</v>
      </c>
    </row>
    <row r="623" spans="1:8" hidden="1" x14ac:dyDescent="0.4">
      <c r="A623" s="1">
        <v>2016</v>
      </c>
      <c r="B623" s="1" t="s">
        <v>161</v>
      </c>
      <c r="C623" s="1" t="s">
        <v>162</v>
      </c>
      <c r="D623" s="1">
        <v>1183328940</v>
      </c>
      <c r="E623" s="1">
        <v>5211498991</v>
      </c>
      <c r="F623" s="1">
        <v>2169416</v>
      </c>
      <c r="G623" s="1">
        <v>545.45967209608489</v>
      </c>
      <c r="H623" s="1">
        <f t="shared" si="9"/>
        <v>0.2270611472905493</v>
      </c>
    </row>
    <row r="624" spans="1:8" hidden="1" x14ac:dyDescent="0.4">
      <c r="A624" s="1">
        <v>2016</v>
      </c>
      <c r="B624" s="1" t="s">
        <v>196</v>
      </c>
      <c r="C624" s="1" t="s">
        <v>133</v>
      </c>
      <c r="D624" s="1">
        <v>20033872</v>
      </c>
      <c r="E624" s="1">
        <v>88935987</v>
      </c>
      <c r="F624" s="1">
        <v>43692</v>
      </c>
      <c r="G624" s="1">
        <v>458.52494735878423</v>
      </c>
      <c r="H624" s="1">
        <f t="shared" si="9"/>
        <v>0.22526170424127637</v>
      </c>
    </row>
    <row r="625" spans="1:8" hidden="1" x14ac:dyDescent="0.4">
      <c r="A625" s="1">
        <v>2013</v>
      </c>
      <c r="B625" s="1" t="s">
        <v>178</v>
      </c>
      <c r="C625" s="1" t="s">
        <v>177</v>
      </c>
      <c r="D625" s="1">
        <v>185601552</v>
      </c>
      <c r="E625" s="1">
        <v>1881895538</v>
      </c>
      <c r="F625" s="1">
        <v>390724</v>
      </c>
      <c r="G625" s="1">
        <v>475.01958415659135</v>
      </c>
      <c r="H625" s="1">
        <f t="shared" si="9"/>
        <v>9.8624789873963767E-2</v>
      </c>
    </row>
    <row r="626" spans="1:8" hidden="1" x14ac:dyDescent="0.4">
      <c r="A626" s="1">
        <v>2010</v>
      </c>
      <c r="B626" s="1" t="s">
        <v>198</v>
      </c>
      <c r="C626" s="1" t="s">
        <v>199</v>
      </c>
      <c r="D626" s="1">
        <v>234570370</v>
      </c>
      <c r="E626" s="1">
        <v>1033052120</v>
      </c>
      <c r="F626" s="1">
        <v>490705</v>
      </c>
      <c r="G626" s="1">
        <v>478.02726689151325</v>
      </c>
      <c r="H626" s="1">
        <f t="shared" si="9"/>
        <v>0.22706537788238604</v>
      </c>
    </row>
    <row r="627" spans="1:8" hidden="1" x14ac:dyDescent="0.4">
      <c r="A627" s="1">
        <v>2016</v>
      </c>
      <c r="B627" s="1" t="s">
        <v>149</v>
      </c>
      <c r="C627" s="1" t="s">
        <v>42</v>
      </c>
      <c r="D627" s="1">
        <v>628341449</v>
      </c>
      <c r="E627" s="1">
        <v>2791621019</v>
      </c>
      <c r="F627" s="1">
        <v>1238337</v>
      </c>
      <c r="G627" s="1">
        <v>507.40747389442453</v>
      </c>
      <c r="H627" s="1">
        <f t="shared" si="9"/>
        <v>0.22508121436378969</v>
      </c>
    </row>
    <row r="628" spans="1:8" hidden="1" x14ac:dyDescent="0.4">
      <c r="A628" s="1">
        <v>2018</v>
      </c>
      <c r="B628" s="1" t="s">
        <v>286</v>
      </c>
      <c r="C628" s="1" t="s">
        <v>282</v>
      </c>
      <c r="D628" s="1">
        <v>42133981</v>
      </c>
      <c r="E628" s="1">
        <v>187579786</v>
      </c>
      <c r="F628" s="1">
        <v>95475</v>
      </c>
      <c r="G628" s="1">
        <v>441.3090442524221</v>
      </c>
      <c r="H628" s="1">
        <f t="shared" si="9"/>
        <v>0.2246189842651809</v>
      </c>
    </row>
    <row r="629" spans="1:8" hidden="1" x14ac:dyDescent="0.4">
      <c r="A629" s="1">
        <v>2010</v>
      </c>
      <c r="B629" s="1" t="s">
        <v>230</v>
      </c>
      <c r="C629" s="1" t="s">
        <v>231</v>
      </c>
      <c r="D629" s="1">
        <v>219810280</v>
      </c>
      <c r="E629" s="1">
        <v>1387408342</v>
      </c>
      <c r="F629" s="1">
        <v>456826</v>
      </c>
      <c r="G629" s="1">
        <v>481.16849741477063</v>
      </c>
      <c r="H629" s="1">
        <f t="shared" si="9"/>
        <v>0.15843228943191695</v>
      </c>
    </row>
    <row r="630" spans="1:8" hidden="1" x14ac:dyDescent="0.4">
      <c r="A630" s="1">
        <v>2014</v>
      </c>
      <c r="B630" s="1" t="s">
        <v>150</v>
      </c>
      <c r="C630" s="1" t="s">
        <v>151</v>
      </c>
      <c r="D630" s="1">
        <v>1621755600</v>
      </c>
      <c r="E630" s="1">
        <v>8483084179</v>
      </c>
      <c r="F630" s="1">
        <v>3368083</v>
      </c>
      <c r="G630" s="1">
        <v>481.50701749333376</v>
      </c>
      <c r="H630" s="1">
        <f t="shared" si="9"/>
        <v>0.19117523365083183</v>
      </c>
    </row>
    <row r="631" spans="1:8" hidden="1" x14ac:dyDescent="0.4">
      <c r="A631" s="1">
        <v>2017</v>
      </c>
      <c r="B631" s="1" t="s">
        <v>285</v>
      </c>
      <c r="C631" s="1" t="s">
        <v>190</v>
      </c>
      <c r="D631" s="1">
        <v>32158460</v>
      </c>
      <c r="E631" s="1">
        <v>143193704</v>
      </c>
      <c r="F631" s="1">
        <v>78722</v>
      </c>
      <c r="G631" s="1">
        <v>408.50664363202156</v>
      </c>
      <c r="H631" s="1">
        <f t="shared" si="9"/>
        <v>0.22458012539433997</v>
      </c>
    </row>
    <row r="632" spans="1:8" hidden="1" x14ac:dyDescent="0.4">
      <c r="A632" s="1">
        <v>2016</v>
      </c>
      <c r="B632" s="1" t="s">
        <v>247</v>
      </c>
      <c r="C632" s="1" t="s">
        <v>248</v>
      </c>
      <c r="D632" s="1">
        <v>3098179339</v>
      </c>
      <c r="E632" s="1">
        <v>13882048118</v>
      </c>
      <c r="F632" s="1">
        <v>5428390</v>
      </c>
      <c r="G632" s="1">
        <v>570.73632126652649</v>
      </c>
      <c r="H632" s="1">
        <f t="shared" si="9"/>
        <v>0.2231788359084263</v>
      </c>
    </row>
    <row r="633" spans="1:8" hidden="1" x14ac:dyDescent="0.4">
      <c r="A633" s="1">
        <v>2018</v>
      </c>
      <c r="B633" s="1" t="s">
        <v>126</v>
      </c>
      <c r="C633" s="1" t="s">
        <v>127</v>
      </c>
      <c r="D633" s="1">
        <v>278918914</v>
      </c>
      <c r="E633" s="1">
        <v>1257191663</v>
      </c>
      <c r="F633" s="1">
        <v>554881</v>
      </c>
      <c r="G633" s="1">
        <v>502.66438029054876</v>
      </c>
      <c r="H633" s="1">
        <f t="shared" si="9"/>
        <v>0.22185870476934591</v>
      </c>
    </row>
    <row r="634" spans="1:8" hidden="1" x14ac:dyDescent="0.4">
      <c r="A634" s="1">
        <v>2015</v>
      </c>
      <c r="B634" s="1" t="s">
        <v>247</v>
      </c>
      <c r="C634" s="1" t="s">
        <v>248</v>
      </c>
      <c r="D634" s="1">
        <v>3033128449</v>
      </c>
      <c r="E634" s="1">
        <v>13695879713</v>
      </c>
      <c r="F634" s="1">
        <v>5417160</v>
      </c>
      <c r="G634" s="1">
        <v>559.91118021250986</v>
      </c>
      <c r="H634" s="1">
        <f t="shared" si="9"/>
        <v>0.22146284229708757</v>
      </c>
    </row>
    <row r="635" spans="1:8" hidden="1" x14ac:dyDescent="0.4">
      <c r="A635" s="1">
        <v>2017</v>
      </c>
      <c r="B635" s="1" t="s">
        <v>17</v>
      </c>
      <c r="C635" s="1" t="s">
        <v>17</v>
      </c>
      <c r="D635" s="50">
        <v>217753687</v>
      </c>
      <c r="E635" s="1">
        <v>989932258</v>
      </c>
      <c r="F635" s="1">
        <v>379027</v>
      </c>
      <c r="G635" s="1">
        <v>574.50705886388039</v>
      </c>
      <c r="H635" s="1">
        <f t="shared" si="9"/>
        <v>0.2199682707985863</v>
      </c>
    </row>
    <row r="636" spans="1:8" x14ac:dyDescent="0.4">
      <c r="A636" s="1">
        <v>2018</v>
      </c>
      <c r="B636" s="1" t="s">
        <v>17</v>
      </c>
      <c r="C636" s="1" t="s">
        <v>17</v>
      </c>
      <c r="D636" s="50">
        <v>216858960</v>
      </c>
      <c r="E636" s="1">
        <v>986405322</v>
      </c>
      <c r="F636" s="1">
        <v>384976</v>
      </c>
      <c r="G636" s="1">
        <v>563.30514109970488</v>
      </c>
      <c r="H636" s="1">
        <f t="shared" si="9"/>
        <v>0.21984771894813437</v>
      </c>
    </row>
    <row r="637" spans="1:8" hidden="1" x14ac:dyDescent="0.4">
      <c r="A637" s="1">
        <v>2014</v>
      </c>
      <c r="B637" s="1" t="s">
        <v>17</v>
      </c>
      <c r="C637" s="1" t="s">
        <v>17</v>
      </c>
      <c r="D637" s="1">
        <v>178778793</v>
      </c>
      <c r="E637" s="1">
        <v>1015103873</v>
      </c>
      <c r="F637" s="1">
        <v>367195</v>
      </c>
      <c r="G637" s="1">
        <v>486.87698089570938</v>
      </c>
      <c r="H637" s="1">
        <f t="shared" si="9"/>
        <v>0.17611871824667938</v>
      </c>
    </row>
    <row r="638" spans="1:8" hidden="1" x14ac:dyDescent="0.4">
      <c r="A638" s="1">
        <v>2012</v>
      </c>
      <c r="B638" s="1" t="s">
        <v>235</v>
      </c>
      <c r="C638" s="1" t="s">
        <v>235</v>
      </c>
      <c r="D638" s="1">
        <v>196884366</v>
      </c>
      <c r="E638" s="1">
        <v>820521860</v>
      </c>
      <c r="F638" s="1">
        <v>403193</v>
      </c>
      <c r="G638" s="1">
        <v>488.31295682216705</v>
      </c>
      <c r="H638" s="1">
        <f t="shared" si="9"/>
        <v>0.23995017756138759</v>
      </c>
    </row>
    <row r="639" spans="1:8" hidden="1" x14ac:dyDescent="0.4">
      <c r="A639" s="1">
        <v>2014</v>
      </c>
      <c r="B639" s="1" t="s">
        <v>278</v>
      </c>
      <c r="C639" s="1" t="s">
        <v>279</v>
      </c>
      <c r="D639" s="1">
        <v>346235546</v>
      </c>
      <c r="E639" s="1">
        <v>2029544398</v>
      </c>
      <c r="F639" s="1">
        <v>706160</v>
      </c>
      <c r="G639" s="1">
        <v>490.30750254899738</v>
      </c>
      <c r="H639" s="1">
        <f t="shared" si="9"/>
        <v>0.17059767026589581</v>
      </c>
    </row>
    <row r="640" spans="1:8" hidden="1" x14ac:dyDescent="0.4">
      <c r="A640" s="1">
        <v>2010</v>
      </c>
      <c r="B640" s="1" t="s">
        <v>239</v>
      </c>
      <c r="C640" s="1" t="s">
        <v>123</v>
      </c>
      <c r="D640" s="1">
        <v>348958494</v>
      </c>
      <c r="E640" s="1">
        <v>3271452930</v>
      </c>
      <c r="F640" s="1">
        <v>709272</v>
      </c>
      <c r="G640" s="1">
        <v>491.9953050451731</v>
      </c>
      <c r="H640" s="1">
        <f t="shared" si="9"/>
        <v>0.10666774105168006</v>
      </c>
    </row>
    <row r="641" spans="1:8" hidden="1" x14ac:dyDescent="0.4">
      <c r="A641" s="1">
        <v>2012</v>
      </c>
      <c r="B641" s="1" t="s">
        <v>281</v>
      </c>
      <c r="C641" s="1" t="s">
        <v>282</v>
      </c>
      <c r="D641" s="1">
        <v>199336413</v>
      </c>
      <c r="E641" s="1">
        <v>1167246069</v>
      </c>
      <c r="F641" s="1">
        <v>405153</v>
      </c>
      <c r="G641" s="1">
        <v>492.0028063472318</v>
      </c>
      <c r="H641" s="1">
        <f t="shared" si="9"/>
        <v>0.17077497050024334</v>
      </c>
    </row>
    <row r="642" spans="1:8" hidden="1" x14ac:dyDescent="0.4">
      <c r="A642" s="1">
        <v>2013</v>
      </c>
      <c r="B642" s="1" t="s">
        <v>235</v>
      </c>
      <c r="C642" s="1" t="s">
        <v>235</v>
      </c>
      <c r="D642" s="1">
        <v>200037336</v>
      </c>
      <c r="E642" s="1">
        <v>894266959</v>
      </c>
      <c r="F642" s="1">
        <v>406533</v>
      </c>
      <c r="G642" s="1">
        <v>492.05682195541323</v>
      </c>
      <c r="H642" s="1">
        <f t="shared" ref="H642:H705" si="10">D642/E642</f>
        <v>0.2236886133237983</v>
      </c>
    </row>
    <row r="643" spans="1:8" hidden="1" x14ac:dyDescent="0.4">
      <c r="A643" s="1">
        <v>2013</v>
      </c>
      <c r="B643" s="1" t="s">
        <v>258</v>
      </c>
      <c r="C643" s="1" t="s">
        <v>60</v>
      </c>
      <c r="D643" s="1">
        <v>694235000</v>
      </c>
      <c r="E643" s="1">
        <v>1956262478</v>
      </c>
      <c r="F643" s="1">
        <v>1410556</v>
      </c>
      <c r="G643" s="1">
        <v>492.17117221861452</v>
      </c>
      <c r="H643" s="1">
        <f t="shared" si="10"/>
        <v>0.35487824758043535</v>
      </c>
    </row>
    <row r="644" spans="1:8" hidden="1" x14ac:dyDescent="0.4">
      <c r="A644" s="1">
        <v>2016</v>
      </c>
      <c r="B644" s="1" t="s">
        <v>187</v>
      </c>
      <c r="C644" s="1" t="s">
        <v>185</v>
      </c>
      <c r="D644" s="1">
        <v>406762409</v>
      </c>
      <c r="E644" s="1">
        <v>1875383187</v>
      </c>
      <c r="F644" s="1">
        <v>531630</v>
      </c>
      <c r="G644" s="1">
        <v>765.12312886782161</v>
      </c>
      <c r="H644" s="1">
        <f t="shared" si="10"/>
        <v>0.21689562528855069</v>
      </c>
    </row>
    <row r="645" spans="1:8" hidden="1" x14ac:dyDescent="0.4">
      <c r="A645" s="1">
        <v>2018</v>
      </c>
      <c r="B645" s="1" t="s">
        <v>128</v>
      </c>
      <c r="C645" s="1" t="s">
        <v>127</v>
      </c>
      <c r="D645" s="1">
        <v>525331400</v>
      </c>
      <c r="E645" s="1">
        <v>2424266282</v>
      </c>
      <c r="F645" s="1">
        <v>1282599</v>
      </c>
      <c r="G645" s="1">
        <v>409.58350973297189</v>
      </c>
      <c r="H645" s="1">
        <f t="shared" si="10"/>
        <v>0.21669706991370843</v>
      </c>
    </row>
    <row r="646" spans="1:8" hidden="1" x14ac:dyDescent="0.4">
      <c r="A646" s="1">
        <v>2010</v>
      </c>
      <c r="B646" s="1" t="s">
        <v>200</v>
      </c>
      <c r="C646" s="1" t="s">
        <v>123</v>
      </c>
      <c r="D646" s="1">
        <v>287454782</v>
      </c>
      <c r="E646" s="1">
        <v>2157506760</v>
      </c>
      <c r="F646" s="1">
        <v>582706</v>
      </c>
      <c r="G646" s="1">
        <v>493.31014611141813</v>
      </c>
      <c r="H646" s="1">
        <f t="shared" si="10"/>
        <v>0.1332347074546362</v>
      </c>
    </row>
    <row r="647" spans="1:8" hidden="1" x14ac:dyDescent="0.4">
      <c r="A647" s="1">
        <v>2017</v>
      </c>
      <c r="B647" s="1" t="s">
        <v>247</v>
      </c>
      <c r="C647" s="1" t="s">
        <v>248</v>
      </c>
      <c r="D647" s="1">
        <v>2870488160</v>
      </c>
      <c r="E647" s="1">
        <v>13283628752</v>
      </c>
      <c r="F647" s="1">
        <v>5479889</v>
      </c>
      <c r="G647" s="1">
        <v>523.8223182987831</v>
      </c>
      <c r="H647" s="1">
        <f t="shared" si="10"/>
        <v>0.21609216981224469</v>
      </c>
    </row>
    <row r="648" spans="1:8" hidden="1" x14ac:dyDescent="0.4">
      <c r="A648" s="1">
        <v>2012</v>
      </c>
      <c r="B648" s="1" t="s">
        <v>143</v>
      </c>
      <c r="C648" s="1" t="s">
        <v>144</v>
      </c>
      <c r="D648" s="1">
        <v>140331483</v>
      </c>
      <c r="E648" s="1">
        <v>992953665</v>
      </c>
      <c r="F648" s="1">
        <v>282595</v>
      </c>
      <c r="G648" s="1">
        <v>496.58162034006261</v>
      </c>
      <c r="H648" s="1">
        <f t="shared" si="10"/>
        <v>0.14132732266011627</v>
      </c>
    </row>
    <row r="649" spans="1:8" hidden="1" x14ac:dyDescent="0.4">
      <c r="A649" s="1">
        <v>2012</v>
      </c>
      <c r="B649" s="1" t="s">
        <v>263</v>
      </c>
      <c r="C649" s="1" t="s">
        <v>264</v>
      </c>
      <c r="D649" s="1">
        <v>1075683103</v>
      </c>
      <c r="E649" s="1">
        <v>4358303327</v>
      </c>
      <c r="F649" s="1">
        <v>2164583</v>
      </c>
      <c r="G649" s="1">
        <v>496.94703460204573</v>
      </c>
      <c r="H649" s="1">
        <f t="shared" si="10"/>
        <v>0.24681235386625489</v>
      </c>
    </row>
    <row r="650" spans="1:8" hidden="1" x14ac:dyDescent="0.4">
      <c r="A650" s="1">
        <v>2011</v>
      </c>
      <c r="B650" s="1" t="s">
        <v>292</v>
      </c>
      <c r="C650" s="1" t="s">
        <v>42</v>
      </c>
      <c r="D650" s="1">
        <v>102595045</v>
      </c>
      <c r="E650" s="1">
        <v>420943233</v>
      </c>
      <c r="F650" s="1">
        <v>206279</v>
      </c>
      <c r="G650" s="1">
        <v>497.36058929895916</v>
      </c>
      <c r="H650" s="1">
        <f t="shared" si="10"/>
        <v>0.24372655730517467</v>
      </c>
    </row>
    <row r="651" spans="1:8" hidden="1" x14ac:dyDescent="0.4">
      <c r="A651" s="1">
        <v>2013</v>
      </c>
      <c r="B651" s="1" t="s">
        <v>278</v>
      </c>
      <c r="C651" s="1" t="s">
        <v>279</v>
      </c>
      <c r="D651" s="1">
        <v>346286305</v>
      </c>
      <c r="E651" s="1">
        <v>1936621293</v>
      </c>
      <c r="F651" s="1">
        <v>694735</v>
      </c>
      <c r="G651" s="1">
        <v>498.44373034322439</v>
      </c>
      <c r="H651" s="1">
        <f t="shared" si="10"/>
        <v>0.1788095102804387</v>
      </c>
    </row>
    <row r="652" spans="1:8" hidden="1" x14ac:dyDescent="0.4">
      <c r="A652" s="1">
        <v>2012</v>
      </c>
      <c r="B652" s="1" t="s">
        <v>245</v>
      </c>
      <c r="C652" s="1" t="s">
        <v>246</v>
      </c>
      <c r="D652" s="1">
        <v>64570708</v>
      </c>
      <c r="E652" s="1">
        <v>342731195</v>
      </c>
      <c r="F652" s="1">
        <v>129523</v>
      </c>
      <c r="G652" s="1">
        <v>498.5269643229388</v>
      </c>
      <c r="H652" s="1">
        <f t="shared" si="10"/>
        <v>0.18840044017586435</v>
      </c>
    </row>
    <row r="653" spans="1:8" hidden="1" x14ac:dyDescent="0.4">
      <c r="A653" s="1">
        <v>2017</v>
      </c>
      <c r="B653" s="1" t="s">
        <v>255</v>
      </c>
      <c r="C653" s="1" t="s">
        <v>255</v>
      </c>
      <c r="D653" s="1">
        <v>435478420</v>
      </c>
      <c r="E653" s="1">
        <v>2022693552</v>
      </c>
      <c r="F653" s="1">
        <v>870333</v>
      </c>
      <c r="G653" s="1">
        <v>500.35839155817371</v>
      </c>
      <c r="H653" s="1">
        <f t="shared" si="10"/>
        <v>0.21529629121000926</v>
      </c>
    </row>
    <row r="654" spans="1:8" hidden="1" x14ac:dyDescent="0.4">
      <c r="A654" s="1">
        <v>2018</v>
      </c>
      <c r="B654" s="1" t="s">
        <v>206</v>
      </c>
      <c r="C654" s="1" t="s">
        <v>60</v>
      </c>
      <c r="D654" s="1">
        <v>378166195</v>
      </c>
      <c r="E654" s="1">
        <v>1759605385</v>
      </c>
      <c r="F654" s="1">
        <v>552923</v>
      </c>
      <c r="G654" s="1">
        <v>683.94006941292002</v>
      </c>
      <c r="H654" s="1">
        <f t="shared" si="10"/>
        <v>0.21491534307847096</v>
      </c>
    </row>
    <row r="655" spans="1:8" hidden="1" x14ac:dyDescent="0.4">
      <c r="A655" s="1">
        <v>2015</v>
      </c>
      <c r="B655" s="1" t="s">
        <v>180</v>
      </c>
      <c r="C655" s="1" t="s">
        <v>177</v>
      </c>
      <c r="D655" s="1">
        <v>204416816</v>
      </c>
      <c r="E655" s="1">
        <v>957367586</v>
      </c>
      <c r="F655" s="1">
        <v>1063479</v>
      </c>
      <c r="G655" s="1">
        <v>192.21518807611622</v>
      </c>
      <c r="H655" s="1">
        <f t="shared" si="10"/>
        <v>0.21351967518983872</v>
      </c>
    </row>
    <row r="656" spans="1:8" hidden="1" x14ac:dyDescent="0.4">
      <c r="A656" s="1">
        <v>2012</v>
      </c>
      <c r="B656" s="1" t="s">
        <v>234</v>
      </c>
      <c r="C656" s="1" t="s">
        <v>233</v>
      </c>
      <c r="D656" s="1">
        <v>126012440</v>
      </c>
      <c r="E656" s="1">
        <v>756602705</v>
      </c>
      <c r="F656" s="1">
        <v>250838</v>
      </c>
      <c r="G656" s="1">
        <v>502.36582973871583</v>
      </c>
      <c r="H656" s="1">
        <f t="shared" si="10"/>
        <v>0.16655034295707416</v>
      </c>
    </row>
    <row r="657" spans="1:8" hidden="1" x14ac:dyDescent="0.4">
      <c r="A657" s="1">
        <v>2015</v>
      </c>
      <c r="B657" s="1" t="s">
        <v>176</v>
      </c>
      <c r="C657" s="1" t="s">
        <v>177</v>
      </c>
      <c r="D657" s="1">
        <v>477683332</v>
      </c>
      <c r="E657" s="1">
        <v>2238447202</v>
      </c>
      <c r="F657" s="1">
        <v>704178</v>
      </c>
      <c r="G657" s="1">
        <v>678.35594409368082</v>
      </c>
      <c r="H657" s="1">
        <f t="shared" si="10"/>
        <v>0.21339941883516447</v>
      </c>
    </row>
    <row r="658" spans="1:8" hidden="1" x14ac:dyDescent="0.4">
      <c r="A658" s="1">
        <v>2013</v>
      </c>
      <c r="B658" s="1" t="s">
        <v>202</v>
      </c>
      <c r="C658" s="1" t="s">
        <v>203</v>
      </c>
      <c r="D658" s="1">
        <v>267838064</v>
      </c>
      <c r="E658" s="1">
        <v>1520467067</v>
      </c>
      <c r="F658" s="1">
        <v>528847</v>
      </c>
      <c r="G658" s="1">
        <v>506.45661977849926</v>
      </c>
      <c r="H658" s="1">
        <f t="shared" si="10"/>
        <v>0.17615512352297466</v>
      </c>
    </row>
    <row r="659" spans="1:8" hidden="1" x14ac:dyDescent="0.4">
      <c r="A659" s="1">
        <v>2014</v>
      </c>
      <c r="B659" s="1" t="s">
        <v>244</v>
      </c>
      <c r="C659" s="1" t="s">
        <v>151</v>
      </c>
      <c r="D659" s="1">
        <v>114942265</v>
      </c>
      <c r="E659" s="1">
        <v>524941761</v>
      </c>
      <c r="F659" s="1">
        <v>226808</v>
      </c>
      <c r="G659" s="1">
        <v>506.78223431272266</v>
      </c>
      <c r="H659" s="1">
        <f t="shared" si="10"/>
        <v>0.2189619373795639</v>
      </c>
    </row>
    <row r="660" spans="1:8" hidden="1" x14ac:dyDescent="0.4">
      <c r="A660" s="1">
        <v>2018</v>
      </c>
      <c r="B660" s="1" t="s">
        <v>235</v>
      </c>
      <c r="C660" s="1" t="s">
        <v>235</v>
      </c>
      <c r="D660" s="1">
        <v>201521322</v>
      </c>
      <c r="E660" s="1">
        <v>944379476</v>
      </c>
      <c r="F660" s="1">
        <v>436535</v>
      </c>
      <c r="G660" s="1">
        <v>461.63840700058415</v>
      </c>
      <c r="H660" s="1">
        <f t="shared" si="10"/>
        <v>0.21339019654849001</v>
      </c>
    </row>
    <row r="661" spans="1:8" hidden="1" x14ac:dyDescent="0.4">
      <c r="A661" s="1">
        <v>2011</v>
      </c>
      <c r="B661" s="1" t="s">
        <v>178</v>
      </c>
      <c r="C661" s="1" t="s">
        <v>177</v>
      </c>
      <c r="D661" s="1">
        <v>194604852</v>
      </c>
      <c r="E661" s="1">
        <v>2069542378</v>
      </c>
      <c r="F661" s="1">
        <v>383463</v>
      </c>
      <c r="G661" s="1">
        <v>507.49316622464227</v>
      </c>
      <c r="H661" s="1">
        <f t="shared" si="10"/>
        <v>9.403279394938778E-2</v>
      </c>
    </row>
    <row r="662" spans="1:8" hidden="1" x14ac:dyDescent="0.4">
      <c r="A662" s="1">
        <v>2016</v>
      </c>
      <c r="B662" s="1" t="s">
        <v>288</v>
      </c>
      <c r="C662" s="1" t="s">
        <v>289</v>
      </c>
      <c r="D662" s="1">
        <v>23550160</v>
      </c>
      <c r="E662" s="1">
        <v>110781652</v>
      </c>
      <c r="F662" s="1">
        <v>52707</v>
      </c>
      <c r="G662" s="1">
        <v>446.81275731876224</v>
      </c>
      <c r="H662" s="1">
        <f t="shared" si="10"/>
        <v>0.2125817730177918</v>
      </c>
    </row>
    <row r="663" spans="1:8" hidden="1" x14ac:dyDescent="0.4">
      <c r="A663" s="1">
        <v>2013</v>
      </c>
      <c r="B663" s="1" t="s">
        <v>234</v>
      </c>
      <c r="C663" s="1" t="s">
        <v>233</v>
      </c>
      <c r="D663" s="1">
        <v>129056139</v>
      </c>
      <c r="E663" s="1">
        <v>785913418</v>
      </c>
      <c r="F663" s="1">
        <v>253021</v>
      </c>
      <c r="G663" s="1">
        <v>510.06097912821463</v>
      </c>
      <c r="H663" s="1">
        <f t="shared" si="10"/>
        <v>0.16421164983850678</v>
      </c>
    </row>
    <row r="664" spans="1:8" hidden="1" x14ac:dyDescent="0.4">
      <c r="A664" s="1">
        <v>2013</v>
      </c>
      <c r="B664" s="1" t="s">
        <v>122</v>
      </c>
      <c r="C664" s="1" t="s">
        <v>123</v>
      </c>
      <c r="D664" s="1">
        <v>490071182</v>
      </c>
      <c r="E664" s="1">
        <v>3444352686</v>
      </c>
      <c r="F664" s="1">
        <v>959302</v>
      </c>
      <c r="G664" s="1">
        <v>510.86225401385593</v>
      </c>
      <c r="H664" s="1">
        <f t="shared" si="10"/>
        <v>0.14228252060015667</v>
      </c>
    </row>
    <row r="665" spans="1:8" hidden="1" x14ac:dyDescent="0.4">
      <c r="A665" s="1">
        <v>2012</v>
      </c>
      <c r="B665" s="1" t="s">
        <v>215</v>
      </c>
      <c r="C665" s="1" t="s">
        <v>215</v>
      </c>
      <c r="D665" s="1">
        <v>66315436</v>
      </c>
      <c r="E665" s="1">
        <v>235516533</v>
      </c>
      <c r="F665" s="1">
        <v>129571</v>
      </c>
      <c r="G665" s="1">
        <v>511.80770388435684</v>
      </c>
      <c r="H665" s="1">
        <f t="shared" si="10"/>
        <v>0.28157444046613916</v>
      </c>
    </row>
    <row r="666" spans="1:8" hidden="1" x14ac:dyDescent="0.4">
      <c r="A666" s="1">
        <v>2015</v>
      </c>
      <c r="B666" s="1" t="s">
        <v>170</v>
      </c>
      <c r="C666" s="1" t="s">
        <v>171</v>
      </c>
      <c r="D666" s="1">
        <v>195801562</v>
      </c>
      <c r="E666" s="1">
        <v>924138678</v>
      </c>
      <c r="F666" s="1">
        <v>587359</v>
      </c>
      <c r="G666" s="1">
        <v>333.35926069065084</v>
      </c>
      <c r="H666" s="1">
        <f t="shared" si="10"/>
        <v>0.21187465329743507</v>
      </c>
    </row>
    <row r="667" spans="1:8" hidden="1" x14ac:dyDescent="0.4">
      <c r="A667" s="1">
        <v>2011</v>
      </c>
      <c r="B667" s="1" t="s">
        <v>274</v>
      </c>
      <c r="C667" s="1" t="s">
        <v>135</v>
      </c>
      <c r="D667" s="1">
        <v>74968655</v>
      </c>
      <c r="E667" s="1">
        <v>636114606</v>
      </c>
      <c r="F667" s="1">
        <v>146136</v>
      </c>
      <c r="G667" s="1">
        <v>513.00606968850934</v>
      </c>
      <c r="H667" s="1">
        <f t="shared" si="10"/>
        <v>0.11785400664106116</v>
      </c>
    </row>
    <row r="668" spans="1:8" hidden="1" x14ac:dyDescent="0.4">
      <c r="A668" s="1">
        <v>2017</v>
      </c>
      <c r="B668" s="1" t="s">
        <v>261</v>
      </c>
      <c r="C668" s="1" t="s">
        <v>56</v>
      </c>
      <c r="D668" s="1">
        <v>233021992</v>
      </c>
      <c r="E668" s="1">
        <v>1102912575</v>
      </c>
      <c r="F668" s="1">
        <v>521984</v>
      </c>
      <c r="G668" s="1">
        <v>446.4159667729279</v>
      </c>
      <c r="H668" s="1">
        <f t="shared" si="10"/>
        <v>0.21127875162725387</v>
      </c>
    </row>
    <row r="669" spans="1:8" hidden="1" x14ac:dyDescent="0.4">
      <c r="A669" s="1">
        <v>2013</v>
      </c>
      <c r="B669" s="1" t="s">
        <v>163</v>
      </c>
      <c r="C669" s="1" t="s">
        <v>164</v>
      </c>
      <c r="D669" s="1">
        <v>1250354722</v>
      </c>
      <c r="E669" s="1">
        <v>6944247821</v>
      </c>
      <c r="F669" s="1">
        <v>2428441</v>
      </c>
      <c r="G669" s="1">
        <v>514.87959641597217</v>
      </c>
      <c r="H669" s="1">
        <f t="shared" si="10"/>
        <v>0.18005617803829238</v>
      </c>
    </row>
    <row r="670" spans="1:8" hidden="1" x14ac:dyDescent="0.4">
      <c r="A670" s="1">
        <v>2013</v>
      </c>
      <c r="B670" s="1" t="s">
        <v>193</v>
      </c>
      <c r="C670" s="1" t="s">
        <v>117</v>
      </c>
      <c r="D670" s="1">
        <v>1230176383</v>
      </c>
      <c r="E670" s="1">
        <v>8275557337</v>
      </c>
      <c r="F670" s="1">
        <v>2387727</v>
      </c>
      <c r="G670" s="1">
        <v>515.20813853510049</v>
      </c>
      <c r="H670" s="1">
        <f t="shared" si="10"/>
        <v>0.14865178656909112</v>
      </c>
    </row>
    <row r="671" spans="1:8" hidden="1" x14ac:dyDescent="0.4">
      <c r="A671" s="1">
        <v>2015</v>
      </c>
      <c r="B671" s="1" t="s">
        <v>257</v>
      </c>
      <c r="C671" s="1" t="s">
        <v>127</v>
      </c>
      <c r="D671" s="1">
        <v>459475398</v>
      </c>
      <c r="E671" s="1">
        <v>2179028870</v>
      </c>
      <c r="F671" s="1">
        <v>817447</v>
      </c>
      <c r="G671" s="1">
        <v>562.08585755406773</v>
      </c>
      <c r="H671" s="1">
        <f t="shared" si="10"/>
        <v>0.2108624646170934</v>
      </c>
    </row>
    <row r="672" spans="1:8" hidden="1" x14ac:dyDescent="0.4">
      <c r="A672" s="1">
        <v>2016</v>
      </c>
      <c r="B672" s="1" t="s">
        <v>228</v>
      </c>
      <c r="C672" s="1" t="s">
        <v>214</v>
      </c>
      <c r="D672" s="1">
        <v>482920787</v>
      </c>
      <c r="E672" s="1">
        <v>2292092933</v>
      </c>
      <c r="F672" s="1">
        <v>1323415</v>
      </c>
      <c r="G672" s="1">
        <v>364.90502752349039</v>
      </c>
      <c r="H672" s="1">
        <f t="shared" si="10"/>
        <v>0.21068988087142276</v>
      </c>
    </row>
    <row r="673" spans="1:8" hidden="1" x14ac:dyDescent="0.4">
      <c r="A673" s="1">
        <v>2018</v>
      </c>
      <c r="B673" s="1" t="s">
        <v>281</v>
      </c>
      <c r="C673" s="1" t="s">
        <v>282</v>
      </c>
      <c r="D673" s="1">
        <v>305002582</v>
      </c>
      <c r="E673" s="1">
        <v>1447975871</v>
      </c>
      <c r="F673" s="1">
        <v>425044</v>
      </c>
      <c r="G673" s="1">
        <v>717.57884360207413</v>
      </c>
      <c r="H673" s="1">
        <f t="shared" si="10"/>
        <v>0.21064065231236162</v>
      </c>
    </row>
    <row r="674" spans="1:8" hidden="1" x14ac:dyDescent="0.4">
      <c r="A674" s="1">
        <v>2018</v>
      </c>
      <c r="B674" s="1" t="s">
        <v>284</v>
      </c>
      <c r="C674" s="1" t="s">
        <v>139</v>
      </c>
      <c r="D674" s="1">
        <v>203826438</v>
      </c>
      <c r="E674" s="1">
        <v>970037424</v>
      </c>
      <c r="F674" s="1">
        <v>335965</v>
      </c>
      <c r="G674" s="1">
        <v>606.6895003943863</v>
      </c>
      <c r="H674" s="1">
        <f t="shared" si="10"/>
        <v>0.21012224163425677</v>
      </c>
    </row>
    <row r="675" spans="1:8" hidden="1" x14ac:dyDescent="0.4">
      <c r="A675" s="1">
        <v>2011</v>
      </c>
      <c r="B675" s="1" t="s">
        <v>176</v>
      </c>
      <c r="C675" s="1" t="s">
        <v>177</v>
      </c>
      <c r="D675" s="1">
        <v>361894175</v>
      </c>
      <c r="E675" s="1">
        <v>2068975274</v>
      </c>
      <c r="F675" s="1">
        <v>695397</v>
      </c>
      <c r="G675" s="1">
        <v>520.41377083881582</v>
      </c>
      <c r="H675" s="1">
        <f t="shared" si="10"/>
        <v>0.17491469305978763</v>
      </c>
    </row>
    <row r="676" spans="1:8" hidden="1" x14ac:dyDescent="0.4">
      <c r="A676" s="1">
        <v>2016</v>
      </c>
      <c r="B676" s="1" t="s">
        <v>261</v>
      </c>
      <c r="C676" s="1" t="s">
        <v>56</v>
      </c>
      <c r="D676" s="1">
        <v>217906415</v>
      </c>
      <c r="E676" s="1">
        <v>1037557369</v>
      </c>
      <c r="F676" s="1">
        <v>518639</v>
      </c>
      <c r="G676" s="1">
        <v>420.15046111071479</v>
      </c>
      <c r="H676" s="1">
        <f t="shared" si="10"/>
        <v>0.21001866644734898</v>
      </c>
    </row>
    <row r="677" spans="1:8" hidden="1" x14ac:dyDescent="0.4">
      <c r="A677" s="1">
        <v>2012</v>
      </c>
      <c r="B677" s="1" t="s">
        <v>116</v>
      </c>
      <c r="C677" s="1" t="s">
        <v>117</v>
      </c>
      <c r="D677" s="1">
        <v>753559012</v>
      </c>
      <c r="E677" s="1">
        <v>5511908045</v>
      </c>
      <c r="F677" s="1">
        <v>1440488</v>
      </c>
      <c r="G677" s="1">
        <v>523.1275873176312</v>
      </c>
      <c r="H677" s="1">
        <f t="shared" si="10"/>
        <v>0.13671472852011268</v>
      </c>
    </row>
    <row r="678" spans="1:8" hidden="1" x14ac:dyDescent="0.4">
      <c r="A678" s="1">
        <v>2016</v>
      </c>
      <c r="B678" s="1" t="s">
        <v>251</v>
      </c>
      <c r="C678" s="1" t="s">
        <v>146</v>
      </c>
      <c r="D678" s="1">
        <v>52727074</v>
      </c>
      <c r="E678" s="1">
        <v>251232846</v>
      </c>
      <c r="F678" s="1">
        <v>164285</v>
      </c>
      <c r="G678" s="1">
        <v>320.94880238609733</v>
      </c>
      <c r="H678" s="1">
        <f t="shared" si="10"/>
        <v>0.20987333001832092</v>
      </c>
    </row>
    <row r="679" spans="1:8" hidden="1" x14ac:dyDescent="0.4">
      <c r="A679" s="1">
        <v>2013</v>
      </c>
      <c r="B679" s="1" t="s">
        <v>206</v>
      </c>
      <c r="C679" s="1" t="s">
        <v>60</v>
      </c>
      <c r="D679" s="1">
        <v>283342731</v>
      </c>
      <c r="E679" s="1">
        <v>1634793983</v>
      </c>
      <c r="F679" s="1">
        <v>540882</v>
      </c>
      <c r="G679" s="1">
        <v>523.85313432504688</v>
      </c>
      <c r="H679" s="1">
        <f t="shared" si="10"/>
        <v>0.17332014550239508</v>
      </c>
    </row>
    <row r="680" spans="1:8" hidden="1" x14ac:dyDescent="0.4">
      <c r="A680" s="1">
        <v>2015</v>
      </c>
      <c r="B680" s="1" t="s">
        <v>229</v>
      </c>
      <c r="C680" s="1" t="s">
        <v>229</v>
      </c>
      <c r="D680" s="1">
        <v>966279</v>
      </c>
      <c r="E680" s="1">
        <v>4605422</v>
      </c>
      <c r="F680" s="1">
        <v>5342</v>
      </c>
      <c r="G680" s="1">
        <v>180.88337701235491</v>
      </c>
      <c r="H680" s="1">
        <f t="shared" si="10"/>
        <v>0.20981334609510269</v>
      </c>
    </row>
    <row r="681" spans="1:8" hidden="1" x14ac:dyDescent="0.4">
      <c r="A681" s="1">
        <v>2016</v>
      </c>
      <c r="B681" s="1" t="s">
        <v>232</v>
      </c>
      <c r="C681" s="1" t="s">
        <v>233</v>
      </c>
      <c r="D681" s="1">
        <v>915255914</v>
      </c>
      <c r="E681" s="1">
        <v>4376218559</v>
      </c>
      <c r="F681" s="1">
        <v>1454285</v>
      </c>
      <c r="G681" s="1">
        <v>629.35113406244307</v>
      </c>
      <c r="H681" s="1">
        <f t="shared" si="10"/>
        <v>0.20914309960998453</v>
      </c>
    </row>
    <row r="682" spans="1:8" hidden="1" x14ac:dyDescent="0.4">
      <c r="A682" s="1">
        <v>2018</v>
      </c>
      <c r="B682" s="1" t="s">
        <v>237</v>
      </c>
      <c r="C682" s="1" t="s">
        <v>42</v>
      </c>
      <c r="D682" s="1">
        <v>702637792</v>
      </c>
      <c r="E682" s="1">
        <v>3359868073</v>
      </c>
      <c r="F682" s="1">
        <v>1427545</v>
      </c>
      <c r="G682" s="1">
        <v>492.20010017197359</v>
      </c>
      <c r="H682" s="1">
        <f t="shared" si="10"/>
        <v>0.20912660162058691</v>
      </c>
    </row>
    <row r="683" spans="1:8" hidden="1" x14ac:dyDescent="0.4">
      <c r="A683" s="1">
        <v>2016</v>
      </c>
      <c r="B683" s="1" t="s">
        <v>126</v>
      </c>
      <c r="C683" s="1" t="s">
        <v>127</v>
      </c>
      <c r="D683" s="1">
        <v>264940042</v>
      </c>
      <c r="E683" s="1">
        <v>1268451642</v>
      </c>
      <c r="F683" s="1">
        <v>548442</v>
      </c>
      <c r="G683" s="1">
        <v>483.07759434908343</v>
      </c>
      <c r="H683" s="1">
        <f t="shared" si="10"/>
        <v>0.20886885493108928</v>
      </c>
    </row>
    <row r="684" spans="1:8" hidden="1" x14ac:dyDescent="0.4">
      <c r="A684" s="1">
        <v>2015</v>
      </c>
      <c r="B684" s="1" t="s">
        <v>17</v>
      </c>
      <c r="C684" s="1" t="s">
        <v>17</v>
      </c>
      <c r="D684" s="1">
        <v>210137851</v>
      </c>
      <c r="E684" s="1">
        <v>1006140061</v>
      </c>
      <c r="F684" s="1">
        <v>373614</v>
      </c>
      <c r="G684" s="1">
        <v>562.44640457798687</v>
      </c>
      <c r="H684" s="1">
        <f t="shared" si="10"/>
        <v>0.20885546570041605</v>
      </c>
    </row>
    <row r="685" spans="1:8" hidden="1" x14ac:dyDescent="0.4">
      <c r="A685" s="1">
        <v>2015</v>
      </c>
      <c r="B685" s="1" t="s">
        <v>194</v>
      </c>
      <c r="C685" s="1" t="s">
        <v>195</v>
      </c>
      <c r="D685" s="1">
        <v>7452500</v>
      </c>
      <c r="E685" s="1">
        <v>36039000</v>
      </c>
      <c r="F685" s="1">
        <v>23755</v>
      </c>
      <c r="G685" s="1">
        <v>313.72342664702165</v>
      </c>
      <c r="H685" s="1">
        <f t="shared" si="10"/>
        <v>0.20678986653347761</v>
      </c>
    </row>
    <row r="686" spans="1:8" hidden="1" x14ac:dyDescent="0.4">
      <c r="A686" s="1">
        <v>2012</v>
      </c>
      <c r="B686" s="1" t="s">
        <v>247</v>
      </c>
      <c r="C686" s="1" t="s">
        <v>248</v>
      </c>
      <c r="D686" s="1">
        <v>2831193412</v>
      </c>
      <c r="E686" s="1">
        <v>12073186441</v>
      </c>
      <c r="F686" s="1">
        <v>5304357</v>
      </c>
      <c r="G686" s="1">
        <v>533.74865454945814</v>
      </c>
      <c r="H686" s="1">
        <f t="shared" si="10"/>
        <v>0.23450258354210402</v>
      </c>
    </row>
    <row r="687" spans="1:8" hidden="1" x14ac:dyDescent="0.4">
      <c r="A687" s="1">
        <v>2012</v>
      </c>
      <c r="B687" s="1" t="s">
        <v>121</v>
      </c>
      <c r="C687" s="1" t="s">
        <v>120</v>
      </c>
      <c r="D687" s="1">
        <v>637302327</v>
      </c>
      <c r="E687" s="1">
        <v>3128521542</v>
      </c>
      <c r="F687" s="1">
        <v>1193671</v>
      </c>
      <c r="G687" s="1">
        <v>533.90115618122582</v>
      </c>
      <c r="H687" s="1">
        <f t="shared" si="10"/>
        <v>0.20370718834577231</v>
      </c>
    </row>
    <row r="688" spans="1:8" hidden="1" x14ac:dyDescent="0.4">
      <c r="A688" s="1">
        <v>2018</v>
      </c>
      <c r="B688" s="1" t="s">
        <v>228</v>
      </c>
      <c r="C688" s="1" t="s">
        <v>214</v>
      </c>
      <c r="D688" s="1">
        <v>537075432</v>
      </c>
      <c r="E688" s="1">
        <v>2601981039</v>
      </c>
      <c r="F688" s="1">
        <v>1377970</v>
      </c>
      <c r="G688" s="1">
        <v>389.75843596014425</v>
      </c>
      <c r="H688" s="1">
        <f t="shared" si="10"/>
        <v>0.20641020205374372</v>
      </c>
    </row>
    <row r="689" spans="1:8" hidden="1" x14ac:dyDescent="0.4">
      <c r="A689" s="1">
        <v>2015</v>
      </c>
      <c r="B689" s="1" t="s">
        <v>278</v>
      </c>
      <c r="C689" s="1" t="s">
        <v>279</v>
      </c>
      <c r="D689" s="1">
        <v>420680633</v>
      </c>
      <c r="E689" s="1">
        <v>2053048852</v>
      </c>
      <c r="F689" s="1">
        <v>718712</v>
      </c>
      <c r="G689" s="1">
        <v>585.32573965649658</v>
      </c>
      <c r="H689" s="1">
        <f t="shared" si="10"/>
        <v>0.20490532048966559</v>
      </c>
    </row>
    <row r="690" spans="1:8" hidden="1" x14ac:dyDescent="0.4">
      <c r="A690" s="1">
        <v>2016</v>
      </c>
      <c r="B690" s="1" t="s">
        <v>165</v>
      </c>
      <c r="C690" s="1" t="s">
        <v>164</v>
      </c>
      <c r="D690" s="1">
        <v>914329157</v>
      </c>
      <c r="E690" s="1">
        <v>4469847033</v>
      </c>
      <c r="F690" s="1">
        <v>1743136</v>
      </c>
      <c r="G690" s="1">
        <v>524.53116509555196</v>
      </c>
      <c r="H690" s="1">
        <f t="shared" si="10"/>
        <v>0.20455490987715866</v>
      </c>
    </row>
    <row r="691" spans="1:8" hidden="1" x14ac:dyDescent="0.4">
      <c r="A691" s="1">
        <v>2017</v>
      </c>
      <c r="B691" s="1" t="s">
        <v>241</v>
      </c>
      <c r="C691" s="1" t="s">
        <v>55</v>
      </c>
      <c r="D691" s="1">
        <v>488125647</v>
      </c>
      <c r="E691" s="1">
        <v>2412250721</v>
      </c>
      <c r="F691" s="1">
        <v>838252</v>
      </c>
      <c r="G691" s="1">
        <v>582.31372785272208</v>
      </c>
      <c r="H691" s="1">
        <f t="shared" si="10"/>
        <v>0.20235278312929561</v>
      </c>
    </row>
    <row r="692" spans="1:8" hidden="1" x14ac:dyDescent="0.4">
      <c r="A692" s="1">
        <v>2014</v>
      </c>
      <c r="B692" s="1" t="s">
        <v>170</v>
      </c>
      <c r="C692" s="1" t="s">
        <v>171</v>
      </c>
      <c r="D692" s="1">
        <v>318082803</v>
      </c>
      <c r="E692" s="1">
        <v>815746060</v>
      </c>
      <c r="F692" s="1">
        <v>591422</v>
      </c>
      <c r="G692" s="1">
        <v>537.82714034986861</v>
      </c>
      <c r="H692" s="1">
        <f t="shared" si="10"/>
        <v>0.38992870281224529</v>
      </c>
    </row>
    <row r="693" spans="1:8" hidden="1" x14ac:dyDescent="0.4">
      <c r="A693" s="1">
        <v>2016</v>
      </c>
      <c r="B693" s="1" t="s">
        <v>225</v>
      </c>
      <c r="C693" s="1" t="s">
        <v>214</v>
      </c>
      <c r="D693" s="1">
        <v>183502983</v>
      </c>
      <c r="E693" s="1">
        <v>908227918</v>
      </c>
      <c r="F693" s="1">
        <v>430877</v>
      </c>
      <c r="G693" s="1">
        <v>425.88252099787178</v>
      </c>
      <c r="H693" s="1">
        <f t="shared" si="10"/>
        <v>0.20204508071508104</v>
      </c>
    </row>
    <row r="694" spans="1:8" hidden="1" x14ac:dyDescent="0.4">
      <c r="A694" s="1">
        <v>2014</v>
      </c>
      <c r="B694" s="1" t="s">
        <v>119</v>
      </c>
      <c r="C694" s="1" t="s">
        <v>120</v>
      </c>
      <c r="D694" s="1">
        <v>658435907</v>
      </c>
      <c r="E694" s="1">
        <v>1559789124</v>
      </c>
      <c r="F694" s="1">
        <v>1223176</v>
      </c>
      <c r="G694" s="1">
        <v>538.3002176301693</v>
      </c>
      <c r="H694" s="1">
        <f t="shared" si="10"/>
        <v>0.42213136177759375</v>
      </c>
    </row>
    <row r="695" spans="1:8" hidden="1" x14ac:dyDescent="0.4">
      <c r="A695" s="1">
        <v>2012</v>
      </c>
      <c r="B695" s="1" t="s">
        <v>222</v>
      </c>
      <c r="C695" s="1" t="s">
        <v>146</v>
      </c>
      <c r="D695" s="1">
        <v>209073385</v>
      </c>
      <c r="E695" s="1">
        <v>1151279339</v>
      </c>
      <c r="F695" s="1">
        <v>386908</v>
      </c>
      <c r="G695" s="1">
        <v>540.36976490535221</v>
      </c>
      <c r="H695" s="1">
        <f t="shared" si="10"/>
        <v>0.18160091814172652</v>
      </c>
    </row>
    <row r="696" spans="1:8" hidden="1" x14ac:dyDescent="0.4">
      <c r="A696" s="1">
        <v>2013</v>
      </c>
      <c r="B696" s="1" t="s">
        <v>274</v>
      </c>
      <c r="C696" s="1" t="s">
        <v>135</v>
      </c>
      <c r="D696" s="1">
        <v>79559824</v>
      </c>
      <c r="E696" s="1">
        <v>619435608</v>
      </c>
      <c r="F696" s="1">
        <v>146713</v>
      </c>
      <c r="G696" s="1">
        <v>542.28203363028501</v>
      </c>
      <c r="H696" s="1">
        <f t="shared" si="10"/>
        <v>0.12843921623569304</v>
      </c>
    </row>
    <row r="697" spans="1:8" hidden="1" x14ac:dyDescent="0.4">
      <c r="A697" s="1">
        <v>2016</v>
      </c>
      <c r="B697" s="1" t="s">
        <v>265</v>
      </c>
      <c r="C697" s="1" t="s">
        <v>266</v>
      </c>
      <c r="D697" s="1">
        <v>481382145</v>
      </c>
      <c r="E697" s="1">
        <v>2388935751</v>
      </c>
      <c r="F697" s="1">
        <v>1119711</v>
      </c>
      <c r="G697" s="1">
        <v>429.91642039776337</v>
      </c>
      <c r="H697" s="1">
        <f t="shared" si="10"/>
        <v>0.20150485202395885</v>
      </c>
    </row>
    <row r="698" spans="1:8" hidden="1" x14ac:dyDescent="0.4">
      <c r="A698" s="1">
        <v>2016</v>
      </c>
      <c r="B698" s="1" t="s">
        <v>205</v>
      </c>
      <c r="C698" s="1" t="s">
        <v>123</v>
      </c>
      <c r="D698" s="1">
        <v>133354312</v>
      </c>
      <c r="E698" s="1">
        <v>662004995</v>
      </c>
      <c r="F698" s="1">
        <v>168848</v>
      </c>
      <c r="G698" s="1">
        <v>789.78911210082435</v>
      </c>
      <c r="H698" s="1">
        <f t="shared" si="10"/>
        <v>0.20144003898339166</v>
      </c>
    </row>
    <row r="699" spans="1:8" hidden="1" x14ac:dyDescent="0.4">
      <c r="A699" s="1">
        <v>2013</v>
      </c>
      <c r="B699" s="1" t="s">
        <v>294</v>
      </c>
      <c r="C699" s="1" t="s">
        <v>73</v>
      </c>
      <c r="D699" s="1">
        <v>617320078</v>
      </c>
      <c r="E699" s="1">
        <v>3320546496</v>
      </c>
      <c r="F699" s="1">
        <v>1126869</v>
      </c>
      <c r="G699" s="1">
        <v>547.8188485085667</v>
      </c>
      <c r="H699" s="1">
        <f t="shared" si="10"/>
        <v>0.18590918053508262</v>
      </c>
    </row>
    <row r="700" spans="1:8" hidden="1" x14ac:dyDescent="0.4">
      <c r="A700" s="1">
        <v>2011</v>
      </c>
      <c r="B700" s="1" t="s">
        <v>294</v>
      </c>
      <c r="C700" s="1" t="s">
        <v>73</v>
      </c>
      <c r="D700" s="1">
        <v>614831550</v>
      </c>
      <c r="E700" s="1">
        <v>3234843698</v>
      </c>
      <c r="F700" s="1">
        <v>1120964</v>
      </c>
      <c r="G700" s="1">
        <v>548.48465249553067</v>
      </c>
      <c r="H700" s="1">
        <f t="shared" si="10"/>
        <v>0.19006530373635383</v>
      </c>
    </row>
    <row r="701" spans="1:8" hidden="1" x14ac:dyDescent="0.4">
      <c r="A701" s="1">
        <v>2015</v>
      </c>
      <c r="B701" s="1" t="s">
        <v>274</v>
      </c>
      <c r="C701" s="1" t="s">
        <v>135</v>
      </c>
      <c r="D701" s="1">
        <v>121056930</v>
      </c>
      <c r="E701" s="1">
        <v>601658251</v>
      </c>
      <c r="F701" s="1">
        <v>147771</v>
      </c>
      <c r="G701" s="1">
        <v>819.21980632194413</v>
      </c>
      <c r="H701" s="1">
        <f t="shared" si="10"/>
        <v>0.20120546805232792</v>
      </c>
    </row>
    <row r="702" spans="1:8" hidden="1" x14ac:dyDescent="0.4">
      <c r="A702" s="1">
        <v>2014</v>
      </c>
      <c r="B702" s="1" t="s">
        <v>292</v>
      </c>
      <c r="C702" s="1" t="s">
        <v>42</v>
      </c>
      <c r="D702" s="1">
        <v>114355691</v>
      </c>
      <c r="E702" s="1">
        <v>486542607</v>
      </c>
      <c r="F702" s="1">
        <v>207877</v>
      </c>
      <c r="G702" s="1">
        <v>550.11228274412269</v>
      </c>
      <c r="H702" s="1">
        <f t="shared" si="10"/>
        <v>0.23503736230853878</v>
      </c>
    </row>
    <row r="703" spans="1:8" hidden="1" x14ac:dyDescent="0.4">
      <c r="A703" s="1">
        <v>2017</v>
      </c>
      <c r="B703" s="1" t="s">
        <v>204</v>
      </c>
      <c r="C703" s="1" t="s">
        <v>146</v>
      </c>
      <c r="D703" s="1">
        <v>362115881</v>
      </c>
      <c r="E703" s="1">
        <v>1801101333</v>
      </c>
      <c r="F703" s="1">
        <v>1122087</v>
      </c>
      <c r="G703" s="1">
        <v>322.71640345178224</v>
      </c>
      <c r="H703" s="1">
        <f t="shared" si="10"/>
        <v>0.20105247515243496</v>
      </c>
    </row>
    <row r="704" spans="1:8" hidden="1" x14ac:dyDescent="0.4">
      <c r="A704" s="1">
        <v>2015</v>
      </c>
      <c r="B704" s="1" t="s">
        <v>262</v>
      </c>
      <c r="C704" s="1" t="s">
        <v>123</v>
      </c>
      <c r="D704" s="1">
        <v>271404375</v>
      </c>
      <c r="E704" s="1">
        <v>1358856515</v>
      </c>
      <c r="F704" s="1">
        <v>544110</v>
      </c>
      <c r="G704" s="1">
        <v>498.80423995148038</v>
      </c>
      <c r="H704" s="1">
        <f t="shared" si="10"/>
        <v>0.19972997296186198</v>
      </c>
    </row>
    <row r="705" spans="1:8" hidden="1" x14ac:dyDescent="0.4">
      <c r="A705" s="1">
        <v>2016</v>
      </c>
      <c r="B705" s="1" t="s">
        <v>204</v>
      </c>
      <c r="C705" s="1" t="s">
        <v>146</v>
      </c>
      <c r="D705" s="1">
        <v>356673736</v>
      </c>
      <c r="E705" s="1">
        <v>1787393483</v>
      </c>
      <c r="F705" s="1">
        <v>1113459</v>
      </c>
      <c r="G705" s="1">
        <v>320.32947418809312</v>
      </c>
      <c r="H705" s="1">
        <f t="shared" si="10"/>
        <v>0.1995496455550185</v>
      </c>
    </row>
    <row r="706" spans="1:8" hidden="1" x14ac:dyDescent="0.4">
      <c r="A706" s="1">
        <v>2016</v>
      </c>
      <c r="B706" s="1" t="s">
        <v>274</v>
      </c>
      <c r="C706" s="1" t="s">
        <v>135</v>
      </c>
      <c r="D706" s="1">
        <v>120772897</v>
      </c>
      <c r="E706" s="1">
        <v>605926159</v>
      </c>
      <c r="F706" s="1">
        <v>148429</v>
      </c>
      <c r="G706" s="1">
        <v>813.67453125736881</v>
      </c>
      <c r="H706" s="1">
        <f t="shared" ref="H706:H769" si="11">D706/E706</f>
        <v>0.19931949661872908</v>
      </c>
    </row>
    <row r="707" spans="1:8" hidden="1" x14ac:dyDescent="0.4">
      <c r="A707" s="1">
        <v>2016</v>
      </c>
      <c r="B707" s="1" t="s">
        <v>250</v>
      </c>
      <c r="C707" s="1" t="s">
        <v>146</v>
      </c>
      <c r="D707" s="1">
        <v>179277751</v>
      </c>
      <c r="E707" s="1">
        <v>904813027</v>
      </c>
      <c r="F707" s="1">
        <v>587251</v>
      </c>
      <c r="G707" s="1">
        <v>305.28300675520347</v>
      </c>
      <c r="H707" s="1">
        <f t="shared" si="11"/>
        <v>0.1981378977206083</v>
      </c>
    </row>
    <row r="708" spans="1:8" hidden="1" x14ac:dyDescent="0.4">
      <c r="A708" s="1">
        <v>2010</v>
      </c>
      <c r="B708" s="1" t="s">
        <v>165</v>
      </c>
      <c r="C708" s="1" t="s">
        <v>164</v>
      </c>
      <c r="D708" s="1">
        <v>912824908</v>
      </c>
      <c r="E708" s="1">
        <v>5253982000</v>
      </c>
      <c r="F708" s="1">
        <v>1640814</v>
      </c>
      <c r="G708" s="1">
        <v>556.32442677841607</v>
      </c>
      <c r="H708" s="1">
        <f t="shared" si="11"/>
        <v>0.17373963367213668</v>
      </c>
    </row>
    <row r="709" spans="1:8" hidden="1" x14ac:dyDescent="0.4">
      <c r="A709" s="1">
        <v>2013</v>
      </c>
      <c r="B709" s="1" t="s">
        <v>141</v>
      </c>
      <c r="C709" s="1" t="s">
        <v>141</v>
      </c>
      <c r="D709" s="1">
        <v>144134732</v>
      </c>
      <c r="E709" s="1">
        <v>667527556</v>
      </c>
      <c r="F709" s="1">
        <v>258872</v>
      </c>
      <c r="G709" s="1">
        <v>556.77992212367496</v>
      </c>
      <c r="H709" s="1">
        <f t="shared" si="11"/>
        <v>0.2159232689414248</v>
      </c>
    </row>
    <row r="710" spans="1:8" hidden="1" x14ac:dyDescent="0.4">
      <c r="A710" s="1">
        <v>2017</v>
      </c>
      <c r="B710" s="1" t="s">
        <v>262</v>
      </c>
      <c r="C710" s="1" t="s">
        <v>123</v>
      </c>
      <c r="D710" s="1">
        <v>284536397</v>
      </c>
      <c r="E710" s="1">
        <v>1443517654</v>
      </c>
      <c r="F710" s="1">
        <v>550022</v>
      </c>
      <c r="G710" s="1">
        <v>517.31821090792732</v>
      </c>
      <c r="H710" s="1">
        <f t="shared" si="11"/>
        <v>0.19711320898053941</v>
      </c>
    </row>
    <row r="711" spans="1:8" hidden="1" x14ac:dyDescent="0.4">
      <c r="A711" s="1">
        <v>2018</v>
      </c>
      <c r="B711" s="1" t="s">
        <v>198</v>
      </c>
      <c r="C711" s="1" t="s">
        <v>199</v>
      </c>
      <c r="D711" s="1">
        <v>268111104</v>
      </c>
      <c r="E711" s="1">
        <v>1361957450</v>
      </c>
      <c r="F711" s="1">
        <v>551455</v>
      </c>
      <c r="G711" s="1">
        <v>486.18854484953442</v>
      </c>
      <c r="H711" s="1">
        <f t="shared" si="11"/>
        <v>0.19685718081721276</v>
      </c>
    </row>
    <row r="712" spans="1:8" hidden="1" x14ac:dyDescent="0.4">
      <c r="A712" s="1">
        <v>2013</v>
      </c>
      <c r="B712" s="1" t="s">
        <v>247</v>
      </c>
      <c r="C712" s="1" t="s">
        <v>248</v>
      </c>
      <c r="D712" s="1">
        <v>2997598720</v>
      </c>
      <c r="E712" s="1">
        <v>12504044284</v>
      </c>
      <c r="F712" s="1">
        <v>5354262</v>
      </c>
      <c r="G712" s="1">
        <v>559.85282752319551</v>
      </c>
      <c r="H712" s="1">
        <f t="shared" si="11"/>
        <v>0.23973033459547846</v>
      </c>
    </row>
    <row r="713" spans="1:8" hidden="1" x14ac:dyDescent="0.4">
      <c r="A713" s="1">
        <v>2015</v>
      </c>
      <c r="B713" s="1" t="s">
        <v>250</v>
      </c>
      <c r="C713" s="1" t="s">
        <v>146</v>
      </c>
      <c r="D713" s="1">
        <v>168890775</v>
      </c>
      <c r="E713" s="1">
        <v>861773305</v>
      </c>
      <c r="F713" s="1">
        <v>587614</v>
      </c>
      <c r="G713" s="1">
        <v>287.41788827359454</v>
      </c>
      <c r="H713" s="1">
        <f t="shared" si="11"/>
        <v>0.19598051369205502</v>
      </c>
    </row>
    <row r="714" spans="1:8" hidden="1" x14ac:dyDescent="0.4">
      <c r="A714" s="1">
        <v>2016</v>
      </c>
      <c r="B714" s="1" t="s">
        <v>138</v>
      </c>
      <c r="C714" s="1" t="s">
        <v>139</v>
      </c>
      <c r="D714" s="1">
        <v>160938300</v>
      </c>
      <c r="E714" s="1">
        <v>826934599</v>
      </c>
      <c r="F714" s="1">
        <v>619312</v>
      </c>
      <c r="G714" s="1">
        <v>259.86627095874132</v>
      </c>
      <c r="H714" s="1">
        <f t="shared" si="11"/>
        <v>0.19462034868854242</v>
      </c>
    </row>
    <row r="715" spans="1:8" hidden="1" x14ac:dyDescent="0.4">
      <c r="A715" s="1">
        <v>2012</v>
      </c>
      <c r="B715" s="1" t="s">
        <v>200</v>
      </c>
      <c r="C715" s="1" t="s">
        <v>123</v>
      </c>
      <c r="D715" s="1">
        <v>327996914</v>
      </c>
      <c r="E715" s="1">
        <v>2102317790</v>
      </c>
      <c r="F715" s="1">
        <v>583336</v>
      </c>
      <c r="G715" s="1">
        <v>562.27785358695508</v>
      </c>
      <c r="H715" s="1">
        <f t="shared" si="11"/>
        <v>0.15601680942822635</v>
      </c>
    </row>
    <row r="716" spans="1:8" hidden="1" x14ac:dyDescent="0.4">
      <c r="A716" s="1">
        <v>2015</v>
      </c>
      <c r="B716" s="1" t="s">
        <v>241</v>
      </c>
      <c r="C716" s="1" t="s">
        <v>55</v>
      </c>
      <c r="D716" s="1">
        <v>448519157</v>
      </c>
      <c r="E716" s="1">
        <v>2325536623</v>
      </c>
      <c r="F716" s="1">
        <v>820059</v>
      </c>
      <c r="G716" s="1">
        <v>546.93522905059274</v>
      </c>
      <c r="H716" s="1">
        <f t="shared" si="11"/>
        <v>0.19286695060574843</v>
      </c>
    </row>
    <row r="717" spans="1:8" hidden="1" x14ac:dyDescent="0.4">
      <c r="A717" s="1">
        <v>2010</v>
      </c>
      <c r="B717" s="1" t="s">
        <v>278</v>
      </c>
      <c r="C717" s="1" t="s">
        <v>279</v>
      </c>
      <c r="D717" s="1">
        <v>377875585</v>
      </c>
      <c r="E717" s="1">
        <v>2210060387</v>
      </c>
      <c r="F717" s="1">
        <v>670991</v>
      </c>
      <c r="G717" s="1">
        <v>563.1604373233024</v>
      </c>
      <c r="H717" s="1">
        <f t="shared" si="11"/>
        <v>0.1709797556766941</v>
      </c>
    </row>
    <row r="718" spans="1:8" hidden="1" x14ac:dyDescent="0.4">
      <c r="A718" s="1">
        <v>2017</v>
      </c>
      <c r="B718" s="1" t="s">
        <v>296</v>
      </c>
      <c r="C718" s="1" t="s">
        <v>73</v>
      </c>
      <c r="D718" s="1">
        <v>233029294</v>
      </c>
      <c r="E718" s="1">
        <v>1209511035</v>
      </c>
      <c r="F718" s="1">
        <v>442246</v>
      </c>
      <c r="G718" s="1">
        <v>526.92233281929066</v>
      </c>
      <c r="H718" s="1">
        <f t="shared" si="11"/>
        <v>0.19266404956776603</v>
      </c>
    </row>
    <row r="719" spans="1:8" hidden="1" x14ac:dyDescent="0.4">
      <c r="A719" s="1">
        <v>2014</v>
      </c>
      <c r="B719" s="1" t="s">
        <v>154</v>
      </c>
      <c r="C719" s="1" t="s">
        <v>155</v>
      </c>
      <c r="D719" s="1">
        <v>1010057519</v>
      </c>
      <c r="E719" s="1">
        <v>4413608983</v>
      </c>
      <c r="F719" s="1">
        <v>1791366</v>
      </c>
      <c r="G719" s="1">
        <v>563.84765536467705</v>
      </c>
      <c r="H719" s="1">
        <f t="shared" si="11"/>
        <v>0.22885070310724442</v>
      </c>
    </row>
    <row r="720" spans="1:8" hidden="1" x14ac:dyDescent="0.4">
      <c r="A720" s="1">
        <v>2013</v>
      </c>
      <c r="B720" s="1" t="s">
        <v>20</v>
      </c>
      <c r="C720" s="1" t="s">
        <v>218</v>
      </c>
      <c r="D720" s="1">
        <v>997836086</v>
      </c>
      <c r="E720" s="1">
        <v>5153186543</v>
      </c>
      <c r="F720" s="1">
        <v>1766984</v>
      </c>
      <c r="G720" s="1">
        <v>564.71144390667939</v>
      </c>
      <c r="H720" s="1">
        <f t="shared" si="11"/>
        <v>0.19363476902567081</v>
      </c>
    </row>
    <row r="721" spans="1:8" hidden="1" x14ac:dyDescent="0.4">
      <c r="A721" s="1">
        <v>2014</v>
      </c>
      <c r="B721" s="1" t="s">
        <v>259</v>
      </c>
      <c r="C721" s="1" t="s">
        <v>233</v>
      </c>
      <c r="D721" s="1">
        <v>794554127</v>
      </c>
      <c r="E721" s="1">
        <v>3135777022</v>
      </c>
      <c r="F721" s="1">
        <v>1406090</v>
      </c>
      <c r="G721" s="1">
        <v>565.08056169946451</v>
      </c>
      <c r="H721" s="1">
        <f t="shared" si="11"/>
        <v>0.25338349041579272</v>
      </c>
    </row>
    <row r="722" spans="1:8" hidden="1" x14ac:dyDescent="0.4">
      <c r="A722" s="1">
        <v>2014</v>
      </c>
      <c r="B722" s="1" t="s">
        <v>258</v>
      </c>
      <c r="C722" s="1" t="s">
        <v>60</v>
      </c>
      <c r="D722" s="1">
        <v>799992778</v>
      </c>
      <c r="E722" s="1">
        <v>2118542783</v>
      </c>
      <c r="F722" s="1">
        <v>1414297</v>
      </c>
      <c r="G722" s="1">
        <v>565.64694544356666</v>
      </c>
      <c r="H722" s="1">
        <f t="shared" si="11"/>
        <v>0.37761464362176161</v>
      </c>
    </row>
    <row r="723" spans="1:8" hidden="1" x14ac:dyDescent="0.4">
      <c r="A723" s="1">
        <v>2012</v>
      </c>
      <c r="B723" s="1" t="s">
        <v>142</v>
      </c>
      <c r="C723" s="1" t="s">
        <v>130</v>
      </c>
      <c r="D723" s="1">
        <v>22819898</v>
      </c>
      <c r="E723" s="1">
        <v>128069553</v>
      </c>
      <c r="F723" s="1">
        <v>40062</v>
      </c>
      <c r="G723" s="1">
        <v>569.61454745145022</v>
      </c>
      <c r="H723" s="1">
        <f t="shared" si="11"/>
        <v>0.17818363120233582</v>
      </c>
    </row>
    <row r="724" spans="1:8" hidden="1" x14ac:dyDescent="0.4">
      <c r="A724" s="1">
        <v>2014</v>
      </c>
      <c r="B724" s="1" t="s">
        <v>261</v>
      </c>
      <c r="C724" s="1" t="s">
        <v>56</v>
      </c>
      <c r="D724" s="1">
        <v>291342487</v>
      </c>
      <c r="E724" s="1">
        <v>1141918217</v>
      </c>
      <c r="F724" s="1">
        <v>511235</v>
      </c>
      <c r="G724" s="1">
        <v>569.87977544573437</v>
      </c>
      <c r="H724" s="1">
        <f t="shared" si="11"/>
        <v>0.25513428427948442</v>
      </c>
    </row>
    <row r="725" spans="1:8" hidden="1" x14ac:dyDescent="0.4">
      <c r="A725" s="1">
        <v>2018</v>
      </c>
      <c r="B725" s="1" t="s">
        <v>196</v>
      </c>
      <c r="C725" s="1" t="s">
        <v>133</v>
      </c>
      <c r="D725" s="1">
        <v>19589153</v>
      </c>
      <c r="E725" s="1">
        <v>101804082</v>
      </c>
      <c r="F725" s="1">
        <v>44145</v>
      </c>
      <c r="G725" s="1">
        <v>443.7456790123457</v>
      </c>
      <c r="H725" s="1">
        <f t="shared" si="11"/>
        <v>0.19242011337030671</v>
      </c>
    </row>
    <row r="726" spans="1:8" hidden="1" x14ac:dyDescent="0.4">
      <c r="A726" s="1">
        <v>2017</v>
      </c>
      <c r="B726" s="1" t="s">
        <v>286</v>
      </c>
      <c r="C726" s="1" t="s">
        <v>282</v>
      </c>
      <c r="D726" s="1">
        <v>35040864</v>
      </c>
      <c r="E726" s="1">
        <v>182802723</v>
      </c>
      <c r="F726" s="1">
        <v>96122</v>
      </c>
      <c r="G726" s="1">
        <v>364.54572314350514</v>
      </c>
      <c r="H726" s="1">
        <f t="shared" si="11"/>
        <v>0.19168677263084313</v>
      </c>
    </row>
    <row r="727" spans="1:8" hidden="1" x14ac:dyDescent="0.4">
      <c r="A727" s="1">
        <v>2018</v>
      </c>
      <c r="B727" s="1" t="s">
        <v>154</v>
      </c>
      <c r="C727" s="1" t="s">
        <v>155</v>
      </c>
      <c r="D727" s="1">
        <v>862457563</v>
      </c>
      <c r="E727" s="1">
        <v>4514640777</v>
      </c>
      <c r="F727" s="1">
        <v>1826166</v>
      </c>
      <c r="G727" s="1">
        <v>472.27774638231136</v>
      </c>
      <c r="H727" s="1">
        <f t="shared" si="11"/>
        <v>0.19103570042467632</v>
      </c>
    </row>
    <row r="728" spans="1:8" hidden="1" x14ac:dyDescent="0.4">
      <c r="A728" s="1">
        <v>2018</v>
      </c>
      <c r="B728" s="1" t="s">
        <v>197</v>
      </c>
      <c r="C728" s="1" t="s">
        <v>192</v>
      </c>
      <c r="D728" s="1">
        <v>279606953</v>
      </c>
      <c r="E728" s="1">
        <v>1465145998</v>
      </c>
      <c r="F728" s="1">
        <v>464682</v>
      </c>
      <c r="G728" s="1">
        <v>601.71677189992295</v>
      </c>
      <c r="H728" s="1">
        <f t="shared" si="11"/>
        <v>0.19083896989220045</v>
      </c>
    </row>
    <row r="729" spans="1:8" hidden="1" x14ac:dyDescent="0.4">
      <c r="A729" s="1">
        <v>2016</v>
      </c>
      <c r="B729" s="1" t="s">
        <v>268</v>
      </c>
      <c r="C729" s="1" t="s">
        <v>151</v>
      </c>
      <c r="D729" s="1">
        <v>35026719</v>
      </c>
      <c r="E729" s="1">
        <v>183987564</v>
      </c>
      <c r="F729" s="1">
        <v>73116</v>
      </c>
      <c r="G729" s="1">
        <v>479.0568275069752</v>
      </c>
      <c r="H729" s="1">
        <f t="shared" si="11"/>
        <v>0.19037547015949405</v>
      </c>
    </row>
    <row r="730" spans="1:8" hidden="1" x14ac:dyDescent="0.4">
      <c r="A730" s="1">
        <v>2017</v>
      </c>
      <c r="B730" s="1" t="s">
        <v>227</v>
      </c>
      <c r="C730" s="1" t="s">
        <v>139</v>
      </c>
      <c r="D730" s="1">
        <v>240898364</v>
      </c>
      <c r="E730" s="1">
        <v>1268199177</v>
      </c>
      <c r="F730" s="1">
        <v>893783</v>
      </c>
      <c r="G730" s="1">
        <v>269.52667929463865</v>
      </c>
      <c r="H730" s="1">
        <f t="shared" si="11"/>
        <v>0.18995309914161851</v>
      </c>
    </row>
    <row r="731" spans="1:8" hidden="1" x14ac:dyDescent="0.4">
      <c r="A731" s="1">
        <v>2016</v>
      </c>
      <c r="B731" s="1" t="s">
        <v>235</v>
      </c>
      <c r="C731" s="1" t="s">
        <v>235</v>
      </c>
      <c r="D731" s="1">
        <v>179386363</v>
      </c>
      <c r="E731" s="1">
        <v>945324117</v>
      </c>
      <c r="F731" s="1">
        <v>425741</v>
      </c>
      <c r="G731" s="1">
        <v>421.35092227434052</v>
      </c>
      <c r="H731" s="1">
        <f t="shared" si="11"/>
        <v>0.18976175448616001</v>
      </c>
    </row>
    <row r="732" spans="1:8" hidden="1" x14ac:dyDescent="0.4">
      <c r="A732" s="1">
        <v>2018</v>
      </c>
      <c r="B732" s="1" t="s">
        <v>232</v>
      </c>
      <c r="C732" s="1" t="s">
        <v>233</v>
      </c>
      <c r="D732" s="1">
        <v>849013668</v>
      </c>
      <c r="E732" s="1">
        <v>4495459910</v>
      </c>
      <c r="F732" s="1">
        <v>1478542</v>
      </c>
      <c r="G732" s="1">
        <v>574.22357159958938</v>
      </c>
      <c r="H732" s="1">
        <f t="shared" si="11"/>
        <v>0.18886024678173585</v>
      </c>
    </row>
    <row r="733" spans="1:8" hidden="1" x14ac:dyDescent="0.4">
      <c r="A733" s="1">
        <v>2015</v>
      </c>
      <c r="B733" s="1" t="s">
        <v>286</v>
      </c>
      <c r="C733" s="1" t="s">
        <v>282</v>
      </c>
      <c r="D733" s="1">
        <v>34807241</v>
      </c>
      <c r="E733" s="1">
        <v>184322055</v>
      </c>
      <c r="F733" s="1">
        <v>94203</v>
      </c>
      <c r="G733" s="1">
        <v>369.49185270108171</v>
      </c>
      <c r="H733" s="1">
        <f t="shared" si="11"/>
        <v>0.18883926288690739</v>
      </c>
    </row>
    <row r="734" spans="1:8" hidden="1" x14ac:dyDescent="0.4">
      <c r="A734" s="1">
        <v>2018</v>
      </c>
      <c r="B734" s="1" t="s">
        <v>194</v>
      </c>
      <c r="C734" s="1" t="s">
        <v>195</v>
      </c>
      <c r="D734" s="1">
        <v>6445000</v>
      </c>
      <c r="E734" s="1">
        <v>34350000</v>
      </c>
      <c r="F734" s="1">
        <v>24305</v>
      </c>
      <c r="G734" s="1">
        <v>265.17177535486525</v>
      </c>
      <c r="H734" s="1">
        <f t="shared" si="11"/>
        <v>0.187627365356623</v>
      </c>
    </row>
    <row r="735" spans="1:8" hidden="1" x14ac:dyDescent="0.4">
      <c r="A735" s="1">
        <v>2010</v>
      </c>
      <c r="B735" s="1" t="s">
        <v>169</v>
      </c>
      <c r="C735" s="1" t="s">
        <v>164</v>
      </c>
      <c r="D735" s="1">
        <v>826695661</v>
      </c>
      <c r="E735" s="1">
        <v>4921811016</v>
      </c>
      <c r="F735" s="1">
        <v>1438889</v>
      </c>
      <c r="G735" s="1">
        <v>574.53748065347645</v>
      </c>
      <c r="H735" s="1">
        <f t="shared" si="11"/>
        <v>0.16796574641174722</v>
      </c>
    </row>
    <row r="736" spans="1:8" hidden="1" x14ac:dyDescent="0.4">
      <c r="A736" s="1">
        <v>2016</v>
      </c>
      <c r="B736" s="1" t="s">
        <v>286</v>
      </c>
      <c r="C736" s="1" t="s">
        <v>282</v>
      </c>
      <c r="D736" s="1">
        <v>35882941</v>
      </c>
      <c r="E736" s="1">
        <v>191589923</v>
      </c>
      <c r="F736" s="1">
        <v>95067</v>
      </c>
      <c r="G736" s="1">
        <v>377.44896757023992</v>
      </c>
      <c r="H736" s="1">
        <f t="shared" si="11"/>
        <v>0.1872903357239723</v>
      </c>
    </row>
    <row r="737" spans="1:8" hidden="1" x14ac:dyDescent="0.4">
      <c r="A737" s="1">
        <v>2013</v>
      </c>
      <c r="B737" s="1" t="s">
        <v>184</v>
      </c>
      <c r="C737" s="1" t="s">
        <v>185</v>
      </c>
      <c r="D737" s="1">
        <v>214585441</v>
      </c>
      <c r="E737" s="1">
        <v>1361533261</v>
      </c>
      <c r="F737" s="1">
        <v>373094</v>
      </c>
      <c r="G737" s="1">
        <v>575.15114421566682</v>
      </c>
      <c r="H737" s="1">
        <f t="shared" si="11"/>
        <v>0.15760572814974366</v>
      </c>
    </row>
    <row r="738" spans="1:8" hidden="1" x14ac:dyDescent="0.4">
      <c r="A738" s="1">
        <v>2016</v>
      </c>
      <c r="B738" s="1" t="s">
        <v>271</v>
      </c>
      <c r="C738" s="1" t="s">
        <v>218</v>
      </c>
      <c r="D738" s="1">
        <v>127241460</v>
      </c>
      <c r="E738" s="1">
        <v>681595622</v>
      </c>
      <c r="F738" s="1">
        <v>338153</v>
      </c>
      <c r="G738" s="1">
        <v>376.28369406747834</v>
      </c>
      <c r="H738" s="1">
        <f t="shared" si="11"/>
        <v>0.18668174485428252</v>
      </c>
    </row>
    <row r="739" spans="1:8" hidden="1" x14ac:dyDescent="0.4">
      <c r="A739" s="1">
        <v>2015</v>
      </c>
      <c r="B739" s="1" t="s">
        <v>175</v>
      </c>
      <c r="C739" s="1" t="s">
        <v>133</v>
      </c>
      <c r="D739" s="1">
        <v>102239042</v>
      </c>
      <c r="E739" s="1">
        <v>553029845</v>
      </c>
      <c r="F739" s="1">
        <v>169342</v>
      </c>
      <c r="G739" s="1">
        <v>603.74296984799992</v>
      </c>
      <c r="H739" s="1">
        <f t="shared" si="11"/>
        <v>0.18487074960665098</v>
      </c>
    </row>
    <row r="740" spans="1:8" hidden="1" x14ac:dyDescent="0.4">
      <c r="A740" s="1">
        <v>2012</v>
      </c>
      <c r="B740" s="1" t="s">
        <v>156</v>
      </c>
      <c r="C740" s="1" t="s">
        <v>157</v>
      </c>
      <c r="D740" s="1">
        <v>235081842</v>
      </c>
      <c r="E740" s="1">
        <v>1566393484</v>
      </c>
      <c r="F740" s="1">
        <v>406484</v>
      </c>
      <c r="G740" s="1">
        <v>578.32987768276246</v>
      </c>
      <c r="H740" s="1">
        <f t="shared" si="11"/>
        <v>0.15007840903403555</v>
      </c>
    </row>
    <row r="741" spans="1:8" hidden="1" x14ac:dyDescent="0.4">
      <c r="A741" s="1">
        <v>2018</v>
      </c>
      <c r="B741" s="1" t="s">
        <v>131</v>
      </c>
      <c r="C741" s="1" t="s">
        <v>130</v>
      </c>
      <c r="D741" s="1">
        <v>54849910</v>
      </c>
      <c r="E741" s="1">
        <v>297591568</v>
      </c>
      <c r="F741" s="1">
        <v>72476</v>
      </c>
      <c r="G741" s="1">
        <v>756.80100998951377</v>
      </c>
      <c r="H741" s="1">
        <f t="shared" si="11"/>
        <v>0.18431271547317496</v>
      </c>
    </row>
    <row r="742" spans="1:8" hidden="1" x14ac:dyDescent="0.4">
      <c r="A742" s="1">
        <v>2018</v>
      </c>
      <c r="B742" s="1" t="s">
        <v>202</v>
      </c>
      <c r="C742" s="1" t="s">
        <v>203</v>
      </c>
      <c r="D742" s="1">
        <v>320360597</v>
      </c>
      <c r="E742" s="1">
        <v>1739132878</v>
      </c>
      <c r="F742" s="1">
        <v>490245</v>
      </c>
      <c r="G742" s="1">
        <v>653.47040153392686</v>
      </c>
      <c r="H742" s="1">
        <f t="shared" si="11"/>
        <v>0.18420708449167736</v>
      </c>
    </row>
    <row r="743" spans="1:8" hidden="1" x14ac:dyDescent="0.4">
      <c r="A743" s="1">
        <v>2012</v>
      </c>
      <c r="B743" s="1" t="s">
        <v>295</v>
      </c>
      <c r="C743" s="1" t="s">
        <v>203</v>
      </c>
      <c r="D743" s="1">
        <v>267638569</v>
      </c>
      <c r="E743" s="1">
        <v>1237662474</v>
      </c>
      <c r="F743" s="1">
        <v>459614</v>
      </c>
      <c r="G743" s="1">
        <v>582.31161148267893</v>
      </c>
      <c r="H743" s="1">
        <f t="shared" si="11"/>
        <v>0.2162451998201248</v>
      </c>
    </row>
    <row r="744" spans="1:8" hidden="1" x14ac:dyDescent="0.4">
      <c r="A744" s="1">
        <v>2017</v>
      </c>
      <c r="B744" s="1" t="s">
        <v>193</v>
      </c>
      <c r="C744" s="1" t="s">
        <v>117</v>
      </c>
      <c r="D744" s="1">
        <v>1529636006</v>
      </c>
      <c r="E744" s="1">
        <v>8311965557</v>
      </c>
      <c r="F744" s="1">
        <v>2501473</v>
      </c>
      <c r="G744" s="1">
        <v>611.49411007034655</v>
      </c>
      <c r="H744" s="1">
        <f t="shared" si="11"/>
        <v>0.1840281935133625</v>
      </c>
    </row>
    <row r="745" spans="1:8" hidden="1" x14ac:dyDescent="0.4">
      <c r="A745" s="1">
        <v>2012</v>
      </c>
      <c r="B745" s="1" t="s">
        <v>204</v>
      </c>
      <c r="C745" s="1" t="s">
        <v>146</v>
      </c>
      <c r="D745" s="1">
        <v>640846943</v>
      </c>
      <c r="E745" s="1">
        <v>1971727205</v>
      </c>
      <c r="F745" s="1">
        <v>1100165</v>
      </c>
      <c r="G745" s="1">
        <v>582.50075488676703</v>
      </c>
      <c r="H745" s="1">
        <f t="shared" si="11"/>
        <v>0.32501805593335109</v>
      </c>
    </row>
    <row r="746" spans="1:8" hidden="1" x14ac:dyDescent="0.4">
      <c r="A746" s="1">
        <v>2016</v>
      </c>
      <c r="B746" s="1" t="s">
        <v>150</v>
      </c>
      <c r="C746" s="1" t="s">
        <v>151</v>
      </c>
      <c r="D746" s="1">
        <v>1497585374</v>
      </c>
      <c r="E746" s="1">
        <v>8140611166</v>
      </c>
      <c r="F746" s="1">
        <v>3420121</v>
      </c>
      <c r="G746" s="1">
        <v>437.87496816633097</v>
      </c>
      <c r="H746" s="1">
        <f t="shared" si="11"/>
        <v>0.18396473476767949</v>
      </c>
    </row>
    <row r="747" spans="1:8" hidden="1" x14ac:dyDescent="0.4">
      <c r="A747" s="1">
        <v>2017</v>
      </c>
      <c r="B747" s="1" t="s">
        <v>206</v>
      </c>
      <c r="C747" s="1" t="s">
        <v>60</v>
      </c>
      <c r="D747" s="1">
        <v>320530885</v>
      </c>
      <c r="E747" s="1">
        <v>1744333079</v>
      </c>
      <c r="F747" s="1">
        <v>550636</v>
      </c>
      <c r="G747" s="1">
        <v>582.11029609397133</v>
      </c>
      <c r="H747" s="1">
        <f t="shared" si="11"/>
        <v>0.18375555039279284</v>
      </c>
    </row>
    <row r="748" spans="1:8" hidden="1" x14ac:dyDescent="0.4">
      <c r="A748" s="1">
        <v>2013</v>
      </c>
      <c r="B748" s="1" t="s">
        <v>215</v>
      </c>
      <c r="C748" s="1" t="s">
        <v>215</v>
      </c>
      <c r="D748" s="1">
        <v>78034940</v>
      </c>
      <c r="E748" s="1">
        <v>255395710</v>
      </c>
      <c r="F748" s="1">
        <v>133062</v>
      </c>
      <c r="G748" s="1">
        <v>586.45548691587385</v>
      </c>
      <c r="H748" s="1">
        <f t="shared" si="11"/>
        <v>0.3055452262686793</v>
      </c>
    </row>
    <row r="749" spans="1:8" hidden="1" x14ac:dyDescent="0.4">
      <c r="A749" s="1">
        <v>2010</v>
      </c>
      <c r="B749" s="1" t="s">
        <v>247</v>
      </c>
      <c r="C749" s="1" t="s">
        <v>248</v>
      </c>
      <c r="D749" s="1">
        <v>3057134367</v>
      </c>
      <c r="E749" s="1">
        <v>10706164801</v>
      </c>
      <c r="F749" s="1">
        <v>5212596</v>
      </c>
      <c r="G749" s="1">
        <v>586.4897964469144</v>
      </c>
      <c r="H749" s="1">
        <f t="shared" si="11"/>
        <v>0.28554897330876611</v>
      </c>
    </row>
    <row r="750" spans="1:8" hidden="1" x14ac:dyDescent="0.4">
      <c r="A750" s="1">
        <v>2011</v>
      </c>
      <c r="B750" s="1" t="s">
        <v>201</v>
      </c>
      <c r="C750" s="1" t="s">
        <v>157</v>
      </c>
      <c r="D750" s="1">
        <v>275833139</v>
      </c>
      <c r="E750" s="1">
        <v>1171921385</v>
      </c>
      <c r="F750" s="1">
        <v>468195</v>
      </c>
      <c r="G750" s="1">
        <v>589.14157348967842</v>
      </c>
      <c r="H750" s="1">
        <f t="shared" si="11"/>
        <v>0.23536829563017148</v>
      </c>
    </row>
    <row r="751" spans="1:8" hidden="1" x14ac:dyDescent="0.4">
      <c r="A751" s="1">
        <v>2015</v>
      </c>
      <c r="B751" s="1" t="s">
        <v>293</v>
      </c>
      <c r="C751" s="1" t="s">
        <v>123</v>
      </c>
      <c r="D751" s="1">
        <v>50803839</v>
      </c>
      <c r="E751" s="1">
        <v>276576245</v>
      </c>
      <c r="F751" s="1">
        <v>41403</v>
      </c>
      <c r="G751" s="1">
        <v>1227.056952394754</v>
      </c>
      <c r="H751" s="1">
        <f t="shared" si="11"/>
        <v>0.18368836774105454</v>
      </c>
    </row>
    <row r="752" spans="1:8" hidden="1" x14ac:dyDescent="0.4">
      <c r="A752" s="1">
        <v>2010</v>
      </c>
      <c r="B752" s="1" t="s">
        <v>288</v>
      </c>
      <c r="C752" s="1" t="s">
        <v>289</v>
      </c>
      <c r="D752" s="1">
        <v>30652244</v>
      </c>
      <c r="E752" s="1">
        <v>118482611</v>
      </c>
      <c r="F752" s="1">
        <v>51851</v>
      </c>
      <c r="G752" s="1">
        <v>591.16013191645288</v>
      </c>
      <c r="H752" s="1">
        <f t="shared" si="11"/>
        <v>0.25870668903473099</v>
      </c>
    </row>
    <row r="753" spans="1:8" hidden="1" x14ac:dyDescent="0.4">
      <c r="A753" s="1">
        <v>2011</v>
      </c>
      <c r="B753" s="1" t="s">
        <v>293</v>
      </c>
      <c r="C753" s="1" t="s">
        <v>123</v>
      </c>
      <c r="D753" s="1">
        <v>24315036</v>
      </c>
      <c r="E753" s="1">
        <v>155842208</v>
      </c>
      <c r="F753" s="1">
        <v>41099</v>
      </c>
      <c r="G753" s="1">
        <v>591.62111000267646</v>
      </c>
      <c r="H753" s="1">
        <f t="shared" si="11"/>
        <v>0.15602343108485731</v>
      </c>
    </row>
    <row r="754" spans="1:8" hidden="1" x14ac:dyDescent="0.4">
      <c r="A754" s="1">
        <v>2014</v>
      </c>
      <c r="B754" s="1" t="s">
        <v>178</v>
      </c>
      <c r="C754" s="1" t="s">
        <v>177</v>
      </c>
      <c r="D754" s="1">
        <v>233560066</v>
      </c>
      <c r="E754" s="1">
        <v>2079235909</v>
      </c>
      <c r="F754" s="1">
        <v>394367</v>
      </c>
      <c r="G754" s="1">
        <v>592.24039029634832</v>
      </c>
      <c r="H754" s="1">
        <f t="shared" si="11"/>
        <v>0.11232975776776083</v>
      </c>
    </row>
    <row r="755" spans="1:8" hidden="1" x14ac:dyDescent="0.4">
      <c r="A755" s="1">
        <v>2017</v>
      </c>
      <c r="B755" s="1" t="s">
        <v>198</v>
      </c>
      <c r="C755" s="1" t="s">
        <v>199</v>
      </c>
      <c r="D755" s="1">
        <v>245316861</v>
      </c>
      <c r="E755" s="1">
        <v>1340860404</v>
      </c>
      <c r="F755" s="1">
        <v>539590</v>
      </c>
      <c r="G755" s="1">
        <v>454.63566967512372</v>
      </c>
      <c r="H755" s="1">
        <f t="shared" si="11"/>
        <v>0.18295481040992839</v>
      </c>
    </row>
    <row r="756" spans="1:8" hidden="1" x14ac:dyDescent="0.4">
      <c r="A756" s="1">
        <v>2010</v>
      </c>
      <c r="B756" s="1" t="s">
        <v>197</v>
      </c>
      <c r="C756" s="1" t="s">
        <v>192</v>
      </c>
      <c r="D756" s="1">
        <v>255197069</v>
      </c>
      <c r="E756" s="1">
        <v>1590368687</v>
      </c>
      <c r="F756" s="1">
        <v>430028</v>
      </c>
      <c r="G756" s="1">
        <v>593.44291301961732</v>
      </c>
      <c r="H756" s="1">
        <f t="shared" si="11"/>
        <v>0.16046409306598727</v>
      </c>
    </row>
    <row r="757" spans="1:8" hidden="1" x14ac:dyDescent="0.4">
      <c r="A757" s="1">
        <v>2018</v>
      </c>
      <c r="B757" s="1" t="s">
        <v>249</v>
      </c>
      <c r="C757" s="1" t="s">
        <v>127</v>
      </c>
      <c r="D757" s="1">
        <v>451040201</v>
      </c>
      <c r="E757" s="1">
        <v>2469156961</v>
      </c>
      <c r="F757" s="1">
        <v>1640278</v>
      </c>
      <c r="G757" s="1">
        <v>274.97790069732082</v>
      </c>
      <c r="H757" s="1">
        <f t="shared" si="11"/>
        <v>0.18266971607075569</v>
      </c>
    </row>
    <row r="758" spans="1:8" hidden="1" x14ac:dyDescent="0.4">
      <c r="A758" s="1">
        <v>2017</v>
      </c>
      <c r="B758" s="1" t="s">
        <v>187</v>
      </c>
      <c r="C758" s="1" t="s">
        <v>185</v>
      </c>
      <c r="D758" s="1">
        <v>344307477</v>
      </c>
      <c r="E758" s="1">
        <v>1890704447</v>
      </c>
      <c r="F758" s="1">
        <v>539408</v>
      </c>
      <c r="G758" s="1">
        <v>638.3062116245959</v>
      </c>
      <c r="H758" s="1">
        <f t="shared" si="11"/>
        <v>0.18210539333438189</v>
      </c>
    </row>
    <row r="759" spans="1:8" hidden="1" x14ac:dyDescent="0.4">
      <c r="A759" s="1">
        <v>2012</v>
      </c>
      <c r="B759" s="1" t="s">
        <v>205</v>
      </c>
      <c r="C759" s="1" t="s">
        <v>123</v>
      </c>
      <c r="D759" s="1">
        <v>102669896</v>
      </c>
      <c r="E759" s="1">
        <v>631455274</v>
      </c>
      <c r="F759" s="1">
        <v>172757</v>
      </c>
      <c r="G759" s="1">
        <v>594.30237848538695</v>
      </c>
      <c r="H759" s="1">
        <f t="shared" si="11"/>
        <v>0.16259250690809812</v>
      </c>
    </row>
    <row r="760" spans="1:8" hidden="1" x14ac:dyDescent="0.4">
      <c r="A760" s="1">
        <v>2014</v>
      </c>
      <c r="B760" s="1" t="s">
        <v>193</v>
      </c>
      <c r="C760" s="1" t="s">
        <v>117</v>
      </c>
      <c r="D760" s="1">
        <v>1432741054</v>
      </c>
      <c r="E760" s="1">
        <v>8990453021</v>
      </c>
      <c r="F760" s="1">
        <v>2410042</v>
      </c>
      <c r="G760" s="1">
        <v>594.48800228377763</v>
      </c>
      <c r="H760" s="1">
        <f t="shared" si="11"/>
        <v>0.1593624982693739</v>
      </c>
    </row>
    <row r="761" spans="1:8" hidden="1" x14ac:dyDescent="0.4">
      <c r="A761" s="1">
        <v>2016</v>
      </c>
      <c r="B761" s="1" t="s">
        <v>285</v>
      </c>
      <c r="C761" s="1" t="s">
        <v>190</v>
      </c>
      <c r="D761" s="1">
        <v>24002395</v>
      </c>
      <c r="E761" s="1">
        <v>132187256</v>
      </c>
      <c r="F761" s="1">
        <v>78402</v>
      </c>
      <c r="G761" s="1">
        <v>306.14518762276475</v>
      </c>
      <c r="H761" s="1">
        <f t="shared" si="11"/>
        <v>0.18157873706070424</v>
      </c>
    </row>
    <row r="762" spans="1:8" hidden="1" x14ac:dyDescent="0.4">
      <c r="A762" s="1">
        <v>2018</v>
      </c>
      <c r="B762" s="1" t="s">
        <v>268</v>
      </c>
      <c r="C762" s="1" t="s">
        <v>151</v>
      </c>
      <c r="D762" s="1">
        <v>31730876</v>
      </c>
      <c r="E762" s="1">
        <v>175160210</v>
      </c>
      <c r="F762" s="1">
        <v>73526</v>
      </c>
      <c r="G762" s="1">
        <v>431.55993798112235</v>
      </c>
      <c r="H762" s="1">
        <f t="shared" si="11"/>
        <v>0.18115344803480196</v>
      </c>
    </row>
    <row r="763" spans="1:8" hidden="1" x14ac:dyDescent="0.4">
      <c r="A763" s="1">
        <v>2011</v>
      </c>
      <c r="B763" s="1" t="s">
        <v>269</v>
      </c>
      <c r="C763" s="1" t="s">
        <v>243</v>
      </c>
      <c r="D763" s="1">
        <v>828049015</v>
      </c>
      <c r="E763" s="1">
        <v>3395043131</v>
      </c>
      <c r="F763" s="1">
        <v>1385784</v>
      </c>
      <c r="G763" s="1">
        <v>597.53108348775856</v>
      </c>
      <c r="H763" s="1">
        <f t="shared" si="11"/>
        <v>0.24389940953595501</v>
      </c>
    </row>
    <row r="764" spans="1:8" hidden="1" x14ac:dyDescent="0.4">
      <c r="A764" s="1">
        <v>2010</v>
      </c>
      <c r="B764" s="1" t="s">
        <v>290</v>
      </c>
      <c r="C764" s="1" t="s">
        <v>160</v>
      </c>
      <c r="D764" s="1">
        <v>1451110341</v>
      </c>
      <c r="E764" s="1">
        <v>7214935549</v>
      </c>
      <c r="F764" s="1">
        <v>2422970</v>
      </c>
      <c r="G764" s="1">
        <v>598.8973619153353</v>
      </c>
      <c r="H764" s="1">
        <f t="shared" si="11"/>
        <v>0.20112589102769268</v>
      </c>
    </row>
    <row r="765" spans="1:8" hidden="1" x14ac:dyDescent="0.4">
      <c r="A765" s="1">
        <v>2017</v>
      </c>
      <c r="B765" s="1" t="s">
        <v>249</v>
      </c>
      <c r="C765" s="1" t="s">
        <v>127</v>
      </c>
      <c r="D765" s="1">
        <v>429455012</v>
      </c>
      <c r="E765" s="1">
        <v>2374162340</v>
      </c>
      <c r="F765" s="1">
        <v>1626898</v>
      </c>
      <c r="G765" s="1">
        <v>263.97168845250286</v>
      </c>
      <c r="H765" s="1">
        <f t="shared" si="11"/>
        <v>0.1808869615883133</v>
      </c>
    </row>
    <row r="766" spans="1:8" hidden="1" x14ac:dyDescent="0.4">
      <c r="A766" s="1">
        <v>2018</v>
      </c>
      <c r="B766" s="1" t="s">
        <v>251</v>
      </c>
      <c r="C766" s="1" t="s">
        <v>146</v>
      </c>
      <c r="D766" s="1">
        <v>46185586</v>
      </c>
      <c r="E766" s="1">
        <v>256020257</v>
      </c>
      <c r="F766" s="1">
        <v>166182</v>
      </c>
      <c r="G766" s="1">
        <v>277.92171233948324</v>
      </c>
      <c r="H766" s="1">
        <f t="shared" si="11"/>
        <v>0.18039817060257071</v>
      </c>
    </row>
    <row r="767" spans="1:8" hidden="1" x14ac:dyDescent="0.4">
      <c r="A767" s="1">
        <v>2014</v>
      </c>
      <c r="B767" s="1" t="s">
        <v>176</v>
      </c>
      <c r="C767" s="1" t="s">
        <v>177</v>
      </c>
      <c r="D767" s="1">
        <v>421336038</v>
      </c>
      <c r="E767" s="1">
        <v>2157316443</v>
      </c>
      <c r="F767" s="1">
        <v>701092</v>
      </c>
      <c r="G767" s="1">
        <v>600.97111078146668</v>
      </c>
      <c r="H767" s="1">
        <f t="shared" si="11"/>
        <v>0.19530562582375868</v>
      </c>
    </row>
    <row r="768" spans="1:8" hidden="1" x14ac:dyDescent="0.4">
      <c r="A768" s="1">
        <v>2018</v>
      </c>
      <c r="B768" s="1" t="s">
        <v>150</v>
      </c>
      <c r="C768" s="1" t="s">
        <v>151</v>
      </c>
      <c r="D768" s="1">
        <v>1449258706</v>
      </c>
      <c r="E768" s="1">
        <v>8034703885</v>
      </c>
      <c r="F768" s="1">
        <v>3482662</v>
      </c>
      <c r="G768" s="1">
        <v>416.13533153662343</v>
      </c>
      <c r="H768" s="1">
        <f t="shared" si="11"/>
        <v>0.18037487463671475</v>
      </c>
    </row>
    <row r="769" spans="1:8" hidden="1" x14ac:dyDescent="0.4">
      <c r="A769" s="1">
        <v>2016</v>
      </c>
      <c r="B769" s="1" t="s">
        <v>241</v>
      </c>
      <c r="C769" s="1" t="s">
        <v>55</v>
      </c>
      <c r="D769" s="1">
        <v>435677245</v>
      </c>
      <c r="E769" s="1">
        <v>2417128014</v>
      </c>
      <c r="F769" s="1">
        <v>830057</v>
      </c>
      <c r="G769" s="1">
        <v>524.87629765184795</v>
      </c>
      <c r="H769" s="1">
        <f t="shared" si="11"/>
        <v>0.18024582995876032</v>
      </c>
    </row>
    <row r="770" spans="1:8" hidden="1" x14ac:dyDescent="0.4">
      <c r="A770" s="1">
        <v>2013</v>
      </c>
      <c r="B770" s="1" t="s">
        <v>257</v>
      </c>
      <c r="C770" s="1" t="s">
        <v>127</v>
      </c>
      <c r="D770" s="1">
        <v>478958915</v>
      </c>
      <c r="E770" s="1">
        <v>2013454216</v>
      </c>
      <c r="F770" s="1">
        <v>795251</v>
      </c>
      <c r="G770" s="1">
        <v>602.27389214222933</v>
      </c>
      <c r="H770" s="1">
        <f t="shared" ref="H770:H833" si="12">D770/E770</f>
        <v>0.23787921830748993</v>
      </c>
    </row>
    <row r="771" spans="1:8" hidden="1" x14ac:dyDescent="0.4">
      <c r="A771" s="1">
        <v>2014</v>
      </c>
      <c r="B771" s="1" t="s">
        <v>234</v>
      </c>
      <c r="C771" s="1" t="s">
        <v>233</v>
      </c>
      <c r="D771" s="1">
        <v>153233621</v>
      </c>
      <c r="E771" s="1">
        <v>827230575</v>
      </c>
      <c r="F771" s="1">
        <v>254118</v>
      </c>
      <c r="G771" s="1">
        <v>603.0018377289291</v>
      </c>
      <c r="H771" s="1">
        <f t="shared" si="12"/>
        <v>0.18523689238638211</v>
      </c>
    </row>
    <row r="772" spans="1:8" hidden="1" x14ac:dyDescent="0.4">
      <c r="A772" s="1">
        <v>2018</v>
      </c>
      <c r="B772" s="1" t="s">
        <v>210</v>
      </c>
      <c r="C772" s="1" t="s">
        <v>60</v>
      </c>
      <c r="D772" s="1">
        <v>209992679</v>
      </c>
      <c r="E772" s="1">
        <v>1167787104</v>
      </c>
      <c r="F772" s="1">
        <v>411711</v>
      </c>
      <c r="G772" s="1">
        <v>510.04874535778737</v>
      </c>
      <c r="H772" s="1">
        <f t="shared" si="12"/>
        <v>0.17982102926185423</v>
      </c>
    </row>
    <row r="773" spans="1:8" hidden="1" x14ac:dyDescent="0.4">
      <c r="A773" s="1">
        <v>2016</v>
      </c>
      <c r="B773" s="1" t="s">
        <v>259</v>
      </c>
      <c r="C773" s="1" t="s">
        <v>233</v>
      </c>
      <c r="D773" s="1">
        <v>559319257</v>
      </c>
      <c r="E773" s="1">
        <v>3111195408</v>
      </c>
      <c r="F773" s="1">
        <v>1441982</v>
      </c>
      <c r="G773" s="1">
        <v>387.88227384253065</v>
      </c>
      <c r="H773" s="1">
        <f t="shared" si="12"/>
        <v>0.17977631863359964</v>
      </c>
    </row>
    <row r="774" spans="1:8" hidden="1" x14ac:dyDescent="0.4">
      <c r="A774" s="1">
        <v>2017</v>
      </c>
      <c r="B774" s="1" t="s">
        <v>291</v>
      </c>
      <c r="C774" s="1" t="s">
        <v>146</v>
      </c>
      <c r="D774" s="1">
        <v>180674588</v>
      </c>
      <c r="E774" s="1">
        <v>1009319463</v>
      </c>
      <c r="F774" s="1">
        <v>724589</v>
      </c>
      <c r="G774" s="1">
        <v>249.34768261731824</v>
      </c>
      <c r="H774" s="1">
        <f t="shared" si="12"/>
        <v>0.1790063449910903</v>
      </c>
    </row>
    <row r="775" spans="1:8" hidden="1" x14ac:dyDescent="0.4">
      <c r="A775" s="1">
        <v>2015</v>
      </c>
      <c r="B775" s="1" t="s">
        <v>126</v>
      </c>
      <c r="C775" s="1" t="s">
        <v>127</v>
      </c>
      <c r="D775" s="1">
        <v>233948150</v>
      </c>
      <c r="E775" s="1">
        <v>1308492264</v>
      </c>
      <c r="F775" s="1">
        <v>545783</v>
      </c>
      <c r="G775" s="1">
        <v>428.64682483697732</v>
      </c>
      <c r="H775" s="1">
        <f t="shared" si="12"/>
        <v>0.17879215371501805</v>
      </c>
    </row>
    <row r="776" spans="1:8" hidden="1" x14ac:dyDescent="0.4">
      <c r="A776" s="1">
        <v>2017</v>
      </c>
      <c r="B776" s="1" t="s">
        <v>194</v>
      </c>
      <c r="C776" s="1" t="s">
        <v>195</v>
      </c>
      <c r="D776" s="1">
        <v>6072900</v>
      </c>
      <c r="E776" s="1">
        <v>33969000</v>
      </c>
      <c r="F776" s="1">
        <v>23960</v>
      </c>
      <c r="G776" s="1">
        <v>253.45993322203674</v>
      </c>
      <c r="H776" s="1">
        <f t="shared" si="12"/>
        <v>0.17877770908769761</v>
      </c>
    </row>
    <row r="777" spans="1:8" hidden="1" x14ac:dyDescent="0.4">
      <c r="A777" s="1">
        <v>2012</v>
      </c>
      <c r="B777" s="1" t="s">
        <v>159</v>
      </c>
      <c r="C777" s="1" t="s">
        <v>160</v>
      </c>
      <c r="D777" s="1">
        <v>404989491</v>
      </c>
      <c r="E777" s="1">
        <v>2453069560</v>
      </c>
      <c r="F777" s="1">
        <v>668719</v>
      </c>
      <c r="G777" s="1">
        <v>605.61983583538074</v>
      </c>
      <c r="H777" s="1">
        <f t="shared" si="12"/>
        <v>0.16509498858238655</v>
      </c>
    </row>
    <row r="778" spans="1:8" hidden="1" x14ac:dyDescent="0.4">
      <c r="A778" s="1">
        <v>2014</v>
      </c>
      <c r="B778" s="1" t="s">
        <v>262</v>
      </c>
      <c r="C778" s="1" t="s">
        <v>123</v>
      </c>
      <c r="D778" s="1">
        <v>328177769</v>
      </c>
      <c r="E778" s="1">
        <v>1389692683</v>
      </c>
      <c r="F778" s="1">
        <v>541107</v>
      </c>
      <c r="G778" s="1">
        <v>606.49329799836266</v>
      </c>
      <c r="H778" s="1">
        <f t="shared" si="12"/>
        <v>0.23615132540782041</v>
      </c>
    </row>
    <row r="779" spans="1:8" hidden="1" x14ac:dyDescent="0.4">
      <c r="A779" s="1">
        <v>2015</v>
      </c>
      <c r="B779" s="1" t="s">
        <v>184</v>
      </c>
      <c r="C779" s="1" t="s">
        <v>185</v>
      </c>
      <c r="D779" s="1">
        <v>250738936</v>
      </c>
      <c r="E779" s="1">
        <v>1407405061</v>
      </c>
      <c r="F779" s="1">
        <v>376242</v>
      </c>
      <c r="G779" s="1">
        <v>666.42994668325173</v>
      </c>
      <c r="H779" s="1">
        <f t="shared" si="12"/>
        <v>0.17815690944143905</v>
      </c>
    </row>
    <row r="780" spans="1:8" hidden="1" x14ac:dyDescent="0.4">
      <c r="A780" s="1">
        <v>2010</v>
      </c>
      <c r="B780" s="1" t="s">
        <v>221</v>
      </c>
      <c r="C780" s="1" t="s">
        <v>117</v>
      </c>
      <c r="D780" s="1">
        <v>112639818</v>
      </c>
      <c r="E780" s="1">
        <v>1143750565</v>
      </c>
      <c r="F780" s="1">
        <v>185433</v>
      </c>
      <c r="G780" s="1">
        <v>607.44213813075339</v>
      </c>
      <c r="H780" s="1">
        <f t="shared" si="12"/>
        <v>9.8482852334153825E-2</v>
      </c>
    </row>
    <row r="781" spans="1:8" hidden="1" x14ac:dyDescent="0.4">
      <c r="A781" s="1">
        <v>2017</v>
      </c>
      <c r="B781" s="1" t="s">
        <v>288</v>
      </c>
      <c r="C781" s="1" t="s">
        <v>289</v>
      </c>
      <c r="D781" s="1">
        <v>18760304</v>
      </c>
      <c r="E781" s="1">
        <v>105709737</v>
      </c>
      <c r="F781" s="1">
        <v>52165</v>
      </c>
      <c r="G781" s="1">
        <v>359.63393079651109</v>
      </c>
      <c r="H781" s="1">
        <f t="shared" si="12"/>
        <v>0.17746997138021448</v>
      </c>
    </row>
    <row r="782" spans="1:8" hidden="1" x14ac:dyDescent="0.4">
      <c r="A782" s="1">
        <v>2013</v>
      </c>
      <c r="B782" s="1" t="s">
        <v>176</v>
      </c>
      <c r="C782" s="1" t="s">
        <v>177</v>
      </c>
      <c r="D782" s="1">
        <v>427185463</v>
      </c>
      <c r="E782" s="1">
        <v>2175606016</v>
      </c>
      <c r="F782" s="1">
        <v>699107</v>
      </c>
      <c r="G782" s="1">
        <v>611.04446529644247</v>
      </c>
      <c r="H782" s="1">
        <f t="shared" si="12"/>
        <v>0.19635240013971353</v>
      </c>
    </row>
    <row r="783" spans="1:8" hidden="1" x14ac:dyDescent="0.4">
      <c r="A783" s="1">
        <v>2017</v>
      </c>
      <c r="B783" s="1" t="s">
        <v>236</v>
      </c>
      <c r="C783" s="1" t="s">
        <v>236</v>
      </c>
      <c r="D783" s="1">
        <v>3817804</v>
      </c>
      <c r="E783" s="1">
        <v>21521911</v>
      </c>
      <c r="F783" s="1">
        <v>13897</v>
      </c>
      <c r="G783" s="1">
        <v>274.72145067280707</v>
      </c>
      <c r="H783" s="1">
        <f t="shared" si="12"/>
        <v>0.1773914965079077</v>
      </c>
    </row>
    <row r="784" spans="1:8" hidden="1" x14ac:dyDescent="0.4">
      <c r="A784" s="1">
        <v>2011</v>
      </c>
      <c r="B784" s="1" t="s">
        <v>197</v>
      </c>
      <c r="C784" s="1" t="s">
        <v>192</v>
      </c>
      <c r="D784" s="1">
        <v>264907708</v>
      </c>
      <c r="E784" s="1">
        <v>1519953213</v>
      </c>
      <c r="F784" s="1">
        <v>432401</v>
      </c>
      <c r="G784" s="1">
        <v>612.6436062821316</v>
      </c>
      <c r="H784" s="1">
        <f t="shared" si="12"/>
        <v>0.17428675154884521</v>
      </c>
    </row>
    <row r="785" spans="1:8" hidden="1" x14ac:dyDescent="0.4">
      <c r="A785" s="1">
        <v>2015</v>
      </c>
      <c r="B785" s="1" t="s">
        <v>269</v>
      </c>
      <c r="C785" s="1" t="s">
        <v>243</v>
      </c>
      <c r="D785" s="1">
        <v>762437989</v>
      </c>
      <c r="E785" s="1">
        <v>4304455432</v>
      </c>
      <c r="F785" s="1">
        <v>1416660</v>
      </c>
      <c r="G785" s="1">
        <v>538.19405432496148</v>
      </c>
      <c r="H785" s="1">
        <f t="shared" si="12"/>
        <v>0.17712762997426246</v>
      </c>
    </row>
    <row r="786" spans="1:8" hidden="1" x14ac:dyDescent="0.4">
      <c r="A786" s="1">
        <v>2014</v>
      </c>
      <c r="B786" s="1" t="s">
        <v>158</v>
      </c>
      <c r="C786" s="1" t="s">
        <v>127</v>
      </c>
      <c r="D786" s="1">
        <v>312446785</v>
      </c>
      <c r="E786" s="1">
        <v>1091998166</v>
      </c>
      <c r="F786" s="1">
        <v>507922</v>
      </c>
      <c r="G786" s="1">
        <v>615.14717811002481</v>
      </c>
      <c r="H786" s="1">
        <f t="shared" si="12"/>
        <v>0.28612391002861814</v>
      </c>
    </row>
    <row r="787" spans="1:8" hidden="1" x14ac:dyDescent="0.4">
      <c r="A787" s="1">
        <v>2010</v>
      </c>
      <c r="B787" s="1" t="s">
        <v>124</v>
      </c>
      <c r="C787" s="1" t="s">
        <v>125</v>
      </c>
      <c r="D787" s="1">
        <v>687255123</v>
      </c>
      <c r="E787" s="1">
        <v>3241061090</v>
      </c>
      <c r="F787" s="1">
        <v>1115309</v>
      </c>
      <c r="G787" s="1">
        <v>616.20153966299927</v>
      </c>
      <c r="H787" s="1">
        <f t="shared" si="12"/>
        <v>0.21204633418372254</v>
      </c>
    </row>
    <row r="788" spans="1:8" hidden="1" x14ac:dyDescent="0.4">
      <c r="A788" s="1">
        <v>2017</v>
      </c>
      <c r="B788" s="1" t="s">
        <v>128</v>
      </c>
      <c r="C788" s="1" t="s">
        <v>127</v>
      </c>
      <c r="D788" s="1">
        <v>439699224</v>
      </c>
      <c r="E788" s="1">
        <v>2486100012</v>
      </c>
      <c r="F788" s="1">
        <v>1281044</v>
      </c>
      <c r="G788" s="1">
        <v>343.23506764794962</v>
      </c>
      <c r="H788" s="1">
        <f t="shared" si="12"/>
        <v>0.17686304729401209</v>
      </c>
    </row>
    <row r="789" spans="1:8" hidden="1" x14ac:dyDescent="0.4">
      <c r="A789" s="1">
        <v>2017</v>
      </c>
      <c r="B789" s="1" t="s">
        <v>210</v>
      </c>
      <c r="C789" s="1" t="s">
        <v>60</v>
      </c>
      <c r="D789" s="1">
        <v>201850492</v>
      </c>
      <c r="E789" s="1">
        <v>1144298965</v>
      </c>
      <c r="F789" s="1">
        <v>408738</v>
      </c>
      <c r="G789" s="1">
        <v>493.83833164521036</v>
      </c>
      <c r="H789" s="1">
        <f t="shared" si="12"/>
        <v>0.1763966394918482</v>
      </c>
    </row>
    <row r="790" spans="1:8" hidden="1" x14ac:dyDescent="0.4">
      <c r="A790" s="1">
        <v>2017</v>
      </c>
      <c r="B790" s="1" t="s">
        <v>175</v>
      </c>
      <c r="C790" s="1" t="s">
        <v>133</v>
      </c>
      <c r="D790" s="1">
        <v>102465160</v>
      </c>
      <c r="E790" s="1">
        <v>582711333</v>
      </c>
      <c r="F790" s="1">
        <v>171835</v>
      </c>
      <c r="G790" s="1">
        <v>596.29970611342276</v>
      </c>
      <c r="H790" s="1">
        <f t="shared" si="12"/>
        <v>0.17584205797487037</v>
      </c>
    </row>
    <row r="791" spans="1:8" hidden="1" x14ac:dyDescent="0.4">
      <c r="A791" s="1">
        <v>2012</v>
      </c>
      <c r="B791" s="1" t="s">
        <v>270</v>
      </c>
      <c r="C791" s="1" t="s">
        <v>270</v>
      </c>
      <c r="D791" s="1">
        <v>27880056</v>
      </c>
      <c r="E791" s="1">
        <v>146671137</v>
      </c>
      <c r="F791" s="1">
        <v>44903</v>
      </c>
      <c r="G791" s="1">
        <v>620.89517404182345</v>
      </c>
      <c r="H791" s="1">
        <f t="shared" si="12"/>
        <v>0.19008549718953907</v>
      </c>
    </row>
    <row r="792" spans="1:8" hidden="1" x14ac:dyDescent="0.4">
      <c r="A792" s="1">
        <v>2010</v>
      </c>
      <c r="B792" s="1" t="s">
        <v>272</v>
      </c>
      <c r="C792" s="1" t="s">
        <v>273</v>
      </c>
      <c r="D792" s="1">
        <v>3048812319</v>
      </c>
      <c r="E792" s="1">
        <v>10392073023</v>
      </c>
      <c r="F792" s="1">
        <v>4900326</v>
      </c>
      <c r="G792" s="1">
        <v>622.1652026824338</v>
      </c>
      <c r="H792" s="1">
        <f t="shared" si="12"/>
        <v>0.29337864661384605</v>
      </c>
    </row>
    <row r="793" spans="1:8" hidden="1" x14ac:dyDescent="0.4">
      <c r="A793" s="1">
        <v>2015</v>
      </c>
      <c r="B793" s="1" t="s">
        <v>122</v>
      </c>
      <c r="C793" s="1" t="s">
        <v>123</v>
      </c>
      <c r="D793" s="1">
        <v>528573996</v>
      </c>
      <c r="E793" s="1">
        <v>3008657999</v>
      </c>
      <c r="F793" s="1">
        <v>956606</v>
      </c>
      <c r="G793" s="1">
        <v>552.55141197107275</v>
      </c>
      <c r="H793" s="1">
        <f t="shared" si="12"/>
        <v>0.17568430714813194</v>
      </c>
    </row>
    <row r="794" spans="1:8" hidden="1" x14ac:dyDescent="0.4">
      <c r="A794" s="1">
        <v>2016</v>
      </c>
      <c r="B794" s="1" t="s">
        <v>167</v>
      </c>
      <c r="C794" s="1" t="s">
        <v>164</v>
      </c>
      <c r="D794" s="1">
        <v>60804906</v>
      </c>
      <c r="E794" s="1">
        <v>347770121</v>
      </c>
      <c r="F794" s="1">
        <v>140014</v>
      </c>
      <c r="G794" s="1">
        <v>434.27732940991615</v>
      </c>
      <c r="H794" s="1">
        <f t="shared" si="12"/>
        <v>0.17484223723751127</v>
      </c>
    </row>
    <row r="795" spans="1:8" hidden="1" x14ac:dyDescent="0.4">
      <c r="A795" s="1">
        <v>2015</v>
      </c>
      <c r="B795" s="1" t="s">
        <v>129</v>
      </c>
      <c r="C795" s="1" t="s">
        <v>130</v>
      </c>
      <c r="D795" s="1">
        <v>43714085</v>
      </c>
      <c r="E795" s="1">
        <v>250123510</v>
      </c>
      <c r="F795" s="1">
        <v>94835</v>
      </c>
      <c r="G795" s="1">
        <v>460.94885854378657</v>
      </c>
      <c r="H795" s="1">
        <f t="shared" si="12"/>
        <v>0.17476999663086448</v>
      </c>
    </row>
    <row r="796" spans="1:8" hidden="1" x14ac:dyDescent="0.4">
      <c r="A796" s="1">
        <v>2013</v>
      </c>
      <c r="B796" s="1" t="s">
        <v>158</v>
      </c>
      <c r="C796" s="1" t="s">
        <v>127</v>
      </c>
      <c r="D796" s="1">
        <v>316703620</v>
      </c>
      <c r="E796" s="1">
        <v>1046939641</v>
      </c>
      <c r="F796" s="1">
        <v>504496</v>
      </c>
      <c r="G796" s="1">
        <v>627.7624004947512</v>
      </c>
      <c r="H796" s="1">
        <f t="shared" si="12"/>
        <v>0.30250418228265369</v>
      </c>
    </row>
    <row r="797" spans="1:8" hidden="1" x14ac:dyDescent="0.4">
      <c r="A797" s="1">
        <v>2011</v>
      </c>
      <c r="B797" s="1" t="s">
        <v>191</v>
      </c>
      <c r="C797" s="1" t="s">
        <v>192</v>
      </c>
      <c r="D797" s="1">
        <v>2860408081</v>
      </c>
      <c r="E797" s="1">
        <v>10609210465</v>
      </c>
      <c r="F797" s="1">
        <v>4547047</v>
      </c>
      <c r="G797" s="1">
        <v>629.06938965002996</v>
      </c>
      <c r="H797" s="1">
        <f t="shared" si="12"/>
        <v>0.26961554683419131</v>
      </c>
    </row>
    <row r="798" spans="1:8" hidden="1" x14ac:dyDescent="0.4">
      <c r="A798" s="1">
        <v>2015</v>
      </c>
      <c r="B798" s="1" t="s">
        <v>168</v>
      </c>
      <c r="C798" s="1" t="s">
        <v>164</v>
      </c>
      <c r="D798" s="1">
        <v>171209813</v>
      </c>
      <c r="E798" s="1">
        <v>985719854</v>
      </c>
      <c r="F798" s="1">
        <v>701129</v>
      </c>
      <c r="G798" s="1">
        <v>244.19160097499889</v>
      </c>
      <c r="H798" s="1">
        <f t="shared" si="12"/>
        <v>0.17369013346463447</v>
      </c>
    </row>
    <row r="799" spans="1:8" hidden="1" x14ac:dyDescent="0.4">
      <c r="A799" s="1">
        <v>2013</v>
      </c>
      <c r="B799" s="1" t="s">
        <v>124</v>
      </c>
      <c r="C799" s="1" t="s">
        <v>125</v>
      </c>
      <c r="D799" s="1">
        <v>722166216</v>
      </c>
      <c r="E799" s="1">
        <v>3484980000</v>
      </c>
      <c r="F799" s="1">
        <v>1147462</v>
      </c>
      <c r="G799" s="1">
        <v>629.35959186448008</v>
      </c>
      <c r="H799" s="1">
        <f t="shared" si="12"/>
        <v>0.20722248506447669</v>
      </c>
    </row>
    <row r="800" spans="1:8" hidden="1" x14ac:dyDescent="0.4">
      <c r="A800" s="1">
        <v>2013</v>
      </c>
      <c r="B800" s="1" t="s">
        <v>116</v>
      </c>
      <c r="C800" s="1" t="s">
        <v>117</v>
      </c>
      <c r="D800" s="1">
        <v>910005314</v>
      </c>
      <c r="E800" s="1">
        <v>5615671474</v>
      </c>
      <c r="F800" s="1">
        <v>1444803</v>
      </c>
      <c r="G800" s="1">
        <v>629.8473314354967</v>
      </c>
      <c r="H800" s="1">
        <f t="shared" si="12"/>
        <v>0.1620474627501331</v>
      </c>
    </row>
    <row r="801" spans="1:8" hidden="1" x14ac:dyDescent="0.4">
      <c r="A801" s="1">
        <v>2012</v>
      </c>
      <c r="B801" s="1" t="s">
        <v>175</v>
      </c>
      <c r="C801" s="1" t="s">
        <v>133</v>
      </c>
      <c r="D801" s="1">
        <v>105315368</v>
      </c>
      <c r="E801" s="1">
        <v>508862943</v>
      </c>
      <c r="F801" s="1">
        <v>167151</v>
      </c>
      <c r="G801" s="1">
        <v>630.06125000747829</v>
      </c>
      <c r="H801" s="1">
        <f t="shared" si="12"/>
        <v>0.20696214854851397</v>
      </c>
    </row>
    <row r="802" spans="1:8" hidden="1" x14ac:dyDescent="0.4">
      <c r="A802" s="1">
        <v>2015</v>
      </c>
      <c r="B802" s="1" t="s">
        <v>142</v>
      </c>
      <c r="C802" s="1" t="s">
        <v>130</v>
      </c>
      <c r="D802" s="1">
        <v>26015437</v>
      </c>
      <c r="E802" s="1">
        <v>150124961</v>
      </c>
      <c r="F802" s="1">
        <v>41177</v>
      </c>
      <c r="G802" s="1">
        <v>631.79534691696824</v>
      </c>
      <c r="H802" s="1">
        <f t="shared" si="12"/>
        <v>0.17329188182103841</v>
      </c>
    </row>
    <row r="803" spans="1:8" hidden="1" x14ac:dyDescent="0.4">
      <c r="A803" s="1">
        <v>2012</v>
      </c>
      <c r="B803" s="1" t="s">
        <v>178</v>
      </c>
      <c r="C803" s="1" t="s">
        <v>177</v>
      </c>
      <c r="D803" s="1">
        <v>244140364</v>
      </c>
      <c r="E803" s="1">
        <v>1606165482</v>
      </c>
      <c r="F803" s="1">
        <v>387001</v>
      </c>
      <c r="G803" s="1">
        <v>630.85202363818178</v>
      </c>
      <c r="H803" s="1">
        <f t="shared" si="12"/>
        <v>0.15200199900697406</v>
      </c>
    </row>
    <row r="804" spans="1:8" hidden="1" x14ac:dyDescent="0.4">
      <c r="A804" s="1">
        <v>2017</v>
      </c>
      <c r="B804" s="1" t="s">
        <v>265</v>
      </c>
      <c r="C804" s="1" t="s">
        <v>266</v>
      </c>
      <c r="D804" s="1">
        <v>421561923</v>
      </c>
      <c r="E804" s="1">
        <v>2437612690</v>
      </c>
      <c r="F804" s="1">
        <v>1135036</v>
      </c>
      <c r="G804" s="1">
        <v>371.40841612072217</v>
      </c>
      <c r="H804" s="1">
        <f t="shared" si="12"/>
        <v>0.17294048588170091</v>
      </c>
    </row>
    <row r="805" spans="1:8" hidden="1" x14ac:dyDescent="0.4">
      <c r="A805" s="1">
        <v>2018</v>
      </c>
      <c r="B805" s="1" t="s">
        <v>136</v>
      </c>
      <c r="C805" s="1" t="s">
        <v>137</v>
      </c>
      <c r="D805" s="1">
        <v>96585928</v>
      </c>
      <c r="E805" s="1">
        <v>559394034</v>
      </c>
      <c r="F805" s="1">
        <v>264382</v>
      </c>
      <c r="G805" s="1">
        <v>365.32717053354617</v>
      </c>
      <c r="H805" s="1">
        <f t="shared" si="12"/>
        <v>0.17266170557693147</v>
      </c>
    </row>
    <row r="806" spans="1:8" hidden="1" x14ac:dyDescent="0.4">
      <c r="A806" s="1">
        <v>2011</v>
      </c>
      <c r="B806" s="1" t="s">
        <v>272</v>
      </c>
      <c r="C806" s="1" t="s">
        <v>273</v>
      </c>
      <c r="D806" s="1">
        <v>3112647838</v>
      </c>
      <c r="E806" s="1">
        <v>10614760997</v>
      </c>
      <c r="F806" s="1">
        <v>4921228</v>
      </c>
      <c r="G806" s="1">
        <v>632.49413317163931</v>
      </c>
      <c r="H806" s="1">
        <f t="shared" si="12"/>
        <v>0.29323767524108296</v>
      </c>
    </row>
    <row r="807" spans="1:8" hidden="1" x14ac:dyDescent="0.4">
      <c r="A807" s="1">
        <v>2010</v>
      </c>
      <c r="B807" s="1" t="s">
        <v>193</v>
      </c>
      <c r="C807" s="1" t="s">
        <v>117</v>
      </c>
      <c r="D807" s="1">
        <v>1496395030</v>
      </c>
      <c r="E807" s="1">
        <v>8254592460</v>
      </c>
      <c r="F807" s="1">
        <v>2359765</v>
      </c>
      <c r="G807" s="1">
        <v>634.1288348627935</v>
      </c>
      <c r="H807" s="1">
        <f t="shared" si="12"/>
        <v>0.18128030393398731</v>
      </c>
    </row>
    <row r="808" spans="1:8" hidden="1" x14ac:dyDescent="0.4">
      <c r="A808" s="1">
        <v>2017</v>
      </c>
      <c r="B808" s="1" t="s">
        <v>154</v>
      </c>
      <c r="C808" s="1" t="s">
        <v>155</v>
      </c>
      <c r="D808" s="1">
        <v>760265208</v>
      </c>
      <c r="E808" s="1">
        <v>4412087160</v>
      </c>
      <c r="F808" s="1">
        <v>1816438</v>
      </c>
      <c r="G808" s="1">
        <v>418.54729310882067</v>
      </c>
      <c r="H808" s="1">
        <f t="shared" si="12"/>
        <v>0.17231418610506324</v>
      </c>
    </row>
    <row r="809" spans="1:8" hidden="1" x14ac:dyDescent="0.4">
      <c r="A809" s="1">
        <v>2018</v>
      </c>
      <c r="B809" s="1" t="s">
        <v>229</v>
      </c>
      <c r="C809" s="1" t="s">
        <v>229</v>
      </c>
      <c r="D809" s="1">
        <v>826577</v>
      </c>
      <c r="E809" s="1">
        <v>4817461</v>
      </c>
      <c r="F809" s="1">
        <v>5486</v>
      </c>
      <c r="G809" s="1">
        <v>150.67025154939847</v>
      </c>
      <c r="H809" s="1">
        <f t="shared" si="12"/>
        <v>0.17157938590473282</v>
      </c>
    </row>
    <row r="810" spans="1:8" hidden="1" x14ac:dyDescent="0.4">
      <c r="A810" s="1">
        <v>2015</v>
      </c>
      <c r="B810" s="1" t="s">
        <v>121</v>
      </c>
      <c r="C810" s="1" t="s">
        <v>120</v>
      </c>
      <c r="D810" s="1">
        <v>593010067</v>
      </c>
      <c r="E810" s="1">
        <v>3473482535</v>
      </c>
      <c r="F810" s="1">
        <v>1203538</v>
      </c>
      <c r="G810" s="1">
        <v>492.72234611620075</v>
      </c>
      <c r="H810" s="1">
        <f t="shared" si="12"/>
        <v>0.17072493125404473</v>
      </c>
    </row>
    <row r="811" spans="1:8" hidden="1" x14ac:dyDescent="0.4">
      <c r="A811" s="1">
        <v>2013</v>
      </c>
      <c r="B811" s="1" t="s">
        <v>172</v>
      </c>
      <c r="C811" s="1" t="s">
        <v>172</v>
      </c>
      <c r="D811" s="1">
        <v>250443671</v>
      </c>
      <c r="E811" s="1">
        <v>890361710</v>
      </c>
      <c r="F811" s="1">
        <v>391774</v>
      </c>
      <c r="G811" s="1">
        <v>639.25546616161364</v>
      </c>
      <c r="H811" s="1">
        <f t="shared" si="12"/>
        <v>0.28128306528365871</v>
      </c>
    </row>
    <row r="812" spans="1:8" hidden="1" x14ac:dyDescent="0.4">
      <c r="A812" s="1">
        <v>2015</v>
      </c>
      <c r="B812" s="1" t="s">
        <v>150</v>
      </c>
      <c r="C812" s="1" t="s">
        <v>151</v>
      </c>
      <c r="D812" s="1">
        <v>1398385794</v>
      </c>
      <c r="E812" s="1">
        <v>8206359498</v>
      </c>
      <c r="F812" s="1">
        <v>3397758</v>
      </c>
      <c r="G812" s="1">
        <v>411.5613277932095</v>
      </c>
      <c r="H812" s="1">
        <f t="shared" si="12"/>
        <v>0.17040269736425823</v>
      </c>
    </row>
    <row r="813" spans="1:8" hidden="1" x14ac:dyDescent="0.4">
      <c r="A813" s="1">
        <v>2016</v>
      </c>
      <c r="B813" s="1" t="s">
        <v>128</v>
      </c>
      <c r="C813" s="1" t="s">
        <v>127</v>
      </c>
      <c r="D813" s="1">
        <v>442860934</v>
      </c>
      <c r="E813" s="1">
        <v>2606209659</v>
      </c>
      <c r="F813" s="1">
        <v>1268995</v>
      </c>
      <c r="G813" s="1">
        <v>348.98556259086916</v>
      </c>
      <c r="H813" s="1">
        <f t="shared" si="12"/>
        <v>0.16992529072658155</v>
      </c>
    </row>
    <row r="814" spans="1:8" hidden="1" x14ac:dyDescent="0.4">
      <c r="A814" s="1">
        <v>2011</v>
      </c>
      <c r="B814" s="1" t="s">
        <v>200</v>
      </c>
      <c r="C814" s="1" t="s">
        <v>123</v>
      </c>
      <c r="D814" s="1">
        <v>374991772</v>
      </c>
      <c r="E814" s="1">
        <v>2128984087</v>
      </c>
      <c r="F814" s="1">
        <v>582822</v>
      </c>
      <c r="G814" s="1">
        <v>643.40702993366756</v>
      </c>
      <c r="H814" s="1">
        <f t="shared" si="12"/>
        <v>0.17613648419909492</v>
      </c>
    </row>
    <row r="815" spans="1:8" hidden="1" x14ac:dyDescent="0.4">
      <c r="A815" s="1">
        <v>2016</v>
      </c>
      <c r="B815" s="1" t="s">
        <v>158</v>
      </c>
      <c r="C815" s="1" t="s">
        <v>127</v>
      </c>
      <c r="D815" s="1">
        <v>194604841</v>
      </c>
      <c r="E815" s="1">
        <v>1145783516</v>
      </c>
      <c r="F815" s="1">
        <v>516709</v>
      </c>
      <c r="G815" s="1">
        <v>376.6236721249291</v>
      </c>
      <c r="H815" s="1">
        <f t="shared" si="12"/>
        <v>0.16984433645840652</v>
      </c>
    </row>
    <row r="816" spans="1:8" hidden="1" x14ac:dyDescent="0.4">
      <c r="A816" s="1">
        <v>2014</v>
      </c>
      <c r="B816" s="1" t="s">
        <v>257</v>
      </c>
      <c r="C816" s="1" t="s">
        <v>127</v>
      </c>
      <c r="D816" s="1">
        <v>519667336</v>
      </c>
      <c r="E816" s="1">
        <v>2094025139</v>
      </c>
      <c r="F816" s="1">
        <v>804892</v>
      </c>
      <c r="G816" s="1">
        <v>645.63610521660053</v>
      </c>
      <c r="H816" s="1">
        <f t="shared" si="12"/>
        <v>0.2481667131504289</v>
      </c>
    </row>
    <row r="817" spans="1:8" hidden="1" x14ac:dyDescent="0.4">
      <c r="A817" s="1">
        <v>2017</v>
      </c>
      <c r="B817" s="1" t="s">
        <v>275</v>
      </c>
      <c r="C817" s="1" t="s">
        <v>123</v>
      </c>
      <c r="D817" s="1">
        <v>306728354</v>
      </c>
      <c r="E817" s="1">
        <v>1807715231</v>
      </c>
      <c r="F817" s="1">
        <v>534632</v>
      </c>
      <c r="G817" s="1">
        <v>573.71865881578356</v>
      </c>
      <c r="H817" s="1">
        <f t="shared" si="12"/>
        <v>0.16967736330368952</v>
      </c>
    </row>
    <row r="818" spans="1:8" hidden="1" x14ac:dyDescent="0.4">
      <c r="A818" s="1">
        <v>2018</v>
      </c>
      <c r="B818" s="1" t="s">
        <v>227</v>
      </c>
      <c r="C818" s="1" t="s">
        <v>139</v>
      </c>
      <c r="D818" s="1">
        <v>233835068</v>
      </c>
      <c r="E818" s="1">
        <v>1379947547</v>
      </c>
      <c r="F818" s="1">
        <v>898688</v>
      </c>
      <c r="G818" s="1">
        <v>260.19605024213075</v>
      </c>
      <c r="H818" s="1">
        <f t="shared" si="12"/>
        <v>0.16945214222696828</v>
      </c>
    </row>
    <row r="819" spans="1:8" hidden="1" x14ac:dyDescent="0.4">
      <c r="A819" s="1">
        <v>2013</v>
      </c>
      <c r="B819" s="1" t="s">
        <v>284</v>
      </c>
      <c r="C819" s="1" t="s">
        <v>139</v>
      </c>
      <c r="D819" s="1">
        <v>207304652</v>
      </c>
      <c r="E819" s="1">
        <v>803557815</v>
      </c>
      <c r="F819" s="1">
        <v>319845</v>
      </c>
      <c r="G819" s="1">
        <v>648.14098078756899</v>
      </c>
      <c r="H819" s="1">
        <f t="shared" si="12"/>
        <v>0.25798349307323953</v>
      </c>
    </row>
    <row r="820" spans="1:8" hidden="1" x14ac:dyDescent="0.4">
      <c r="A820" s="1">
        <v>2011</v>
      </c>
      <c r="B820" s="1" t="s">
        <v>184</v>
      </c>
      <c r="C820" s="1" t="s">
        <v>185</v>
      </c>
      <c r="D820" s="1">
        <v>239517372</v>
      </c>
      <c r="E820" s="1">
        <v>1240125727</v>
      </c>
      <c r="F820" s="1">
        <v>369106</v>
      </c>
      <c r="G820" s="1">
        <v>648.91216073431485</v>
      </c>
      <c r="H820" s="1">
        <f t="shared" si="12"/>
        <v>0.19313958801533676</v>
      </c>
    </row>
    <row r="821" spans="1:8" hidden="1" x14ac:dyDescent="0.4">
      <c r="A821" s="1">
        <v>2018</v>
      </c>
      <c r="B821" s="1" t="s">
        <v>244</v>
      </c>
      <c r="C821" s="1" t="s">
        <v>151</v>
      </c>
      <c r="D821" s="1">
        <v>82344981</v>
      </c>
      <c r="E821" s="1">
        <v>487616347</v>
      </c>
      <c r="F821" s="1">
        <v>232715</v>
      </c>
      <c r="G821" s="1">
        <v>353.84475001611412</v>
      </c>
      <c r="H821" s="1">
        <f t="shared" si="12"/>
        <v>0.16887247834617816</v>
      </c>
    </row>
    <row r="822" spans="1:8" hidden="1" x14ac:dyDescent="0.4">
      <c r="A822" s="1">
        <v>2017</v>
      </c>
      <c r="B822" s="1" t="s">
        <v>226</v>
      </c>
      <c r="C822" s="1" t="s">
        <v>218</v>
      </c>
      <c r="D822" s="1">
        <v>390927732</v>
      </c>
      <c r="E822" s="1">
        <v>2319139301</v>
      </c>
      <c r="F822" s="1">
        <v>918452</v>
      </c>
      <c r="G822" s="1">
        <v>425.63762940251638</v>
      </c>
      <c r="H822" s="1">
        <f t="shared" si="12"/>
        <v>0.16856586917027111</v>
      </c>
    </row>
    <row r="823" spans="1:8" hidden="1" x14ac:dyDescent="0.4">
      <c r="A823" s="1">
        <v>2013</v>
      </c>
      <c r="B823" s="1" t="s">
        <v>265</v>
      </c>
      <c r="C823" s="1" t="s">
        <v>266</v>
      </c>
      <c r="D823" s="1">
        <v>706390511</v>
      </c>
      <c r="E823" s="1">
        <v>2298584626</v>
      </c>
      <c r="F823" s="1">
        <v>1085373</v>
      </c>
      <c r="G823" s="1">
        <v>650.82742154079745</v>
      </c>
      <c r="H823" s="1">
        <f t="shared" si="12"/>
        <v>0.30731542489660768</v>
      </c>
    </row>
    <row r="824" spans="1:8" hidden="1" x14ac:dyDescent="0.4">
      <c r="A824" s="1">
        <v>2015</v>
      </c>
      <c r="B824" s="1" t="s">
        <v>275</v>
      </c>
      <c r="C824" s="1" t="s">
        <v>123</v>
      </c>
      <c r="D824" s="1">
        <v>303315680</v>
      </c>
      <c r="E824" s="1">
        <v>1799664919</v>
      </c>
      <c r="F824" s="1">
        <v>529805</v>
      </c>
      <c r="G824" s="1">
        <v>572.50437425090365</v>
      </c>
      <c r="H824" s="1">
        <f t="shared" si="12"/>
        <v>0.16854008587806452</v>
      </c>
    </row>
    <row r="825" spans="1:8" hidden="1" x14ac:dyDescent="0.4">
      <c r="A825" s="1">
        <v>2016</v>
      </c>
      <c r="B825" s="1" t="s">
        <v>216</v>
      </c>
      <c r="C825" s="1" t="s">
        <v>146</v>
      </c>
      <c r="D825" s="1">
        <v>145550493</v>
      </c>
      <c r="E825" s="1">
        <v>865418552</v>
      </c>
      <c r="F825" s="1">
        <v>562850</v>
      </c>
      <c r="G825" s="1">
        <v>258.59552811583904</v>
      </c>
      <c r="H825" s="1">
        <f t="shared" si="12"/>
        <v>0.16818508531349349</v>
      </c>
    </row>
    <row r="826" spans="1:8" hidden="1" x14ac:dyDescent="0.4">
      <c r="A826" s="1">
        <v>2012</v>
      </c>
      <c r="B826" s="1" t="s">
        <v>208</v>
      </c>
      <c r="C826" s="1" t="s">
        <v>209</v>
      </c>
      <c r="D826" s="1">
        <v>4111127</v>
      </c>
      <c r="E826" s="1">
        <v>30358823</v>
      </c>
      <c r="F826" s="1">
        <v>6259</v>
      </c>
      <c r="G826" s="1">
        <v>656.83447835117431</v>
      </c>
      <c r="H826" s="1">
        <f t="shared" si="12"/>
        <v>0.13541786517876533</v>
      </c>
    </row>
    <row r="827" spans="1:8" hidden="1" x14ac:dyDescent="0.4">
      <c r="A827" s="1">
        <v>2011</v>
      </c>
      <c r="B827" s="1" t="s">
        <v>187</v>
      </c>
      <c r="C827" s="1" t="s">
        <v>185</v>
      </c>
      <c r="D827" s="1">
        <v>338110556</v>
      </c>
      <c r="E827" s="1">
        <v>1558265703</v>
      </c>
      <c r="F827" s="1">
        <v>512082</v>
      </c>
      <c r="G827" s="1">
        <v>660.26643389144704</v>
      </c>
      <c r="H827" s="1">
        <f t="shared" si="12"/>
        <v>0.21697875744108577</v>
      </c>
    </row>
    <row r="828" spans="1:8" hidden="1" x14ac:dyDescent="0.4">
      <c r="A828" s="1">
        <v>2017</v>
      </c>
      <c r="B828" s="1" t="s">
        <v>250</v>
      </c>
      <c r="C828" s="1" t="s">
        <v>146</v>
      </c>
      <c r="D828" s="1">
        <v>148676171</v>
      </c>
      <c r="E828" s="1">
        <v>893845435</v>
      </c>
      <c r="F828" s="1">
        <v>586984</v>
      </c>
      <c r="G828" s="1">
        <v>253.28828554100281</v>
      </c>
      <c r="H828" s="1">
        <f t="shared" si="12"/>
        <v>0.1663331994306152</v>
      </c>
    </row>
    <row r="829" spans="1:8" hidden="1" x14ac:dyDescent="0.4">
      <c r="A829" s="1">
        <v>2014</v>
      </c>
      <c r="B829" s="1" t="s">
        <v>222</v>
      </c>
      <c r="C829" s="1" t="s">
        <v>146</v>
      </c>
      <c r="D829" s="1">
        <v>257569362</v>
      </c>
      <c r="E829" s="1">
        <v>1542041722</v>
      </c>
      <c r="F829" s="1">
        <v>388542</v>
      </c>
      <c r="G829" s="1">
        <v>662.91253455224921</v>
      </c>
      <c r="H829" s="1">
        <f t="shared" si="12"/>
        <v>0.16703138334411421</v>
      </c>
    </row>
    <row r="830" spans="1:8" hidden="1" x14ac:dyDescent="0.4">
      <c r="A830" s="1">
        <v>2018</v>
      </c>
      <c r="B830" s="1" t="s">
        <v>205</v>
      </c>
      <c r="C830" s="1" t="s">
        <v>123</v>
      </c>
      <c r="D830" s="1">
        <v>108316370</v>
      </c>
      <c r="E830" s="1">
        <v>652136780</v>
      </c>
      <c r="F830" s="1">
        <v>166603</v>
      </c>
      <c r="G830" s="1">
        <v>650.14657599202894</v>
      </c>
      <c r="H830" s="1">
        <f t="shared" si="12"/>
        <v>0.16609455764786032</v>
      </c>
    </row>
    <row r="831" spans="1:8" hidden="1" x14ac:dyDescent="0.4">
      <c r="A831" s="1">
        <v>2018</v>
      </c>
      <c r="B831" s="1" t="s">
        <v>188</v>
      </c>
      <c r="C831" s="1" t="s">
        <v>185</v>
      </c>
      <c r="D831" s="1">
        <v>137922388</v>
      </c>
      <c r="E831" s="1">
        <v>833994228</v>
      </c>
      <c r="F831" s="1">
        <v>326627</v>
      </c>
      <c r="G831" s="1">
        <v>422.26266658910623</v>
      </c>
      <c r="H831" s="1">
        <f t="shared" si="12"/>
        <v>0.16537571048992919</v>
      </c>
    </row>
    <row r="832" spans="1:8" hidden="1" x14ac:dyDescent="0.4">
      <c r="A832" s="1">
        <v>2017</v>
      </c>
      <c r="B832" s="1" t="s">
        <v>229</v>
      </c>
      <c r="C832" s="1" t="s">
        <v>229</v>
      </c>
      <c r="D832" s="1">
        <v>758661</v>
      </c>
      <c r="E832" s="1">
        <v>4597288</v>
      </c>
      <c r="F832" s="1">
        <v>5447</v>
      </c>
      <c r="G832" s="1">
        <v>139.28052138791995</v>
      </c>
      <c r="H832" s="1">
        <f t="shared" si="12"/>
        <v>0.16502359652038331</v>
      </c>
    </row>
    <row r="833" spans="1:8" hidden="1" x14ac:dyDescent="0.4">
      <c r="A833" s="1">
        <v>2010</v>
      </c>
      <c r="B833" s="1" t="s">
        <v>235</v>
      </c>
      <c r="C833" s="1" t="s">
        <v>235</v>
      </c>
      <c r="D833" s="1">
        <v>265519107</v>
      </c>
      <c r="E833" s="1">
        <v>807406416</v>
      </c>
      <c r="F833" s="1">
        <v>397760</v>
      </c>
      <c r="G833" s="1">
        <v>667.53596892598557</v>
      </c>
      <c r="H833" s="1">
        <f t="shared" si="12"/>
        <v>0.32885434365931521</v>
      </c>
    </row>
    <row r="834" spans="1:8" hidden="1" x14ac:dyDescent="0.4">
      <c r="A834" s="1">
        <v>2012</v>
      </c>
      <c r="B834" s="1" t="s">
        <v>272</v>
      </c>
      <c r="C834" s="1" t="s">
        <v>273</v>
      </c>
      <c r="D834" s="1">
        <v>3299276381</v>
      </c>
      <c r="E834" s="1">
        <v>11577060967</v>
      </c>
      <c r="F834" s="1">
        <v>4941110</v>
      </c>
      <c r="G834" s="1">
        <v>667.7196785742475</v>
      </c>
      <c r="H834" s="1">
        <f t="shared" ref="H834:H897" si="13">D834/E834</f>
        <v>0.28498393421305024</v>
      </c>
    </row>
    <row r="835" spans="1:8" hidden="1" x14ac:dyDescent="0.4">
      <c r="A835" s="1">
        <v>2014</v>
      </c>
      <c r="B835" s="1" t="s">
        <v>191</v>
      </c>
      <c r="C835" s="1" t="s">
        <v>192</v>
      </c>
      <c r="D835" s="1">
        <v>3154234477</v>
      </c>
      <c r="E835" s="1">
        <v>11189327874</v>
      </c>
      <c r="F835" s="1">
        <v>4708818</v>
      </c>
      <c r="G835" s="1">
        <v>669.85695284888902</v>
      </c>
      <c r="H835" s="1">
        <f t="shared" si="13"/>
        <v>0.28189668874833079</v>
      </c>
    </row>
    <row r="836" spans="1:8" hidden="1" x14ac:dyDescent="0.4">
      <c r="A836" s="1">
        <v>2016</v>
      </c>
      <c r="B836" s="1" t="s">
        <v>269</v>
      </c>
      <c r="C836" s="1" t="s">
        <v>243</v>
      </c>
      <c r="D836" s="1">
        <v>687192106</v>
      </c>
      <c r="E836" s="1">
        <v>4175564018</v>
      </c>
      <c r="F836" s="1">
        <v>1425132</v>
      </c>
      <c r="G836" s="1">
        <v>482.19540786397329</v>
      </c>
      <c r="H836" s="1">
        <f t="shared" si="13"/>
        <v>0.16457467854346283</v>
      </c>
    </row>
    <row r="837" spans="1:8" hidden="1" x14ac:dyDescent="0.4">
      <c r="A837" s="1">
        <v>2018</v>
      </c>
      <c r="B837" s="1" t="s">
        <v>225</v>
      </c>
      <c r="C837" s="1" t="s">
        <v>214</v>
      </c>
      <c r="D837" s="1">
        <v>179112893</v>
      </c>
      <c r="E837" s="1">
        <v>1089565916</v>
      </c>
      <c r="F837" s="1">
        <v>431913</v>
      </c>
      <c r="G837" s="1">
        <v>414.69669354708009</v>
      </c>
      <c r="H837" s="1">
        <f t="shared" si="13"/>
        <v>0.16438922177150778</v>
      </c>
    </row>
    <row r="838" spans="1:8" hidden="1" x14ac:dyDescent="0.4">
      <c r="A838" s="1">
        <v>2014</v>
      </c>
      <c r="B838" s="1" t="s">
        <v>274</v>
      </c>
      <c r="C838" s="1" t="s">
        <v>135</v>
      </c>
      <c r="D838" s="1">
        <v>98710866</v>
      </c>
      <c r="E838" s="1">
        <v>624908723</v>
      </c>
      <c r="F838" s="1">
        <v>147171</v>
      </c>
      <c r="G838" s="1">
        <v>670.72226185865418</v>
      </c>
      <c r="H838" s="1">
        <f t="shared" si="13"/>
        <v>0.15796045465027059</v>
      </c>
    </row>
    <row r="839" spans="1:8" hidden="1" x14ac:dyDescent="0.4">
      <c r="A839" s="1">
        <v>2013</v>
      </c>
      <c r="B839" s="1" t="s">
        <v>263</v>
      </c>
      <c r="C839" s="1" t="s">
        <v>264</v>
      </c>
      <c r="D839" s="1">
        <v>1473633545</v>
      </c>
      <c r="E839" s="1">
        <v>4324653374</v>
      </c>
      <c r="F839" s="1">
        <v>2194066</v>
      </c>
      <c r="G839" s="1">
        <v>671.64503939261624</v>
      </c>
      <c r="H839" s="1">
        <f t="shared" si="13"/>
        <v>0.34075182854180813</v>
      </c>
    </row>
    <row r="840" spans="1:8" hidden="1" x14ac:dyDescent="0.4">
      <c r="A840" s="1">
        <v>2014</v>
      </c>
      <c r="B840" s="1" t="s">
        <v>275</v>
      </c>
      <c r="C840" s="1" t="s">
        <v>123</v>
      </c>
      <c r="D840" s="1">
        <v>354148736</v>
      </c>
      <c r="E840" s="1">
        <v>1894340876</v>
      </c>
      <c r="F840" s="1">
        <v>527237</v>
      </c>
      <c r="G840" s="1">
        <v>671.70690979578444</v>
      </c>
      <c r="H840" s="1">
        <f t="shared" si="13"/>
        <v>0.18695090228312214</v>
      </c>
    </row>
    <row r="841" spans="1:8" hidden="1" x14ac:dyDescent="0.4">
      <c r="A841" s="1">
        <v>2013</v>
      </c>
      <c r="B841" s="1" t="s">
        <v>286</v>
      </c>
      <c r="C841" s="1" t="s">
        <v>282</v>
      </c>
      <c r="D841" s="1">
        <v>62209684</v>
      </c>
      <c r="E841" s="1">
        <v>189630458</v>
      </c>
      <c r="F841" s="1">
        <v>92547</v>
      </c>
      <c r="G841" s="1">
        <v>672.19557630177098</v>
      </c>
      <c r="H841" s="1">
        <f t="shared" si="13"/>
        <v>0.32805744739592413</v>
      </c>
    </row>
    <row r="842" spans="1:8" hidden="1" x14ac:dyDescent="0.4">
      <c r="A842" s="1">
        <v>2017</v>
      </c>
      <c r="B842" s="1" t="s">
        <v>141</v>
      </c>
      <c r="C842" s="1" t="s">
        <v>141</v>
      </c>
      <c r="D842" s="1">
        <v>107338445</v>
      </c>
      <c r="E842" s="1">
        <v>655600438</v>
      </c>
      <c r="F842" s="1">
        <v>263528</v>
      </c>
      <c r="G842" s="1">
        <v>407.31324565131598</v>
      </c>
      <c r="H842" s="1">
        <f t="shared" si="13"/>
        <v>0.1637254015989538</v>
      </c>
    </row>
    <row r="843" spans="1:8" hidden="1" x14ac:dyDescent="0.4">
      <c r="A843" s="1">
        <v>2016</v>
      </c>
      <c r="B843" s="1" t="s">
        <v>229</v>
      </c>
      <c r="C843" s="1" t="s">
        <v>229</v>
      </c>
      <c r="D843" s="1">
        <v>764049</v>
      </c>
      <c r="E843" s="1">
        <v>4670421</v>
      </c>
      <c r="F843" s="1">
        <v>5395</v>
      </c>
      <c r="G843" s="1">
        <v>141.62168674698796</v>
      </c>
      <c r="H843" s="1">
        <f t="shared" si="13"/>
        <v>0.16359317500499421</v>
      </c>
    </row>
    <row r="844" spans="1:8" hidden="1" x14ac:dyDescent="0.4">
      <c r="A844" s="1">
        <v>2015</v>
      </c>
      <c r="B844" s="1" t="s">
        <v>141</v>
      </c>
      <c r="C844" s="1" t="s">
        <v>141</v>
      </c>
      <c r="D844" s="1">
        <v>108905229</v>
      </c>
      <c r="E844" s="1">
        <v>666639209</v>
      </c>
      <c r="F844" s="1">
        <v>260211</v>
      </c>
      <c r="G844" s="1">
        <v>418.52661493941457</v>
      </c>
      <c r="H844" s="1">
        <f t="shared" si="13"/>
        <v>0.16336457191494116</v>
      </c>
    </row>
    <row r="845" spans="1:8" hidden="1" x14ac:dyDescent="0.4">
      <c r="A845" s="1">
        <v>2012</v>
      </c>
      <c r="B845" s="1" t="s">
        <v>124</v>
      </c>
      <c r="C845" s="1" t="s">
        <v>125</v>
      </c>
      <c r="D845" s="1">
        <v>768122505</v>
      </c>
      <c r="E845" s="1">
        <v>3317931261</v>
      </c>
      <c r="F845" s="1">
        <v>1132296</v>
      </c>
      <c r="G845" s="1">
        <v>678.37606509251998</v>
      </c>
      <c r="H845" s="1">
        <f t="shared" si="13"/>
        <v>0.23150645525082203</v>
      </c>
    </row>
    <row r="846" spans="1:8" hidden="1" x14ac:dyDescent="0.4">
      <c r="A846" s="1">
        <v>2010</v>
      </c>
      <c r="B846" s="1" t="s">
        <v>241</v>
      </c>
      <c r="C846" s="1" t="s">
        <v>55</v>
      </c>
      <c r="D846" s="1">
        <v>529520303</v>
      </c>
      <c r="E846" s="1">
        <v>2210106216</v>
      </c>
      <c r="F846" s="1">
        <v>780181</v>
      </c>
      <c r="G846" s="1">
        <v>678.71468672013293</v>
      </c>
      <c r="H846" s="1">
        <f t="shared" si="13"/>
        <v>0.23959043197406218</v>
      </c>
    </row>
    <row r="847" spans="1:8" hidden="1" x14ac:dyDescent="0.4">
      <c r="A847" s="1">
        <v>2010</v>
      </c>
      <c r="B847" s="1" t="s">
        <v>184</v>
      </c>
      <c r="C847" s="1" t="s">
        <v>185</v>
      </c>
      <c r="D847" s="1">
        <v>250281089</v>
      </c>
      <c r="E847" s="1">
        <v>1205895735</v>
      </c>
      <c r="F847" s="1">
        <v>368608</v>
      </c>
      <c r="G847" s="1">
        <v>678.98984558121367</v>
      </c>
      <c r="H847" s="1">
        <f t="shared" si="13"/>
        <v>0.20754786814135304</v>
      </c>
    </row>
    <row r="848" spans="1:8" hidden="1" x14ac:dyDescent="0.4">
      <c r="A848" s="1">
        <v>2013</v>
      </c>
      <c r="B848" s="1" t="s">
        <v>200</v>
      </c>
      <c r="C848" s="1" t="s">
        <v>123</v>
      </c>
      <c r="D848" s="1">
        <v>397568688</v>
      </c>
      <c r="E848" s="1">
        <v>2275690830</v>
      </c>
      <c r="F848" s="1">
        <v>585386</v>
      </c>
      <c r="G848" s="1">
        <v>679.15646769823672</v>
      </c>
      <c r="H848" s="1">
        <f t="shared" si="13"/>
        <v>0.17470241684807422</v>
      </c>
    </row>
    <row r="849" spans="1:8" hidden="1" x14ac:dyDescent="0.4">
      <c r="A849" s="1">
        <v>2015</v>
      </c>
      <c r="B849" s="1" t="s">
        <v>200</v>
      </c>
      <c r="C849" s="1" t="s">
        <v>123</v>
      </c>
      <c r="D849" s="1">
        <v>351838030</v>
      </c>
      <c r="E849" s="1">
        <v>2156157997</v>
      </c>
      <c r="F849" s="1">
        <v>587252</v>
      </c>
      <c r="G849" s="1">
        <v>599.12615027279605</v>
      </c>
      <c r="H849" s="1">
        <f t="shared" si="13"/>
        <v>0.16317822278772459</v>
      </c>
    </row>
    <row r="850" spans="1:8" hidden="1" x14ac:dyDescent="0.4">
      <c r="A850" s="1">
        <v>2012</v>
      </c>
      <c r="B850" s="1" t="s">
        <v>206</v>
      </c>
      <c r="C850" s="1" t="s">
        <v>60</v>
      </c>
      <c r="D850" s="1">
        <v>366695647</v>
      </c>
      <c r="E850" s="1">
        <v>1523825929</v>
      </c>
      <c r="F850" s="1">
        <v>538461</v>
      </c>
      <c r="G850" s="1">
        <v>681.00688257831121</v>
      </c>
      <c r="H850" s="1">
        <f t="shared" si="13"/>
        <v>0.24064142762070037</v>
      </c>
    </row>
    <row r="851" spans="1:8" hidden="1" x14ac:dyDescent="0.4">
      <c r="A851" s="1">
        <v>2014</v>
      </c>
      <c r="B851" s="1" t="s">
        <v>124</v>
      </c>
      <c r="C851" s="1" t="s">
        <v>125</v>
      </c>
      <c r="D851" s="1">
        <v>792581781</v>
      </c>
      <c r="E851" s="1">
        <v>3522222472</v>
      </c>
      <c r="F851" s="1">
        <v>1163079</v>
      </c>
      <c r="G851" s="1">
        <v>681.45137260667593</v>
      </c>
      <c r="H851" s="1">
        <f t="shared" si="13"/>
        <v>0.22502320262296027</v>
      </c>
    </row>
    <row r="852" spans="1:8" hidden="1" x14ac:dyDescent="0.4">
      <c r="A852" s="1">
        <v>2013</v>
      </c>
      <c r="B852" s="1" t="s">
        <v>187</v>
      </c>
      <c r="C852" s="1" t="s">
        <v>185</v>
      </c>
      <c r="D852" s="1">
        <v>350841880</v>
      </c>
      <c r="E852" s="1">
        <v>1671422009</v>
      </c>
      <c r="F852" s="1">
        <v>514805</v>
      </c>
      <c r="G852" s="1">
        <v>681.50441429279044</v>
      </c>
      <c r="H852" s="1">
        <f t="shared" si="13"/>
        <v>0.20990622243266152</v>
      </c>
    </row>
    <row r="853" spans="1:8" hidden="1" x14ac:dyDescent="0.4">
      <c r="A853" s="1">
        <v>2018</v>
      </c>
      <c r="B853" s="1" t="s">
        <v>287</v>
      </c>
      <c r="C853" s="1" t="s">
        <v>73</v>
      </c>
      <c r="D853" s="1">
        <v>11803271</v>
      </c>
      <c r="E853" s="1">
        <v>72535953</v>
      </c>
      <c r="F853" s="1">
        <v>36764</v>
      </c>
      <c r="G853" s="1">
        <v>321.05513545860083</v>
      </c>
      <c r="H853" s="1">
        <f t="shared" si="13"/>
        <v>0.16272304301289045</v>
      </c>
    </row>
    <row r="854" spans="1:8" hidden="1" x14ac:dyDescent="0.4">
      <c r="A854" s="1">
        <v>2014</v>
      </c>
      <c r="B854" s="1" t="s">
        <v>200</v>
      </c>
      <c r="C854" s="1" t="s">
        <v>123</v>
      </c>
      <c r="D854" s="1">
        <v>400768789</v>
      </c>
      <c r="E854" s="1">
        <v>2198324268</v>
      </c>
      <c r="F854" s="1">
        <v>585877</v>
      </c>
      <c r="G854" s="1">
        <v>684.04936360362331</v>
      </c>
      <c r="H854" s="1">
        <f t="shared" si="13"/>
        <v>0.18230649355684592</v>
      </c>
    </row>
    <row r="855" spans="1:8" hidden="1" x14ac:dyDescent="0.4">
      <c r="A855" s="1">
        <v>2018</v>
      </c>
      <c r="B855" s="1" t="s">
        <v>175</v>
      </c>
      <c r="C855" s="1" t="s">
        <v>133</v>
      </c>
      <c r="D855" s="1">
        <v>102746675</v>
      </c>
      <c r="E855" s="1">
        <v>632565359</v>
      </c>
      <c r="F855" s="1">
        <v>173041</v>
      </c>
      <c r="G855" s="1">
        <v>593.77069596222861</v>
      </c>
      <c r="H855" s="1">
        <f t="shared" si="13"/>
        <v>0.16242855151352037</v>
      </c>
    </row>
    <row r="856" spans="1:8" hidden="1" x14ac:dyDescent="0.4">
      <c r="A856" s="1">
        <v>2017</v>
      </c>
      <c r="B856" s="1" t="s">
        <v>150</v>
      </c>
      <c r="C856" s="1" t="s">
        <v>151</v>
      </c>
      <c r="D856" s="1">
        <v>1300990794</v>
      </c>
      <c r="E856" s="1">
        <v>8011928867</v>
      </c>
      <c r="F856" s="1">
        <v>3446102</v>
      </c>
      <c r="G856" s="1">
        <v>377.52532977839888</v>
      </c>
      <c r="H856" s="1">
        <f t="shared" si="13"/>
        <v>0.16238172050660568</v>
      </c>
    </row>
    <row r="857" spans="1:8" hidden="1" x14ac:dyDescent="0.4">
      <c r="A857" s="1">
        <v>2016</v>
      </c>
      <c r="B857" s="1" t="s">
        <v>257</v>
      </c>
      <c r="C857" s="1" t="s">
        <v>127</v>
      </c>
      <c r="D857" s="1">
        <v>358630091</v>
      </c>
      <c r="E857" s="1">
        <v>2211998915</v>
      </c>
      <c r="F857" s="1">
        <v>848171</v>
      </c>
      <c r="G857" s="1">
        <v>422.82757958006107</v>
      </c>
      <c r="H857" s="1">
        <f t="shared" si="13"/>
        <v>0.16212941542062195</v>
      </c>
    </row>
    <row r="858" spans="1:8" hidden="1" x14ac:dyDescent="0.4">
      <c r="A858" s="1">
        <v>2014</v>
      </c>
      <c r="B858" s="1" t="s">
        <v>269</v>
      </c>
      <c r="C858" s="1" t="s">
        <v>243</v>
      </c>
      <c r="D858" s="1">
        <v>968255235</v>
      </c>
      <c r="E858" s="1">
        <v>4593689814</v>
      </c>
      <c r="F858" s="1">
        <v>1407604</v>
      </c>
      <c r="G858" s="1">
        <v>687.87473962847503</v>
      </c>
      <c r="H858" s="1">
        <f t="shared" si="13"/>
        <v>0.21077941136754341</v>
      </c>
    </row>
    <row r="859" spans="1:8" hidden="1" x14ac:dyDescent="0.4">
      <c r="A859" s="1">
        <v>2016</v>
      </c>
      <c r="B859" s="1" t="s">
        <v>20</v>
      </c>
      <c r="C859" s="1" t="s">
        <v>218</v>
      </c>
      <c r="D859" s="1">
        <v>840607723</v>
      </c>
      <c r="E859" s="1">
        <v>5201080711</v>
      </c>
      <c r="F859" s="1">
        <v>1840754</v>
      </c>
      <c r="G859" s="1">
        <v>456.66489003962505</v>
      </c>
      <c r="H859" s="1">
        <f t="shared" si="13"/>
        <v>0.16162174165499121</v>
      </c>
    </row>
    <row r="860" spans="1:8" hidden="1" x14ac:dyDescent="0.4">
      <c r="A860" s="1">
        <v>2012</v>
      </c>
      <c r="B860" s="1" t="s">
        <v>20</v>
      </c>
      <c r="C860" s="1" t="s">
        <v>218</v>
      </c>
      <c r="D860" s="1">
        <v>1213829118</v>
      </c>
      <c r="E860" s="1">
        <v>4849485873</v>
      </c>
      <c r="F860" s="1">
        <v>1753692</v>
      </c>
      <c r="G860" s="1">
        <v>692.15638664029939</v>
      </c>
      <c r="H860" s="1">
        <f t="shared" si="13"/>
        <v>0.25030057820316903</v>
      </c>
    </row>
    <row r="861" spans="1:8" hidden="1" x14ac:dyDescent="0.4">
      <c r="A861" s="1">
        <v>2014</v>
      </c>
      <c r="B861" s="1" t="s">
        <v>272</v>
      </c>
      <c r="C861" s="1" t="s">
        <v>273</v>
      </c>
      <c r="D861" s="1">
        <v>3458379599</v>
      </c>
      <c r="E861" s="1">
        <v>14195272632</v>
      </c>
      <c r="F861" s="1">
        <v>4993449</v>
      </c>
      <c r="G861" s="1">
        <v>692.58334249533743</v>
      </c>
      <c r="H861" s="1">
        <f t="shared" si="13"/>
        <v>0.2436289663929295</v>
      </c>
    </row>
    <row r="862" spans="1:8" hidden="1" x14ac:dyDescent="0.4">
      <c r="A862" s="1">
        <v>2010</v>
      </c>
      <c r="B862" s="1" t="s">
        <v>122</v>
      </c>
      <c r="C862" s="1" t="s">
        <v>123</v>
      </c>
      <c r="D862" s="1">
        <v>666485164</v>
      </c>
      <c r="E862" s="1">
        <v>3369702981</v>
      </c>
      <c r="F862" s="1">
        <v>961229</v>
      </c>
      <c r="G862" s="1">
        <v>693.36772402830127</v>
      </c>
      <c r="H862" s="1">
        <f t="shared" si="13"/>
        <v>0.19778751057822089</v>
      </c>
    </row>
    <row r="863" spans="1:8" hidden="1" x14ac:dyDescent="0.4">
      <c r="A863" s="1">
        <v>2014</v>
      </c>
      <c r="B863" s="1" t="s">
        <v>284</v>
      </c>
      <c r="C863" s="1" t="s">
        <v>139</v>
      </c>
      <c r="D863" s="1">
        <v>219206411</v>
      </c>
      <c r="E863" s="1">
        <v>796548542</v>
      </c>
      <c r="F863" s="1">
        <v>315256</v>
      </c>
      <c r="G863" s="1">
        <v>695.32827606770365</v>
      </c>
      <c r="H863" s="1">
        <f t="shared" si="13"/>
        <v>0.27519529500312612</v>
      </c>
    </row>
    <row r="864" spans="1:8" hidden="1" x14ac:dyDescent="0.4">
      <c r="A864" s="1">
        <v>2015</v>
      </c>
      <c r="B864" s="1" t="s">
        <v>216</v>
      </c>
      <c r="C864" s="1" t="s">
        <v>146</v>
      </c>
      <c r="D864" s="1">
        <v>140031717</v>
      </c>
      <c r="E864" s="1">
        <v>867418857</v>
      </c>
      <c r="F864" s="1">
        <v>559325</v>
      </c>
      <c r="G864" s="1">
        <v>250.35840879631698</v>
      </c>
      <c r="H864" s="1">
        <f t="shared" si="13"/>
        <v>0.16143494676182721</v>
      </c>
    </row>
    <row r="865" spans="1:8" hidden="1" x14ac:dyDescent="0.4">
      <c r="A865" s="1">
        <v>2013</v>
      </c>
      <c r="B865" s="1" t="s">
        <v>290</v>
      </c>
      <c r="C865" s="1" t="s">
        <v>160</v>
      </c>
      <c r="D865" s="1">
        <v>1724031670</v>
      </c>
      <c r="E865" s="1">
        <v>7278808269</v>
      </c>
      <c r="F865" s="1">
        <v>2476191</v>
      </c>
      <c r="G865" s="1">
        <v>696.24341175620134</v>
      </c>
      <c r="H865" s="1">
        <f t="shared" si="13"/>
        <v>0.2368563103032327</v>
      </c>
    </row>
    <row r="866" spans="1:8" hidden="1" x14ac:dyDescent="0.4">
      <c r="A866" s="1">
        <v>2013</v>
      </c>
      <c r="B866" s="1" t="s">
        <v>186</v>
      </c>
      <c r="C866" s="1" t="s">
        <v>185</v>
      </c>
      <c r="D866" s="1">
        <v>223568366</v>
      </c>
      <c r="E866" s="1">
        <v>999663670</v>
      </c>
      <c r="F866" s="1">
        <v>319937</v>
      </c>
      <c r="G866" s="1">
        <v>698.78871777881272</v>
      </c>
      <c r="H866" s="1">
        <f t="shared" si="13"/>
        <v>0.22364358404662241</v>
      </c>
    </row>
    <row r="867" spans="1:8" hidden="1" x14ac:dyDescent="0.4">
      <c r="A867" s="1">
        <v>2017</v>
      </c>
      <c r="B867" s="1" t="s">
        <v>189</v>
      </c>
      <c r="C867" s="1" t="s">
        <v>190</v>
      </c>
      <c r="D867" s="1">
        <v>10002691</v>
      </c>
      <c r="E867" s="1">
        <v>62391565</v>
      </c>
      <c r="F867" s="1">
        <v>29630</v>
      </c>
      <c r="G867" s="1">
        <v>337.58660141748226</v>
      </c>
      <c r="H867" s="1">
        <f t="shared" si="13"/>
        <v>0.16032120688109042</v>
      </c>
    </row>
    <row r="868" spans="1:8" hidden="1" x14ac:dyDescent="0.4">
      <c r="A868" s="1">
        <v>2017</v>
      </c>
      <c r="B868" s="1" t="s">
        <v>287</v>
      </c>
      <c r="C868" s="1" t="s">
        <v>73</v>
      </c>
      <c r="D868" s="1">
        <v>11528254</v>
      </c>
      <c r="E868" s="1">
        <v>72000338</v>
      </c>
      <c r="F868" s="1">
        <v>36727</v>
      </c>
      <c r="G868" s="1">
        <v>313.89043482996163</v>
      </c>
      <c r="H868" s="1">
        <f t="shared" si="13"/>
        <v>0.16011388724314043</v>
      </c>
    </row>
    <row r="869" spans="1:8" hidden="1" x14ac:dyDescent="0.4">
      <c r="A869" s="1">
        <v>2018</v>
      </c>
      <c r="B869" s="1" t="s">
        <v>159</v>
      </c>
      <c r="C869" s="1" t="s">
        <v>160</v>
      </c>
      <c r="D869" s="1">
        <v>372403110</v>
      </c>
      <c r="E869" s="1">
        <v>2326547502</v>
      </c>
      <c r="F869" s="1">
        <v>726679</v>
      </c>
      <c r="G869" s="1">
        <v>512.47264610646516</v>
      </c>
      <c r="H869" s="1">
        <f t="shared" si="13"/>
        <v>0.1600668413947561</v>
      </c>
    </row>
    <row r="870" spans="1:8" hidden="1" x14ac:dyDescent="0.4">
      <c r="A870" s="1">
        <v>2011</v>
      </c>
      <c r="B870" s="1" t="s">
        <v>193</v>
      </c>
      <c r="C870" s="1" t="s">
        <v>117</v>
      </c>
      <c r="D870" s="1">
        <v>1663654658</v>
      </c>
      <c r="E870" s="1">
        <v>8803746384</v>
      </c>
      <c r="F870" s="1">
        <v>2360487</v>
      </c>
      <c r="G870" s="1">
        <v>704.79297619516649</v>
      </c>
      <c r="H870" s="1">
        <f t="shared" si="13"/>
        <v>0.18897121582506504</v>
      </c>
    </row>
    <row r="871" spans="1:8" hidden="1" x14ac:dyDescent="0.4">
      <c r="A871" s="1">
        <v>2018</v>
      </c>
      <c r="B871" s="1" t="s">
        <v>262</v>
      </c>
      <c r="C871" s="1" t="s">
        <v>123</v>
      </c>
      <c r="D871" s="1">
        <v>251918742</v>
      </c>
      <c r="E871" s="1">
        <v>1576816611</v>
      </c>
      <c r="F871" s="1">
        <v>554499</v>
      </c>
      <c r="G871" s="1">
        <v>454.31775711047271</v>
      </c>
      <c r="H871" s="1">
        <f t="shared" si="13"/>
        <v>0.15976413505704753</v>
      </c>
    </row>
    <row r="872" spans="1:8" hidden="1" x14ac:dyDescent="0.4">
      <c r="A872" s="1">
        <v>2016</v>
      </c>
      <c r="B872" s="1" t="s">
        <v>141</v>
      </c>
      <c r="C872" s="1" t="s">
        <v>141</v>
      </c>
      <c r="D872" s="1">
        <v>104265054</v>
      </c>
      <c r="E872" s="1">
        <v>652855260</v>
      </c>
      <c r="F872" s="1">
        <v>262003</v>
      </c>
      <c r="G872" s="1">
        <v>397.95366465269484</v>
      </c>
      <c r="H872" s="1">
        <f t="shared" si="13"/>
        <v>0.15970623258821565</v>
      </c>
    </row>
    <row r="873" spans="1:8" hidden="1" x14ac:dyDescent="0.4">
      <c r="A873" s="1">
        <v>2018</v>
      </c>
      <c r="B873" s="1" t="s">
        <v>118</v>
      </c>
      <c r="C873" s="1" t="s">
        <v>17</v>
      </c>
      <c r="D873" s="1">
        <v>7115102</v>
      </c>
      <c r="E873" s="1">
        <v>44697910</v>
      </c>
      <c r="F873" s="1">
        <v>17165</v>
      </c>
      <c r="G873" s="1">
        <v>414.51220506845323</v>
      </c>
      <c r="H873" s="1">
        <f t="shared" si="13"/>
        <v>0.15918198412408993</v>
      </c>
    </row>
    <row r="874" spans="1:8" hidden="1" x14ac:dyDescent="0.4">
      <c r="A874" s="1">
        <v>2017</v>
      </c>
      <c r="B874" s="1" t="s">
        <v>274</v>
      </c>
      <c r="C874" s="1" t="s">
        <v>135</v>
      </c>
      <c r="D874" s="1">
        <v>90443104</v>
      </c>
      <c r="E874" s="1">
        <v>569675124</v>
      </c>
      <c r="F874" s="1">
        <v>145277</v>
      </c>
      <c r="G874" s="1">
        <v>622.55624771987311</v>
      </c>
      <c r="H874" s="1">
        <f t="shared" si="13"/>
        <v>0.15876260027811923</v>
      </c>
    </row>
    <row r="875" spans="1:8" hidden="1" x14ac:dyDescent="0.4">
      <c r="A875" s="1">
        <v>2014</v>
      </c>
      <c r="B875" s="1" t="s">
        <v>296</v>
      </c>
      <c r="C875" s="1" t="s">
        <v>73</v>
      </c>
      <c r="D875" s="1">
        <v>319218519</v>
      </c>
      <c r="E875" s="1">
        <v>1244154622</v>
      </c>
      <c r="F875" s="1">
        <v>445682</v>
      </c>
      <c r="G875" s="1">
        <v>716.24727720661815</v>
      </c>
      <c r="H875" s="1">
        <f t="shared" si="13"/>
        <v>0.25657463578510098</v>
      </c>
    </row>
    <row r="876" spans="1:8" hidden="1" x14ac:dyDescent="0.4">
      <c r="A876" s="1">
        <v>2017</v>
      </c>
      <c r="B876" s="1" t="s">
        <v>136</v>
      </c>
      <c r="C876" s="1" t="s">
        <v>137</v>
      </c>
      <c r="D876" s="1">
        <v>83801260</v>
      </c>
      <c r="E876" s="1">
        <v>528305243</v>
      </c>
      <c r="F876" s="1">
        <v>257812</v>
      </c>
      <c r="G876" s="1">
        <v>325.04794191116008</v>
      </c>
      <c r="H876" s="1">
        <f t="shared" si="13"/>
        <v>0.15862280586906838</v>
      </c>
    </row>
    <row r="877" spans="1:8" hidden="1" x14ac:dyDescent="0.4">
      <c r="A877" s="1">
        <v>2016</v>
      </c>
      <c r="B877" s="1" t="s">
        <v>249</v>
      </c>
      <c r="C877" s="1" t="s">
        <v>127</v>
      </c>
      <c r="D877" s="1">
        <v>398810114</v>
      </c>
      <c r="E877" s="1">
        <v>2531462063</v>
      </c>
      <c r="F877" s="1">
        <v>1613041</v>
      </c>
      <c r="G877" s="1">
        <v>247.24115134085247</v>
      </c>
      <c r="H877" s="1">
        <f t="shared" si="13"/>
        <v>0.15754141443754277</v>
      </c>
    </row>
    <row r="878" spans="1:8" hidden="1" x14ac:dyDescent="0.4">
      <c r="A878" s="1">
        <v>2010</v>
      </c>
      <c r="B878" s="1" t="s">
        <v>232</v>
      </c>
      <c r="C878" s="1" t="s">
        <v>233</v>
      </c>
      <c r="D878" s="1">
        <v>980420814</v>
      </c>
      <c r="E878" s="1">
        <v>3742200745</v>
      </c>
      <c r="F878" s="1">
        <v>1363421</v>
      </c>
      <c r="G878" s="1">
        <v>719.08883169615251</v>
      </c>
      <c r="H878" s="1">
        <f t="shared" si="13"/>
        <v>0.26199043846323644</v>
      </c>
    </row>
    <row r="879" spans="1:8" hidden="1" x14ac:dyDescent="0.4">
      <c r="A879" s="1">
        <v>2013</v>
      </c>
      <c r="B879" s="1" t="s">
        <v>191</v>
      </c>
      <c r="C879" s="1" t="s">
        <v>192</v>
      </c>
      <c r="D879" s="1">
        <v>3332551067</v>
      </c>
      <c r="E879" s="1">
        <v>10214486340</v>
      </c>
      <c r="F879" s="1">
        <v>4626927</v>
      </c>
      <c r="G879" s="1">
        <v>720.25149024395671</v>
      </c>
      <c r="H879" s="1">
        <f t="shared" si="13"/>
        <v>0.32625733258359813</v>
      </c>
    </row>
    <row r="880" spans="1:8" hidden="1" x14ac:dyDescent="0.4">
      <c r="A880" s="1">
        <v>2015</v>
      </c>
      <c r="B880" s="1" t="s">
        <v>204</v>
      </c>
      <c r="C880" s="1" t="s">
        <v>146</v>
      </c>
      <c r="D880" s="1">
        <v>283788768</v>
      </c>
      <c r="E880" s="1">
        <v>1805318311</v>
      </c>
      <c r="F880" s="1">
        <v>1106242</v>
      </c>
      <c r="G880" s="1">
        <v>256.53407482268796</v>
      </c>
      <c r="H880" s="1">
        <f t="shared" si="13"/>
        <v>0.15719597273834995</v>
      </c>
    </row>
    <row r="881" spans="1:8" hidden="1" x14ac:dyDescent="0.4">
      <c r="A881" s="1">
        <v>2018</v>
      </c>
      <c r="B881" s="1" t="s">
        <v>183</v>
      </c>
      <c r="C881" s="1" t="s">
        <v>177</v>
      </c>
      <c r="D881" s="1">
        <v>236842006</v>
      </c>
      <c r="E881" s="1">
        <v>1512362957</v>
      </c>
      <c r="F881" s="1">
        <v>453043</v>
      </c>
      <c r="G881" s="1">
        <v>522.78041157241148</v>
      </c>
      <c r="H881" s="1">
        <f t="shared" si="13"/>
        <v>0.15660394543768238</v>
      </c>
    </row>
    <row r="882" spans="1:8" hidden="1" x14ac:dyDescent="0.4">
      <c r="A882" s="1">
        <v>2016</v>
      </c>
      <c r="B882" s="1" t="s">
        <v>194</v>
      </c>
      <c r="C882" s="1" t="s">
        <v>195</v>
      </c>
      <c r="D882" s="1">
        <v>5594900</v>
      </c>
      <c r="E882" s="1">
        <v>35771000</v>
      </c>
      <c r="F882" s="1">
        <v>23866</v>
      </c>
      <c r="G882" s="1">
        <v>234.42973267409704</v>
      </c>
      <c r="H882" s="1">
        <f t="shared" si="13"/>
        <v>0.15640882278941043</v>
      </c>
    </row>
    <row r="883" spans="1:8" hidden="1" x14ac:dyDescent="0.4">
      <c r="A883" s="1">
        <v>2016</v>
      </c>
      <c r="B883" s="1" t="s">
        <v>291</v>
      </c>
      <c r="C883" s="1" t="s">
        <v>146</v>
      </c>
      <c r="D883" s="1">
        <v>159564490</v>
      </c>
      <c r="E883" s="1">
        <v>1020646301</v>
      </c>
      <c r="F883" s="1">
        <v>723352</v>
      </c>
      <c r="G883" s="1">
        <v>220.59037646954732</v>
      </c>
      <c r="H883" s="1">
        <f t="shared" si="13"/>
        <v>0.15633671512223507</v>
      </c>
    </row>
    <row r="884" spans="1:8" hidden="1" x14ac:dyDescent="0.4">
      <c r="A884" s="1">
        <v>2014</v>
      </c>
      <c r="B884" s="1" t="s">
        <v>245</v>
      </c>
      <c r="C884" s="1" t="s">
        <v>246</v>
      </c>
      <c r="D884" s="1">
        <v>95083638</v>
      </c>
      <c r="E884" s="1">
        <v>402135463</v>
      </c>
      <c r="F884" s="1">
        <v>130340</v>
      </c>
      <c r="G884" s="1">
        <v>729.50466472303208</v>
      </c>
      <c r="H884" s="1">
        <f t="shared" si="13"/>
        <v>0.23644678658942347</v>
      </c>
    </row>
    <row r="885" spans="1:8" hidden="1" x14ac:dyDescent="0.4">
      <c r="A885" s="1">
        <v>2015</v>
      </c>
      <c r="B885" s="1" t="s">
        <v>239</v>
      </c>
      <c r="C885" s="1" t="s">
        <v>123</v>
      </c>
      <c r="D885" s="1">
        <v>489062545</v>
      </c>
      <c r="E885" s="1">
        <v>3131547517</v>
      </c>
      <c r="F885" s="1">
        <v>1464068</v>
      </c>
      <c r="G885" s="1">
        <v>334.04359975083122</v>
      </c>
      <c r="H885" s="1">
        <f t="shared" si="13"/>
        <v>0.156172800299233</v>
      </c>
    </row>
    <row r="886" spans="1:8" hidden="1" x14ac:dyDescent="0.4">
      <c r="A886" s="1">
        <v>2017</v>
      </c>
      <c r="B886" s="1" t="s">
        <v>228</v>
      </c>
      <c r="C886" s="1" t="s">
        <v>214</v>
      </c>
      <c r="D886" s="1">
        <v>381954767</v>
      </c>
      <c r="E886" s="1">
        <v>2446693772</v>
      </c>
      <c r="F886" s="1">
        <v>1348698</v>
      </c>
      <c r="G886" s="1">
        <v>283.20259020180947</v>
      </c>
      <c r="H886" s="1">
        <f t="shared" si="13"/>
        <v>0.15611057312161253</v>
      </c>
    </row>
    <row r="887" spans="1:8" hidden="1" x14ac:dyDescent="0.4">
      <c r="A887" s="1">
        <v>2017</v>
      </c>
      <c r="B887" s="1" t="s">
        <v>188</v>
      </c>
      <c r="C887" s="1" t="s">
        <v>185</v>
      </c>
      <c r="D887" s="1">
        <v>127206333</v>
      </c>
      <c r="E887" s="1">
        <v>818135163</v>
      </c>
      <c r="F887" s="1">
        <v>323470</v>
      </c>
      <c r="G887" s="1">
        <v>393.25542708751971</v>
      </c>
      <c r="H887" s="1">
        <f t="shared" si="13"/>
        <v>0.15548327312268329</v>
      </c>
    </row>
    <row r="888" spans="1:8" hidden="1" x14ac:dyDescent="0.4">
      <c r="A888" s="1">
        <v>2014</v>
      </c>
      <c r="B888" s="1" t="s">
        <v>143</v>
      </c>
      <c r="C888" s="1" t="s">
        <v>144</v>
      </c>
      <c r="D888" s="1">
        <v>210389296</v>
      </c>
      <c r="E888" s="1">
        <v>1268230022</v>
      </c>
      <c r="F888" s="1">
        <v>285523</v>
      </c>
      <c r="G888" s="1">
        <v>736.85586099893874</v>
      </c>
      <c r="H888" s="1">
        <f t="shared" si="13"/>
        <v>0.16589206401865167</v>
      </c>
    </row>
    <row r="889" spans="1:8" hidden="1" x14ac:dyDescent="0.4">
      <c r="A889" s="1">
        <v>2012</v>
      </c>
      <c r="B889" s="1" t="s">
        <v>276</v>
      </c>
      <c r="C889" s="1" t="s">
        <v>233</v>
      </c>
      <c r="D889" s="1">
        <v>280048764</v>
      </c>
      <c r="E889" s="1">
        <v>1549340111</v>
      </c>
      <c r="F889" s="1">
        <v>378398</v>
      </c>
      <c r="G889" s="1">
        <v>740.09049730706818</v>
      </c>
      <c r="H889" s="1">
        <f t="shared" si="13"/>
        <v>0.1807535750295953</v>
      </c>
    </row>
    <row r="890" spans="1:8" hidden="1" x14ac:dyDescent="0.4">
      <c r="A890" s="1">
        <v>2011</v>
      </c>
      <c r="B890" s="1" t="s">
        <v>116</v>
      </c>
      <c r="C890" s="1" t="s">
        <v>117</v>
      </c>
      <c r="D890" s="1">
        <v>1064159991</v>
      </c>
      <c r="E890" s="1">
        <v>5694301098</v>
      </c>
      <c r="F890" s="1">
        <v>1434487</v>
      </c>
      <c r="G890" s="1">
        <v>741.84010799679606</v>
      </c>
      <c r="H890" s="1">
        <f t="shared" si="13"/>
        <v>0.1868815808447086</v>
      </c>
    </row>
    <row r="891" spans="1:8" hidden="1" x14ac:dyDescent="0.4">
      <c r="A891" s="1">
        <v>2012</v>
      </c>
      <c r="B891" s="1" t="s">
        <v>186</v>
      </c>
      <c r="C891" s="1" t="s">
        <v>185</v>
      </c>
      <c r="D891" s="1">
        <v>238206492</v>
      </c>
      <c r="E891" s="1">
        <v>944665717</v>
      </c>
      <c r="F891" s="1">
        <v>318678</v>
      </c>
      <c r="G891" s="1">
        <v>747.48332799879506</v>
      </c>
      <c r="H891" s="1">
        <f t="shared" si="13"/>
        <v>0.25215956048080024</v>
      </c>
    </row>
    <row r="892" spans="1:8" hidden="1" x14ac:dyDescent="0.4">
      <c r="A892" s="1">
        <v>2018</v>
      </c>
      <c r="B892" s="1" t="s">
        <v>20</v>
      </c>
      <c r="C892" s="1" t="s">
        <v>218</v>
      </c>
      <c r="D892" s="1">
        <v>787402401</v>
      </c>
      <c r="E892" s="1">
        <v>5090358956</v>
      </c>
      <c r="F892" s="1">
        <v>1899813</v>
      </c>
      <c r="G892" s="1">
        <v>414.46310821117657</v>
      </c>
      <c r="H892" s="1">
        <f t="shared" si="13"/>
        <v>0.15468504437626932</v>
      </c>
    </row>
    <row r="893" spans="1:8" hidden="1" x14ac:dyDescent="0.4">
      <c r="A893" s="1">
        <v>2016</v>
      </c>
      <c r="B893" s="1" t="s">
        <v>244</v>
      </c>
      <c r="C893" s="1" t="s">
        <v>151</v>
      </c>
      <c r="D893" s="1">
        <v>72514770</v>
      </c>
      <c r="E893" s="1">
        <v>468989029</v>
      </c>
      <c r="F893" s="1">
        <v>229533</v>
      </c>
      <c r="G893" s="1">
        <v>315.92306988537598</v>
      </c>
      <c r="H893" s="1">
        <f t="shared" si="13"/>
        <v>0.15461933119122068</v>
      </c>
    </row>
    <row r="894" spans="1:8" hidden="1" x14ac:dyDescent="0.4">
      <c r="A894" s="1">
        <v>2017</v>
      </c>
      <c r="B894" s="1" t="s">
        <v>216</v>
      </c>
      <c r="C894" s="1" t="s">
        <v>146</v>
      </c>
      <c r="D894" s="1">
        <v>128856725</v>
      </c>
      <c r="E894" s="1">
        <v>837150202</v>
      </c>
      <c r="F894" s="1">
        <v>566695</v>
      </c>
      <c r="G894" s="1">
        <v>227.38285144566302</v>
      </c>
      <c r="H894" s="1">
        <f t="shared" si="13"/>
        <v>0.15392306505111492</v>
      </c>
    </row>
    <row r="895" spans="1:8" hidden="1" x14ac:dyDescent="0.4">
      <c r="A895" s="1">
        <v>2013</v>
      </c>
      <c r="B895" s="1" t="s">
        <v>241</v>
      </c>
      <c r="C895" s="1" t="s">
        <v>55</v>
      </c>
      <c r="D895" s="1">
        <v>605472525</v>
      </c>
      <c r="E895" s="1">
        <v>2388998192</v>
      </c>
      <c r="F895" s="1">
        <v>802834</v>
      </c>
      <c r="G895" s="1">
        <v>754.16901252313676</v>
      </c>
      <c r="H895" s="1">
        <f t="shared" si="13"/>
        <v>0.25344201892974894</v>
      </c>
    </row>
    <row r="896" spans="1:8" hidden="1" x14ac:dyDescent="0.4">
      <c r="A896" s="1">
        <v>2014</v>
      </c>
      <c r="B896" s="1" t="s">
        <v>196</v>
      </c>
      <c r="C896" s="1" t="s">
        <v>133</v>
      </c>
      <c r="D896" s="1">
        <v>32606579</v>
      </c>
      <c r="E896" s="1">
        <v>113626525</v>
      </c>
      <c r="F896" s="1">
        <v>43189</v>
      </c>
      <c r="G896" s="1">
        <v>754.9741600870592</v>
      </c>
      <c r="H896" s="1">
        <f t="shared" si="13"/>
        <v>0.28696274043406678</v>
      </c>
    </row>
    <row r="897" spans="1:8" hidden="1" x14ac:dyDescent="0.4">
      <c r="A897" s="1">
        <v>2016</v>
      </c>
      <c r="B897" s="1" t="s">
        <v>159</v>
      </c>
      <c r="C897" s="1" t="s">
        <v>160</v>
      </c>
      <c r="D897" s="1">
        <v>402597851</v>
      </c>
      <c r="E897" s="1">
        <v>2619373876</v>
      </c>
      <c r="F897" s="1">
        <v>705025</v>
      </c>
      <c r="G897" s="1">
        <v>571.04053189603201</v>
      </c>
      <c r="H897" s="1">
        <f t="shared" si="13"/>
        <v>0.15370003293107593</v>
      </c>
    </row>
    <row r="898" spans="1:8" hidden="1" x14ac:dyDescent="0.4">
      <c r="A898" s="1">
        <v>2012</v>
      </c>
      <c r="B898" s="1" t="s">
        <v>173</v>
      </c>
      <c r="C898" s="1" t="s">
        <v>174</v>
      </c>
      <c r="D898" s="1">
        <v>103372204</v>
      </c>
      <c r="E898" s="1">
        <v>129197395</v>
      </c>
      <c r="F898" s="1">
        <v>136165</v>
      </c>
      <c r="G898" s="1">
        <v>759.16868505122466</v>
      </c>
      <c r="H898" s="1">
        <f t="shared" ref="H898:H961" si="14">D898/E898</f>
        <v>0.8001105904650786</v>
      </c>
    </row>
    <row r="899" spans="1:8" hidden="1" x14ac:dyDescent="0.4">
      <c r="A899" s="1">
        <v>2015</v>
      </c>
      <c r="B899" s="1" t="s">
        <v>196</v>
      </c>
      <c r="C899" s="1" t="s">
        <v>133</v>
      </c>
      <c r="D899" s="1">
        <v>15544150</v>
      </c>
      <c r="E899" s="1">
        <v>101514292</v>
      </c>
      <c r="F899" s="1">
        <v>43705</v>
      </c>
      <c r="G899" s="1">
        <v>355.66067955611487</v>
      </c>
      <c r="H899" s="1">
        <f t="shared" si="14"/>
        <v>0.15312277408189973</v>
      </c>
    </row>
    <row r="900" spans="1:8" hidden="1" x14ac:dyDescent="0.4">
      <c r="A900" s="1">
        <v>2017</v>
      </c>
      <c r="B900" s="1" t="s">
        <v>121</v>
      </c>
      <c r="C900" s="1" t="s">
        <v>120</v>
      </c>
      <c r="D900" s="1">
        <v>520120580</v>
      </c>
      <c r="E900" s="1">
        <v>3397201686</v>
      </c>
      <c r="F900" s="1">
        <v>1215790</v>
      </c>
      <c r="G900" s="1">
        <v>427.80462086380049</v>
      </c>
      <c r="H900" s="1">
        <f t="shared" si="14"/>
        <v>0.1531026497906901</v>
      </c>
    </row>
    <row r="901" spans="1:8" hidden="1" x14ac:dyDescent="0.4">
      <c r="A901" s="1">
        <v>2018</v>
      </c>
      <c r="B901" s="1" t="s">
        <v>141</v>
      </c>
      <c r="C901" s="1" t="s">
        <v>141</v>
      </c>
      <c r="D901" s="1">
        <v>108908869</v>
      </c>
      <c r="E901" s="1">
        <v>713198777</v>
      </c>
      <c r="F901" s="1">
        <v>264807</v>
      </c>
      <c r="G901" s="1">
        <v>411.27639752725571</v>
      </c>
      <c r="H901" s="1">
        <f t="shared" si="14"/>
        <v>0.15270478934093853</v>
      </c>
    </row>
    <row r="902" spans="1:8" hidden="1" x14ac:dyDescent="0.4">
      <c r="A902" s="1">
        <v>2012</v>
      </c>
      <c r="B902" s="1" t="s">
        <v>257</v>
      </c>
      <c r="C902" s="1" t="s">
        <v>127</v>
      </c>
      <c r="D902" s="1">
        <v>604912328</v>
      </c>
      <c r="E902" s="1">
        <v>1934978222</v>
      </c>
      <c r="F902" s="1">
        <v>791715</v>
      </c>
      <c r="G902" s="1">
        <v>764.05313528226702</v>
      </c>
      <c r="H902" s="1">
        <f t="shared" si="14"/>
        <v>0.31261970864703614</v>
      </c>
    </row>
    <row r="903" spans="1:8" hidden="1" x14ac:dyDescent="0.4">
      <c r="A903" s="1">
        <v>2016</v>
      </c>
      <c r="B903" s="1" t="s">
        <v>219</v>
      </c>
      <c r="C903" s="1" t="s">
        <v>220</v>
      </c>
      <c r="D903" s="1">
        <v>147252937</v>
      </c>
      <c r="E903" s="1">
        <v>965423891</v>
      </c>
      <c r="F903" s="1">
        <v>145622</v>
      </c>
      <c r="G903" s="1">
        <v>1011.1997981074288</v>
      </c>
      <c r="H903" s="1">
        <f t="shared" si="14"/>
        <v>0.15252671740645787</v>
      </c>
    </row>
    <row r="904" spans="1:8" hidden="1" x14ac:dyDescent="0.4">
      <c r="A904" s="1">
        <v>2018</v>
      </c>
      <c r="B904" s="1" t="s">
        <v>236</v>
      </c>
      <c r="C904" s="1" t="s">
        <v>236</v>
      </c>
      <c r="D904" s="1">
        <v>3376962</v>
      </c>
      <c r="E904" s="1">
        <v>22146395</v>
      </c>
      <c r="F904" s="1">
        <v>14300</v>
      </c>
      <c r="G904" s="1">
        <v>236.1511888111888</v>
      </c>
      <c r="H904" s="1">
        <f t="shared" si="14"/>
        <v>0.15248359834636743</v>
      </c>
    </row>
    <row r="905" spans="1:8" hidden="1" x14ac:dyDescent="0.4">
      <c r="A905" s="1">
        <v>2010</v>
      </c>
      <c r="B905" s="1" t="s">
        <v>202</v>
      </c>
      <c r="C905" s="1" t="s">
        <v>203</v>
      </c>
      <c r="D905" s="1">
        <v>403822204</v>
      </c>
      <c r="E905" s="1">
        <v>1481461518</v>
      </c>
      <c r="F905" s="1">
        <v>526414</v>
      </c>
      <c r="G905" s="1">
        <v>767.11904318654138</v>
      </c>
      <c r="H905" s="1">
        <f t="shared" si="14"/>
        <v>0.27258366086023439</v>
      </c>
    </row>
    <row r="906" spans="1:8" hidden="1" x14ac:dyDescent="0.4">
      <c r="A906" s="1">
        <v>2011</v>
      </c>
      <c r="B906" s="1" t="s">
        <v>20</v>
      </c>
      <c r="C906" s="1" t="s">
        <v>218</v>
      </c>
      <c r="D906" s="1">
        <v>1350737702</v>
      </c>
      <c r="E906" s="1">
        <v>4553757373</v>
      </c>
      <c r="F906" s="1">
        <v>1742220</v>
      </c>
      <c r="G906" s="1">
        <v>775.29686377150995</v>
      </c>
      <c r="H906" s="1">
        <f t="shared" si="14"/>
        <v>0.29662048092609261</v>
      </c>
    </row>
    <row r="907" spans="1:8" hidden="1" x14ac:dyDescent="0.4">
      <c r="A907" s="1">
        <v>2011</v>
      </c>
      <c r="B907" s="1" t="s">
        <v>122</v>
      </c>
      <c r="C907" s="1" t="s">
        <v>123</v>
      </c>
      <c r="D907" s="1">
        <v>752307470</v>
      </c>
      <c r="E907" s="1">
        <v>3220850165</v>
      </c>
      <c r="F907" s="1">
        <v>961129</v>
      </c>
      <c r="G907" s="1">
        <v>782.73308785813356</v>
      </c>
      <c r="H907" s="1">
        <f t="shared" si="14"/>
        <v>0.23357419049637784</v>
      </c>
    </row>
    <row r="908" spans="1:8" hidden="1" x14ac:dyDescent="0.4">
      <c r="A908" s="1">
        <v>2011</v>
      </c>
      <c r="B908" s="1" t="s">
        <v>124</v>
      </c>
      <c r="C908" s="1" t="s">
        <v>125</v>
      </c>
      <c r="D908" s="1">
        <v>877085156</v>
      </c>
      <c r="E908" s="1">
        <v>3274438030</v>
      </c>
      <c r="F908" s="1">
        <v>1120236</v>
      </c>
      <c r="G908" s="1">
        <v>782.9467683595243</v>
      </c>
      <c r="H908" s="1">
        <f t="shared" si="14"/>
        <v>0.26785822420954475</v>
      </c>
    </row>
    <row r="909" spans="1:8" hidden="1" x14ac:dyDescent="0.4">
      <c r="A909" s="1">
        <v>2017</v>
      </c>
      <c r="B909" s="1" t="s">
        <v>196</v>
      </c>
      <c r="C909" s="1" t="s">
        <v>133</v>
      </c>
      <c r="D909" s="1">
        <v>14544197</v>
      </c>
      <c r="E909" s="1">
        <v>95564754</v>
      </c>
      <c r="F909" s="1">
        <v>43911</v>
      </c>
      <c r="G909" s="1">
        <v>331.21989934185058</v>
      </c>
      <c r="H909" s="1">
        <f t="shared" si="14"/>
        <v>0.15219206235805305</v>
      </c>
    </row>
    <row r="910" spans="1:8" hidden="1" x14ac:dyDescent="0.4">
      <c r="A910" s="1">
        <v>2015</v>
      </c>
      <c r="B910" s="1" t="s">
        <v>249</v>
      </c>
      <c r="C910" s="1" t="s">
        <v>127</v>
      </c>
      <c r="D910" s="1">
        <v>377542694</v>
      </c>
      <c r="E910" s="1">
        <v>2488825368</v>
      </c>
      <c r="F910" s="1">
        <v>1601219</v>
      </c>
      <c r="G910" s="1">
        <v>235.78454539947379</v>
      </c>
      <c r="H910" s="1">
        <f t="shared" si="14"/>
        <v>0.15169513251280875</v>
      </c>
    </row>
    <row r="911" spans="1:8" hidden="1" x14ac:dyDescent="0.4">
      <c r="A911" s="1">
        <v>2018</v>
      </c>
      <c r="B911" s="1" t="s">
        <v>288</v>
      </c>
      <c r="C911" s="1" t="s">
        <v>289</v>
      </c>
      <c r="D911" s="1">
        <v>14876620</v>
      </c>
      <c r="E911" s="1">
        <v>98110617</v>
      </c>
      <c r="F911" s="1">
        <v>53191</v>
      </c>
      <c r="G911" s="1">
        <v>279.68302908386755</v>
      </c>
      <c r="H911" s="1">
        <f t="shared" si="14"/>
        <v>0.15163109207640596</v>
      </c>
    </row>
    <row r="912" spans="1:8" hidden="1" x14ac:dyDescent="0.4">
      <c r="A912" s="1">
        <v>2016</v>
      </c>
      <c r="B912" s="1" t="s">
        <v>143</v>
      </c>
      <c r="C912" s="1" t="s">
        <v>144</v>
      </c>
      <c r="D912" s="1">
        <v>174413003</v>
      </c>
      <c r="E912" s="1">
        <v>1159115805</v>
      </c>
      <c r="F912" s="1">
        <v>288013</v>
      </c>
      <c r="G912" s="1">
        <v>605.57336995205083</v>
      </c>
      <c r="H912" s="1">
        <f t="shared" si="14"/>
        <v>0.15047073143826212</v>
      </c>
    </row>
    <row r="913" spans="1:8" hidden="1" x14ac:dyDescent="0.4">
      <c r="A913" s="1">
        <v>2015</v>
      </c>
      <c r="B913" s="1" t="s">
        <v>222</v>
      </c>
      <c r="C913" s="1" t="s">
        <v>146</v>
      </c>
      <c r="D913" s="1">
        <v>229970646</v>
      </c>
      <c r="E913" s="1">
        <v>1535301939</v>
      </c>
      <c r="F913" s="1">
        <v>389370</v>
      </c>
      <c r="G913" s="1">
        <v>590.62240542414668</v>
      </c>
      <c r="H913" s="1">
        <f t="shared" si="14"/>
        <v>0.14978854657722152</v>
      </c>
    </row>
    <row r="914" spans="1:8" hidden="1" x14ac:dyDescent="0.4">
      <c r="A914" s="1">
        <v>2011</v>
      </c>
      <c r="B914" s="1" t="s">
        <v>210</v>
      </c>
      <c r="C914" s="1" t="s">
        <v>60</v>
      </c>
      <c r="D914" s="1">
        <v>312610949</v>
      </c>
      <c r="E914" s="1">
        <v>1059750303</v>
      </c>
      <c r="F914" s="1">
        <v>394063</v>
      </c>
      <c r="G914" s="1">
        <v>793.3019567937107</v>
      </c>
      <c r="H914" s="1">
        <f t="shared" si="14"/>
        <v>0.2949854773478654</v>
      </c>
    </row>
    <row r="915" spans="1:8" hidden="1" x14ac:dyDescent="0.4">
      <c r="A915" s="1">
        <v>2017</v>
      </c>
      <c r="B915" s="1" t="s">
        <v>237</v>
      </c>
      <c r="C915" s="1" t="s">
        <v>42</v>
      </c>
      <c r="D915" s="1">
        <v>405054461</v>
      </c>
      <c r="E915" s="1">
        <v>2705457371</v>
      </c>
      <c r="F915" s="1">
        <v>1207094</v>
      </c>
      <c r="G915" s="1">
        <v>335.56165551315803</v>
      </c>
      <c r="H915" s="1">
        <f t="shared" si="14"/>
        <v>0.14971755435580286</v>
      </c>
    </row>
    <row r="916" spans="1:8" hidden="1" x14ac:dyDescent="0.4">
      <c r="A916" s="1">
        <v>2015</v>
      </c>
      <c r="B916" s="1" t="s">
        <v>165</v>
      </c>
      <c r="C916" s="1" t="s">
        <v>164</v>
      </c>
      <c r="D916" s="1">
        <v>738540096</v>
      </c>
      <c r="E916" s="1">
        <v>4936083957</v>
      </c>
      <c r="F916" s="1">
        <v>1721848</v>
      </c>
      <c r="G916" s="1">
        <v>428.92293396397361</v>
      </c>
      <c r="H916" s="1">
        <f t="shared" si="14"/>
        <v>0.14962065119509474</v>
      </c>
    </row>
    <row r="917" spans="1:8" hidden="1" x14ac:dyDescent="0.4">
      <c r="A917" s="1">
        <v>2013</v>
      </c>
      <c r="B917" s="1" t="s">
        <v>217</v>
      </c>
      <c r="C917" s="1" t="s">
        <v>218</v>
      </c>
      <c r="D917" s="1">
        <v>589528994</v>
      </c>
      <c r="E917" s="1">
        <v>1761687511</v>
      </c>
      <c r="F917" s="1">
        <v>739377</v>
      </c>
      <c r="G917" s="1">
        <v>797.33207010767171</v>
      </c>
      <c r="H917" s="1">
        <f t="shared" si="14"/>
        <v>0.33463879962761456</v>
      </c>
    </row>
    <row r="918" spans="1:8" hidden="1" x14ac:dyDescent="0.4">
      <c r="A918" s="1">
        <v>2016</v>
      </c>
      <c r="B918" s="1" t="s">
        <v>222</v>
      </c>
      <c r="C918" s="1" t="s">
        <v>146</v>
      </c>
      <c r="D918" s="1">
        <v>240524393</v>
      </c>
      <c r="E918" s="1">
        <v>1613944502</v>
      </c>
      <c r="F918" s="1">
        <v>389759</v>
      </c>
      <c r="G918" s="1">
        <v>617.11055549711489</v>
      </c>
      <c r="H918" s="1">
        <f t="shared" si="14"/>
        <v>0.14902891189997064</v>
      </c>
    </row>
    <row r="919" spans="1:8" hidden="1" x14ac:dyDescent="0.4">
      <c r="A919" s="1">
        <v>2012</v>
      </c>
      <c r="B919" s="1" t="s">
        <v>221</v>
      </c>
      <c r="C919" s="1" t="s">
        <v>117</v>
      </c>
      <c r="D919" s="1">
        <v>149021750</v>
      </c>
      <c r="E919" s="1">
        <v>1036019158</v>
      </c>
      <c r="F919" s="1">
        <v>186146</v>
      </c>
      <c r="G919" s="1">
        <v>800.56380475540709</v>
      </c>
      <c r="H919" s="1">
        <f t="shared" si="14"/>
        <v>0.14384072808815762</v>
      </c>
    </row>
    <row r="920" spans="1:8" hidden="1" x14ac:dyDescent="0.4">
      <c r="A920" s="1">
        <v>2012</v>
      </c>
      <c r="B920" s="1" t="s">
        <v>122</v>
      </c>
      <c r="C920" s="1" t="s">
        <v>123</v>
      </c>
      <c r="D920" s="1">
        <v>769858844</v>
      </c>
      <c r="E920" s="1">
        <v>3288738518</v>
      </c>
      <c r="F920" s="1">
        <v>960176</v>
      </c>
      <c r="G920" s="1">
        <v>801.78930112812645</v>
      </c>
      <c r="H920" s="1">
        <f t="shared" si="14"/>
        <v>0.23408940534079883</v>
      </c>
    </row>
    <row r="921" spans="1:8" hidden="1" x14ac:dyDescent="0.4">
      <c r="A921" s="1">
        <v>2015</v>
      </c>
      <c r="B921" s="1" t="s">
        <v>205</v>
      </c>
      <c r="C921" s="1" t="s">
        <v>123</v>
      </c>
      <c r="D921" s="1">
        <v>99698492</v>
      </c>
      <c r="E921" s="1">
        <v>670177198</v>
      </c>
      <c r="F921" s="1">
        <v>170020</v>
      </c>
      <c r="G921" s="1">
        <v>586.39273026702745</v>
      </c>
      <c r="H921" s="1">
        <f t="shared" si="14"/>
        <v>0.14876437500041592</v>
      </c>
    </row>
    <row r="922" spans="1:8" hidden="1" x14ac:dyDescent="0.4">
      <c r="A922" s="1">
        <v>2015</v>
      </c>
      <c r="B922" s="1" t="s">
        <v>136</v>
      </c>
      <c r="C922" s="1" t="s">
        <v>137</v>
      </c>
      <c r="D922" s="1">
        <v>80586198</v>
      </c>
      <c r="E922" s="1">
        <v>541865501</v>
      </c>
      <c r="F922" s="1">
        <v>247746</v>
      </c>
      <c r="G922" s="1">
        <v>325.27749388486598</v>
      </c>
      <c r="H922" s="1">
        <f t="shared" si="14"/>
        <v>0.1487199274566845</v>
      </c>
    </row>
    <row r="923" spans="1:8" hidden="1" x14ac:dyDescent="0.4">
      <c r="A923" s="1">
        <v>2014</v>
      </c>
      <c r="B923" s="1" t="s">
        <v>20</v>
      </c>
      <c r="C923" s="1" t="s">
        <v>218</v>
      </c>
      <c r="D923" s="1">
        <v>1433245101</v>
      </c>
      <c r="E923" s="1">
        <v>5267001125</v>
      </c>
      <c r="F923" s="1">
        <v>1782893</v>
      </c>
      <c r="G923" s="1">
        <v>803.88733423710789</v>
      </c>
      <c r="H923" s="1">
        <f t="shared" si="14"/>
        <v>0.27211786498336848</v>
      </c>
    </row>
    <row r="924" spans="1:8" hidden="1" x14ac:dyDescent="0.4">
      <c r="A924" s="1">
        <v>2015</v>
      </c>
      <c r="B924" s="1" t="s">
        <v>128</v>
      </c>
      <c r="C924" s="1" t="s">
        <v>127</v>
      </c>
      <c r="D924" s="1">
        <v>367281226</v>
      </c>
      <c r="E924" s="1">
        <v>2486256713</v>
      </c>
      <c r="F924" s="1">
        <v>1257765</v>
      </c>
      <c r="G924" s="1">
        <v>292.01100841572156</v>
      </c>
      <c r="H924" s="1">
        <f t="shared" si="14"/>
        <v>0.14772457891398763</v>
      </c>
    </row>
    <row r="925" spans="1:8" hidden="1" x14ac:dyDescent="0.4">
      <c r="A925" s="1">
        <v>2014</v>
      </c>
      <c r="B925" s="1" t="s">
        <v>166</v>
      </c>
      <c r="C925" s="1" t="s">
        <v>164</v>
      </c>
      <c r="D925" s="1">
        <v>644651863</v>
      </c>
      <c r="E925" s="1">
        <v>3173230027</v>
      </c>
      <c r="F925" s="1">
        <v>797580</v>
      </c>
      <c r="G925" s="1">
        <v>808.25981468943553</v>
      </c>
      <c r="H925" s="1">
        <f t="shared" si="14"/>
        <v>0.20315320903775125</v>
      </c>
    </row>
    <row r="926" spans="1:8" hidden="1" x14ac:dyDescent="0.4">
      <c r="A926" s="1">
        <v>2017</v>
      </c>
      <c r="B926" s="1" t="s">
        <v>20</v>
      </c>
      <c r="C926" s="1" t="s">
        <v>218</v>
      </c>
      <c r="D926" s="1">
        <v>771603971</v>
      </c>
      <c r="E926" s="1">
        <v>5242965626</v>
      </c>
      <c r="F926" s="1">
        <v>1867324</v>
      </c>
      <c r="G926" s="1">
        <v>413.21375990454789</v>
      </c>
      <c r="H926" s="1">
        <f t="shared" si="14"/>
        <v>0.1471693743658353</v>
      </c>
    </row>
    <row r="927" spans="1:8" hidden="1" x14ac:dyDescent="0.4">
      <c r="A927" s="1">
        <v>2014</v>
      </c>
      <c r="B927" s="1" t="s">
        <v>230</v>
      </c>
      <c r="C927" s="1" t="s">
        <v>231</v>
      </c>
      <c r="D927" s="1">
        <v>374394965</v>
      </c>
      <c r="E927" s="1">
        <v>1676784655</v>
      </c>
      <c r="F927" s="1">
        <v>459863</v>
      </c>
      <c r="G927" s="1">
        <v>814.14457131797951</v>
      </c>
      <c r="H927" s="1">
        <f t="shared" si="14"/>
        <v>0.22328148333394665</v>
      </c>
    </row>
    <row r="928" spans="1:8" hidden="1" x14ac:dyDescent="0.4">
      <c r="A928" s="1">
        <v>2012</v>
      </c>
      <c r="B928" s="1" t="s">
        <v>284</v>
      </c>
      <c r="C928" s="1" t="s">
        <v>139</v>
      </c>
      <c r="D928" s="1">
        <v>262138437</v>
      </c>
      <c r="E928" s="1">
        <v>783462437</v>
      </c>
      <c r="F928" s="1">
        <v>321888</v>
      </c>
      <c r="G928" s="1">
        <v>814.37778668356691</v>
      </c>
      <c r="H928" s="1">
        <f t="shared" si="14"/>
        <v>0.33458966840040094</v>
      </c>
    </row>
    <row r="929" spans="1:8" hidden="1" x14ac:dyDescent="0.4">
      <c r="A929" s="1">
        <v>2011</v>
      </c>
      <c r="B929" s="1" t="s">
        <v>186</v>
      </c>
      <c r="C929" s="1" t="s">
        <v>185</v>
      </c>
      <c r="D929" s="1">
        <v>259854661</v>
      </c>
      <c r="E929" s="1">
        <v>920740298</v>
      </c>
      <c r="F929" s="1">
        <v>317580</v>
      </c>
      <c r="G929" s="1">
        <v>818.23370804206809</v>
      </c>
      <c r="H929" s="1">
        <f t="shared" si="14"/>
        <v>0.28222362110624161</v>
      </c>
    </row>
    <row r="930" spans="1:8" hidden="1" x14ac:dyDescent="0.4">
      <c r="A930" s="1">
        <v>2015</v>
      </c>
      <c r="B930" s="1" t="s">
        <v>237</v>
      </c>
      <c r="C930" s="1" t="s">
        <v>42</v>
      </c>
      <c r="D930" s="1">
        <v>440996061</v>
      </c>
      <c r="E930" s="1">
        <v>2997614873</v>
      </c>
      <c r="F930" s="1">
        <v>1187198</v>
      </c>
      <c r="G930" s="1">
        <v>371.45957203431948</v>
      </c>
      <c r="H930" s="1">
        <f t="shared" si="14"/>
        <v>0.14711565016978084</v>
      </c>
    </row>
    <row r="931" spans="1:8" hidden="1" x14ac:dyDescent="0.4">
      <c r="A931" s="1">
        <v>2014</v>
      </c>
      <c r="B931" s="1" t="s">
        <v>116</v>
      </c>
      <c r="C931" s="1" t="s">
        <v>117</v>
      </c>
      <c r="D931" s="1">
        <v>1195333632</v>
      </c>
      <c r="E931" s="1">
        <v>5941549007</v>
      </c>
      <c r="F931" s="1">
        <v>1450921</v>
      </c>
      <c r="G931" s="1">
        <v>823.84473861774688</v>
      </c>
      <c r="H931" s="1">
        <f t="shared" si="14"/>
        <v>0.20118215478686197</v>
      </c>
    </row>
    <row r="932" spans="1:8" hidden="1" x14ac:dyDescent="0.4">
      <c r="A932" s="1">
        <v>2010</v>
      </c>
      <c r="B932" s="1" t="s">
        <v>281</v>
      </c>
      <c r="C932" s="1" t="s">
        <v>282</v>
      </c>
      <c r="D932" s="1">
        <v>332821267</v>
      </c>
      <c r="E932" s="1">
        <v>1159393794</v>
      </c>
      <c r="F932" s="1">
        <v>402325</v>
      </c>
      <c r="G932" s="1">
        <v>827.24480705896974</v>
      </c>
      <c r="H932" s="1">
        <f t="shared" si="14"/>
        <v>0.2870649029884319</v>
      </c>
    </row>
    <row r="933" spans="1:8" hidden="1" x14ac:dyDescent="0.4">
      <c r="A933" s="1">
        <v>2015</v>
      </c>
      <c r="B933" s="1" t="s">
        <v>143</v>
      </c>
      <c r="C933" s="1" t="s">
        <v>144</v>
      </c>
      <c r="D933" s="1">
        <v>177499231</v>
      </c>
      <c r="E933" s="1">
        <v>1208384110</v>
      </c>
      <c r="F933" s="1">
        <v>286610</v>
      </c>
      <c r="G933" s="1">
        <v>619.30578486444995</v>
      </c>
      <c r="H933" s="1">
        <f t="shared" si="14"/>
        <v>0.1468897426994468</v>
      </c>
    </row>
    <row r="934" spans="1:8" hidden="1" x14ac:dyDescent="0.4">
      <c r="A934" s="1">
        <v>2018</v>
      </c>
      <c r="B934" s="1" t="s">
        <v>294</v>
      </c>
      <c r="C934" s="1" t="s">
        <v>73</v>
      </c>
      <c r="D934" s="1">
        <v>469760705</v>
      </c>
      <c r="E934" s="1">
        <v>3211813971</v>
      </c>
      <c r="F934" s="1">
        <v>1130435</v>
      </c>
      <c r="G934" s="1">
        <v>415.55746681587175</v>
      </c>
      <c r="H934" s="1">
        <f t="shared" si="14"/>
        <v>0.14626024708826449</v>
      </c>
    </row>
    <row r="935" spans="1:8" hidden="1" x14ac:dyDescent="0.4">
      <c r="A935" s="1">
        <v>2011</v>
      </c>
      <c r="B935" s="1" t="s">
        <v>172</v>
      </c>
      <c r="C935" s="1" t="s">
        <v>172</v>
      </c>
      <c r="D935" s="1">
        <v>314640621</v>
      </c>
      <c r="E935" s="1">
        <v>918013291</v>
      </c>
      <c r="F935" s="1">
        <v>378547</v>
      </c>
      <c r="G935" s="1">
        <v>831.17980330051489</v>
      </c>
      <c r="H935" s="1">
        <f t="shared" si="14"/>
        <v>0.34274081223514663</v>
      </c>
    </row>
    <row r="936" spans="1:8" hidden="1" x14ac:dyDescent="0.4">
      <c r="A936" s="1">
        <v>2017</v>
      </c>
      <c r="B936" s="1" t="s">
        <v>211</v>
      </c>
      <c r="C936" s="1" t="s">
        <v>212</v>
      </c>
      <c r="D936" s="1">
        <v>61358350</v>
      </c>
      <c r="E936" s="1">
        <v>420072293</v>
      </c>
      <c r="F936" s="1">
        <v>152601</v>
      </c>
      <c r="G936" s="1">
        <v>402.08353811573971</v>
      </c>
      <c r="H936" s="1">
        <f t="shared" si="14"/>
        <v>0.146066167710804</v>
      </c>
    </row>
    <row r="937" spans="1:8" hidden="1" x14ac:dyDescent="0.4">
      <c r="A937" s="1">
        <v>2013</v>
      </c>
      <c r="B937" s="1" t="s">
        <v>272</v>
      </c>
      <c r="C937" s="1" t="s">
        <v>273</v>
      </c>
      <c r="D937" s="1">
        <v>4131950623</v>
      </c>
      <c r="E937" s="1">
        <v>12310286984</v>
      </c>
      <c r="F937" s="1">
        <v>4965241</v>
      </c>
      <c r="G937" s="1">
        <v>832.1752404364662</v>
      </c>
      <c r="H937" s="1">
        <f t="shared" si="14"/>
        <v>0.33565022719376109</v>
      </c>
    </row>
    <row r="938" spans="1:8" hidden="1" x14ac:dyDescent="0.4">
      <c r="A938" s="1">
        <v>2017</v>
      </c>
      <c r="B938" s="1" t="s">
        <v>222</v>
      </c>
      <c r="C938" s="1" t="s">
        <v>146</v>
      </c>
      <c r="D938" s="1">
        <v>231945526</v>
      </c>
      <c r="E938" s="1">
        <v>1590147597</v>
      </c>
      <c r="F938" s="1">
        <v>390806</v>
      </c>
      <c r="G938" s="1">
        <v>593.50553983306293</v>
      </c>
      <c r="H938" s="1">
        <f t="shared" si="14"/>
        <v>0.14586414898691949</v>
      </c>
    </row>
    <row r="939" spans="1:8" hidden="1" x14ac:dyDescent="0.4">
      <c r="A939" s="1">
        <v>2016</v>
      </c>
      <c r="B939" s="1" t="s">
        <v>226</v>
      </c>
      <c r="C939" s="1" t="s">
        <v>218</v>
      </c>
      <c r="D939" s="1">
        <v>316766325</v>
      </c>
      <c r="E939" s="1">
        <v>2175659528</v>
      </c>
      <c r="F939" s="1">
        <v>903198</v>
      </c>
      <c r="G939" s="1">
        <v>350.71637116114073</v>
      </c>
      <c r="H939" s="1">
        <f t="shared" si="14"/>
        <v>0.14559554053532958</v>
      </c>
    </row>
    <row r="940" spans="1:8" hidden="1" x14ac:dyDescent="0.4">
      <c r="A940" s="1">
        <v>2016</v>
      </c>
      <c r="B940" s="1" t="s">
        <v>145</v>
      </c>
      <c r="C940" s="1" t="s">
        <v>146</v>
      </c>
      <c r="D940" s="1">
        <v>134904578</v>
      </c>
      <c r="E940" s="1">
        <v>928439243</v>
      </c>
      <c r="F940" s="1">
        <v>747748</v>
      </c>
      <c r="G940" s="1">
        <v>180.41449525776065</v>
      </c>
      <c r="H940" s="1">
        <f t="shared" si="14"/>
        <v>0.14530253758349593</v>
      </c>
    </row>
    <row r="941" spans="1:8" hidden="1" x14ac:dyDescent="0.4">
      <c r="A941" s="1">
        <v>2010</v>
      </c>
      <c r="B941" s="1" t="s">
        <v>163</v>
      </c>
      <c r="C941" s="1" t="s">
        <v>164</v>
      </c>
      <c r="D941" s="1">
        <v>1998114699</v>
      </c>
      <c r="E941" s="1">
        <v>6374881970</v>
      </c>
      <c r="F941" s="1">
        <v>2388580</v>
      </c>
      <c r="G941" s="1">
        <v>836.52827160907316</v>
      </c>
      <c r="H941" s="1">
        <f t="shared" si="14"/>
        <v>0.31343555981162741</v>
      </c>
    </row>
    <row r="942" spans="1:8" hidden="1" x14ac:dyDescent="0.4">
      <c r="A942" s="1">
        <v>2011</v>
      </c>
      <c r="B942" s="1" t="s">
        <v>143</v>
      </c>
      <c r="C942" s="1" t="s">
        <v>144</v>
      </c>
      <c r="D942" s="1">
        <v>236334841</v>
      </c>
      <c r="E942" s="1">
        <v>1097355026</v>
      </c>
      <c r="F942" s="1">
        <v>280857</v>
      </c>
      <c r="G942" s="1">
        <v>841.47748142293051</v>
      </c>
      <c r="H942" s="1">
        <f t="shared" si="14"/>
        <v>0.21536771181654021</v>
      </c>
    </row>
    <row r="943" spans="1:8" hidden="1" x14ac:dyDescent="0.4">
      <c r="A943" s="1">
        <v>2011</v>
      </c>
      <c r="B943" s="1" t="s">
        <v>163</v>
      </c>
      <c r="C943" s="1" t="s">
        <v>164</v>
      </c>
      <c r="D943" s="1">
        <v>2024198941</v>
      </c>
      <c r="E943" s="1">
        <v>6445319799</v>
      </c>
      <c r="F943" s="1">
        <v>2396555</v>
      </c>
      <c r="G943" s="1">
        <v>844.62861941411734</v>
      </c>
      <c r="H943" s="1">
        <f t="shared" si="14"/>
        <v>0.31405717700990682</v>
      </c>
    </row>
    <row r="944" spans="1:8" hidden="1" x14ac:dyDescent="0.4">
      <c r="A944" s="1">
        <v>2015</v>
      </c>
      <c r="B944" s="1" t="s">
        <v>296</v>
      </c>
      <c r="C944" s="1" t="s">
        <v>73</v>
      </c>
      <c r="D944" s="1">
        <v>173688061</v>
      </c>
      <c r="E944" s="1">
        <v>1199405903</v>
      </c>
      <c r="F944" s="1">
        <v>447732</v>
      </c>
      <c r="G944" s="1">
        <v>387.92862917995586</v>
      </c>
      <c r="H944" s="1">
        <f t="shared" si="14"/>
        <v>0.14481174435240377</v>
      </c>
    </row>
    <row r="945" spans="1:8" hidden="1" x14ac:dyDescent="0.4">
      <c r="A945" s="1">
        <v>2011</v>
      </c>
      <c r="B945" s="1" t="s">
        <v>169</v>
      </c>
      <c r="C945" s="1" t="s">
        <v>164</v>
      </c>
      <c r="D945" s="1">
        <v>1227818511</v>
      </c>
      <c r="E945" s="1">
        <v>4528783200</v>
      </c>
      <c r="F945" s="1">
        <v>1445158</v>
      </c>
      <c r="G945" s="1">
        <v>849.60849332737325</v>
      </c>
      <c r="H945" s="1">
        <f t="shared" si="14"/>
        <v>0.27111443775891059</v>
      </c>
    </row>
    <row r="946" spans="1:8" hidden="1" x14ac:dyDescent="0.4">
      <c r="A946" s="1">
        <v>2016</v>
      </c>
      <c r="B946" s="1" t="s">
        <v>202</v>
      </c>
      <c r="C946" s="1" t="s">
        <v>203</v>
      </c>
      <c r="D946" s="1">
        <v>228681053</v>
      </c>
      <c r="E946" s="1">
        <v>1582173607</v>
      </c>
      <c r="F946" s="1">
        <v>488259</v>
      </c>
      <c r="G946" s="1">
        <v>468.3601387788039</v>
      </c>
      <c r="H946" s="1">
        <f t="shared" si="14"/>
        <v>0.14453600539678324</v>
      </c>
    </row>
    <row r="947" spans="1:8" hidden="1" x14ac:dyDescent="0.4">
      <c r="A947" s="1">
        <v>2015</v>
      </c>
      <c r="B947" s="1" t="s">
        <v>183</v>
      </c>
      <c r="C947" s="1" t="s">
        <v>177</v>
      </c>
      <c r="D947" s="1">
        <v>231395605</v>
      </c>
      <c r="E947" s="1">
        <v>1614668275</v>
      </c>
      <c r="F947" s="1">
        <v>432372</v>
      </c>
      <c r="G947" s="1">
        <v>535.17712756607739</v>
      </c>
      <c r="H947" s="1">
        <f t="shared" si="14"/>
        <v>0.14330844829412406</v>
      </c>
    </row>
    <row r="948" spans="1:8" hidden="1" x14ac:dyDescent="0.4">
      <c r="A948" s="1">
        <v>2017</v>
      </c>
      <c r="B948" s="1" t="s">
        <v>239</v>
      </c>
      <c r="C948" s="1" t="s">
        <v>123</v>
      </c>
      <c r="D948" s="1">
        <v>410547567</v>
      </c>
      <c r="E948" s="1">
        <v>2867243147</v>
      </c>
      <c r="F948" s="1">
        <v>1472768</v>
      </c>
      <c r="G948" s="1">
        <v>278.75915758625933</v>
      </c>
      <c r="H948" s="1">
        <f t="shared" si="14"/>
        <v>0.14318547327580378</v>
      </c>
    </row>
    <row r="949" spans="1:8" hidden="1" x14ac:dyDescent="0.4">
      <c r="A949" s="1">
        <v>2015</v>
      </c>
      <c r="B949" s="1" t="s">
        <v>223</v>
      </c>
      <c r="C949" s="1" t="s">
        <v>223</v>
      </c>
      <c r="D949" s="1">
        <v>1659577</v>
      </c>
      <c r="E949" s="1">
        <v>11621800</v>
      </c>
      <c r="F949" s="1">
        <v>5372</v>
      </c>
      <c r="G949" s="1">
        <v>308.93093819806404</v>
      </c>
      <c r="H949" s="1">
        <f t="shared" si="14"/>
        <v>0.14279861983513742</v>
      </c>
    </row>
    <row r="950" spans="1:8" hidden="1" x14ac:dyDescent="0.4">
      <c r="A950" s="1">
        <v>2011</v>
      </c>
      <c r="B950" s="1" t="s">
        <v>295</v>
      </c>
      <c r="C950" s="1" t="s">
        <v>203</v>
      </c>
      <c r="D950" s="1">
        <v>397622072</v>
      </c>
      <c r="E950" s="1">
        <v>1243566422</v>
      </c>
      <c r="F950" s="1">
        <v>458041</v>
      </c>
      <c r="G950" s="1">
        <v>868.09275152224359</v>
      </c>
      <c r="H950" s="1">
        <f t="shared" si="14"/>
        <v>0.31974333253587961</v>
      </c>
    </row>
    <row r="951" spans="1:8" hidden="1" x14ac:dyDescent="0.4">
      <c r="A951" s="1">
        <v>2010</v>
      </c>
      <c r="B951" s="1" t="s">
        <v>159</v>
      </c>
      <c r="C951" s="1" t="s">
        <v>160</v>
      </c>
      <c r="D951" s="1">
        <v>575169107</v>
      </c>
      <c r="E951" s="1">
        <v>2366975197</v>
      </c>
      <c r="F951" s="1">
        <v>658951</v>
      </c>
      <c r="G951" s="1">
        <v>872.85565542809707</v>
      </c>
      <c r="H951" s="1">
        <f t="shared" si="14"/>
        <v>0.24299752178602993</v>
      </c>
    </row>
    <row r="952" spans="1:8" hidden="1" x14ac:dyDescent="0.4">
      <c r="A952" s="1">
        <v>2018</v>
      </c>
      <c r="B952" s="1" t="s">
        <v>256</v>
      </c>
      <c r="C952" s="1" t="s">
        <v>146</v>
      </c>
      <c r="D952" s="1">
        <v>126645325</v>
      </c>
      <c r="E952" s="1">
        <v>892123674</v>
      </c>
      <c r="F952" s="1">
        <v>411623</v>
      </c>
      <c r="G952" s="1">
        <v>307.67310135730997</v>
      </c>
      <c r="H952" s="1">
        <f t="shared" si="14"/>
        <v>0.14195938151956272</v>
      </c>
    </row>
    <row r="953" spans="1:8" hidden="1" x14ac:dyDescent="0.4">
      <c r="A953" s="1">
        <v>2016</v>
      </c>
      <c r="B953" s="1" t="s">
        <v>156</v>
      </c>
      <c r="C953" s="1" t="s">
        <v>157</v>
      </c>
      <c r="D953" s="1">
        <v>190646363</v>
      </c>
      <c r="E953" s="1">
        <v>1346554101</v>
      </c>
      <c r="F953" s="1">
        <v>271323</v>
      </c>
      <c r="G953" s="1">
        <v>702.65463303885042</v>
      </c>
      <c r="H953" s="1">
        <f t="shared" si="14"/>
        <v>0.14158091595311253</v>
      </c>
    </row>
    <row r="954" spans="1:8" hidden="1" x14ac:dyDescent="0.4">
      <c r="A954" s="1">
        <v>2018</v>
      </c>
      <c r="B954" s="1" t="s">
        <v>293</v>
      </c>
      <c r="C954" s="1" t="s">
        <v>123</v>
      </c>
      <c r="D954" s="1">
        <v>46507820</v>
      </c>
      <c r="E954" s="1">
        <v>330094579</v>
      </c>
      <c r="F954" s="1">
        <v>41599</v>
      </c>
      <c r="G954" s="1">
        <v>1118.0033173874372</v>
      </c>
      <c r="H954" s="1">
        <f t="shared" si="14"/>
        <v>0.14089240768779787</v>
      </c>
    </row>
    <row r="955" spans="1:8" hidden="1" x14ac:dyDescent="0.4">
      <c r="A955" s="1">
        <v>2010</v>
      </c>
      <c r="B955" s="1" t="s">
        <v>295</v>
      </c>
      <c r="C955" s="1" t="s">
        <v>203</v>
      </c>
      <c r="D955" s="1">
        <v>406947259</v>
      </c>
      <c r="E955" s="1">
        <v>1238233308</v>
      </c>
      <c r="F955" s="1">
        <v>456421</v>
      </c>
      <c r="G955" s="1">
        <v>891.60502912880872</v>
      </c>
      <c r="H955" s="1">
        <f t="shared" si="14"/>
        <v>0.32865152017054283</v>
      </c>
    </row>
    <row r="956" spans="1:8" hidden="1" x14ac:dyDescent="0.4">
      <c r="A956" s="1">
        <v>2010</v>
      </c>
      <c r="B956" s="1" t="s">
        <v>255</v>
      </c>
      <c r="C956" s="1" t="s">
        <v>255</v>
      </c>
      <c r="D956" s="1">
        <v>731397302</v>
      </c>
      <c r="E956" s="1">
        <v>1935745889</v>
      </c>
      <c r="F956" s="1">
        <v>820266</v>
      </c>
      <c r="G956" s="1">
        <v>891.65868389034779</v>
      </c>
      <c r="H956" s="1">
        <f t="shared" si="14"/>
        <v>0.37783745591619849</v>
      </c>
    </row>
    <row r="957" spans="1:8" hidden="1" x14ac:dyDescent="0.4">
      <c r="A957" s="1">
        <v>2015</v>
      </c>
      <c r="B957" s="1" t="s">
        <v>291</v>
      </c>
      <c r="C957" s="1" t="s">
        <v>146</v>
      </c>
      <c r="D957" s="1">
        <v>142482693</v>
      </c>
      <c r="E957" s="1">
        <v>1011293610</v>
      </c>
      <c r="F957" s="1">
        <v>721791</v>
      </c>
      <c r="G957" s="1">
        <v>197.40159270481345</v>
      </c>
      <c r="H957" s="1">
        <f t="shared" si="14"/>
        <v>0.14089151913063111</v>
      </c>
    </row>
    <row r="958" spans="1:8" hidden="1" x14ac:dyDescent="0.4">
      <c r="A958" s="1">
        <v>2016</v>
      </c>
      <c r="B958" s="1" t="s">
        <v>211</v>
      </c>
      <c r="C958" s="1" t="s">
        <v>212</v>
      </c>
      <c r="D958" s="1">
        <v>58378307</v>
      </c>
      <c r="E958" s="1">
        <v>415721885</v>
      </c>
      <c r="F958" s="1">
        <v>150491</v>
      </c>
      <c r="G958" s="1">
        <v>387.91892538424224</v>
      </c>
      <c r="H958" s="1">
        <f t="shared" si="14"/>
        <v>0.14042635017879801</v>
      </c>
    </row>
    <row r="959" spans="1:8" hidden="1" x14ac:dyDescent="0.4">
      <c r="A959" s="1">
        <v>2018</v>
      </c>
      <c r="B959" s="1" t="s">
        <v>265</v>
      </c>
      <c r="C959" s="1" t="s">
        <v>266</v>
      </c>
      <c r="D959" s="1">
        <v>342540184</v>
      </c>
      <c r="E959" s="1">
        <v>2443083188</v>
      </c>
      <c r="F959" s="1">
        <v>1149781</v>
      </c>
      <c r="G959" s="1">
        <v>297.91776346973904</v>
      </c>
      <c r="H959" s="1">
        <f t="shared" si="14"/>
        <v>0.14020815405815809</v>
      </c>
    </row>
    <row r="960" spans="1:8" hidden="1" x14ac:dyDescent="0.4">
      <c r="A960" s="1">
        <v>2016</v>
      </c>
      <c r="B960" s="1" t="s">
        <v>223</v>
      </c>
      <c r="C960" s="1" t="s">
        <v>223</v>
      </c>
      <c r="D960" s="1">
        <v>1660397</v>
      </c>
      <c r="E960" s="1">
        <v>11901186</v>
      </c>
      <c r="F960" s="1">
        <v>5377</v>
      </c>
      <c r="G960" s="1">
        <v>308.79616886739819</v>
      </c>
      <c r="H960" s="1">
        <f t="shared" si="14"/>
        <v>0.13951525503424617</v>
      </c>
    </row>
    <row r="961" spans="1:8" hidden="1" x14ac:dyDescent="0.4">
      <c r="A961" s="1">
        <v>2016</v>
      </c>
      <c r="B961" s="1" t="s">
        <v>189</v>
      </c>
      <c r="C961" s="1" t="s">
        <v>190</v>
      </c>
      <c r="D961" s="1">
        <v>8817315</v>
      </c>
      <c r="E961" s="1">
        <v>63466402</v>
      </c>
      <c r="F961" s="1">
        <v>29382</v>
      </c>
      <c r="G961" s="1">
        <v>300.09240351235451</v>
      </c>
      <c r="H961" s="1">
        <f t="shared" si="14"/>
        <v>0.13892886191972881</v>
      </c>
    </row>
    <row r="962" spans="1:8" hidden="1" x14ac:dyDescent="0.4">
      <c r="A962" s="1">
        <v>2016</v>
      </c>
      <c r="B962" s="1" t="s">
        <v>136</v>
      </c>
      <c r="C962" s="1" t="s">
        <v>137</v>
      </c>
      <c r="D962" s="1">
        <v>71073637</v>
      </c>
      <c r="E962" s="1">
        <v>511595364</v>
      </c>
      <c r="F962" s="1">
        <v>261411</v>
      </c>
      <c r="G962" s="1">
        <v>271.88464525211259</v>
      </c>
      <c r="H962" s="1">
        <f t="shared" ref="H962:H1025" si="15">D962/E962</f>
        <v>0.13892549073216387</v>
      </c>
    </row>
    <row r="963" spans="1:8" hidden="1" x14ac:dyDescent="0.4">
      <c r="A963" s="1">
        <v>2012</v>
      </c>
      <c r="B963" s="1" t="s">
        <v>191</v>
      </c>
      <c r="C963" s="1" t="s">
        <v>192</v>
      </c>
      <c r="D963" s="1">
        <v>4114355722</v>
      </c>
      <c r="E963" s="1">
        <v>10033446366</v>
      </c>
      <c r="F963" s="1">
        <v>4576443</v>
      </c>
      <c r="G963" s="1">
        <v>899.02916347914743</v>
      </c>
      <c r="H963" s="1">
        <f t="shared" si="15"/>
        <v>0.41006405694679127</v>
      </c>
    </row>
    <row r="964" spans="1:8" hidden="1" x14ac:dyDescent="0.4">
      <c r="A964" s="1">
        <v>2014</v>
      </c>
      <c r="B964" s="1" t="s">
        <v>121</v>
      </c>
      <c r="C964" s="1" t="s">
        <v>120</v>
      </c>
      <c r="D964" s="1">
        <v>1079792660</v>
      </c>
      <c r="E964" s="1">
        <v>3393525753</v>
      </c>
      <c r="F964" s="1">
        <v>1200003</v>
      </c>
      <c r="G964" s="1">
        <v>899.82496710424891</v>
      </c>
      <c r="H964" s="1">
        <f t="shared" si="15"/>
        <v>0.31819197454017378</v>
      </c>
    </row>
    <row r="965" spans="1:8" hidden="1" x14ac:dyDescent="0.4">
      <c r="A965" s="1">
        <v>2013</v>
      </c>
      <c r="B965" s="1" t="s">
        <v>143</v>
      </c>
      <c r="C965" s="1" t="s">
        <v>144</v>
      </c>
      <c r="D965" s="1">
        <v>255874314</v>
      </c>
      <c r="E965" s="1">
        <v>1095822127</v>
      </c>
      <c r="F965" s="1">
        <v>284182</v>
      </c>
      <c r="G965" s="1">
        <v>900.3888845880457</v>
      </c>
      <c r="H965" s="1">
        <f t="shared" si="15"/>
        <v>0.23349986069408873</v>
      </c>
    </row>
    <row r="966" spans="1:8" hidden="1" x14ac:dyDescent="0.4">
      <c r="A966" s="1">
        <v>2014</v>
      </c>
      <c r="B966" s="1" t="s">
        <v>161</v>
      </c>
      <c r="C966" s="1" t="s">
        <v>162</v>
      </c>
      <c r="D966" s="1">
        <v>1943336659</v>
      </c>
      <c r="E966" s="1">
        <v>5051273896</v>
      </c>
      <c r="F966" s="1">
        <v>2143851</v>
      </c>
      <c r="G966" s="1">
        <v>906.47002007135757</v>
      </c>
      <c r="H966" s="1">
        <f t="shared" si="15"/>
        <v>0.38472209169629235</v>
      </c>
    </row>
    <row r="967" spans="1:8" hidden="1" x14ac:dyDescent="0.4">
      <c r="A967" s="1">
        <v>2017</v>
      </c>
      <c r="B967" s="1" t="s">
        <v>215</v>
      </c>
      <c r="C967" s="1" t="s">
        <v>215</v>
      </c>
      <c r="D967" s="1">
        <v>47375271</v>
      </c>
      <c r="E967" s="1">
        <v>341684354</v>
      </c>
      <c r="F967" s="1">
        <v>142901</v>
      </c>
      <c r="G967" s="1">
        <v>331.52511878853193</v>
      </c>
      <c r="H967" s="1">
        <f t="shared" si="15"/>
        <v>0.13865215203854492</v>
      </c>
    </row>
    <row r="968" spans="1:8" hidden="1" x14ac:dyDescent="0.4">
      <c r="A968" s="1">
        <v>2016</v>
      </c>
      <c r="B968" s="1" t="s">
        <v>245</v>
      </c>
      <c r="C968" s="1" t="s">
        <v>246</v>
      </c>
      <c r="D968" s="1">
        <v>57049442</v>
      </c>
      <c r="E968" s="1">
        <v>420778717</v>
      </c>
      <c r="F968" s="1">
        <v>131354</v>
      </c>
      <c r="G968" s="1">
        <v>434.31826971390291</v>
      </c>
      <c r="H968" s="1">
        <f t="shared" si="15"/>
        <v>0.13558062633666901</v>
      </c>
    </row>
    <row r="969" spans="1:8" hidden="1" x14ac:dyDescent="0.4">
      <c r="A969" s="1">
        <v>2016</v>
      </c>
      <c r="B969" s="1" t="s">
        <v>230</v>
      </c>
      <c r="C969" s="1" t="s">
        <v>231</v>
      </c>
      <c r="D969" s="1">
        <v>225318502</v>
      </c>
      <c r="E969" s="1">
        <v>1665249884</v>
      </c>
      <c r="F969" s="1">
        <v>464146</v>
      </c>
      <c r="G969" s="1">
        <v>485.44747126981594</v>
      </c>
      <c r="H969" s="1">
        <f t="shared" si="15"/>
        <v>0.13530612082000301</v>
      </c>
    </row>
    <row r="970" spans="1:8" hidden="1" x14ac:dyDescent="0.4">
      <c r="A970" s="1">
        <v>2017</v>
      </c>
      <c r="B970" s="1" t="s">
        <v>142</v>
      </c>
      <c r="C970" s="1" t="s">
        <v>130</v>
      </c>
      <c r="D970" s="1">
        <v>22303181</v>
      </c>
      <c r="E970" s="1">
        <v>165115843</v>
      </c>
      <c r="F970" s="1">
        <v>42012</v>
      </c>
      <c r="G970" s="1">
        <v>530.87644006474341</v>
      </c>
      <c r="H970" s="1">
        <f t="shared" si="15"/>
        <v>0.13507595997314442</v>
      </c>
    </row>
    <row r="971" spans="1:8" hidden="1" x14ac:dyDescent="0.4">
      <c r="A971" s="1">
        <v>2017</v>
      </c>
      <c r="B971" s="1" t="s">
        <v>271</v>
      </c>
      <c r="C971" s="1" t="s">
        <v>218</v>
      </c>
      <c r="D971" s="1">
        <v>96788028</v>
      </c>
      <c r="E971" s="1">
        <v>720494832</v>
      </c>
      <c r="F971" s="1">
        <v>342107</v>
      </c>
      <c r="G971" s="1">
        <v>282.9174147269714</v>
      </c>
      <c r="H971" s="1">
        <f t="shared" si="15"/>
        <v>0.13433549236061695</v>
      </c>
    </row>
    <row r="972" spans="1:8" hidden="1" x14ac:dyDescent="0.4">
      <c r="A972" s="1">
        <v>2012</v>
      </c>
      <c r="B972" s="1" t="s">
        <v>176</v>
      </c>
      <c r="C972" s="1" t="s">
        <v>177</v>
      </c>
      <c r="D972" s="1">
        <v>644430032</v>
      </c>
      <c r="E972" s="1">
        <v>2111727865</v>
      </c>
      <c r="F972" s="1">
        <v>697194</v>
      </c>
      <c r="G972" s="1">
        <v>924.3195322966061</v>
      </c>
      <c r="H972" s="1">
        <f t="shared" si="15"/>
        <v>0.30516717740048382</v>
      </c>
    </row>
    <row r="973" spans="1:8" hidden="1" x14ac:dyDescent="0.4">
      <c r="A973" s="1">
        <v>2015</v>
      </c>
      <c r="B973" s="1" t="s">
        <v>179</v>
      </c>
      <c r="C973" s="1" t="s">
        <v>177</v>
      </c>
      <c r="D973" s="1">
        <v>281534585</v>
      </c>
      <c r="E973" s="1">
        <v>2099388032</v>
      </c>
      <c r="F973" s="1">
        <v>681195</v>
      </c>
      <c r="G973" s="1">
        <v>413.29514309412139</v>
      </c>
      <c r="H973" s="1">
        <f t="shared" si="15"/>
        <v>0.13410316754630333</v>
      </c>
    </row>
    <row r="974" spans="1:8" hidden="1" x14ac:dyDescent="0.4">
      <c r="A974" s="1">
        <v>2013</v>
      </c>
      <c r="B974" s="1" t="s">
        <v>232</v>
      </c>
      <c r="C974" s="1" t="s">
        <v>233</v>
      </c>
      <c r="D974" s="1">
        <v>1318270302</v>
      </c>
      <c r="E974" s="1">
        <v>4076481845</v>
      </c>
      <c r="F974" s="1">
        <v>1417543</v>
      </c>
      <c r="G974" s="1">
        <v>929.96847503038714</v>
      </c>
      <c r="H974" s="1">
        <f t="shared" si="15"/>
        <v>0.32338431817546831</v>
      </c>
    </row>
    <row r="975" spans="1:8" hidden="1" x14ac:dyDescent="0.4">
      <c r="A975" s="1">
        <v>2017</v>
      </c>
      <c r="B975" s="1" t="s">
        <v>259</v>
      </c>
      <c r="C975" s="1" t="s">
        <v>233</v>
      </c>
      <c r="D975" s="1">
        <v>419359587</v>
      </c>
      <c r="E975" s="1">
        <v>3133747089</v>
      </c>
      <c r="F975" s="1">
        <v>1459152</v>
      </c>
      <c r="G975" s="1">
        <v>287.39952177703213</v>
      </c>
      <c r="H975" s="1">
        <f t="shared" si="15"/>
        <v>0.13382049511015917</v>
      </c>
    </row>
    <row r="976" spans="1:8" hidden="1" x14ac:dyDescent="0.4">
      <c r="A976" s="1">
        <v>2016</v>
      </c>
      <c r="B976" s="1" t="s">
        <v>197</v>
      </c>
      <c r="C976" s="1" t="s">
        <v>192</v>
      </c>
      <c r="D976" s="1">
        <v>198136481</v>
      </c>
      <c r="E976" s="1">
        <v>1484625143</v>
      </c>
      <c r="F976" s="1">
        <v>453136</v>
      </c>
      <c r="G976" s="1">
        <v>437.2561019208361</v>
      </c>
      <c r="H976" s="1">
        <f t="shared" si="15"/>
        <v>0.13345892862869291</v>
      </c>
    </row>
    <row r="977" spans="1:8" hidden="1" x14ac:dyDescent="0.4">
      <c r="A977" s="1">
        <v>2017</v>
      </c>
      <c r="B977" s="1" t="s">
        <v>213</v>
      </c>
      <c r="C977" s="1" t="s">
        <v>214</v>
      </c>
      <c r="D977" s="1">
        <v>297805177</v>
      </c>
      <c r="E977" s="1">
        <v>2244089888</v>
      </c>
      <c r="F977" s="1">
        <v>755116</v>
      </c>
      <c r="G977" s="1">
        <v>394.38334904835813</v>
      </c>
      <c r="H977" s="1">
        <f t="shared" si="15"/>
        <v>0.13270643862907508</v>
      </c>
    </row>
    <row r="978" spans="1:8" hidden="1" x14ac:dyDescent="0.4">
      <c r="A978" s="1">
        <v>2017</v>
      </c>
      <c r="B978" s="1" t="s">
        <v>234</v>
      </c>
      <c r="C978" s="1" t="s">
        <v>233</v>
      </c>
      <c r="D978" s="1">
        <v>116631658</v>
      </c>
      <c r="E978" s="1">
        <v>880941011</v>
      </c>
      <c r="F978" s="1">
        <v>257668</v>
      </c>
      <c r="G978" s="1">
        <v>452.64316096682552</v>
      </c>
      <c r="H978" s="1">
        <f t="shared" si="15"/>
        <v>0.13239440160426361</v>
      </c>
    </row>
    <row r="979" spans="1:8" hidden="1" x14ac:dyDescent="0.4">
      <c r="A979" s="1">
        <v>2012</v>
      </c>
      <c r="B979" s="1" t="s">
        <v>193</v>
      </c>
      <c r="C979" s="1" t="s">
        <v>117</v>
      </c>
      <c r="D979" s="1">
        <v>2275505413</v>
      </c>
      <c r="E979" s="1">
        <v>7999867636</v>
      </c>
      <c r="F979" s="1">
        <v>2370982</v>
      </c>
      <c r="G979" s="1">
        <v>959.73120546676444</v>
      </c>
      <c r="H979" s="1">
        <f t="shared" si="15"/>
        <v>0.28444288287471858</v>
      </c>
    </row>
    <row r="980" spans="1:8" hidden="1" x14ac:dyDescent="0.4">
      <c r="A980" s="1">
        <v>2011</v>
      </c>
      <c r="B980" s="1" t="s">
        <v>131</v>
      </c>
      <c r="C980" s="1" t="s">
        <v>130</v>
      </c>
      <c r="D980" s="1">
        <v>65426848</v>
      </c>
      <c r="E980" s="1">
        <v>244881027</v>
      </c>
      <c r="F980" s="1">
        <v>68172</v>
      </c>
      <c r="G980" s="1">
        <v>959.73197207064482</v>
      </c>
      <c r="H980" s="1">
        <f t="shared" si="15"/>
        <v>0.26717810196050834</v>
      </c>
    </row>
    <row r="981" spans="1:8" hidden="1" x14ac:dyDescent="0.4">
      <c r="A981" s="1">
        <v>2018</v>
      </c>
      <c r="B981" s="1" t="s">
        <v>145</v>
      </c>
      <c r="C981" s="1" t="s">
        <v>146</v>
      </c>
      <c r="D981" s="1">
        <v>136988882</v>
      </c>
      <c r="E981" s="1">
        <v>1036451405</v>
      </c>
      <c r="F981" s="1">
        <v>751980</v>
      </c>
      <c r="G981" s="1">
        <v>182.17091146041119</v>
      </c>
      <c r="H981" s="1">
        <f t="shared" si="15"/>
        <v>0.13217106112177057</v>
      </c>
    </row>
    <row r="982" spans="1:8" hidden="1" x14ac:dyDescent="0.4">
      <c r="A982" s="1">
        <v>2015</v>
      </c>
      <c r="B982" s="1" t="s">
        <v>244</v>
      </c>
      <c r="C982" s="1" t="s">
        <v>151</v>
      </c>
      <c r="D982" s="1">
        <v>65276231</v>
      </c>
      <c r="E982" s="1">
        <v>496666299</v>
      </c>
      <c r="F982" s="1">
        <v>227965</v>
      </c>
      <c r="G982" s="1">
        <v>286.34321496720986</v>
      </c>
      <c r="H982" s="1">
        <f t="shared" si="15"/>
        <v>0.13142875031269236</v>
      </c>
    </row>
    <row r="983" spans="1:8" hidden="1" x14ac:dyDescent="0.4">
      <c r="A983" s="1">
        <v>2015</v>
      </c>
      <c r="B983" s="1" t="s">
        <v>159</v>
      </c>
      <c r="C983" s="1" t="s">
        <v>160</v>
      </c>
      <c r="D983" s="1">
        <v>335335185</v>
      </c>
      <c r="E983" s="1">
        <v>2557104822</v>
      </c>
      <c r="F983" s="1">
        <v>694834</v>
      </c>
      <c r="G983" s="1">
        <v>482.61194040590988</v>
      </c>
      <c r="H983" s="1">
        <f t="shared" si="15"/>
        <v>0.13113861509115718</v>
      </c>
    </row>
    <row r="984" spans="1:8" hidden="1" x14ac:dyDescent="0.4">
      <c r="A984" s="1">
        <v>2017</v>
      </c>
      <c r="B984" s="1" t="s">
        <v>129</v>
      </c>
      <c r="C984" s="1" t="s">
        <v>130</v>
      </c>
      <c r="D984" s="1">
        <v>32725539</v>
      </c>
      <c r="E984" s="1">
        <v>249869914</v>
      </c>
      <c r="F984" s="1">
        <v>96119</v>
      </c>
      <c r="G984" s="1">
        <v>340.46899156254227</v>
      </c>
      <c r="H984" s="1">
        <f t="shared" si="15"/>
        <v>0.13097030561270373</v>
      </c>
    </row>
    <row r="985" spans="1:8" hidden="1" x14ac:dyDescent="0.4">
      <c r="A985" s="1">
        <v>2018</v>
      </c>
      <c r="B985" s="1" t="s">
        <v>222</v>
      </c>
      <c r="C985" s="1" t="s">
        <v>146</v>
      </c>
      <c r="D985" s="1">
        <v>216684059</v>
      </c>
      <c r="E985" s="1">
        <v>1660677570</v>
      </c>
      <c r="F985" s="1">
        <v>391872</v>
      </c>
      <c r="G985" s="1">
        <v>552.94601043197781</v>
      </c>
      <c r="H985" s="1">
        <f t="shared" si="15"/>
        <v>0.13047930731069005</v>
      </c>
    </row>
    <row r="986" spans="1:8" hidden="1" x14ac:dyDescent="0.4">
      <c r="A986" s="1">
        <v>2017</v>
      </c>
      <c r="B986" s="1" t="s">
        <v>244</v>
      </c>
      <c r="C986" s="1" t="s">
        <v>151</v>
      </c>
      <c r="D986" s="1">
        <v>63649599</v>
      </c>
      <c r="E986" s="1">
        <v>487985143</v>
      </c>
      <c r="F986" s="1">
        <v>231065</v>
      </c>
      <c r="G986" s="1">
        <v>275.46187869214293</v>
      </c>
      <c r="H986" s="1">
        <f t="shared" si="15"/>
        <v>0.1304334771519878</v>
      </c>
    </row>
    <row r="987" spans="1:8" hidden="1" x14ac:dyDescent="0.4">
      <c r="A987" s="1">
        <v>2014</v>
      </c>
      <c r="B987" s="1" t="s">
        <v>232</v>
      </c>
      <c r="C987" s="1" t="s">
        <v>233</v>
      </c>
      <c r="D987" s="1">
        <v>1389562797</v>
      </c>
      <c r="E987" s="1">
        <v>4239532104</v>
      </c>
      <c r="F987" s="1">
        <v>1429379</v>
      </c>
      <c r="G987" s="1">
        <v>972.14440466804115</v>
      </c>
      <c r="H987" s="1">
        <f t="shared" si="15"/>
        <v>0.32776324436579851</v>
      </c>
    </row>
    <row r="988" spans="1:8" hidden="1" x14ac:dyDescent="0.4">
      <c r="A988" s="1">
        <v>2012</v>
      </c>
      <c r="B988" s="1" t="s">
        <v>241</v>
      </c>
      <c r="C988" s="1" t="s">
        <v>55</v>
      </c>
      <c r="D988" s="1">
        <v>772868090</v>
      </c>
      <c r="E988" s="1">
        <v>2262060568</v>
      </c>
      <c r="F988" s="1">
        <v>794320</v>
      </c>
      <c r="G988" s="1">
        <v>972.99336539429953</v>
      </c>
      <c r="H988" s="1">
        <f t="shared" si="15"/>
        <v>0.34166551547438495</v>
      </c>
    </row>
    <row r="989" spans="1:8" hidden="1" x14ac:dyDescent="0.4">
      <c r="A989" s="1">
        <v>2014</v>
      </c>
      <c r="B989" s="1" t="s">
        <v>295</v>
      </c>
      <c r="C989" s="1" t="s">
        <v>203</v>
      </c>
      <c r="D989" s="1">
        <v>451971674</v>
      </c>
      <c r="E989" s="1">
        <v>1240046543</v>
      </c>
      <c r="F989" s="1">
        <v>464047</v>
      </c>
      <c r="G989" s="1">
        <v>973.97822634345232</v>
      </c>
      <c r="H989" s="1">
        <f t="shared" si="15"/>
        <v>0.36447960485947661</v>
      </c>
    </row>
    <row r="990" spans="1:8" hidden="1" x14ac:dyDescent="0.4">
      <c r="A990" s="1">
        <v>2011</v>
      </c>
      <c r="B990" s="1" t="s">
        <v>179</v>
      </c>
      <c r="C990" s="1" t="s">
        <v>177</v>
      </c>
      <c r="D990" s="1">
        <v>653481331</v>
      </c>
      <c r="E990" s="1">
        <v>2502306995</v>
      </c>
      <c r="F990" s="1">
        <v>670126</v>
      </c>
      <c r="G990" s="1">
        <v>975.16188149691254</v>
      </c>
      <c r="H990" s="1">
        <f t="shared" si="15"/>
        <v>0.26115154227908793</v>
      </c>
    </row>
    <row r="991" spans="1:8" hidden="1" x14ac:dyDescent="0.4">
      <c r="A991" s="1">
        <v>2011</v>
      </c>
      <c r="B991" s="1" t="s">
        <v>276</v>
      </c>
      <c r="C991" s="1" t="s">
        <v>233</v>
      </c>
      <c r="D991" s="1">
        <v>367761012</v>
      </c>
      <c r="E991" s="1">
        <v>1719370563</v>
      </c>
      <c r="F991" s="1">
        <v>376160</v>
      </c>
      <c r="G991" s="1">
        <v>977.67176733304973</v>
      </c>
      <c r="H991" s="1">
        <f t="shared" si="15"/>
        <v>0.2138928163096625</v>
      </c>
    </row>
    <row r="992" spans="1:8" hidden="1" x14ac:dyDescent="0.4">
      <c r="A992" s="1">
        <v>2017</v>
      </c>
      <c r="B992" s="1" t="s">
        <v>118</v>
      </c>
      <c r="C992" s="1" t="s">
        <v>17</v>
      </c>
      <c r="D992" s="1">
        <v>6223619</v>
      </c>
      <c r="E992" s="1">
        <v>47860552</v>
      </c>
      <c r="F992" s="1">
        <v>17005</v>
      </c>
      <c r="G992" s="1">
        <v>365.9875918847398</v>
      </c>
      <c r="H992" s="1">
        <f t="shared" si="15"/>
        <v>0.13003650689193891</v>
      </c>
    </row>
    <row r="993" spans="1:8" hidden="1" x14ac:dyDescent="0.4">
      <c r="A993" s="1">
        <v>2015</v>
      </c>
      <c r="B993" s="1" t="s">
        <v>295</v>
      </c>
      <c r="C993" s="1" t="s">
        <v>203</v>
      </c>
      <c r="D993" s="1">
        <v>166873021</v>
      </c>
      <c r="E993" s="1">
        <v>1284533366</v>
      </c>
      <c r="F993" s="1">
        <v>465746</v>
      </c>
      <c r="G993" s="1">
        <v>358.29190374152432</v>
      </c>
      <c r="H993" s="1">
        <f t="shared" si="15"/>
        <v>0.12990944837784774</v>
      </c>
    </row>
    <row r="994" spans="1:8" hidden="1" x14ac:dyDescent="0.4">
      <c r="A994" s="1">
        <v>2018</v>
      </c>
      <c r="B994" s="1" t="s">
        <v>245</v>
      </c>
      <c r="C994" s="1" t="s">
        <v>246</v>
      </c>
      <c r="D994" s="1">
        <v>57785859</v>
      </c>
      <c r="E994" s="1">
        <v>445935618</v>
      </c>
      <c r="F994" s="1">
        <v>132150</v>
      </c>
      <c r="G994" s="1">
        <v>437.27475595913734</v>
      </c>
      <c r="H994" s="1">
        <f t="shared" si="15"/>
        <v>0.12958341219561431</v>
      </c>
    </row>
    <row r="995" spans="1:8" hidden="1" x14ac:dyDescent="0.4">
      <c r="A995" s="1">
        <v>2018</v>
      </c>
      <c r="B995" s="1" t="s">
        <v>207</v>
      </c>
      <c r="C995" s="1" t="s">
        <v>123</v>
      </c>
      <c r="D995" s="1">
        <v>21472030</v>
      </c>
      <c r="E995" s="1">
        <v>166299395</v>
      </c>
      <c r="F995" s="1">
        <v>48032</v>
      </c>
      <c r="G995" s="1">
        <v>447.03593437708196</v>
      </c>
      <c r="H995" s="1">
        <f t="shared" si="15"/>
        <v>0.12911670544562112</v>
      </c>
    </row>
    <row r="996" spans="1:8" hidden="1" x14ac:dyDescent="0.4">
      <c r="A996" s="1">
        <v>2015</v>
      </c>
      <c r="B996" s="1" t="s">
        <v>178</v>
      </c>
      <c r="C996" s="1" t="s">
        <v>177</v>
      </c>
      <c r="D996" s="1">
        <v>189125682</v>
      </c>
      <c r="E996" s="1">
        <v>1465102361</v>
      </c>
      <c r="F996" s="1">
        <v>398639</v>
      </c>
      <c r="G996" s="1">
        <v>474.42844779361781</v>
      </c>
      <c r="H996" s="1">
        <f t="shared" si="15"/>
        <v>0.12908700923184166</v>
      </c>
    </row>
    <row r="997" spans="1:8" hidden="1" x14ac:dyDescent="0.4">
      <c r="A997" s="1">
        <v>2015</v>
      </c>
      <c r="B997" s="1" t="s">
        <v>181</v>
      </c>
      <c r="C997" s="1" t="s">
        <v>177</v>
      </c>
      <c r="D997" s="1">
        <v>179453178</v>
      </c>
      <c r="E997" s="1">
        <v>1396985044</v>
      </c>
      <c r="F997" s="1">
        <v>444170</v>
      </c>
      <c r="G997" s="1">
        <v>404.019132314204</v>
      </c>
      <c r="H997" s="1">
        <f t="shared" si="15"/>
        <v>0.12845747974951119</v>
      </c>
    </row>
    <row r="998" spans="1:8" hidden="1" x14ac:dyDescent="0.4">
      <c r="A998" s="1">
        <v>2012</v>
      </c>
      <c r="B998" s="1" t="s">
        <v>265</v>
      </c>
      <c r="C998" s="1" t="s">
        <v>266</v>
      </c>
      <c r="D998" s="1">
        <v>1093067701</v>
      </c>
      <c r="E998" s="1">
        <v>2222220439</v>
      </c>
      <c r="F998" s="1">
        <v>1089288</v>
      </c>
      <c r="G998" s="1">
        <v>1003.4698821615588</v>
      </c>
      <c r="H998" s="1">
        <f t="shared" si="15"/>
        <v>0.49188086015979626</v>
      </c>
    </row>
    <row r="999" spans="1:8" hidden="1" x14ac:dyDescent="0.4">
      <c r="A999" s="1">
        <v>2014</v>
      </c>
      <c r="B999" s="1" t="s">
        <v>187</v>
      </c>
      <c r="C999" s="1" t="s">
        <v>185</v>
      </c>
      <c r="D999" s="1">
        <v>522841077</v>
      </c>
      <c r="E999" s="1">
        <v>1730764278</v>
      </c>
      <c r="F999" s="1">
        <v>518974</v>
      </c>
      <c r="G999" s="1">
        <v>1007.4513887015535</v>
      </c>
      <c r="H999" s="1">
        <f t="shared" si="15"/>
        <v>0.30208682005164428</v>
      </c>
    </row>
    <row r="1000" spans="1:8" hidden="1" x14ac:dyDescent="0.4">
      <c r="A1000" s="1">
        <v>2010</v>
      </c>
      <c r="B1000" s="1" t="s">
        <v>121</v>
      </c>
      <c r="C1000" s="1" t="s">
        <v>120</v>
      </c>
      <c r="D1000" s="1">
        <v>1204112877</v>
      </c>
      <c r="E1000" s="1">
        <v>3031084760</v>
      </c>
      <c r="F1000" s="1">
        <v>1190872</v>
      </c>
      <c r="G1000" s="1">
        <v>1011.1186399545879</v>
      </c>
      <c r="H1000" s="1">
        <f t="shared" si="15"/>
        <v>0.39725476927936521</v>
      </c>
    </row>
    <row r="1001" spans="1:8" hidden="1" x14ac:dyDescent="0.4">
      <c r="A1001" s="1">
        <v>2016</v>
      </c>
      <c r="B1001" s="1" t="s">
        <v>239</v>
      </c>
      <c r="C1001" s="1" t="s">
        <v>123</v>
      </c>
      <c r="D1001" s="1">
        <v>373840296</v>
      </c>
      <c r="E1001" s="1">
        <v>2934888441</v>
      </c>
      <c r="F1001" s="1">
        <v>1467725</v>
      </c>
      <c r="G1001" s="1">
        <v>254.70731642507963</v>
      </c>
      <c r="H1001" s="1">
        <f t="shared" si="15"/>
        <v>0.12737802595066339</v>
      </c>
    </row>
    <row r="1002" spans="1:8" hidden="1" x14ac:dyDescent="0.4">
      <c r="A1002" s="1">
        <v>2013</v>
      </c>
      <c r="B1002" s="1" t="s">
        <v>169</v>
      </c>
      <c r="C1002" s="1" t="s">
        <v>164</v>
      </c>
      <c r="D1002" s="1">
        <v>1488413316</v>
      </c>
      <c r="E1002" s="1">
        <v>4961656333</v>
      </c>
      <c r="F1002" s="1">
        <v>1470039</v>
      </c>
      <c r="G1002" s="1">
        <v>1012.4992030823672</v>
      </c>
      <c r="H1002" s="1">
        <f t="shared" si="15"/>
        <v>0.29998315403276843</v>
      </c>
    </row>
    <row r="1003" spans="1:8" hidden="1" x14ac:dyDescent="0.4">
      <c r="A1003" s="1">
        <v>2012</v>
      </c>
      <c r="B1003" s="1" t="s">
        <v>181</v>
      </c>
      <c r="C1003" s="1" t="s">
        <v>177</v>
      </c>
      <c r="D1003" s="1">
        <v>447367893</v>
      </c>
      <c r="E1003" s="1">
        <v>1120365970</v>
      </c>
      <c r="F1003" s="1">
        <v>439875</v>
      </c>
      <c r="G1003" s="1">
        <v>1017.0341415174765</v>
      </c>
      <c r="H1003" s="1">
        <f t="shared" si="15"/>
        <v>0.39930514222955199</v>
      </c>
    </row>
    <row r="1004" spans="1:8" hidden="1" x14ac:dyDescent="0.4">
      <c r="A1004" s="1">
        <v>2014</v>
      </c>
      <c r="B1004" s="1" t="s">
        <v>263</v>
      </c>
      <c r="C1004" s="1" t="s">
        <v>264</v>
      </c>
      <c r="D1004" s="1">
        <v>2243044689</v>
      </c>
      <c r="E1004" s="1">
        <v>4399616078</v>
      </c>
      <c r="F1004" s="1">
        <v>2201077</v>
      </c>
      <c r="G1004" s="1">
        <v>1019.0668881642941</v>
      </c>
      <c r="H1004" s="1">
        <f t="shared" si="15"/>
        <v>0.50982736885070545</v>
      </c>
    </row>
    <row r="1005" spans="1:8" hidden="1" x14ac:dyDescent="0.4">
      <c r="A1005" s="1">
        <v>2017</v>
      </c>
      <c r="B1005" s="1" t="s">
        <v>145</v>
      </c>
      <c r="C1005" s="1" t="s">
        <v>146</v>
      </c>
      <c r="D1005" s="1">
        <v>125915320</v>
      </c>
      <c r="E1005" s="1">
        <v>991001552</v>
      </c>
      <c r="F1005" s="1">
        <v>750660</v>
      </c>
      <c r="G1005" s="1">
        <v>167.73948258865531</v>
      </c>
      <c r="H1005" s="1">
        <f t="shared" si="15"/>
        <v>0.12705865066092248</v>
      </c>
    </row>
    <row r="1006" spans="1:8" hidden="1" x14ac:dyDescent="0.4">
      <c r="A1006" s="1">
        <v>2018</v>
      </c>
      <c r="B1006" s="1" t="s">
        <v>213</v>
      </c>
      <c r="C1006" s="1" t="s">
        <v>214</v>
      </c>
      <c r="D1006" s="1">
        <v>304913902</v>
      </c>
      <c r="E1006" s="1">
        <v>2420093174</v>
      </c>
      <c r="F1006" s="1">
        <v>746865</v>
      </c>
      <c r="G1006" s="1">
        <v>408.25838940102966</v>
      </c>
      <c r="H1006" s="1">
        <f t="shared" si="15"/>
        <v>0.1259926292408112</v>
      </c>
    </row>
    <row r="1007" spans="1:8" hidden="1" x14ac:dyDescent="0.4">
      <c r="A1007" s="1">
        <v>2017</v>
      </c>
      <c r="B1007" s="1" t="s">
        <v>221</v>
      </c>
      <c r="C1007" s="1" t="s">
        <v>117</v>
      </c>
      <c r="D1007" s="1">
        <v>150417724</v>
      </c>
      <c r="E1007" s="1">
        <v>1204025710</v>
      </c>
      <c r="F1007" s="1">
        <v>187594</v>
      </c>
      <c r="G1007" s="1">
        <v>801.82587929251474</v>
      </c>
      <c r="H1007" s="1">
        <f t="shared" si="15"/>
        <v>0.12492899674044336</v>
      </c>
    </row>
    <row r="1008" spans="1:8" hidden="1" x14ac:dyDescent="0.4">
      <c r="A1008" s="1">
        <v>2018</v>
      </c>
      <c r="B1008" s="1" t="s">
        <v>189</v>
      </c>
      <c r="C1008" s="1" t="s">
        <v>190</v>
      </c>
      <c r="D1008" s="1">
        <v>8053019</v>
      </c>
      <c r="E1008" s="1">
        <v>64705969</v>
      </c>
      <c r="F1008" s="1">
        <v>29900</v>
      </c>
      <c r="G1008" s="1">
        <v>269.33173913043476</v>
      </c>
      <c r="H1008" s="1">
        <f t="shared" si="15"/>
        <v>0.12445558152448037</v>
      </c>
    </row>
    <row r="1009" spans="1:8" hidden="1" x14ac:dyDescent="0.4">
      <c r="A1009" s="1">
        <v>2012</v>
      </c>
      <c r="B1009" s="1" t="s">
        <v>294</v>
      </c>
      <c r="C1009" s="1" t="s">
        <v>73</v>
      </c>
      <c r="D1009" s="1">
        <v>1156705462</v>
      </c>
      <c r="E1009" s="1">
        <v>3215482669</v>
      </c>
      <c r="F1009" s="1">
        <v>1123784</v>
      </c>
      <c r="G1009" s="1">
        <v>1029.2951866194928</v>
      </c>
      <c r="H1009" s="1">
        <f t="shared" si="15"/>
        <v>0.35972996314103289</v>
      </c>
    </row>
    <row r="1010" spans="1:8" hidden="1" x14ac:dyDescent="0.4">
      <c r="A1010" s="1">
        <v>2016</v>
      </c>
      <c r="B1010" s="1" t="s">
        <v>236</v>
      </c>
      <c r="C1010" s="1" t="s">
        <v>236</v>
      </c>
      <c r="D1010" s="1">
        <v>2613558</v>
      </c>
      <c r="E1010" s="1">
        <v>21368311</v>
      </c>
      <c r="F1010" s="1">
        <v>13684</v>
      </c>
      <c r="G1010" s="1">
        <v>190.9937152879275</v>
      </c>
      <c r="H1010" s="1">
        <f t="shared" si="15"/>
        <v>0.12230999445861677</v>
      </c>
    </row>
    <row r="1011" spans="1:8" hidden="1" x14ac:dyDescent="0.4">
      <c r="A1011" s="1">
        <v>2013</v>
      </c>
      <c r="B1011" s="1" t="s">
        <v>293</v>
      </c>
      <c r="C1011" s="1" t="s">
        <v>123</v>
      </c>
      <c r="D1011" s="1">
        <v>42796559</v>
      </c>
      <c r="E1011" s="1">
        <v>200719192</v>
      </c>
      <c r="F1011" s="1">
        <v>41295</v>
      </c>
      <c r="G1011" s="1">
        <v>1036.3617629252935</v>
      </c>
      <c r="H1011" s="1">
        <f t="shared" si="15"/>
        <v>0.21321607851032004</v>
      </c>
    </row>
    <row r="1012" spans="1:8" hidden="1" x14ac:dyDescent="0.4">
      <c r="A1012" s="1">
        <v>2013</v>
      </c>
      <c r="B1012" s="1" t="s">
        <v>276</v>
      </c>
      <c r="C1012" s="1" t="s">
        <v>233</v>
      </c>
      <c r="D1012" s="1">
        <v>397735069</v>
      </c>
      <c r="E1012" s="1">
        <v>1710072386</v>
      </c>
      <c r="F1012" s="1">
        <v>382223</v>
      </c>
      <c r="G1012" s="1">
        <v>1040.5838188701359</v>
      </c>
      <c r="H1012" s="1">
        <f t="shared" si="15"/>
        <v>0.23258376210046586</v>
      </c>
    </row>
    <row r="1013" spans="1:8" hidden="1" x14ac:dyDescent="0.4">
      <c r="A1013" s="1">
        <v>2011</v>
      </c>
      <c r="B1013" s="1" t="s">
        <v>232</v>
      </c>
      <c r="C1013" s="1" t="s">
        <v>233</v>
      </c>
      <c r="D1013" s="1">
        <v>1457871226</v>
      </c>
      <c r="E1013" s="1">
        <v>3793733453</v>
      </c>
      <c r="F1013" s="1">
        <v>1399830</v>
      </c>
      <c r="G1013" s="1">
        <v>1041.4630533707664</v>
      </c>
      <c r="H1013" s="1">
        <f t="shared" si="15"/>
        <v>0.3842840421082161</v>
      </c>
    </row>
    <row r="1014" spans="1:8" hidden="1" x14ac:dyDescent="0.4">
      <c r="A1014" s="1">
        <v>2011</v>
      </c>
      <c r="B1014" s="1" t="s">
        <v>281</v>
      </c>
      <c r="C1014" s="1" t="s">
        <v>282</v>
      </c>
      <c r="D1014" s="1">
        <v>423591649</v>
      </c>
      <c r="E1014" s="1">
        <v>1171179710</v>
      </c>
      <c r="F1014" s="1">
        <v>403340</v>
      </c>
      <c r="G1014" s="1">
        <v>1050.2098700847919</v>
      </c>
      <c r="H1014" s="1">
        <f t="shared" si="15"/>
        <v>0.36167946335067569</v>
      </c>
    </row>
    <row r="1015" spans="1:8" hidden="1" x14ac:dyDescent="0.4">
      <c r="A1015" s="1">
        <v>2016</v>
      </c>
      <c r="B1015" s="1" t="s">
        <v>294</v>
      </c>
      <c r="C1015" s="1" t="s">
        <v>73</v>
      </c>
      <c r="D1015" s="1">
        <v>415436893</v>
      </c>
      <c r="E1015" s="1">
        <v>3417150974</v>
      </c>
      <c r="F1015" s="1">
        <v>1142983</v>
      </c>
      <c r="G1015" s="1">
        <v>363.46725454359341</v>
      </c>
      <c r="H1015" s="1">
        <f t="shared" si="15"/>
        <v>0.1215740528179543</v>
      </c>
    </row>
    <row r="1016" spans="1:8" hidden="1" x14ac:dyDescent="0.4">
      <c r="A1016" s="1">
        <v>2010</v>
      </c>
      <c r="B1016" s="1" t="s">
        <v>274</v>
      </c>
      <c r="C1016" s="1" t="s">
        <v>135</v>
      </c>
      <c r="D1016" s="1">
        <v>153980266</v>
      </c>
      <c r="E1016" s="1">
        <v>608185246</v>
      </c>
      <c r="F1016" s="1">
        <v>146240</v>
      </c>
      <c r="G1016" s="1">
        <v>1052.9285147702408</v>
      </c>
      <c r="H1016" s="1">
        <f t="shared" si="15"/>
        <v>0.25317987736913961</v>
      </c>
    </row>
    <row r="1017" spans="1:8" hidden="1" x14ac:dyDescent="0.4">
      <c r="A1017" s="1">
        <v>2015</v>
      </c>
      <c r="B1017" s="1" t="s">
        <v>189</v>
      </c>
      <c r="C1017" s="1" t="s">
        <v>190</v>
      </c>
      <c r="D1017" s="1">
        <v>7663229</v>
      </c>
      <c r="E1017" s="1">
        <v>63114870</v>
      </c>
      <c r="F1017" s="1">
        <v>29214</v>
      </c>
      <c r="G1017" s="1">
        <v>262.31358252892448</v>
      </c>
      <c r="H1017" s="1">
        <f t="shared" si="15"/>
        <v>0.12141717157937583</v>
      </c>
    </row>
    <row r="1018" spans="1:8" hidden="1" x14ac:dyDescent="0.4">
      <c r="A1018" s="1">
        <v>2018</v>
      </c>
      <c r="B1018" s="1" t="s">
        <v>143</v>
      </c>
      <c r="C1018" s="1" t="s">
        <v>144</v>
      </c>
      <c r="D1018" s="1">
        <v>149358379</v>
      </c>
      <c r="E1018" s="1">
        <v>1241599811</v>
      </c>
      <c r="F1018" s="1">
        <v>290740</v>
      </c>
      <c r="G1018" s="1">
        <v>513.71802641535396</v>
      </c>
      <c r="H1018" s="1">
        <f t="shared" si="15"/>
        <v>0.12029510449079796</v>
      </c>
    </row>
    <row r="1019" spans="1:8" hidden="1" x14ac:dyDescent="0.4">
      <c r="A1019" s="1">
        <v>2015</v>
      </c>
      <c r="B1019" s="1" t="s">
        <v>236</v>
      </c>
      <c r="C1019" s="1" t="s">
        <v>236</v>
      </c>
      <c r="D1019" s="1">
        <v>2558749</v>
      </c>
      <c r="E1019" s="1">
        <v>21301731</v>
      </c>
      <c r="F1019" s="1">
        <v>13562</v>
      </c>
      <c r="G1019" s="1">
        <v>188.67047633092463</v>
      </c>
      <c r="H1019" s="1">
        <f t="shared" si="15"/>
        <v>0.12011929922502543</v>
      </c>
    </row>
    <row r="1020" spans="1:8" hidden="1" x14ac:dyDescent="0.4">
      <c r="A1020" s="1">
        <v>2013</v>
      </c>
      <c r="B1020" s="1" t="s">
        <v>296</v>
      </c>
      <c r="C1020" s="1" t="s">
        <v>73</v>
      </c>
      <c r="D1020" s="1">
        <v>469243593</v>
      </c>
      <c r="E1020" s="1">
        <v>1260452616</v>
      </c>
      <c r="F1020" s="1">
        <v>443744</v>
      </c>
      <c r="G1020" s="1">
        <v>1057.4646485360929</v>
      </c>
      <c r="H1020" s="1">
        <f t="shared" si="15"/>
        <v>0.37228181927943255</v>
      </c>
    </row>
    <row r="1021" spans="1:8" hidden="1" x14ac:dyDescent="0.4">
      <c r="A1021" s="1">
        <v>2014</v>
      </c>
      <c r="B1021" s="1" t="s">
        <v>202</v>
      </c>
      <c r="C1021" s="1" t="s">
        <v>203</v>
      </c>
      <c r="D1021" s="1">
        <v>565653372</v>
      </c>
      <c r="E1021" s="1">
        <v>1512763169</v>
      </c>
      <c r="F1021" s="1">
        <v>529418</v>
      </c>
      <c r="G1021" s="1">
        <v>1068.4437854398604</v>
      </c>
      <c r="H1021" s="1">
        <f t="shared" si="15"/>
        <v>0.37392063978786622</v>
      </c>
    </row>
    <row r="1022" spans="1:8" hidden="1" x14ac:dyDescent="0.4">
      <c r="A1022" s="1">
        <v>2017</v>
      </c>
      <c r="B1022" s="1" t="s">
        <v>294</v>
      </c>
      <c r="C1022" s="1" t="s">
        <v>73</v>
      </c>
      <c r="D1022" s="1">
        <v>396841803</v>
      </c>
      <c r="E1022" s="1">
        <v>3321419142</v>
      </c>
      <c r="F1022" s="1">
        <v>1122771</v>
      </c>
      <c r="G1022" s="1">
        <v>353.4485687642449</v>
      </c>
      <c r="H1022" s="1">
        <f t="shared" si="15"/>
        <v>0.11947959171483573</v>
      </c>
    </row>
    <row r="1023" spans="1:8" hidden="1" x14ac:dyDescent="0.4">
      <c r="A1023" s="1">
        <v>2011</v>
      </c>
      <c r="B1023" s="1" t="s">
        <v>290</v>
      </c>
      <c r="C1023" s="1" t="s">
        <v>160</v>
      </c>
      <c r="D1023" s="1">
        <v>2632269338</v>
      </c>
      <c r="E1023" s="1">
        <v>7213037622</v>
      </c>
      <c r="F1023" s="1">
        <v>2438226</v>
      </c>
      <c r="G1023" s="1">
        <v>1079.5838195474907</v>
      </c>
      <c r="H1023" s="1">
        <f t="shared" si="15"/>
        <v>0.36493215146576979</v>
      </c>
    </row>
    <row r="1024" spans="1:8" hidden="1" x14ac:dyDescent="0.4">
      <c r="A1024" s="1">
        <v>2016</v>
      </c>
      <c r="B1024" s="1" t="s">
        <v>256</v>
      </c>
      <c r="C1024" s="1" t="s">
        <v>146</v>
      </c>
      <c r="D1024" s="1">
        <v>102999580</v>
      </c>
      <c r="E1024" s="1">
        <v>868332215</v>
      </c>
      <c r="F1024" s="1">
        <v>402327</v>
      </c>
      <c r="G1024" s="1">
        <v>256.00961407014694</v>
      </c>
      <c r="H1024" s="1">
        <f t="shared" si="15"/>
        <v>0.11861771130995065</v>
      </c>
    </row>
    <row r="1025" spans="1:8" hidden="1" x14ac:dyDescent="0.4">
      <c r="A1025" s="1">
        <v>2012</v>
      </c>
      <c r="B1025" s="1" t="s">
        <v>198</v>
      </c>
      <c r="C1025" s="1" t="s">
        <v>199</v>
      </c>
      <c r="D1025" s="1">
        <v>540923264</v>
      </c>
      <c r="E1025" s="1">
        <v>1075085871</v>
      </c>
      <c r="F1025" s="1">
        <v>498282</v>
      </c>
      <c r="G1025" s="1">
        <v>1085.5765690913981</v>
      </c>
      <c r="H1025" s="1">
        <f t="shared" si="15"/>
        <v>0.50314424046597861</v>
      </c>
    </row>
    <row r="1026" spans="1:8" hidden="1" x14ac:dyDescent="0.4">
      <c r="A1026" s="1">
        <v>2010</v>
      </c>
      <c r="B1026" s="1" t="s">
        <v>116</v>
      </c>
      <c r="C1026" s="1" t="s">
        <v>117</v>
      </c>
      <c r="D1026" s="1">
        <v>1563457702</v>
      </c>
      <c r="E1026" s="1">
        <v>5967481652</v>
      </c>
      <c r="F1026" s="1">
        <v>1436229</v>
      </c>
      <c r="G1026" s="1">
        <v>1088.5852478957047</v>
      </c>
      <c r="H1026" s="1">
        <f t="shared" ref="H1026:H1089" si="16">D1026/E1026</f>
        <v>0.26199623110294901</v>
      </c>
    </row>
    <row r="1027" spans="1:8" hidden="1" x14ac:dyDescent="0.4">
      <c r="A1027" s="1">
        <v>2011</v>
      </c>
      <c r="B1027" s="1" t="s">
        <v>260</v>
      </c>
      <c r="C1027" s="1" t="s">
        <v>42</v>
      </c>
      <c r="D1027" s="1">
        <v>545859654</v>
      </c>
      <c r="E1027" s="1">
        <v>1033065174</v>
      </c>
      <c r="F1027" s="1">
        <v>498175</v>
      </c>
      <c r="G1027" s="1">
        <v>1095.7186811863301</v>
      </c>
      <c r="H1027" s="1">
        <f t="shared" si="16"/>
        <v>0.52838839962675965</v>
      </c>
    </row>
    <row r="1028" spans="1:8" hidden="1" x14ac:dyDescent="0.4">
      <c r="A1028" s="1">
        <v>2018</v>
      </c>
      <c r="B1028" s="1" t="s">
        <v>182</v>
      </c>
      <c r="C1028" s="1" t="s">
        <v>177</v>
      </c>
      <c r="D1028" s="1">
        <v>71979595</v>
      </c>
      <c r="E1028" s="1">
        <v>610990598</v>
      </c>
      <c r="F1028" s="1">
        <v>202634</v>
      </c>
      <c r="G1028" s="1">
        <v>355.21973114087467</v>
      </c>
      <c r="H1028" s="1">
        <f t="shared" si="16"/>
        <v>0.11780802394605751</v>
      </c>
    </row>
    <row r="1029" spans="1:8" hidden="1" x14ac:dyDescent="0.4">
      <c r="A1029" s="1">
        <v>2013</v>
      </c>
      <c r="B1029" s="1" t="s">
        <v>230</v>
      </c>
      <c r="C1029" s="1" t="s">
        <v>231</v>
      </c>
      <c r="D1029" s="1">
        <v>506720399</v>
      </c>
      <c r="E1029" s="1">
        <v>1566847619</v>
      </c>
      <c r="F1029" s="1">
        <v>458743</v>
      </c>
      <c r="G1029" s="1">
        <v>1104.5844819430488</v>
      </c>
      <c r="H1029" s="1">
        <f t="shared" si="16"/>
        <v>0.32340119923301869</v>
      </c>
    </row>
    <row r="1030" spans="1:8" hidden="1" x14ac:dyDescent="0.4">
      <c r="A1030" s="1">
        <v>2013</v>
      </c>
      <c r="B1030" s="1" t="s">
        <v>219</v>
      </c>
      <c r="C1030" s="1" t="s">
        <v>220</v>
      </c>
      <c r="D1030" s="1">
        <v>159963530</v>
      </c>
      <c r="E1030" s="1">
        <v>883293638</v>
      </c>
      <c r="F1030" s="1">
        <v>144573</v>
      </c>
      <c r="G1030" s="1">
        <v>1106.4550780574521</v>
      </c>
      <c r="H1030" s="1">
        <f t="shared" si="16"/>
        <v>0.18109892692332513</v>
      </c>
    </row>
    <row r="1031" spans="1:8" hidden="1" x14ac:dyDescent="0.4">
      <c r="A1031" s="1">
        <v>2012</v>
      </c>
      <c r="B1031" s="1" t="s">
        <v>197</v>
      </c>
      <c r="C1031" s="1" t="s">
        <v>192</v>
      </c>
      <c r="D1031" s="1">
        <v>481138994</v>
      </c>
      <c r="E1031" s="1">
        <v>1439895554</v>
      </c>
      <c r="F1031" s="1">
        <v>434440</v>
      </c>
      <c r="G1031" s="1">
        <v>1107.4923902034805</v>
      </c>
      <c r="H1031" s="1">
        <f t="shared" si="16"/>
        <v>0.3341485378320711</v>
      </c>
    </row>
    <row r="1032" spans="1:8" hidden="1" x14ac:dyDescent="0.4">
      <c r="A1032" s="1">
        <v>2017</v>
      </c>
      <c r="B1032" s="1" t="s">
        <v>143</v>
      </c>
      <c r="C1032" s="1" t="s">
        <v>144</v>
      </c>
      <c r="D1032" s="1">
        <v>139359461</v>
      </c>
      <c r="E1032" s="1">
        <v>1185117275</v>
      </c>
      <c r="F1032" s="1">
        <v>290212</v>
      </c>
      <c r="G1032" s="1">
        <v>480.19882361859607</v>
      </c>
      <c r="H1032" s="1">
        <f t="shared" si="16"/>
        <v>0.11759128310740387</v>
      </c>
    </row>
    <row r="1033" spans="1:8" hidden="1" x14ac:dyDescent="0.4">
      <c r="A1033" s="1">
        <v>2011</v>
      </c>
      <c r="B1033" s="1" t="s">
        <v>241</v>
      </c>
      <c r="C1033" s="1" t="s">
        <v>55</v>
      </c>
      <c r="D1033" s="1">
        <v>878692228</v>
      </c>
      <c r="E1033" s="1">
        <v>2328466158</v>
      </c>
      <c r="F1033" s="1">
        <v>786522</v>
      </c>
      <c r="G1033" s="1">
        <v>1117.1870945758669</v>
      </c>
      <c r="H1033" s="1">
        <f t="shared" si="16"/>
        <v>0.37736955075814332</v>
      </c>
    </row>
    <row r="1034" spans="1:8" hidden="1" x14ac:dyDescent="0.4">
      <c r="A1034" s="1">
        <v>2018</v>
      </c>
      <c r="B1034" s="1" t="s">
        <v>285</v>
      </c>
      <c r="C1034" s="1" t="s">
        <v>190</v>
      </c>
      <c r="D1034" s="1">
        <v>18361097</v>
      </c>
      <c r="E1034" s="1">
        <v>157648182</v>
      </c>
      <c r="F1034" s="1">
        <v>78634</v>
      </c>
      <c r="G1034" s="1">
        <v>233.50073759442481</v>
      </c>
      <c r="H1034" s="1">
        <f t="shared" si="16"/>
        <v>0.11646881535240286</v>
      </c>
    </row>
    <row r="1035" spans="1:8" hidden="1" x14ac:dyDescent="0.4">
      <c r="A1035" s="1">
        <v>2017</v>
      </c>
      <c r="B1035" s="1" t="s">
        <v>225</v>
      </c>
      <c r="C1035" s="1" t="s">
        <v>214</v>
      </c>
      <c r="D1035" s="1">
        <v>115336004</v>
      </c>
      <c r="E1035" s="1">
        <v>994918219</v>
      </c>
      <c r="F1035" s="1">
        <v>422165</v>
      </c>
      <c r="G1035" s="1">
        <v>273.2012459583338</v>
      </c>
      <c r="H1035" s="1">
        <f t="shared" si="16"/>
        <v>0.11592511002153032</v>
      </c>
    </row>
    <row r="1036" spans="1:8" hidden="1" x14ac:dyDescent="0.4">
      <c r="A1036" s="1">
        <v>2012</v>
      </c>
      <c r="B1036" s="1" t="s">
        <v>274</v>
      </c>
      <c r="C1036" s="1" t="s">
        <v>135</v>
      </c>
      <c r="D1036" s="1">
        <v>164546274</v>
      </c>
      <c r="E1036" s="1">
        <v>595034416</v>
      </c>
      <c r="F1036" s="1">
        <v>146320</v>
      </c>
      <c r="G1036" s="1">
        <v>1124.5644751230182</v>
      </c>
      <c r="H1036" s="1">
        <f t="shared" si="16"/>
        <v>0.27653236447419205</v>
      </c>
    </row>
    <row r="1037" spans="1:8" hidden="1" x14ac:dyDescent="0.4">
      <c r="A1037" s="1">
        <v>2014</v>
      </c>
      <c r="B1037" s="1" t="s">
        <v>241</v>
      </c>
      <c r="C1037" s="1" t="s">
        <v>55</v>
      </c>
      <c r="D1037" s="1">
        <v>918944154</v>
      </c>
      <c r="E1037" s="1">
        <v>2577622977</v>
      </c>
      <c r="F1037" s="1">
        <v>811190</v>
      </c>
      <c r="G1037" s="1">
        <v>1132.8346675871251</v>
      </c>
      <c r="H1037" s="1">
        <f t="shared" si="16"/>
        <v>0.35650836534267905</v>
      </c>
    </row>
    <row r="1038" spans="1:8" hidden="1" x14ac:dyDescent="0.4">
      <c r="A1038" s="1">
        <v>2011</v>
      </c>
      <c r="B1038" s="1" t="s">
        <v>286</v>
      </c>
      <c r="C1038" s="1" t="s">
        <v>282</v>
      </c>
      <c r="D1038" s="1">
        <v>103721402</v>
      </c>
      <c r="E1038" s="1">
        <v>221266600</v>
      </c>
      <c r="F1038" s="1">
        <v>91255</v>
      </c>
      <c r="G1038" s="1">
        <v>1136.6106185962412</v>
      </c>
      <c r="H1038" s="1">
        <f t="shared" si="16"/>
        <v>0.46876212677376522</v>
      </c>
    </row>
    <row r="1039" spans="1:8" hidden="1" x14ac:dyDescent="0.4">
      <c r="A1039" s="1">
        <v>2014</v>
      </c>
      <c r="B1039" s="1" t="s">
        <v>290</v>
      </c>
      <c r="C1039" s="1" t="s">
        <v>160</v>
      </c>
      <c r="D1039" s="1">
        <v>2867873282</v>
      </c>
      <c r="E1039" s="1">
        <v>7583694886</v>
      </c>
      <c r="F1039" s="1">
        <v>2500543</v>
      </c>
      <c r="G1039" s="1">
        <v>1146.9002060752405</v>
      </c>
      <c r="H1039" s="1">
        <f t="shared" si="16"/>
        <v>0.37816306234765362</v>
      </c>
    </row>
    <row r="1040" spans="1:8" hidden="1" x14ac:dyDescent="0.4">
      <c r="A1040" s="1">
        <v>2011</v>
      </c>
      <c r="B1040" s="1" t="s">
        <v>226</v>
      </c>
      <c r="C1040" s="1" t="s">
        <v>218</v>
      </c>
      <c r="D1040" s="1">
        <v>965776453</v>
      </c>
      <c r="E1040" s="1">
        <v>2140285257</v>
      </c>
      <c r="F1040" s="1">
        <v>838482</v>
      </c>
      <c r="G1040" s="1">
        <v>1151.8153675332326</v>
      </c>
      <c r="H1040" s="1">
        <f t="shared" si="16"/>
        <v>0.45123725907158363</v>
      </c>
    </row>
    <row r="1041" spans="1:8" hidden="1" x14ac:dyDescent="0.4">
      <c r="A1041" s="1">
        <v>2014</v>
      </c>
      <c r="B1041" s="1" t="s">
        <v>173</v>
      </c>
      <c r="C1041" s="1" t="s">
        <v>174</v>
      </c>
      <c r="D1041" s="1">
        <v>201474003</v>
      </c>
      <c r="E1041" s="1">
        <v>170011996</v>
      </c>
      <c r="F1041" s="1">
        <v>173490</v>
      </c>
      <c r="G1041" s="1">
        <v>1161.3003804253847</v>
      </c>
      <c r="H1041" s="1">
        <f t="shared" si="16"/>
        <v>1.1850575708787043</v>
      </c>
    </row>
    <row r="1042" spans="1:8" hidden="1" x14ac:dyDescent="0.4">
      <c r="A1042" s="1">
        <v>2015</v>
      </c>
      <c r="B1042" s="1" t="s">
        <v>213</v>
      </c>
      <c r="C1042" s="1" t="s">
        <v>214</v>
      </c>
      <c r="D1042" s="1">
        <v>291494050</v>
      </c>
      <c r="E1042" s="1">
        <v>2521590145</v>
      </c>
      <c r="F1042" s="1">
        <v>966879</v>
      </c>
      <c r="G1042" s="1">
        <v>301.47934746747006</v>
      </c>
      <c r="H1042" s="1">
        <f t="shared" si="16"/>
        <v>0.11559929775978721</v>
      </c>
    </row>
    <row r="1043" spans="1:8" hidden="1" x14ac:dyDescent="0.4">
      <c r="A1043" s="1">
        <v>2017</v>
      </c>
      <c r="B1043" s="1" t="s">
        <v>205</v>
      </c>
      <c r="C1043" s="1" t="s">
        <v>123</v>
      </c>
      <c r="D1043" s="1">
        <v>75380596</v>
      </c>
      <c r="E1043" s="1">
        <v>652556699</v>
      </c>
      <c r="F1043" s="1">
        <v>167599</v>
      </c>
      <c r="G1043" s="1">
        <v>449.76757617885551</v>
      </c>
      <c r="H1043" s="1">
        <f t="shared" si="16"/>
        <v>0.11551577987861557</v>
      </c>
    </row>
    <row r="1044" spans="1:8" hidden="1" x14ac:dyDescent="0.4">
      <c r="A1044" s="1">
        <v>2016</v>
      </c>
      <c r="B1044" s="1" t="s">
        <v>213</v>
      </c>
      <c r="C1044" s="1" t="s">
        <v>214</v>
      </c>
      <c r="D1044" s="1">
        <v>255337677</v>
      </c>
      <c r="E1044" s="1">
        <v>2228194018</v>
      </c>
      <c r="F1044" s="1">
        <v>757241</v>
      </c>
      <c r="G1044" s="1">
        <v>337.19473324872797</v>
      </c>
      <c r="H1044" s="1">
        <f t="shared" si="16"/>
        <v>0.11459400525147627</v>
      </c>
    </row>
    <row r="1045" spans="1:8" hidden="1" x14ac:dyDescent="0.4">
      <c r="A1045" s="1">
        <v>2012</v>
      </c>
      <c r="B1045" s="1" t="s">
        <v>217</v>
      </c>
      <c r="C1045" s="1" t="s">
        <v>218</v>
      </c>
      <c r="D1045" s="1">
        <v>866597608</v>
      </c>
      <c r="E1045" s="1">
        <v>1693967332</v>
      </c>
      <c r="F1045" s="1">
        <v>733988</v>
      </c>
      <c r="G1045" s="1">
        <v>1180.6699946048163</v>
      </c>
      <c r="H1045" s="1">
        <f t="shared" si="16"/>
        <v>0.51157870144806306</v>
      </c>
    </row>
    <row r="1046" spans="1:8" hidden="1" x14ac:dyDescent="0.4">
      <c r="A1046" s="1">
        <v>2014</v>
      </c>
      <c r="B1046" s="1" t="s">
        <v>215</v>
      </c>
      <c r="C1046" s="1" t="s">
        <v>215</v>
      </c>
      <c r="D1046" s="1">
        <v>161937349</v>
      </c>
      <c r="E1046" s="1">
        <v>275190692</v>
      </c>
      <c r="F1046" s="1">
        <v>136785</v>
      </c>
      <c r="G1046" s="1">
        <v>1183.8823628321818</v>
      </c>
      <c r="H1046" s="1">
        <f t="shared" si="16"/>
        <v>0.58845503757082018</v>
      </c>
    </row>
    <row r="1047" spans="1:8" hidden="1" x14ac:dyDescent="0.4">
      <c r="A1047" s="1">
        <v>2015</v>
      </c>
      <c r="B1047" s="1" t="s">
        <v>265</v>
      </c>
      <c r="C1047" s="1" t="s">
        <v>266</v>
      </c>
      <c r="D1047" s="1">
        <v>263258791</v>
      </c>
      <c r="E1047" s="1">
        <v>2305084095</v>
      </c>
      <c r="F1047" s="1">
        <v>1103627</v>
      </c>
      <c r="G1047" s="1">
        <v>238.53964337588695</v>
      </c>
      <c r="H1047" s="1">
        <f t="shared" si="16"/>
        <v>0.11420789010302898</v>
      </c>
    </row>
    <row r="1048" spans="1:8" hidden="1" x14ac:dyDescent="0.4">
      <c r="A1048" s="1">
        <v>2017</v>
      </c>
      <c r="B1048" s="1" t="s">
        <v>223</v>
      </c>
      <c r="C1048" s="1" t="s">
        <v>223</v>
      </c>
      <c r="D1048" s="1">
        <v>1480212</v>
      </c>
      <c r="E1048" s="1">
        <v>13039822</v>
      </c>
      <c r="F1048" s="1">
        <v>5381</v>
      </c>
      <c r="G1048" s="1">
        <v>275.08121167069316</v>
      </c>
      <c r="H1048" s="1">
        <f t="shared" si="16"/>
        <v>0.11351473969506638</v>
      </c>
    </row>
    <row r="1049" spans="1:8" hidden="1" x14ac:dyDescent="0.4">
      <c r="A1049" s="1">
        <v>2017</v>
      </c>
      <c r="B1049" s="1" t="s">
        <v>207</v>
      </c>
      <c r="C1049" s="1" t="s">
        <v>123</v>
      </c>
      <c r="D1049" s="1">
        <v>18196033</v>
      </c>
      <c r="E1049" s="1">
        <v>162329794</v>
      </c>
      <c r="F1049" s="1">
        <v>47840</v>
      </c>
      <c r="G1049" s="1">
        <v>380.35186036789298</v>
      </c>
      <c r="H1049" s="1">
        <f t="shared" si="16"/>
        <v>0.11209299631095447</v>
      </c>
    </row>
    <row r="1050" spans="1:8" hidden="1" x14ac:dyDescent="0.4">
      <c r="A1050" s="1">
        <v>2015</v>
      </c>
      <c r="B1050" s="1" t="s">
        <v>145</v>
      </c>
      <c r="C1050" s="1" t="s">
        <v>146</v>
      </c>
      <c r="D1050" s="1">
        <v>107910722</v>
      </c>
      <c r="E1050" s="1">
        <v>962856791</v>
      </c>
      <c r="F1050" s="1">
        <v>745641</v>
      </c>
      <c r="G1050" s="1">
        <v>144.72208743886134</v>
      </c>
      <c r="H1050" s="1">
        <f t="shared" si="16"/>
        <v>0.11207349110341373</v>
      </c>
    </row>
    <row r="1051" spans="1:8" hidden="1" x14ac:dyDescent="0.4">
      <c r="A1051" s="1">
        <v>2016</v>
      </c>
      <c r="B1051" s="1" t="s">
        <v>234</v>
      </c>
      <c r="C1051" s="1" t="s">
        <v>233</v>
      </c>
      <c r="D1051" s="1">
        <v>94950875</v>
      </c>
      <c r="E1051" s="1">
        <v>847801441</v>
      </c>
      <c r="F1051" s="1">
        <v>256540</v>
      </c>
      <c r="G1051" s="1">
        <v>370.12113120760893</v>
      </c>
      <c r="H1051" s="1">
        <f t="shared" si="16"/>
        <v>0.11199659543867183</v>
      </c>
    </row>
    <row r="1052" spans="1:8" hidden="1" x14ac:dyDescent="0.4">
      <c r="A1052" s="1">
        <v>2011</v>
      </c>
      <c r="B1052" s="1" t="s">
        <v>219</v>
      </c>
      <c r="C1052" s="1" t="s">
        <v>220</v>
      </c>
      <c r="D1052" s="1">
        <v>174761327</v>
      </c>
      <c r="E1052" s="1">
        <v>815724847</v>
      </c>
      <c r="F1052" s="1">
        <v>143688</v>
      </c>
      <c r="G1052" s="1">
        <v>1216.2555467401592</v>
      </c>
      <c r="H1052" s="1">
        <f t="shared" si="16"/>
        <v>0.21424053422268746</v>
      </c>
    </row>
    <row r="1053" spans="1:8" hidden="1" x14ac:dyDescent="0.4">
      <c r="A1053" s="1">
        <v>2017</v>
      </c>
      <c r="B1053" s="1" t="s">
        <v>197</v>
      </c>
      <c r="C1053" s="1" t="s">
        <v>192</v>
      </c>
      <c r="D1053" s="1">
        <v>169189525</v>
      </c>
      <c r="E1053" s="1">
        <v>1516490166</v>
      </c>
      <c r="F1053" s="1">
        <v>459049</v>
      </c>
      <c r="G1053" s="1">
        <v>368.56528388037009</v>
      </c>
      <c r="H1053" s="1">
        <f t="shared" si="16"/>
        <v>0.11156651641617042</v>
      </c>
    </row>
    <row r="1054" spans="1:8" hidden="1" x14ac:dyDescent="0.4">
      <c r="A1054" s="1">
        <v>2015</v>
      </c>
      <c r="B1054" s="1" t="s">
        <v>288</v>
      </c>
      <c r="C1054" s="1" t="s">
        <v>289</v>
      </c>
      <c r="D1054" s="1">
        <v>13476865</v>
      </c>
      <c r="E1054" s="1">
        <v>121841202</v>
      </c>
      <c r="F1054" s="1">
        <v>51926</v>
      </c>
      <c r="G1054" s="1">
        <v>259.53982590609712</v>
      </c>
      <c r="H1054" s="1">
        <f t="shared" si="16"/>
        <v>0.11061007917502325</v>
      </c>
    </row>
    <row r="1055" spans="1:8" hidden="1" x14ac:dyDescent="0.4">
      <c r="A1055" s="1">
        <v>2018</v>
      </c>
      <c r="B1055" s="1" t="s">
        <v>283</v>
      </c>
      <c r="C1055" s="1" t="s">
        <v>71</v>
      </c>
      <c r="D1055" s="1">
        <v>11053979</v>
      </c>
      <c r="E1055" s="1">
        <v>100009624</v>
      </c>
      <c r="F1055" s="1">
        <v>62216</v>
      </c>
      <c r="G1055" s="1">
        <v>177.67100102867428</v>
      </c>
      <c r="H1055" s="1">
        <f t="shared" si="16"/>
        <v>0.11052915267434663</v>
      </c>
    </row>
    <row r="1056" spans="1:8" hidden="1" x14ac:dyDescent="0.4">
      <c r="A1056" s="1">
        <v>2015</v>
      </c>
      <c r="B1056" s="1" t="s">
        <v>131</v>
      </c>
      <c r="C1056" s="1" t="s">
        <v>130</v>
      </c>
      <c r="D1056" s="1">
        <v>30512315</v>
      </c>
      <c r="E1056" s="1">
        <v>277396391</v>
      </c>
      <c r="F1056" s="1">
        <v>70535</v>
      </c>
      <c r="G1056" s="1">
        <v>432.58403629403841</v>
      </c>
      <c r="H1056" s="1">
        <f t="shared" si="16"/>
        <v>0.10999535678890646</v>
      </c>
    </row>
    <row r="1057" spans="1:8" hidden="1" x14ac:dyDescent="0.4">
      <c r="A1057" s="1">
        <v>2014</v>
      </c>
      <c r="B1057" s="1" t="s">
        <v>163</v>
      </c>
      <c r="C1057" s="1" t="s">
        <v>164</v>
      </c>
      <c r="D1057" s="1">
        <v>3058226627</v>
      </c>
      <c r="E1057" s="1">
        <v>7345953923</v>
      </c>
      <c r="F1057" s="1">
        <v>2452127</v>
      </c>
      <c r="G1057" s="1">
        <v>1247.1730163241953</v>
      </c>
      <c r="H1057" s="1">
        <f t="shared" si="16"/>
        <v>0.41631443091751069</v>
      </c>
    </row>
    <row r="1058" spans="1:8" hidden="1" x14ac:dyDescent="0.4">
      <c r="A1058" s="1">
        <v>2015</v>
      </c>
      <c r="B1058" s="1" t="s">
        <v>294</v>
      </c>
      <c r="C1058" s="1" t="s">
        <v>73</v>
      </c>
      <c r="D1058" s="1">
        <v>375275446</v>
      </c>
      <c r="E1058" s="1">
        <v>3418125327</v>
      </c>
      <c r="F1058" s="1">
        <v>1136446</v>
      </c>
      <c r="G1058" s="1">
        <v>330.21845824614633</v>
      </c>
      <c r="H1058" s="1">
        <f t="shared" si="16"/>
        <v>0.10978984387602006</v>
      </c>
    </row>
    <row r="1059" spans="1:8" hidden="1" x14ac:dyDescent="0.4">
      <c r="A1059" s="1">
        <v>2012</v>
      </c>
      <c r="B1059" s="1" t="s">
        <v>141</v>
      </c>
      <c r="C1059" s="1" t="s">
        <v>141</v>
      </c>
      <c r="D1059" s="1">
        <v>171155473</v>
      </c>
      <c r="E1059" s="1">
        <v>367095259</v>
      </c>
      <c r="F1059" s="1">
        <v>136210</v>
      </c>
      <c r="G1059" s="1">
        <v>1256.5558549298876</v>
      </c>
      <c r="H1059" s="1">
        <f t="shared" si="16"/>
        <v>0.46624266809177178</v>
      </c>
    </row>
    <row r="1060" spans="1:8" hidden="1" x14ac:dyDescent="0.4">
      <c r="A1060" s="1">
        <v>2014</v>
      </c>
      <c r="B1060" s="1" t="s">
        <v>211</v>
      </c>
      <c r="C1060" s="1" t="s">
        <v>212</v>
      </c>
      <c r="D1060" s="1">
        <v>182491851</v>
      </c>
      <c r="E1060" s="1">
        <v>397522802</v>
      </c>
      <c r="F1060" s="1">
        <v>144646</v>
      </c>
      <c r="G1060" s="1">
        <v>1261.6446427830704</v>
      </c>
      <c r="H1060" s="1">
        <f t="shared" si="16"/>
        <v>0.45907266220165149</v>
      </c>
    </row>
    <row r="1061" spans="1:8" hidden="1" x14ac:dyDescent="0.4">
      <c r="A1061" s="1">
        <v>2010</v>
      </c>
      <c r="B1061" s="1" t="s">
        <v>206</v>
      </c>
      <c r="C1061" s="1" t="s">
        <v>60</v>
      </c>
      <c r="D1061" s="1">
        <v>692961627</v>
      </c>
      <c r="E1061" s="1">
        <v>1511709712</v>
      </c>
      <c r="F1061" s="1">
        <v>544285</v>
      </c>
      <c r="G1061" s="1">
        <v>1273.1595156949024</v>
      </c>
      <c r="H1061" s="1">
        <f t="shared" si="16"/>
        <v>0.45839596153894391</v>
      </c>
    </row>
    <row r="1062" spans="1:8" hidden="1" x14ac:dyDescent="0.4">
      <c r="A1062" s="1">
        <v>2017</v>
      </c>
      <c r="B1062" s="1" t="s">
        <v>219</v>
      </c>
      <c r="C1062" s="1" t="s">
        <v>220</v>
      </c>
      <c r="D1062" s="1">
        <v>112200047</v>
      </c>
      <c r="E1062" s="1">
        <v>1026492100</v>
      </c>
      <c r="F1062" s="1">
        <v>146353</v>
      </c>
      <c r="G1062" s="1">
        <v>766.63988438911394</v>
      </c>
      <c r="H1062" s="1">
        <f t="shared" si="16"/>
        <v>0.10930434535248737</v>
      </c>
    </row>
    <row r="1063" spans="1:8" hidden="1" x14ac:dyDescent="0.4">
      <c r="A1063" s="1">
        <v>2012</v>
      </c>
      <c r="B1063" s="1" t="s">
        <v>293</v>
      </c>
      <c r="C1063" s="1" t="s">
        <v>123</v>
      </c>
      <c r="D1063" s="1">
        <v>52535269</v>
      </c>
      <c r="E1063" s="1">
        <v>180991901</v>
      </c>
      <c r="F1063" s="1">
        <v>41237</v>
      </c>
      <c r="G1063" s="1">
        <v>1273.9837767053859</v>
      </c>
      <c r="H1063" s="1">
        <f t="shared" si="16"/>
        <v>0.29026309304304176</v>
      </c>
    </row>
    <row r="1064" spans="1:8" hidden="1" x14ac:dyDescent="0.4">
      <c r="A1064" s="1">
        <v>2015</v>
      </c>
      <c r="B1064" s="1" t="s">
        <v>277</v>
      </c>
      <c r="C1064" s="1" t="s">
        <v>220</v>
      </c>
      <c r="D1064" s="1">
        <v>6510087</v>
      </c>
      <c r="E1064" s="1">
        <v>60225758</v>
      </c>
      <c r="F1064" s="1">
        <v>14704</v>
      </c>
      <c r="G1064" s="1">
        <v>442.74258705114255</v>
      </c>
      <c r="H1064" s="1">
        <f t="shared" si="16"/>
        <v>0.10809472916887157</v>
      </c>
    </row>
    <row r="1065" spans="1:8" hidden="1" x14ac:dyDescent="0.4">
      <c r="A1065" s="1">
        <v>2017</v>
      </c>
      <c r="B1065" s="1" t="s">
        <v>182</v>
      </c>
      <c r="C1065" s="1" t="s">
        <v>177</v>
      </c>
      <c r="D1065" s="1">
        <v>66158547</v>
      </c>
      <c r="E1065" s="1">
        <v>619015232</v>
      </c>
      <c r="F1065" s="1">
        <v>200137</v>
      </c>
      <c r="G1065" s="1">
        <v>330.56629708649575</v>
      </c>
      <c r="H1065" s="1">
        <f t="shared" si="16"/>
        <v>0.10687709054629531</v>
      </c>
    </row>
    <row r="1066" spans="1:8" hidden="1" x14ac:dyDescent="0.4">
      <c r="A1066" s="1">
        <v>2014</v>
      </c>
      <c r="B1066" s="1" t="s">
        <v>179</v>
      </c>
      <c r="C1066" s="1" t="s">
        <v>177</v>
      </c>
      <c r="D1066" s="1">
        <v>871579243</v>
      </c>
      <c r="E1066" s="1">
        <v>2802075862</v>
      </c>
      <c r="F1066" s="1">
        <v>679462</v>
      </c>
      <c r="G1066" s="1">
        <v>1282.7490617576848</v>
      </c>
      <c r="H1066" s="1">
        <f t="shared" si="16"/>
        <v>0.31104769675218735</v>
      </c>
    </row>
    <row r="1067" spans="1:8" hidden="1" x14ac:dyDescent="0.4">
      <c r="A1067" s="1">
        <v>2012</v>
      </c>
      <c r="B1067" s="1" t="s">
        <v>290</v>
      </c>
      <c r="C1067" s="1" t="s">
        <v>160</v>
      </c>
      <c r="D1067" s="1">
        <v>3156213547</v>
      </c>
      <c r="E1067" s="1">
        <v>7196223624</v>
      </c>
      <c r="F1067" s="1">
        <v>2455492</v>
      </c>
      <c r="G1067" s="1">
        <v>1285.369101996667</v>
      </c>
      <c r="H1067" s="1">
        <f t="shared" si="16"/>
        <v>0.43859303322283749</v>
      </c>
    </row>
    <row r="1068" spans="1:8" hidden="1" x14ac:dyDescent="0.4">
      <c r="A1068" s="1">
        <v>2018</v>
      </c>
      <c r="B1068" s="1" t="s">
        <v>226</v>
      </c>
      <c r="C1068" s="1" t="s">
        <v>218</v>
      </c>
      <c r="D1068" s="1">
        <v>238267658</v>
      </c>
      <c r="E1068" s="1">
        <v>2256526772</v>
      </c>
      <c r="F1068" s="1">
        <v>934534</v>
      </c>
      <c r="G1068" s="1">
        <v>254.9587901563774</v>
      </c>
      <c r="H1068" s="1">
        <f t="shared" si="16"/>
        <v>0.10559044145034412</v>
      </c>
    </row>
    <row r="1069" spans="1:8" hidden="1" x14ac:dyDescent="0.4">
      <c r="A1069" s="1">
        <v>2017</v>
      </c>
      <c r="B1069" s="1" t="s">
        <v>284</v>
      </c>
      <c r="C1069" s="1" t="s">
        <v>139</v>
      </c>
      <c r="D1069" s="1">
        <v>97120234</v>
      </c>
      <c r="E1069" s="1">
        <v>921180762</v>
      </c>
      <c r="F1069" s="1">
        <v>333518</v>
      </c>
      <c r="G1069" s="1">
        <v>291.19937754484016</v>
      </c>
      <c r="H1069" s="1">
        <f t="shared" si="16"/>
        <v>0.10543015877702405</v>
      </c>
    </row>
    <row r="1070" spans="1:8" hidden="1" x14ac:dyDescent="0.4">
      <c r="A1070" s="1">
        <v>2014</v>
      </c>
      <c r="B1070" s="1" t="s">
        <v>255</v>
      </c>
      <c r="C1070" s="1" t="s">
        <v>255</v>
      </c>
      <c r="D1070" s="1">
        <v>1105683063</v>
      </c>
      <c r="E1070" s="1">
        <v>1926578668</v>
      </c>
      <c r="F1070" s="1">
        <v>840993</v>
      </c>
      <c r="G1070" s="1">
        <v>1314.7351559406559</v>
      </c>
      <c r="H1070" s="1">
        <f t="shared" si="16"/>
        <v>0.57391015553380975</v>
      </c>
    </row>
    <row r="1071" spans="1:8" hidden="1" x14ac:dyDescent="0.4">
      <c r="A1071" s="1">
        <v>2017</v>
      </c>
      <c r="B1071" s="1" t="s">
        <v>256</v>
      </c>
      <c r="C1071" s="1" t="s">
        <v>146</v>
      </c>
      <c r="D1071" s="1">
        <v>89593372</v>
      </c>
      <c r="E1071" s="1">
        <v>855068235</v>
      </c>
      <c r="F1071" s="1">
        <v>407172</v>
      </c>
      <c r="G1071" s="1">
        <v>220.03814604147632</v>
      </c>
      <c r="H1071" s="1">
        <f t="shared" si="16"/>
        <v>0.10477920747459411</v>
      </c>
    </row>
    <row r="1072" spans="1:8" hidden="1" x14ac:dyDescent="0.4">
      <c r="A1072" s="1">
        <v>2015</v>
      </c>
      <c r="B1072" s="1" t="s">
        <v>252</v>
      </c>
      <c r="C1072" s="1" t="s">
        <v>253</v>
      </c>
      <c r="D1072" s="1">
        <v>920151</v>
      </c>
      <c r="E1072" s="1">
        <v>9009078</v>
      </c>
      <c r="F1072" s="1">
        <v>4700</v>
      </c>
      <c r="G1072" s="1">
        <v>195.77680851063829</v>
      </c>
      <c r="H1072" s="1">
        <f t="shared" si="16"/>
        <v>0.10213597884267402</v>
      </c>
    </row>
    <row r="1073" spans="1:8" hidden="1" x14ac:dyDescent="0.4">
      <c r="A1073" s="1">
        <v>2016</v>
      </c>
      <c r="B1073" s="1" t="s">
        <v>238</v>
      </c>
      <c r="C1073" s="1" t="s">
        <v>146</v>
      </c>
      <c r="D1073" s="1">
        <v>142145796</v>
      </c>
      <c r="E1073" s="1">
        <v>1394873685</v>
      </c>
      <c r="F1073" s="1">
        <v>1041123</v>
      </c>
      <c r="G1073" s="1">
        <v>136.53122253566582</v>
      </c>
      <c r="H1073" s="1">
        <f t="shared" si="16"/>
        <v>0.10190585536782852</v>
      </c>
    </row>
    <row r="1074" spans="1:8" hidden="1" x14ac:dyDescent="0.4">
      <c r="A1074" s="1">
        <v>2015</v>
      </c>
      <c r="B1074" s="1" t="s">
        <v>156</v>
      </c>
      <c r="C1074" s="1" t="s">
        <v>157</v>
      </c>
      <c r="D1074" s="1">
        <v>160731392</v>
      </c>
      <c r="E1074" s="1">
        <v>1584307159</v>
      </c>
      <c r="F1074" s="1">
        <v>277686</v>
      </c>
      <c r="G1074" s="1">
        <v>578.82425473376406</v>
      </c>
      <c r="H1074" s="1">
        <f t="shared" si="16"/>
        <v>0.10145216543833088</v>
      </c>
    </row>
    <row r="1075" spans="1:8" hidden="1" x14ac:dyDescent="0.4">
      <c r="A1075" s="1">
        <v>2010</v>
      </c>
      <c r="B1075" s="1" t="s">
        <v>215</v>
      </c>
      <c r="C1075" s="1" t="s">
        <v>215</v>
      </c>
      <c r="D1075" s="1">
        <v>164551501</v>
      </c>
      <c r="E1075" s="1">
        <v>209180834</v>
      </c>
      <c r="F1075" s="1">
        <v>123569</v>
      </c>
      <c r="G1075" s="1">
        <v>1331.656815220646</v>
      </c>
      <c r="H1075" s="1">
        <f t="shared" si="16"/>
        <v>0.78664712179128227</v>
      </c>
    </row>
    <row r="1076" spans="1:8" hidden="1" x14ac:dyDescent="0.4">
      <c r="A1076" s="1">
        <v>2014</v>
      </c>
      <c r="B1076" s="1" t="s">
        <v>210</v>
      </c>
      <c r="C1076" s="1" t="s">
        <v>60</v>
      </c>
      <c r="D1076" s="1">
        <v>530085102</v>
      </c>
      <c r="E1076" s="1">
        <v>1177644420</v>
      </c>
      <c r="F1076" s="1">
        <v>398042</v>
      </c>
      <c r="G1076" s="1">
        <v>1331.7315810894327</v>
      </c>
      <c r="H1076" s="1">
        <f t="shared" si="16"/>
        <v>0.45012322310328612</v>
      </c>
    </row>
    <row r="1077" spans="1:8" hidden="1" x14ac:dyDescent="0.4">
      <c r="A1077" s="1">
        <v>2018</v>
      </c>
      <c r="B1077" s="1" t="s">
        <v>238</v>
      </c>
      <c r="C1077" s="1" t="s">
        <v>146</v>
      </c>
      <c r="D1077" s="1">
        <v>137243356</v>
      </c>
      <c r="E1077" s="1">
        <v>1384034335</v>
      </c>
      <c r="F1077" s="1">
        <v>1050129</v>
      </c>
      <c r="G1077" s="1">
        <v>130.69190166160539</v>
      </c>
      <c r="H1077" s="1">
        <f t="shared" si="16"/>
        <v>9.9161814508019419E-2</v>
      </c>
    </row>
    <row r="1078" spans="1:8" hidden="1" x14ac:dyDescent="0.4">
      <c r="A1078" s="1">
        <v>2015</v>
      </c>
      <c r="B1078" s="1" t="s">
        <v>211</v>
      </c>
      <c r="C1078" s="1" t="s">
        <v>212</v>
      </c>
      <c r="D1078" s="1">
        <v>41384583</v>
      </c>
      <c r="E1078" s="1">
        <v>419837054</v>
      </c>
      <c r="F1078" s="1">
        <v>147726</v>
      </c>
      <c r="G1078" s="1">
        <v>280.14420616546852</v>
      </c>
      <c r="H1078" s="1">
        <f t="shared" si="16"/>
        <v>9.8572964453013723E-2</v>
      </c>
    </row>
    <row r="1079" spans="1:8" hidden="1" x14ac:dyDescent="0.4">
      <c r="A1079" s="1">
        <v>2011</v>
      </c>
      <c r="B1079" s="1" t="s">
        <v>208</v>
      </c>
      <c r="C1079" s="1" t="s">
        <v>209</v>
      </c>
      <c r="D1079" s="1">
        <v>8384881</v>
      </c>
      <c r="E1079" s="1">
        <v>28993009</v>
      </c>
      <c r="F1079" s="1">
        <v>6238</v>
      </c>
      <c r="G1079" s="1">
        <v>1344.1617505610773</v>
      </c>
      <c r="H1079" s="1">
        <f t="shared" si="16"/>
        <v>0.28920354558576516</v>
      </c>
    </row>
    <row r="1080" spans="1:8" hidden="1" x14ac:dyDescent="0.4">
      <c r="A1080" s="1">
        <v>2016</v>
      </c>
      <c r="B1080" s="1" t="s">
        <v>221</v>
      </c>
      <c r="C1080" s="1" t="s">
        <v>117</v>
      </c>
      <c r="D1080" s="1">
        <v>113229892</v>
      </c>
      <c r="E1080" s="1">
        <v>1163189575</v>
      </c>
      <c r="F1080" s="1">
        <v>187553</v>
      </c>
      <c r="G1080" s="1">
        <v>603.72210521825832</v>
      </c>
      <c r="H1080" s="1">
        <f t="shared" si="16"/>
        <v>9.7344314661692188E-2</v>
      </c>
    </row>
    <row r="1081" spans="1:8" hidden="1" x14ac:dyDescent="0.4">
      <c r="A1081" s="1">
        <v>2018</v>
      </c>
      <c r="B1081" s="1" t="s">
        <v>223</v>
      </c>
      <c r="C1081" s="1" t="s">
        <v>223</v>
      </c>
      <c r="D1081" s="1">
        <v>1421800</v>
      </c>
      <c r="E1081" s="1">
        <v>14810780</v>
      </c>
      <c r="F1081" s="1">
        <v>5319</v>
      </c>
      <c r="G1081" s="1">
        <v>267.30588456476784</v>
      </c>
      <c r="H1081" s="1">
        <f t="shared" si="16"/>
        <v>9.5997644958604481E-2</v>
      </c>
    </row>
    <row r="1082" spans="1:8" hidden="1" x14ac:dyDescent="0.4">
      <c r="A1082" s="1">
        <v>2014</v>
      </c>
      <c r="B1082" s="1" t="s">
        <v>184</v>
      </c>
      <c r="C1082" s="1" t="s">
        <v>185</v>
      </c>
      <c r="D1082" s="1">
        <v>509460394</v>
      </c>
      <c r="E1082" s="1">
        <v>1475410196</v>
      </c>
      <c r="F1082" s="1">
        <v>374472</v>
      </c>
      <c r="G1082" s="1">
        <v>1360.476601721891</v>
      </c>
      <c r="H1082" s="1">
        <f t="shared" si="16"/>
        <v>0.34530084947305056</v>
      </c>
    </row>
    <row r="1083" spans="1:8" hidden="1" x14ac:dyDescent="0.4">
      <c r="A1083" s="1">
        <v>2010</v>
      </c>
      <c r="B1083" s="1" t="s">
        <v>188</v>
      </c>
      <c r="C1083" s="1" t="s">
        <v>185</v>
      </c>
      <c r="D1083" s="1">
        <v>427303529</v>
      </c>
      <c r="E1083" s="1">
        <v>738384377</v>
      </c>
      <c r="F1083" s="1">
        <v>312464</v>
      </c>
      <c r="G1083" s="1">
        <v>1367.5288321214605</v>
      </c>
      <c r="H1083" s="1">
        <f t="shared" si="16"/>
        <v>0.57870066365177175</v>
      </c>
    </row>
    <row r="1084" spans="1:8" hidden="1" x14ac:dyDescent="0.4">
      <c r="A1084" s="1">
        <v>2016</v>
      </c>
      <c r="B1084" s="1" t="s">
        <v>293</v>
      </c>
      <c r="C1084" s="1" t="s">
        <v>123</v>
      </c>
      <c r="D1084" s="1">
        <v>29758723</v>
      </c>
      <c r="E1084" s="1">
        <v>310694357</v>
      </c>
      <c r="F1084" s="1">
        <v>41269</v>
      </c>
      <c r="G1084" s="1">
        <v>721.09144878722532</v>
      </c>
      <c r="H1084" s="1">
        <f t="shared" si="16"/>
        <v>9.578134372102548E-2</v>
      </c>
    </row>
    <row r="1085" spans="1:8" hidden="1" x14ac:dyDescent="0.4">
      <c r="A1085" s="1">
        <v>2015</v>
      </c>
      <c r="B1085" s="1" t="s">
        <v>256</v>
      </c>
      <c r="C1085" s="1" t="s">
        <v>146</v>
      </c>
      <c r="D1085" s="1">
        <v>78178512</v>
      </c>
      <c r="E1085" s="1">
        <v>820183914</v>
      </c>
      <c r="F1085" s="1">
        <v>398597</v>
      </c>
      <c r="G1085" s="1">
        <v>196.1342207793837</v>
      </c>
      <c r="H1085" s="1">
        <f t="shared" si="16"/>
        <v>9.5318270287363865E-2</v>
      </c>
    </row>
    <row r="1086" spans="1:8" hidden="1" x14ac:dyDescent="0.4">
      <c r="A1086" s="1">
        <v>2010</v>
      </c>
      <c r="B1086" s="1" t="s">
        <v>20</v>
      </c>
      <c r="C1086" s="1" t="s">
        <v>218</v>
      </c>
      <c r="D1086" s="1">
        <v>2413834733</v>
      </c>
      <c r="E1086" s="1">
        <v>4402215385</v>
      </c>
      <c r="F1086" s="1">
        <v>1732815</v>
      </c>
      <c r="G1086" s="1">
        <v>1393.0135259678616</v>
      </c>
      <c r="H1086" s="1">
        <f t="shared" si="16"/>
        <v>0.54832272433212625</v>
      </c>
    </row>
    <row r="1087" spans="1:8" hidden="1" x14ac:dyDescent="0.4">
      <c r="A1087" s="1">
        <v>2010</v>
      </c>
      <c r="B1087" s="1" t="s">
        <v>259</v>
      </c>
      <c r="C1087" s="1" t="s">
        <v>233</v>
      </c>
      <c r="D1087" s="1">
        <v>1903300757</v>
      </c>
      <c r="E1087" s="1">
        <v>3132780856</v>
      </c>
      <c r="F1087" s="1">
        <v>1366148</v>
      </c>
      <c r="G1087" s="1">
        <v>1393.1878222564467</v>
      </c>
      <c r="H1087" s="1">
        <f t="shared" si="16"/>
        <v>0.60754353543585371</v>
      </c>
    </row>
    <row r="1088" spans="1:8" hidden="1" x14ac:dyDescent="0.4">
      <c r="A1088" s="1">
        <v>2013</v>
      </c>
      <c r="B1088" s="1" t="s">
        <v>292</v>
      </c>
      <c r="C1088" s="1" t="s">
        <v>42</v>
      </c>
      <c r="D1088" s="1">
        <v>288427746</v>
      </c>
      <c r="E1088" s="1">
        <v>478709234</v>
      </c>
      <c r="F1088" s="1">
        <v>206891</v>
      </c>
      <c r="G1088" s="1">
        <v>1394.1048474800741</v>
      </c>
      <c r="H1088" s="1">
        <f t="shared" si="16"/>
        <v>0.60251134825613162</v>
      </c>
    </row>
    <row r="1089" spans="1:8" hidden="1" x14ac:dyDescent="0.4">
      <c r="A1089" s="1">
        <v>2012</v>
      </c>
      <c r="B1089" s="1" t="s">
        <v>179</v>
      </c>
      <c r="C1089" s="1" t="s">
        <v>177</v>
      </c>
      <c r="D1089" s="1">
        <v>953888810</v>
      </c>
      <c r="E1089" s="1">
        <v>2119807118</v>
      </c>
      <c r="F1089" s="1">
        <v>673831</v>
      </c>
      <c r="G1089" s="1">
        <v>1415.6202519622873</v>
      </c>
      <c r="H1089" s="1">
        <f t="shared" si="16"/>
        <v>0.44998849277380337</v>
      </c>
    </row>
    <row r="1090" spans="1:8" hidden="1" x14ac:dyDescent="0.4">
      <c r="A1090" s="1">
        <v>2015</v>
      </c>
      <c r="B1090" s="1" t="s">
        <v>238</v>
      </c>
      <c r="C1090" s="1" t="s">
        <v>146</v>
      </c>
      <c r="D1090" s="1">
        <v>141821430</v>
      </c>
      <c r="E1090" s="1">
        <v>1510456443</v>
      </c>
      <c r="F1090" s="1">
        <v>1037216</v>
      </c>
      <c r="G1090" s="1">
        <v>136.73278275691851</v>
      </c>
      <c r="H1090" s="1">
        <f t="shared" ref="H1090:H1153" si="17">D1090/E1090</f>
        <v>9.3893094804058511E-2</v>
      </c>
    </row>
    <row r="1091" spans="1:8" hidden="1" x14ac:dyDescent="0.4">
      <c r="A1091" s="1">
        <v>2012</v>
      </c>
      <c r="B1091" s="1" t="s">
        <v>184</v>
      </c>
      <c r="C1091" s="1" t="s">
        <v>185</v>
      </c>
      <c r="D1091" s="1">
        <v>527859146</v>
      </c>
      <c r="E1091" s="1">
        <v>1307034125</v>
      </c>
      <c r="F1091" s="1">
        <v>371402</v>
      </c>
      <c r="G1091" s="1">
        <v>1421.2609140500051</v>
      </c>
      <c r="H1091" s="1">
        <f t="shared" si="17"/>
        <v>0.4038602634036047</v>
      </c>
    </row>
    <row r="1092" spans="1:8" hidden="1" x14ac:dyDescent="0.4">
      <c r="A1092" s="1">
        <v>2014</v>
      </c>
      <c r="B1092" s="1" t="s">
        <v>205</v>
      </c>
      <c r="C1092" s="1" t="s">
        <v>123</v>
      </c>
      <c r="D1092" s="1">
        <v>248413696</v>
      </c>
      <c r="E1092" s="1">
        <v>814729047</v>
      </c>
      <c r="F1092" s="1">
        <v>171011</v>
      </c>
      <c r="G1092" s="1">
        <v>1452.6182292367157</v>
      </c>
      <c r="H1092" s="1">
        <f t="shared" si="17"/>
        <v>0.304903448471256</v>
      </c>
    </row>
    <row r="1093" spans="1:8" hidden="1" x14ac:dyDescent="0.4">
      <c r="A1093" s="1">
        <v>2012</v>
      </c>
      <c r="B1093" s="1" t="s">
        <v>163</v>
      </c>
      <c r="C1093" s="1" t="s">
        <v>164</v>
      </c>
      <c r="D1093" s="1">
        <v>3538134642</v>
      </c>
      <c r="E1093" s="1">
        <v>6679702690</v>
      </c>
      <c r="F1093" s="1">
        <v>2410646</v>
      </c>
      <c r="G1093" s="1">
        <v>1467.7122406193196</v>
      </c>
      <c r="H1093" s="1">
        <f t="shared" si="17"/>
        <v>0.52968444947360371</v>
      </c>
    </row>
    <row r="1094" spans="1:8" hidden="1" x14ac:dyDescent="0.4">
      <c r="A1094" s="1">
        <v>2018</v>
      </c>
      <c r="B1094" s="1" t="s">
        <v>219</v>
      </c>
      <c r="C1094" s="1" t="s">
        <v>220</v>
      </c>
      <c r="D1094" s="1">
        <v>94625900</v>
      </c>
      <c r="E1094" s="1">
        <v>1021400291</v>
      </c>
      <c r="F1094" s="1">
        <v>146741</v>
      </c>
      <c r="G1094" s="1">
        <v>644.84976932145753</v>
      </c>
      <c r="H1094" s="1">
        <f t="shared" si="17"/>
        <v>9.2643306286271654E-2</v>
      </c>
    </row>
    <row r="1095" spans="1:8" hidden="1" x14ac:dyDescent="0.4">
      <c r="A1095" s="1">
        <v>2014</v>
      </c>
      <c r="B1095" s="1" t="s">
        <v>175</v>
      </c>
      <c r="C1095" s="1" t="s">
        <v>133</v>
      </c>
      <c r="D1095" s="1">
        <v>249300719</v>
      </c>
      <c r="E1095" s="1">
        <v>590428386</v>
      </c>
      <c r="F1095" s="1">
        <v>168545</v>
      </c>
      <c r="G1095" s="1">
        <v>1479.1344685395591</v>
      </c>
      <c r="H1095" s="1">
        <f t="shared" si="17"/>
        <v>0.42223701453269896</v>
      </c>
    </row>
    <row r="1096" spans="1:8" hidden="1" x14ac:dyDescent="0.4">
      <c r="A1096" s="1">
        <v>2015</v>
      </c>
      <c r="B1096" s="1" t="s">
        <v>207</v>
      </c>
      <c r="C1096" s="1" t="s">
        <v>123</v>
      </c>
      <c r="D1096" s="1">
        <v>13958774</v>
      </c>
      <c r="E1096" s="1">
        <v>153121317</v>
      </c>
      <c r="F1096" s="1">
        <v>47309</v>
      </c>
      <c r="G1096" s="1">
        <v>295.05535944534864</v>
      </c>
      <c r="H1096" s="1">
        <f t="shared" si="17"/>
        <v>9.1161533047681403E-2</v>
      </c>
    </row>
    <row r="1097" spans="1:8" hidden="1" x14ac:dyDescent="0.4">
      <c r="A1097" s="1">
        <v>2016</v>
      </c>
      <c r="B1097" s="1" t="s">
        <v>280</v>
      </c>
      <c r="C1097" s="1" t="s">
        <v>146</v>
      </c>
      <c r="D1097" s="1">
        <v>42863458</v>
      </c>
      <c r="E1097" s="1">
        <v>484346920</v>
      </c>
      <c r="F1097" s="1">
        <v>309060</v>
      </c>
      <c r="G1097" s="1">
        <v>138.68976250566234</v>
      </c>
      <c r="H1097" s="1">
        <f t="shared" si="17"/>
        <v>8.849743072589375E-2</v>
      </c>
    </row>
    <row r="1098" spans="1:8" hidden="1" x14ac:dyDescent="0.4">
      <c r="A1098" s="1">
        <v>2014</v>
      </c>
      <c r="B1098" s="1" t="s">
        <v>286</v>
      </c>
      <c r="C1098" s="1" t="s">
        <v>282</v>
      </c>
      <c r="D1098" s="1">
        <v>140964370</v>
      </c>
      <c r="E1098" s="1">
        <v>191772377</v>
      </c>
      <c r="F1098" s="1">
        <v>93411</v>
      </c>
      <c r="G1098" s="1">
        <v>1509.0767682606972</v>
      </c>
      <c r="H1098" s="1">
        <f t="shared" si="17"/>
        <v>0.73506086854208419</v>
      </c>
    </row>
    <row r="1099" spans="1:8" hidden="1" x14ac:dyDescent="0.4">
      <c r="A1099" s="1">
        <v>2010</v>
      </c>
      <c r="B1099" s="1" t="s">
        <v>275</v>
      </c>
      <c r="C1099" s="1" t="s">
        <v>123</v>
      </c>
      <c r="D1099" s="1">
        <v>733985135</v>
      </c>
      <c r="E1099" s="1">
        <v>1517191200</v>
      </c>
      <c r="F1099" s="1">
        <v>486161</v>
      </c>
      <c r="G1099" s="1">
        <v>1509.7573334759472</v>
      </c>
      <c r="H1099" s="1">
        <f t="shared" si="17"/>
        <v>0.48377892977496839</v>
      </c>
    </row>
    <row r="1100" spans="1:8" hidden="1" x14ac:dyDescent="0.4">
      <c r="A1100" s="1">
        <v>2017</v>
      </c>
      <c r="B1100" s="1" t="s">
        <v>238</v>
      </c>
      <c r="C1100" s="1" t="s">
        <v>146</v>
      </c>
      <c r="D1100" s="1">
        <v>122981779</v>
      </c>
      <c r="E1100" s="1">
        <v>1391376028</v>
      </c>
      <c r="F1100" s="1">
        <v>1046760</v>
      </c>
      <c r="G1100" s="1">
        <v>117.48803832779242</v>
      </c>
      <c r="H1100" s="1">
        <f t="shared" si="17"/>
        <v>8.8388599864536399E-2</v>
      </c>
    </row>
    <row r="1101" spans="1:8" hidden="1" x14ac:dyDescent="0.4">
      <c r="A1101" s="1">
        <v>2014</v>
      </c>
      <c r="B1101" s="1" t="s">
        <v>186</v>
      </c>
      <c r="C1101" s="1" t="s">
        <v>185</v>
      </c>
      <c r="D1101" s="1">
        <v>485581671</v>
      </c>
      <c r="E1101" s="1">
        <v>1106326999</v>
      </c>
      <c r="F1101" s="1">
        <v>321501</v>
      </c>
      <c r="G1101" s="1">
        <v>1510.358197952728</v>
      </c>
      <c r="H1101" s="1">
        <f t="shared" si="17"/>
        <v>0.43891333343479216</v>
      </c>
    </row>
    <row r="1102" spans="1:8" hidden="1" x14ac:dyDescent="0.4">
      <c r="A1102" s="1">
        <v>2016</v>
      </c>
      <c r="B1102" s="1" t="s">
        <v>254</v>
      </c>
      <c r="C1102" s="1" t="s">
        <v>254</v>
      </c>
      <c r="D1102" s="1">
        <v>339827</v>
      </c>
      <c r="E1102" s="1">
        <v>3847864</v>
      </c>
      <c r="F1102" s="1">
        <v>2363</v>
      </c>
      <c r="G1102" s="1">
        <v>143.81168006771054</v>
      </c>
      <c r="H1102" s="1">
        <f t="shared" si="17"/>
        <v>8.8315751284348931E-2</v>
      </c>
    </row>
    <row r="1103" spans="1:8" hidden="1" x14ac:dyDescent="0.4">
      <c r="A1103" s="1">
        <v>2018</v>
      </c>
      <c r="B1103" s="1" t="s">
        <v>142</v>
      </c>
      <c r="C1103" s="1" t="s">
        <v>130</v>
      </c>
      <c r="D1103" s="1">
        <v>13871359</v>
      </c>
      <c r="E1103" s="1">
        <v>162122287</v>
      </c>
      <c r="F1103" s="1">
        <v>42428</v>
      </c>
      <c r="G1103" s="1">
        <v>326.93879042141981</v>
      </c>
      <c r="H1103" s="1">
        <f t="shared" si="17"/>
        <v>8.5561086366860842E-2</v>
      </c>
    </row>
    <row r="1104" spans="1:8" hidden="1" x14ac:dyDescent="0.4">
      <c r="A1104" s="1">
        <v>2012</v>
      </c>
      <c r="B1104" s="1" t="s">
        <v>269</v>
      </c>
      <c r="C1104" s="1" t="s">
        <v>243</v>
      </c>
      <c r="D1104" s="1">
        <v>2207035080</v>
      </c>
      <c r="E1104" s="1">
        <v>3751284657</v>
      </c>
      <c r="F1104" s="1">
        <v>1392424</v>
      </c>
      <c r="G1104" s="1">
        <v>1585.0309101250768</v>
      </c>
      <c r="H1104" s="1">
        <f t="shared" si="17"/>
        <v>0.58834113691735235</v>
      </c>
    </row>
    <row r="1105" spans="1:8" hidden="1" x14ac:dyDescent="0.4">
      <c r="A1105" s="1">
        <v>2012</v>
      </c>
      <c r="B1105" s="1" t="s">
        <v>169</v>
      </c>
      <c r="C1105" s="1" t="s">
        <v>164</v>
      </c>
      <c r="D1105" s="1">
        <v>2309228558</v>
      </c>
      <c r="E1105" s="1">
        <v>4696565182</v>
      </c>
      <c r="F1105" s="1">
        <v>1456809</v>
      </c>
      <c r="G1105" s="1">
        <v>1585.1278774362322</v>
      </c>
      <c r="H1105" s="1">
        <f t="shared" si="17"/>
        <v>0.49168455424622276</v>
      </c>
    </row>
    <row r="1106" spans="1:8" hidden="1" x14ac:dyDescent="0.4">
      <c r="A1106" s="1">
        <v>2014</v>
      </c>
      <c r="B1106" s="1" t="s">
        <v>206</v>
      </c>
      <c r="C1106" s="1" t="s">
        <v>60</v>
      </c>
      <c r="D1106" s="1">
        <v>866115281</v>
      </c>
      <c r="E1106" s="1">
        <v>1737199654</v>
      </c>
      <c r="F1106" s="1">
        <v>542227</v>
      </c>
      <c r="G1106" s="1">
        <v>1597.3296811114164</v>
      </c>
      <c r="H1106" s="1">
        <f t="shared" si="17"/>
        <v>0.49856979824150943</v>
      </c>
    </row>
    <row r="1107" spans="1:8" hidden="1" x14ac:dyDescent="0.4">
      <c r="A1107" s="1">
        <v>2017</v>
      </c>
      <c r="B1107" s="1" t="s">
        <v>268</v>
      </c>
      <c r="C1107" s="1" t="s">
        <v>151</v>
      </c>
      <c r="D1107" s="1">
        <v>14796289</v>
      </c>
      <c r="E1107" s="1">
        <v>173732353</v>
      </c>
      <c r="F1107" s="1">
        <v>73345</v>
      </c>
      <c r="G1107" s="1">
        <v>201.73548299134228</v>
      </c>
      <c r="H1107" s="1">
        <f t="shared" si="17"/>
        <v>8.5167147882927716E-2</v>
      </c>
    </row>
    <row r="1108" spans="1:8" hidden="1" x14ac:dyDescent="0.4">
      <c r="A1108" s="1">
        <v>2012</v>
      </c>
      <c r="B1108" s="1" t="s">
        <v>292</v>
      </c>
      <c r="C1108" s="1" t="s">
        <v>42</v>
      </c>
      <c r="D1108" s="1">
        <v>338468145</v>
      </c>
      <c r="E1108" s="1">
        <v>443609408</v>
      </c>
      <c r="F1108" s="1">
        <v>206763</v>
      </c>
      <c r="G1108" s="1">
        <v>1636.9860419901047</v>
      </c>
      <c r="H1108" s="1">
        <f t="shared" si="17"/>
        <v>0.76298685036003566</v>
      </c>
    </row>
    <row r="1109" spans="1:8" hidden="1" x14ac:dyDescent="0.4">
      <c r="A1109" s="1">
        <v>2011</v>
      </c>
      <c r="B1109" s="1" t="s">
        <v>217</v>
      </c>
      <c r="C1109" s="1" t="s">
        <v>218</v>
      </c>
      <c r="D1109" s="1">
        <v>1202304056</v>
      </c>
      <c r="E1109" s="1">
        <v>1662221968</v>
      </c>
      <c r="F1109" s="1">
        <v>729844</v>
      </c>
      <c r="G1109" s="1">
        <v>1647.3438926674742</v>
      </c>
      <c r="H1109" s="1">
        <f t="shared" si="17"/>
        <v>0.72331137426045622</v>
      </c>
    </row>
    <row r="1110" spans="1:8" hidden="1" x14ac:dyDescent="0.4">
      <c r="A1110" s="1">
        <v>2015</v>
      </c>
      <c r="B1110" s="1" t="s">
        <v>285</v>
      </c>
      <c r="C1110" s="1" t="s">
        <v>190</v>
      </c>
      <c r="D1110" s="1">
        <v>13048573</v>
      </c>
      <c r="E1110" s="1">
        <v>154664500</v>
      </c>
      <c r="F1110" s="1">
        <v>77844</v>
      </c>
      <c r="G1110" s="1">
        <v>167.62464672935616</v>
      </c>
      <c r="H1110" s="1">
        <f t="shared" si="17"/>
        <v>8.4366955571575891E-2</v>
      </c>
    </row>
    <row r="1111" spans="1:8" hidden="1" x14ac:dyDescent="0.4">
      <c r="A1111" s="1">
        <v>2010</v>
      </c>
      <c r="B1111" s="1" t="s">
        <v>219</v>
      </c>
      <c r="C1111" s="1" t="s">
        <v>220</v>
      </c>
      <c r="D1111" s="1">
        <v>249204090</v>
      </c>
      <c r="E1111" s="1">
        <v>800268296</v>
      </c>
      <c r="F1111" s="1">
        <v>145632</v>
      </c>
      <c r="G1111" s="1">
        <v>1711.1904663810151</v>
      </c>
      <c r="H1111" s="1">
        <f t="shared" si="17"/>
        <v>0.31140067805460081</v>
      </c>
    </row>
    <row r="1112" spans="1:8" hidden="1" x14ac:dyDescent="0.4">
      <c r="A1112" s="1">
        <v>2018</v>
      </c>
      <c r="B1112" s="1" t="s">
        <v>280</v>
      </c>
      <c r="C1112" s="1" t="s">
        <v>146</v>
      </c>
      <c r="D1112" s="1">
        <v>39065656</v>
      </c>
      <c r="E1112" s="1">
        <v>465776772</v>
      </c>
      <c r="F1112" s="1">
        <v>310979</v>
      </c>
      <c r="G1112" s="1">
        <v>125.62152428299017</v>
      </c>
      <c r="H1112" s="1">
        <f t="shared" si="17"/>
        <v>8.3872057063420935E-2</v>
      </c>
    </row>
    <row r="1113" spans="1:8" hidden="1" x14ac:dyDescent="0.4">
      <c r="A1113" s="1">
        <v>2011</v>
      </c>
      <c r="B1113" s="1" t="s">
        <v>206</v>
      </c>
      <c r="C1113" s="1" t="s">
        <v>60</v>
      </c>
      <c r="D1113" s="1">
        <v>945705607</v>
      </c>
      <c r="E1113" s="1">
        <v>1547516986</v>
      </c>
      <c r="F1113" s="1">
        <v>540839</v>
      </c>
      <c r="G1113" s="1">
        <v>1748.589889042765</v>
      </c>
      <c r="H1113" s="1">
        <f t="shared" si="17"/>
        <v>0.61111161658034296</v>
      </c>
    </row>
    <row r="1114" spans="1:8" hidden="1" x14ac:dyDescent="0.4">
      <c r="A1114" s="1">
        <v>2014</v>
      </c>
      <c r="B1114" s="1" t="s">
        <v>169</v>
      </c>
      <c r="C1114" s="1" t="s">
        <v>164</v>
      </c>
      <c r="D1114" s="1">
        <v>2613435088</v>
      </c>
      <c r="E1114" s="1">
        <v>5171993705</v>
      </c>
      <c r="F1114" s="1">
        <v>1486287</v>
      </c>
      <c r="G1114" s="1">
        <v>1758.3650317872659</v>
      </c>
      <c r="H1114" s="1">
        <f t="shared" si="17"/>
        <v>0.50530515639906415</v>
      </c>
    </row>
    <row r="1115" spans="1:8" hidden="1" x14ac:dyDescent="0.4">
      <c r="A1115" s="1">
        <v>2014</v>
      </c>
      <c r="B1115" s="1" t="s">
        <v>235</v>
      </c>
      <c r="C1115" s="1" t="s">
        <v>235</v>
      </c>
      <c r="D1115" s="1">
        <v>744795623</v>
      </c>
      <c r="E1115" s="1">
        <v>916951451</v>
      </c>
      <c r="F1115" s="1">
        <v>415232</v>
      </c>
      <c r="G1115" s="1">
        <v>1793.6855131589089</v>
      </c>
      <c r="H1115" s="1">
        <f t="shared" si="17"/>
        <v>0.81225197057897447</v>
      </c>
    </row>
    <row r="1116" spans="1:8" hidden="1" x14ac:dyDescent="0.4">
      <c r="A1116" s="1">
        <v>2017</v>
      </c>
      <c r="B1116" s="1" t="s">
        <v>280</v>
      </c>
      <c r="C1116" s="1" t="s">
        <v>146</v>
      </c>
      <c r="D1116" s="1">
        <v>37178576</v>
      </c>
      <c r="E1116" s="1">
        <v>474300629</v>
      </c>
      <c r="F1116" s="1">
        <v>310305</v>
      </c>
      <c r="G1116" s="1">
        <v>119.81300978069963</v>
      </c>
      <c r="H1116" s="1">
        <f t="shared" si="17"/>
        <v>7.838609887232513E-2</v>
      </c>
    </row>
    <row r="1117" spans="1:8" hidden="1" x14ac:dyDescent="0.4">
      <c r="A1117" s="1">
        <v>2015</v>
      </c>
      <c r="B1117" s="1" t="s">
        <v>280</v>
      </c>
      <c r="C1117" s="1" t="s">
        <v>146</v>
      </c>
      <c r="D1117" s="1">
        <v>41762702</v>
      </c>
      <c r="E1117" s="1">
        <v>551300238</v>
      </c>
      <c r="F1117" s="1">
        <v>308151</v>
      </c>
      <c r="G1117" s="1">
        <v>135.52674500488396</v>
      </c>
      <c r="H1117" s="1">
        <f t="shared" si="17"/>
        <v>7.5753099892548928E-2</v>
      </c>
    </row>
    <row r="1118" spans="1:8" hidden="1" x14ac:dyDescent="0.4">
      <c r="A1118" s="1">
        <v>2014</v>
      </c>
      <c r="B1118" s="1" t="s">
        <v>276</v>
      </c>
      <c r="C1118" s="1" t="s">
        <v>233</v>
      </c>
      <c r="D1118" s="1">
        <v>698078259</v>
      </c>
      <c r="E1118" s="1">
        <v>1928484384</v>
      </c>
      <c r="F1118" s="1">
        <v>384883</v>
      </c>
      <c r="G1118" s="1">
        <v>1813.7414720837241</v>
      </c>
      <c r="H1118" s="1">
        <f t="shared" si="17"/>
        <v>0.36198284248071982</v>
      </c>
    </row>
    <row r="1119" spans="1:8" hidden="1" x14ac:dyDescent="0.4">
      <c r="A1119" s="1">
        <v>2017</v>
      </c>
      <c r="B1119" s="1" t="s">
        <v>293</v>
      </c>
      <c r="C1119" s="1" t="s">
        <v>123</v>
      </c>
      <c r="D1119" s="1">
        <v>23879675</v>
      </c>
      <c r="E1119" s="1">
        <v>316347575</v>
      </c>
      <c r="F1119" s="1">
        <v>41427</v>
      </c>
      <c r="G1119" s="1">
        <v>576.42781277910547</v>
      </c>
      <c r="H1119" s="1">
        <f t="shared" si="17"/>
        <v>7.5485563624124508E-2</v>
      </c>
    </row>
    <row r="1120" spans="1:8" hidden="1" x14ac:dyDescent="0.4">
      <c r="A1120" s="1">
        <v>2014</v>
      </c>
      <c r="B1120" s="1" t="s">
        <v>281</v>
      </c>
      <c r="C1120" s="1" t="s">
        <v>282</v>
      </c>
      <c r="D1120" s="1">
        <v>793430848</v>
      </c>
      <c r="E1120" s="1">
        <v>1284913766</v>
      </c>
      <c r="F1120" s="1">
        <v>414748</v>
      </c>
      <c r="G1120" s="1">
        <v>1913.0432166038172</v>
      </c>
      <c r="H1120" s="1">
        <f t="shared" si="17"/>
        <v>0.61749735195848154</v>
      </c>
    </row>
    <row r="1121" spans="1:8" hidden="1" x14ac:dyDescent="0.4">
      <c r="A1121" s="1">
        <v>2015</v>
      </c>
      <c r="B1121" s="1" t="s">
        <v>208</v>
      </c>
      <c r="C1121" s="1" t="s">
        <v>209</v>
      </c>
      <c r="D1121" s="1">
        <v>2561359</v>
      </c>
      <c r="E1121" s="1">
        <v>35341163</v>
      </c>
      <c r="F1121" s="1">
        <v>6213</v>
      </c>
      <c r="G1121" s="1">
        <v>412.25800740383067</v>
      </c>
      <c r="H1121" s="1">
        <f t="shared" si="17"/>
        <v>7.2475232351578239E-2</v>
      </c>
    </row>
    <row r="1122" spans="1:8" hidden="1" x14ac:dyDescent="0.4">
      <c r="A1122" s="1">
        <v>2015</v>
      </c>
      <c r="B1122" s="1" t="s">
        <v>283</v>
      </c>
      <c r="C1122" s="1" t="s">
        <v>71</v>
      </c>
      <c r="D1122" s="1">
        <v>7394259</v>
      </c>
      <c r="E1122" s="1">
        <v>102194680</v>
      </c>
      <c r="F1122" s="1">
        <v>61896</v>
      </c>
      <c r="G1122" s="1">
        <v>119.46263086467623</v>
      </c>
      <c r="H1122" s="1">
        <f t="shared" si="17"/>
        <v>7.2354637247261794E-2</v>
      </c>
    </row>
    <row r="1123" spans="1:8" hidden="1" x14ac:dyDescent="0.4">
      <c r="A1123" s="1">
        <v>2018</v>
      </c>
      <c r="B1123" s="1" t="s">
        <v>254</v>
      </c>
      <c r="C1123" s="1" t="s">
        <v>254</v>
      </c>
      <c r="D1123" s="1">
        <v>279036</v>
      </c>
      <c r="E1123" s="1">
        <v>3960798</v>
      </c>
      <c r="F1123" s="1">
        <v>2332</v>
      </c>
      <c r="G1123" s="1">
        <v>119.65523156089193</v>
      </c>
      <c r="H1123" s="1">
        <f t="shared" si="17"/>
        <v>7.0449439734114189E-2</v>
      </c>
    </row>
    <row r="1124" spans="1:8" hidden="1" x14ac:dyDescent="0.4">
      <c r="A1124" s="1">
        <v>2014</v>
      </c>
      <c r="B1124" s="1" t="s">
        <v>131</v>
      </c>
      <c r="C1124" s="1" t="s">
        <v>130</v>
      </c>
      <c r="D1124" s="1">
        <v>136286855</v>
      </c>
      <c r="E1124" s="1">
        <v>268032559</v>
      </c>
      <c r="F1124" s="1">
        <v>69843</v>
      </c>
      <c r="G1124" s="1">
        <v>1951.3316295119052</v>
      </c>
      <c r="H1124" s="1">
        <f t="shared" si="17"/>
        <v>0.50847126747762017</v>
      </c>
    </row>
    <row r="1125" spans="1:8" hidden="1" x14ac:dyDescent="0.4">
      <c r="A1125" s="1">
        <v>2016</v>
      </c>
      <c r="B1125" s="1" t="s">
        <v>277</v>
      </c>
      <c r="C1125" s="1" t="s">
        <v>220</v>
      </c>
      <c r="D1125" s="1">
        <v>4422411</v>
      </c>
      <c r="E1125" s="1">
        <v>63815465</v>
      </c>
      <c r="F1125" s="1">
        <v>14713</v>
      </c>
      <c r="G1125" s="1">
        <v>300.57846802147759</v>
      </c>
      <c r="H1125" s="1">
        <f t="shared" si="17"/>
        <v>6.9299988646952582E-2</v>
      </c>
    </row>
    <row r="1126" spans="1:8" hidden="1" x14ac:dyDescent="0.4">
      <c r="A1126" s="1">
        <v>2018</v>
      </c>
      <c r="B1126" s="1" t="s">
        <v>129</v>
      </c>
      <c r="C1126" s="1" t="s">
        <v>130</v>
      </c>
      <c r="D1126" s="1">
        <v>17014234</v>
      </c>
      <c r="E1126" s="1">
        <v>250277398</v>
      </c>
      <c r="F1126" s="1">
        <v>96716</v>
      </c>
      <c r="G1126" s="1">
        <v>175.919537615286</v>
      </c>
      <c r="H1126" s="1">
        <f t="shared" si="17"/>
        <v>6.7981504266717688E-2</v>
      </c>
    </row>
    <row r="1127" spans="1:8" hidden="1" x14ac:dyDescent="0.4">
      <c r="A1127" s="1">
        <v>2015</v>
      </c>
      <c r="B1127" s="1" t="s">
        <v>227</v>
      </c>
      <c r="C1127" s="1" t="s">
        <v>139</v>
      </c>
      <c r="D1127" s="1">
        <v>85288402</v>
      </c>
      <c r="E1127" s="1">
        <v>1294653648</v>
      </c>
      <c r="F1127" s="1">
        <v>885393</v>
      </c>
      <c r="G1127" s="1">
        <v>96.328299410544247</v>
      </c>
      <c r="H1127" s="1">
        <f t="shared" si="17"/>
        <v>6.5877389008060019E-2</v>
      </c>
    </row>
    <row r="1128" spans="1:8" hidden="1" x14ac:dyDescent="0.4">
      <c r="A1128" s="1">
        <v>2016</v>
      </c>
      <c r="B1128" s="1" t="s">
        <v>207</v>
      </c>
      <c r="C1128" s="1" t="s">
        <v>123</v>
      </c>
      <c r="D1128" s="1">
        <v>10059858</v>
      </c>
      <c r="E1128" s="1">
        <v>154680334</v>
      </c>
      <c r="F1128" s="1">
        <v>47489</v>
      </c>
      <c r="G1128" s="1">
        <v>211.83554086209438</v>
      </c>
      <c r="H1128" s="1">
        <f t="shared" si="17"/>
        <v>6.5036438310250869E-2</v>
      </c>
    </row>
    <row r="1129" spans="1:8" hidden="1" x14ac:dyDescent="0.4">
      <c r="A1129" s="1">
        <v>2014</v>
      </c>
      <c r="B1129" s="1" t="s">
        <v>217</v>
      </c>
      <c r="C1129" s="1" t="s">
        <v>218</v>
      </c>
      <c r="D1129" s="1">
        <v>1591690713</v>
      </c>
      <c r="E1129" s="1">
        <v>1816646971</v>
      </c>
      <c r="F1129" s="1">
        <v>745568</v>
      </c>
      <c r="G1129" s="1">
        <v>2134.8699421112492</v>
      </c>
      <c r="H1129" s="1">
        <f t="shared" si="17"/>
        <v>0.87616952462911957</v>
      </c>
    </row>
    <row r="1130" spans="1:8" hidden="1" x14ac:dyDescent="0.4">
      <c r="A1130" s="1">
        <v>2013</v>
      </c>
      <c r="B1130" s="1" t="s">
        <v>208</v>
      </c>
      <c r="C1130" s="1" t="s">
        <v>209</v>
      </c>
      <c r="D1130" s="1">
        <v>13340544</v>
      </c>
      <c r="E1130" s="1">
        <v>33756960</v>
      </c>
      <c r="F1130" s="1">
        <v>6227</v>
      </c>
      <c r="G1130" s="1">
        <v>2142.3709651517584</v>
      </c>
      <c r="H1130" s="1">
        <f t="shared" si="17"/>
        <v>0.39519388001763189</v>
      </c>
    </row>
    <row r="1131" spans="1:8" hidden="1" x14ac:dyDescent="0.4">
      <c r="A1131" s="1">
        <v>2015</v>
      </c>
      <c r="B1131" s="1" t="s">
        <v>118</v>
      </c>
      <c r="C1131" s="1" t="s">
        <v>17</v>
      </c>
      <c r="D1131" s="1">
        <v>2651933</v>
      </c>
      <c r="E1131" s="1">
        <v>41819985</v>
      </c>
      <c r="F1131" s="1">
        <v>16671</v>
      </c>
      <c r="G1131" s="1">
        <v>159.07462059864434</v>
      </c>
      <c r="H1131" s="1">
        <f t="shared" si="17"/>
        <v>6.3413054787083256E-2</v>
      </c>
    </row>
    <row r="1132" spans="1:8" hidden="1" x14ac:dyDescent="0.4">
      <c r="A1132" s="1">
        <v>2018</v>
      </c>
      <c r="B1132" s="1" t="s">
        <v>156</v>
      </c>
      <c r="C1132" s="1" t="s">
        <v>157</v>
      </c>
      <c r="D1132" s="1">
        <v>47784170</v>
      </c>
      <c r="E1132" s="1">
        <v>790391564</v>
      </c>
      <c r="F1132" s="1">
        <v>264944</v>
      </c>
      <c r="G1132" s="1">
        <v>180.35573555166374</v>
      </c>
      <c r="H1132" s="1">
        <f t="shared" si="17"/>
        <v>6.0456325923033259E-2</v>
      </c>
    </row>
    <row r="1133" spans="1:8" hidden="1" x14ac:dyDescent="0.4">
      <c r="A1133" s="1">
        <v>2015</v>
      </c>
      <c r="B1133" s="1" t="s">
        <v>182</v>
      </c>
      <c r="C1133" s="1" t="s">
        <v>177</v>
      </c>
      <c r="D1133" s="1">
        <v>32913874</v>
      </c>
      <c r="E1133" s="1">
        <v>548871728</v>
      </c>
      <c r="F1133" s="1">
        <v>180726</v>
      </c>
      <c r="G1133" s="1">
        <v>182.12030366411031</v>
      </c>
      <c r="H1133" s="1">
        <f t="shared" si="17"/>
        <v>5.9966422610129411E-2</v>
      </c>
    </row>
    <row r="1134" spans="1:8" hidden="1" x14ac:dyDescent="0.4">
      <c r="A1134" s="1">
        <v>2016</v>
      </c>
      <c r="B1134" s="1" t="s">
        <v>208</v>
      </c>
      <c r="C1134" s="1" t="s">
        <v>209</v>
      </c>
      <c r="D1134" s="1">
        <v>1842616</v>
      </c>
      <c r="E1134" s="1">
        <v>31518277</v>
      </c>
      <c r="F1134" s="1">
        <v>6208</v>
      </c>
      <c r="G1134" s="1">
        <v>296.81314432989689</v>
      </c>
      <c r="H1134" s="1">
        <f t="shared" si="17"/>
        <v>5.8461825181623982E-2</v>
      </c>
    </row>
    <row r="1135" spans="1:8" hidden="1" x14ac:dyDescent="0.4">
      <c r="A1135" s="1">
        <v>2010</v>
      </c>
      <c r="B1135" s="1" t="s">
        <v>175</v>
      </c>
      <c r="C1135" s="1" t="s">
        <v>133</v>
      </c>
      <c r="D1135" s="1">
        <v>395572796</v>
      </c>
      <c r="E1135" s="1">
        <v>482910455</v>
      </c>
      <c r="F1135" s="1">
        <v>168593</v>
      </c>
      <c r="G1135" s="1">
        <v>2346.3180321840173</v>
      </c>
      <c r="H1135" s="1">
        <f t="shared" si="17"/>
        <v>0.81914315978104058</v>
      </c>
    </row>
    <row r="1136" spans="1:8" hidden="1" x14ac:dyDescent="0.4">
      <c r="A1136" s="1">
        <v>2015</v>
      </c>
      <c r="B1136" s="1" t="s">
        <v>268</v>
      </c>
      <c r="C1136" s="1" t="s">
        <v>151</v>
      </c>
      <c r="D1136" s="1">
        <v>10457090</v>
      </c>
      <c r="E1136" s="1">
        <v>187185396</v>
      </c>
      <c r="F1136" s="1">
        <v>72871</v>
      </c>
      <c r="G1136" s="1">
        <v>143.50139287233606</v>
      </c>
      <c r="H1136" s="1">
        <f t="shared" si="17"/>
        <v>5.5864881681261074E-2</v>
      </c>
    </row>
    <row r="1137" spans="1:8" hidden="1" x14ac:dyDescent="0.4">
      <c r="A1137" s="1">
        <v>2017</v>
      </c>
      <c r="B1137" s="1" t="s">
        <v>277</v>
      </c>
      <c r="C1137" s="1" t="s">
        <v>220</v>
      </c>
      <c r="D1137" s="1">
        <v>3815815</v>
      </c>
      <c r="E1137" s="1">
        <v>69300861</v>
      </c>
      <c r="F1137" s="1">
        <v>14782</v>
      </c>
      <c r="G1137" s="1">
        <v>258.13929102963061</v>
      </c>
      <c r="H1137" s="1">
        <f t="shared" si="17"/>
        <v>5.5061581413829767E-2</v>
      </c>
    </row>
    <row r="1138" spans="1:8" hidden="1" x14ac:dyDescent="0.4">
      <c r="A1138" s="1">
        <v>2011</v>
      </c>
      <c r="B1138" s="1" t="s">
        <v>221</v>
      </c>
      <c r="C1138" s="1" t="s">
        <v>117</v>
      </c>
      <c r="D1138" s="1">
        <v>461255916</v>
      </c>
      <c r="E1138" s="1">
        <v>1112657860</v>
      </c>
      <c r="F1138" s="1">
        <v>185768</v>
      </c>
      <c r="G1138" s="1">
        <v>2482.9675509237327</v>
      </c>
      <c r="H1138" s="1">
        <f t="shared" si="17"/>
        <v>0.41455323561907881</v>
      </c>
    </row>
    <row r="1139" spans="1:8" hidden="1" x14ac:dyDescent="0.4">
      <c r="A1139" s="1">
        <v>2018</v>
      </c>
      <c r="B1139" s="1" t="s">
        <v>277</v>
      </c>
      <c r="C1139" s="1" t="s">
        <v>220</v>
      </c>
      <c r="D1139" s="1">
        <v>3360748</v>
      </c>
      <c r="E1139" s="1">
        <v>63319463</v>
      </c>
      <c r="F1139" s="1">
        <v>14847</v>
      </c>
      <c r="G1139" s="1">
        <v>226.35872566848522</v>
      </c>
      <c r="H1139" s="1">
        <f t="shared" si="17"/>
        <v>5.3076066043074306E-2</v>
      </c>
    </row>
    <row r="1140" spans="1:8" hidden="1" x14ac:dyDescent="0.4">
      <c r="A1140" s="1">
        <v>2016</v>
      </c>
      <c r="B1140" s="1" t="s">
        <v>142</v>
      </c>
      <c r="C1140" s="1" t="s">
        <v>130</v>
      </c>
      <c r="D1140" s="1">
        <v>8236091</v>
      </c>
      <c r="E1140" s="1">
        <v>157594991</v>
      </c>
      <c r="F1140" s="1">
        <v>41582</v>
      </c>
      <c r="G1140" s="1">
        <v>198.06865951613679</v>
      </c>
      <c r="H1140" s="1">
        <f t="shared" si="17"/>
        <v>5.2261121674863381E-2</v>
      </c>
    </row>
    <row r="1141" spans="1:8" hidden="1" x14ac:dyDescent="0.4">
      <c r="A1141" s="1">
        <v>2013</v>
      </c>
      <c r="B1141" s="1" t="s">
        <v>221</v>
      </c>
      <c r="C1141" s="1" t="s">
        <v>117</v>
      </c>
      <c r="D1141" s="1">
        <v>480832939</v>
      </c>
      <c r="E1141" s="1">
        <v>1233110616</v>
      </c>
      <c r="F1141" s="1">
        <v>186406</v>
      </c>
      <c r="G1141" s="1">
        <v>2579.4928221194596</v>
      </c>
      <c r="H1141" s="1">
        <f t="shared" si="17"/>
        <v>0.38993496022257906</v>
      </c>
    </row>
    <row r="1142" spans="1:8" hidden="1" x14ac:dyDescent="0.4">
      <c r="A1142" s="1">
        <v>2010</v>
      </c>
      <c r="B1142" s="1" t="s">
        <v>187</v>
      </c>
      <c r="C1142" s="1" t="s">
        <v>185</v>
      </c>
      <c r="D1142" s="1">
        <v>1337349366</v>
      </c>
      <c r="E1142" s="1">
        <v>1517115275</v>
      </c>
      <c r="F1142" s="1">
        <v>511581</v>
      </c>
      <c r="G1142" s="1">
        <v>2614.1497944607013</v>
      </c>
      <c r="H1142" s="1">
        <f t="shared" si="17"/>
        <v>0.88150807525156583</v>
      </c>
    </row>
    <row r="1143" spans="1:8" hidden="1" x14ac:dyDescent="0.4">
      <c r="A1143" s="1">
        <v>2016</v>
      </c>
      <c r="B1143" s="1" t="s">
        <v>227</v>
      </c>
      <c r="C1143" s="1" t="s">
        <v>139</v>
      </c>
      <c r="D1143" s="1">
        <v>60419116</v>
      </c>
      <c r="E1143" s="1">
        <v>1240759071</v>
      </c>
      <c r="F1143" s="1">
        <v>890260</v>
      </c>
      <c r="G1143" s="1">
        <v>67.866820928717459</v>
      </c>
      <c r="H1143" s="1">
        <f t="shared" si="17"/>
        <v>4.8695284533607892E-2</v>
      </c>
    </row>
    <row r="1144" spans="1:8" hidden="1" x14ac:dyDescent="0.4">
      <c r="A1144" s="1">
        <v>2010</v>
      </c>
      <c r="B1144" s="1" t="s">
        <v>131</v>
      </c>
      <c r="C1144" s="1" t="s">
        <v>130</v>
      </c>
      <c r="D1144" s="1">
        <v>186966931</v>
      </c>
      <c r="E1144" s="1">
        <v>230227106</v>
      </c>
      <c r="F1144" s="1">
        <v>67727</v>
      </c>
      <c r="G1144" s="1">
        <v>2760.5966748859391</v>
      </c>
      <c r="H1144" s="1">
        <f t="shared" si="17"/>
        <v>0.81209782048860923</v>
      </c>
    </row>
    <row r="1145" spans="1:8" hidden="1" x14ac:dyDescent="0.4">
      <c r="A1145" s="8">
        <v>2015</v>
      </c>
      <c r="B1145" s="8" t="s">
        <v>152</v>
      </c>
      <c r="C1145" s="8" t="s">
        <v>153</v>
      </c>
      <c r="D1145" s="8">
        <v>2591347</v>
      </c>
      <c r="E1145" s="8">
        <v>54249328</v>
      </c>
      <c r="F1145" s="8">
        <v>108</v>
      </c>
      <c r="G1145" s="8">
        <v>23993.953703703704</v>
      </c>
      <c r="H1145" s="8">
        <f t="shared" si="17"/>
        <v>4.7767356675828314E-2</v>
      </c>
    </row>
    <row r="1146" spans="1:8" hidden="1" x14ac:dyDescent="0.4">
      <c r="A1146" s="1">
        <v>2012</v>
      </c>
      <c r="B1146" s="1" t="s">
        <v>219</v>
      </c>
      <c r="C1146" s="1" t="s">
        <v>220</v>
      </c>
      <c r="D1146" s="1">
        <v>444670209</v>
      </c>
      <c r="E1146" s="1">
        <v>838618256</v>
      </c>
      <c r="F1146" s="1">
        <v>143130</v>
      </c>
      <c r="G1146" s="1">
        <v>3106.7575560679102</v>
      </c>
      <c r="H1146" s="1">
        <f t="shared" si="17"/>
        <v>0.53024150836039041</v>
      </c>
    </row>
    <row r="1147" spans="1:8" hidden="1" x14ac:dyDescent="0.4">
      <c r="A1147" s="8">
        <v>2016</v>
      </c>
      <c r="B1147" s="8" t="s">
        <v>240</v>
      </c>
      <c r="C1147" s="8" t="s">
        <v>123</v>
      </c>
      <c r="D1147" s="8">
        <v>26999099</v>
      </c>
      <c r="E1147" s="8">
        <v>585895754</v>
      </c>
      <c r="F1147" s="8">
        <v>1</v>
      </c>
      <c r="G1147" s="8">
        <v>26999099</v>
      </c>
      <c r="H1147" s="8">
        <f t="shared" si="17"/>
        <v>4.6081745456718226E-2</v>
      </c>
    </row>
    <row r="1148" spans="1:8" hidden="1" x14ac:dyDescent="0.4">
      <c r="A1148" s="1">
        <v>2012</v>
      </c>
      <c r="B1148" s="1" t="s">
        <v>129</v>
      </c>
      <c r="C1148" s="1" t="s">
        <v>130</v>
      </c>
      <c r="D1148" s="1">
        <v>313846860</v>
      </c>
      <c r="E1148" s="1">
        <v>234528166</v>
      </c>
      <c r="F1148" s="1">
        <v>94008</v>
      </c>
      <c r="G1148" s="1">
        <v>3338.5122542762319</v>
      </c>
      <c r="H1148" s="1">
        <f t="shared" si="17"/>
        <v>1.3382054077035677</v>
      </c>
    </row>
    <row r="1149" spans="1:8" hidden="1" x14ac:dyDescent="0.4">
      <c r="A1149" s="1">
        <v>2017</v>
      </c>
      <c r="B1149" s="1" t="s">
        <v>254</v>
      </c>
      <c r="C1149" s="1" t="s">
        <v>254</v>
      </c>
      <c r="D1149" s="1">
        <v>178615</v>
      </c>
      <c r="E1149" s="1">
        <v>3903377</v>
      </c>
      <c r="F1149" s="1">
        <v>2381</v>
      </c>
      <c r="G1149" s="1">
        <v>75.016799664006726</v>
      </c>
      <c r="H1149" s="1">
        <f t="shared" si="17"/>
        <v>4.5759095265458599E-2</v>
      </c>
    </row>
    <row r="1150" spans="1:8" hidden="1" x14ac:dyDescent="0.4">
      <c r="A1150" s="8">
        <v>2017</v>
      </c>
      <c r="B1150" s="8" t="s">
        <v>240</v>
      </c>
      <c r="C1150" s="8" t="s">
        <v>123</v>
      </c>
      <c r="D1150" s="8">
        <v>27588679</v>
      </c>
      <c r="E1150" s="8">
        <v>624057808</v>
      </c>
      <c r="F1150" s="8">
        <v>1</v>
      </c>
      <c r="G1150" s="8">
        <v>27588679</v>
      </c>
      <c r="H1150" s="8">
        <f t="shared" si="17"/>
        <v>4.4208531078902873E-2</v>
      </c>
    </row>
    <row r="1151" spans="1:8" hidden="1" x14ac:dyDescent="0.4">
      <c r="A1151" s="1">
        <v>2014</v>
      </c>
      <c r="B1151" s="1" t="s">
        <v>142</v>
      </c>
      <c r="C1151" s="1" t="s">
        <v>130</v>
      </c>
      <c r="D1151" s="1">
        <v>143618917</v>
      </c>
      <c r="E1151" s="1">
        <v>145662412</v>
      </c>
      <c r="F1151" s="1">
        <v>40761</v>
      </c>
      <c r="G1151" s="1">
        <v>3523.4394887269696</v>
      </c>
      <c r="H1151" s="1">
        <f t="shared" si="17"/>
        <v>0.98597102044417606</v>
      </c>
    </row>
    <row r="1152" spans="1:8" hidden="1" x14ac:dyDescent="0.4">
      <c r="A1152" s="1">
        <v>2012</v>
      </c>
      <c r="B1152" s="1" t="s">
        <v>275</v>
      </c>
      <c r="C1152" s="1" t="s">
        <v>123</v>
      </c>
      <c r="D1152" s="1">
        <v>1890171820</v>
      </c>
      <c r="E1152" s="1">
        <v>1566179644</v>
      </c>
      <c r="F1152" s="1">
        <v>523279</v>
      </c>
      <c r="G1152" s="1">
        <v>3612.1683079198669</v>
      </c>
      <c r="H1152" s="1">
        <f t="shared" si="17"/>
        <v>1.2068678246720974</v>
      </c>
    </row>
    <row r="1153" spans="1:8" hidden="1" x14ac:dyDescent="0.4">
      <c r="A1153" s="1">
        <v>2014</v>
      </c>
      <c r="B1153" s="1" t="s">
        <v>219</v>
      </c>
      <c r="C1153" s="1" t="s">
        <v>220</v>
      </c>
      <c r="D1153" s="1">
        <v>541428384</v>
      </c>
      <c r="E1153" s="1">
        <v>956416059</v>
      </c>
      <c r="F1153" s="1">
        <v>145033</v>
      </c>
      <c r="G1153" s="1">
        <v>3733.1392441720159</v>
      </c>
      <c r="H1153" s="1">
        <f t="shared" si="17"/>
        <v>0.56610131009939468</v>
      </c>
    </row>
    <row r="1154" spans="1:8" hidden="1" x14ac:dyDescent="0.4">
      <c r="A1154" s="1">
        <v>2016</v>
      </c>
      <c r="B1154" s="1" t="s">
        <v>267</v>
      </c>
      <c r="C1154" s="1" t="s">
        <v>139</v>
      </c>
      <c r="D1154" s="1">
        <v>32383426</v>
      </c>
      <c r="E1154" s="1">
        <v>786337910</v>
      </c>
      <c r="F1154" s="1">
        <v>375914</v>
      </c>
      <c r="G1154" s="1">
        <v>86.145836547721018</v>
      </c>
      <c r="H1154" s="1">
        <f t="shared" ref="H1154:H1179" si="18">D1154/E1154</f>
        <v>4.1182582688910417E-2</v>
      </c>
    </row>
    <row r="1155" spans="1:8" hidden="1" x14ac:dyDescent="0.4">
      <c r="A1155" s="1">
        <v>2013</v>
      </c>
      <c r="B1155" s="1" t="s">
        <v>166</v>
      </c>
      <c r="C1155" s="1" t="s">
        <v>164</v>
      </c>
      <c r="D1155" s="1">
        <v>3082073141</v>
      </c>
      <c r="E1155" s="1">
        <v>2924310838</v>
      </c>
      <c r="F1155" s="1">
        <v>792756</v>
      </c>
      <c r="G1155" s="1">
        <v>3887.795413721246</v>
      </c>
      <c r="H1155" s="1">
        <f t="shared" si="18"/>
        <v>1.0539485409519247</v>
      </c>
    </row>
    <row r="1156" spans="1:8" hidden="1" x14ac:dyDescent="0.4">
      <c r="A1156" s="1">
        <v>2014</v>
      </c>
      <c r="B1156" s="1" t="s">
        <v>270</v>
      </c>
      <c r="C1156" s="1" t="s">
        <v>270</v>
      </c>
      <c r="D1156" s="1">
        <v>202669607</v>
      </c>
      <c r="E1156" s="1">
        <v>289048189</v>
      </c>
      <c r="F1156" s="1">
        <v>51462</v>
      </c>
      <c r="G1156" s="1">
        <v>3938.2380591504411</v>
      </c>
      <c r="H1156" s="1">
        <f t="shared" si="18"/>
        <v>0.70116200243690163</v>
      </c>
    </row>
    <row r="1157" spans="1:8" hidden="1" x14ac:dyDescent="0.4">
      <c r="A1157" s="1">
        <v>2010</v>
      </c>
      <c r="B1157" s="1" t="s">
        <v>143</v>
      </c>
      <c r="C1157" s="1" t="s">
        <v>144</v>
      </c>
      <c r="D1157" s="1">
        <v>1112780314</v>
      </c>
      <c r="E1157" s="1">
        <v>1120329608</v>
      </c>
      <c r="F1157" s="1">
        <v>279208</v>
      </c>
      <c r="G1157" s="1">
        <v>3985.4886464571214</v>
      </c>
      <c r="H1157" s="1">
        <f t="shared" si="18"/>
        <v>0.99326154200862649</v>
      </c>
    </row>
    <row r="1158" spans="1:8" hidden="1" x14ac:dyDescent="0.4">
      <c r="A1158" s="8">
        <v>2018</v>
      </c>
      <c r="B1158" s="8" t="s">
        <v>152</v>
      </c>
      <c r="C1158" s="8" t="s">
        <v>153</v>
      </c>
      <c r="D1158" s="8">
        <v>2093592</v>
      </c>
      <c r="E1158" s="8">
        <v>53740627</v>
      </c>
      <c r="F1158" s="8">
        <v>112</v>
      </c>
      <c r="G1158" s="8">
        <v>18692.785714285714</v>
      </c>
      <c r="H1158" s="8">
        <f t="shared" si="18"/>
        <v>3.8957342272913933E-2</v>
      </c>
    </row>
    <row r="1159" spans="1:8" hidden="1" x14ac:dyDescent="0.4">
      <c r="A1159" s="1">
        <v>2014</v>
      </c>
      <c r="B1159" s="1" t="s">
        <v>221</v>
      </c>
      <c r="C1159" s="1" t="s">
        <v>117</v>
      </c>
      <c r="D1159" s="1">
        <v>946827075</v>
      </c>
      <c r="E1159" s="1">
        <v>1411955348</v>
      </c>
      <c r="F1159" s="1">
        <v>186545</v>
      </c>
      <c r="G1159" s="1">
        <v>5075.596102817015</v>
      </c>
      <c r="H1159" s="1">
        <f t="shared" si="18"/>
        <v>0.67057862441695293</v>
      </c>
    </row>
    <row r="1160" spans="1:8" hidden="1" x14ac:dyDescent="0.4">
      <c r="A1160" s="1">
        <v>2015</v>
      </c>
      <c r="B1160" s="1" t="s">
        <v>254</v>
      </c>
      <c r="C1160" s="1" t="s">
        <v>254</v>
      </c>
      <c r="D1160" s="1">
        <v>128664</v>
      </c>
      <c r="E1160" s="1">
        <v>3451014</v>
      </c>
      <c r="F1160" s="1">
        <v>2377</v>
      </c>
      <c r="G1160" s="1">
        <v>54.128733697938578</v>
      </c>
      <c r="H1160" s="1">
        <f t="shared" si="18"/>
        <v>3.7282955096675931E-2</v>
      </c>
    </row>
    <row r="1161" spans="1:8" hidden="1" x14ac:dyDescent="0.4">
      <c r="A1161" s="8">
        <v>2010</v>
      </c>
      <c r="B1161" s="8" t="s">
        <v>152</v>
      </c>
      <c r="C1161" s="8" t="s">
        <v>153</v>
      </c>
      <c r="D1161" s="8">
        <v>998162</v>
      </c>
      <c r="E1161" s="8">
        <v>87428825</v>
      </c>
      <c r="F1161" s="8">
        <v>116</v>
      </c>
      <c r="G1161" s="8">
        <v>8604.8448275862065</v>
      </c>
      <c r="H1161" s="8">
        <f t="shared" si="18"/>
        <v>1.1416852508311761E-2</v>
      </c>
    </row>
    <row r="1162" spans="1:8" hidden="1" x14ac:dyDescent="0.4">
      <c r="A1162" s="1">
        <v>2017</v>
      </c>
      <c r="B1162" s="1" t="s">
        <v>208</v>
      </c>
      <c r="C1162" s="1" t="s">
        <v>209</v>
      </c>
      <c r="D1162" s="1">
        <v>1152665</v>
      </c>
      <c r="E1162" s="1">
        <v>31135060</v>
      </c>
      <c r="F1162" s="1">
        <v>6187</v>
      </c>
      <c r="G1162" s="1">
        <v>186.30434782608697</v>
      </c>
      <c r="H1162" s="1">
        <f t="shared" si="18"/>
        <v>3.7021447846896711E-2</v>
      </c>
    </row>
    <row r="1163" spans="1:8" hidden="1" x14ac:dyDescent="0.4">
      <c r="A1163" s="1">
        <v>2017</v>
      </c>
      <c r="B1163" s="1" t="s">
        <v>156</v>
      </c>
      <c r="C1163" s="1" t="s">
        <v>157</v>
      </c>
      <c r="D1163" s="1">
        <v>33050509</v>
      </c>
      <c r="E1163" s="1">
        <v>1100475917</v>
      </c>
      <c r="F1163" s="1">
        <v>261210</v>
      </c>
      <c r="G1163" s="1">
        <v>126.52849814325639</v>
      </c>
      <c r="H1163" s="1">
        <f t="shared" si="18"/>
        <v>3.0032923473781024E-2</v>
      </c>
    </row>
    <row r="1164" spans="1:8" hidden="1" x14ac:dyDescent="0.4">
      <c r="A1164" s="8">
        <v>2012</v>
      </c>
      <c r="B1164" s="8" t="s">
        <v>152</v>
      </c>
      <c r="C1164" s="8" t="s">
        <v>153</v>
      </c>
      <c r="D1164" s="8">
        <v>1379228</v>
      </c>
      <c r="E1164" s="8">
        <v>57297374</v>
      </c>
      <c r="F1164" s="8">
        <v>110</v>
      </c>
      <c r="G1164" s="8">
        <v>12538.436363636363</v>
      </c>
      <c r="H1164" s="8">
        <f t="shared" si="18"/>
        <v>2.4071399851588311E-2</v>
      </c>
    </row>
    <row r="1165" spans="1:8" hidden="1" x14ac:dyDescent="0.4">
      <c r="A1165" s="8">
        <v>2011</v>
      </c>
      <c r="B1165" s="8" t="s">
        <v>152</v>
      </c>
      <c r="C1165" s="8" t="s">
        <v>153</v>
      </c>
      <c r="D1165" s="8">
        <v>1486856</v>
      </c>
      <c r="E1165" s="8">
        <v>68729618</v>
      </c>
      <c r="F1165" s="8">
        <v>112</v>
      </c>
      <c r="G1165" s="8">
        <v>13275.5</v>
      </c>
      <c r="H1165" s="8">
        <f t="shared" si="18"/>
        <v>2.1633409922342358E-2</v>
      </c>
    </row>
    <row r="1166" spans="1:8" hidden="1" x14ac:dyDescent="0.4">
      <c r="A1166" s="8">
        <v>2013</v>
      </c>
      <c r="B1166" s="8" t="s">
        <v>270</v>
      </c>
      <c r="C1166" s="8" t="s">
        <v>270</v>
      </c>
      <c r="D1166" s="8">
        <v>761567164</v>
      </c>
      <c r="E1166" s="8">
        <v>215738136</v>
      </c>
      <c r="F1166" s="8">
        <v>47561</v>
      </c>
      <c r="G1166" s="8">
        <v>16012.429595677131</v>
      </c>
      <c r="H1166" s="8">
        <f t="shared" si="18"/>
        <v>3.5300535089447513</v>
      </c>
    </row>
    <row r="1167" spans="1:8" hidden="1" x14ac:dyDescent="0.4">
      <c r="A1167" s="8">
        <v>2017</v>
      </c>
      <c r="B1167" s="8" t="s">
        <v>152</v>
      </c>
      <c r="C1167" s="8" t="s">
        <v>153</v>
      </c>
      <c r="D1167" s="8">
        <v>1220539</v>
      </c>
      <c r="E1167" s="8">
        <v>55125153</v>
      </c>
      <c r="F1167" s="8">
        <v>112</v>
      </c>
      <c r="G1167" s="8">
        <v>10897.669642857143</v>
      </c>
      <c r="H1167" s="8">
        <f t="shared" si="18"/>
        <v>2.214123559892886E-2</v>
      </c>
    </row>
    <row r="1168" spans="1:8" hidden="1" x14ac:dyDescent="0.4">
      <c r="A1168" s="8">
        <v>2014</v>
      </c>
      <c r="B1168" s="8" t="s">
        <v>152</v>
      </c>
      <c r="C1168" s="8" t="s">
        <v>153</v>
      </c>
      <c r="D1168" s="8">
        <v>2115499</v>
      </c>
      <c r="E1168" s="8">
        <v>60386106</v>
      </c>
      <c r="F1168" s="8">
        <v>108</v>
      </c>
      <c r="G1168" s="8">
        <v>19587.953703703704</v>
      </c>
      <c r="H1168" s="8">
        <f t="shared" si="18"/>
        <v>3.5032876602442288E-2</v>
      </c>
    </row>
    <row r="1169" spans="1:8" hidden="1" x14ac:dyDescent="0.4">
      <c r="A1169" s="8">
        <v>2013</v>
      </c>
      <c r="B1169" s="8" t="s">
        <v>152</v>
      </c>
      <c r="C1169" s="8" t="s">
        <v>153</v>
      </c>
      <c r="D1169" s="8">
        <v>2554293</v>
      </c>
      <c r="E1169" s="8">
        <v>56048031</v>
      </c>
      <c r="F1169" s="8">
        <v>110</v>
      </c>
      <c r="G1169" s="8">
        <v>23220.845454545455</v>
      </c>
      <c r="H1169" s="8">
        <f t="shared" si="18"/>
        <v>4.5573286954540833E-2</v>
      </c>
    </row>
    <row r="1170" spans="1:8" hidden="1" x14ac:dyDescent="0.4">
      <c r="A1170" s="8">
        <v>2016</v>
      </c>
      <c r="B1170" s="8" t="s">
        <v>152</v>
      </c>
      <c r="C1170" s="8" t="s">
        <v>153</v>
      </c>
      <c r="D1170" s="8">
        <v>938360</v>
      </c>
      <c r="E1170" s="8">
        <v>51911231</v>
      </c>
      <c r="F1170" s="8">
        <v>113</v>
      </c>
      <c r="G1170" s="8">
        <v>8304.070796460177</v>
      </c>
      <c r="H1170" s="8">
        <f t="shared" si="18"/>
        <v>1.8076242499431384E-2</v>
      </c>
    </row>
    <row r="1171" spans="1:8" hidden="1" x14ac:dyDescent="0.4">
      <c r="A1171" s="8">
        <v>2010</v>
      </c>
      <c r="B1171" s="8" t="s">
        <v>138</v>
      </c>
      <c r="C1171" s="8" t="s">
        <v>139</v>
      </c>
      <c r="D1171" s="8">
        <v>75545389</v>
      </c>
      <c r="E1171" s="8">
        <v>557723961</v>
      </c>
      <c r="F1171" s="8">
        <v>34</v>
      </c>
      <c r="G1171" s="8">
        <v>2221923.2058823528</v>
      </c>
      <c r="H1171" s="8">
        <f t="shared" si="18"/>
        <v>0.13545300952203487</v>
      </c>
    </row>
    <row r="1172" spans="1:8" hidden="1" x14ac:dyDescent="0.4">
      <c r="A1172" s="1">
        <v>2017</v>
      </c>
      <c r="B1172" s="1" t="s">
        <v>232</v>
      </c>
      <c r="C1172" s="1" t="s">
        <v>233</v>
      </c>
      <c r="D1172" s="1">
        <v>63223245</v>
      </c>
      <c r="E1172" s="1">
        <v>4430077743</v>
      </c>
      <c r="F1172" s="1">
        <v>1466398</v>
      </c>
      <c r="G1172" s="1">
        <v>43.114655775580708</v>
      </c>
      <c r="H1172" s="1">
        <f t="shared" si="18"/>
        <v>1.4271362415682103E-2</v>
      </c>
    </row>
    <row r="1173" spans="1:8" hidden="1" x14ac:dyDescent="0.4">
      <c r="A1173" s="8">
        <v>2011</v>
      </c>
      <c r="B1173" s="8" t="s">
        <v>138</v>
      </c>
      <c r="C1173" s="8" t="s">
        <v>139</v>
      </c>
      <c r="D1173" s="8">
        <v>203755052</v>
      </c>
      <c r="E1173" s="8">
        <v>602176821</v>
      </c>
      <c r="F1173" s="8">
        <v>34</v>
      </c>
      <c r="G1173" s="8">
        <v>5992795.6470588231</v>
      </c>
      <c r="H1173" s="8">
        <f t="shared" si="18"/>
        <v>0.33836415633141748</v>
      </c>
    </row>
    <row r="1174" spans="1:8" hidden="1" x14ac:dyDescent="0.4">
      <c r="A1174" s="8">
        <v>2015</v>
      </c>
      <c r="B1174" s="8" t="s">
        <v>240</v>
      </c>
      <c r="C1174" s="8" t="s">
        <v>123</v>
      </c>
      <c r="D1174" s="8">
        <v>6260378</v>
      </c>
      <c r="E1174" s="8">
        <v>565329069</v>
      </c>
      <c r="F1174" s="8">
        <v>1</v>
      </c>
      <c r="G1174" s="8">
        <v>6260378</v>
      </c>
      <c r="H1174" s="8">
        <f t="shared" si="18"/>
        <v>1.1073865370259246E-2</v>
      </c>
    </row>
    <row r="1175" spans="1:8" hidden="1" x14ac:dyDescent="0.4">
      <c r="A1175" s="8">
        <v>2014</v>
      </c>
      <c r="B1175" s="8" t="s">
        <v>138</v>
      </c>
      <c r="C1175" s="8" t="s">
        <v>139</v>
      </c>
      <c r="D1175" s="8">
        <v>455114632</v>
      </c>
      <c r="E1175" s="8">
        <v>727111227</v>
      </c>
      <c r="F1175" s="8">
        <v>39</v>
      </c>
      <c r="G1175" s="8">
        <v>11669605.948717948</v>
      </c>
      <c r="H1175" s="8">
        <f t="shared" si="18"/>
        <v>0.62592161295289694</v>
      </c>
    </row>
    <row r="1176" spans="1:8" hidden="1" x14ac:dyDescent="0.4">
      <c r="A1176" s="8">
        <v>2012</v>
      </c>
      <c r="B1176" s="8" t="s">
        <v>138</v>
      </c>
      <c r="C1176" s="8" t="s">
        <v>139</v>
      </c>
      <c r="D1176" s="8">
        <v>422706143</v>
      </c>
      <c r="E1176" s="8">
        <v>622172789</v>
      </c>
      <c r="F1176" s="8">
        <v>36</v>
      </c>
      <c r="G1176" s="8">
        <v>11741837.305555556</v>
      </c>
      <c r="H1176" s="8">
        <f t="shared" si="18"/>
        <v>0.67940313442412537</v>
      </c>
    </row>
    <row r="1177" spans="1:8" hidden="1" x14ac:dyDescent="0.4">
      <c r="A1177" s="8">
        <v>2013</v>
      </c>
      <c r="B1177" s="8" t="s">
        <v>138</v>
      </c>
      <c r="C1177" s="8" t="s">
        <v>139</v>
      </c>
      <c r="D1177" s="8">
        <v>438108943</v>
      </c>
      <c r="E1177" s="8">
        <v>692720741</v>
      </c>
      <c r="F1177" s="8">
        <v>37</v>
      </c>
      <c r="G1177" s="8">
        <v>11840782.243243244</v>
      </c>
      <c r="H1177" s="8">
        <f t="shared" si="18"/>
        <v>0.63244669470637371</v>
      </c>
    </row>
    <row r="1178" spans="1:8" hidden="1" x14ac:dyDescent="0.4">
      <c r="A1178" s="8">
        <v>2018</v>
      </c>
      <c r="B1178" s="8" t="s">
        <v>240</v>
      </c>
      <c r="C1178" s="8" t="s">
        <v>123</v>
      </c>
      <c r="D1178" s="8">
        <v>3032629</v>
      </c>
      <c r="E1178" s="8">
        <v>615839341</v>
      </c>
      <c r="F1178" s="8">
        <v>1</v>
      </c>
      <c r="G1178" s="8">
        <v>3032629</v>
      </c>
      <c r="H1178" s="8">
        <f t="shared" si="18"/>
        <v>4.9243833547165348E-3</v>
      </c>
    </row>
    <row r="1179" spans="1:8" hidden="1" x14ac:dyDescent="0.4">
      <c r="A1179" s="1">
        <v>2015</v>
      </c>
      <c r="B1179" s="1" t="s">
        <v>267</v>
      </c>
      <c r="C1179" s="1" t="s">
        <v>139</v>
      </c>
      <c r="D1179" s="1">
        <v>2954953</v>
      </c>
      <c r="E1179" s="1">
        <v>656977041</v>
      </c>
      <c r="F1179" s="1">
        <v>373798</v>
      </c>
      <c r="G1179" s="1">
        <v>7.9052135110407225</v>
      </c>
      <c r="H1179" s="1">
        <f t="shared" si="18"/>
        <v>4.4978025343202213E-3</v>
      </c>
    </row>
    <row r="1180" spans="1:8" hidden="1" x14ac:dyDescent="0.4">
      <c r="A1180" s="8">
        <v>2010</v>
      </c>
      <c r="B1180" s="8" t="s">
        <v>240</v>
      </c>
      <c r="C1180" s="8" t="s">
        <v>123</v>
      </c>
      <c r="D1180" s="8">
        <v>32249862</v>
      </c>
      <c r="E1180" s="8">
        <v>690687064</v>
      </c>
      <c r="F1180" s="8">
        <v>1</v>
      </c>
      <c r="G1180" s="8">
        <v>32249862</v>
      </c>
      <c r="H1180" s="8">
        <f t="shared" ref="H1180:H1183" si="19">D1180/E1180</f>
        <v>4.6692436677806377E-2</v>
      </c>
    </row>
    <row r="1181" spans="1:8" hidden="1" x14ac:dyDescent="0.4">
      <c r="A1181" s="8">
        <v>2013</v>
      </c>
      <c r="B1181" s="8" t="s">
        <v>240</v>
      </c>
      <c r="C1181" s="8" t="s">
        <v>123</v>
      </c>
      <c r="D1181" s="8">
        <v>50277762</v>
      </c>
      <c r="E1181" s="8">
        <v>675649273</v>
      </c>
      <c r="F1181" s="8">
        <v>1</v>
      </c>
      <c r="G1181" s="8">
        <v>50277762</v>
      </c>
      <c r="H1181" s="8">
        <f t="shared" si="19"/>
        <v>7.4413995558313878E-2</v>
      </c>
    </row>
    <row r="1182" spans="1:8" hidden="1" x14ac:dyDescent="0.4">
      <c r="A1182" s="8">
        <v>2012</v>
      </c>
      <c r="B1182" s="8" t="s">
        <v>240</v>
      </c>
      <c r="C1182" s="8" t="s">
        <v>123</v>
      </c>
      <c r="D1182" s="8">
        <v>175856036</v>
      </c>
      <c r="E1182" s="8">
        <v>670819257</v>
      </c>
      <c r="F1182" s="8">
        <v>1</v>
      </c>
      <c r="G1182" s="8">
        <v>175856036</v>
      </c>
      <c r="H1182" s="8">
        <f t="shared" si="19"/>
        <v>0.26215114453698518</v>
      </c>
    </row>
    <row r="1183" spans="1:8" hidden="1" x14ac:dyDescent="0.4">
      <c r="A1183" s="8">
        <v>2011</v>
      </c>
      <c r="B1183" s="8" t="s">
        <v>240</v>
      </c>
      <c r="C1183" s="8" t="s">
        <v>123</v>
      </c>
      <c r="D1183" s="8">
        <v>486619769</v>
      </c>
      <c r="E1183" s="8">
        <v>716938129</v>
      </c>
      <c r="F1183" s="8">
        <v>1</v>
      </c>
      <c r="G1183" s="8">
        <v>486619769</v>
      </c>
      <c r="H1183" s="8">
        <f t="shared" si="19"/>
        <v>0.67874722980454005</v>
      </c>
    </row>
    <row r="1197" spans="2:2" x14ac:dyDescent="0.4">
      <c r="B1197" s="51"/>
    </row>
    <row r="1215" spans="2:2" x14ac:dyDescent="0.4">
      <c r="B1215" s="51"/>
    </row>
  </sheetData>
  <autoFilter ref="A1:H1183" xr:uid="{00000000-0009-0000-0000-00000E000000}">
    <filterColumn colId="0">
      <filters>
        <filter val="2018"/>
      </filters>
    </filterColumn>
    <filterColumn colId="1">
      <filters>
        <filter val="Avista Corp"/>
      </filters>
    </filterColumn>
    <sortState xmlns:xlrd2="http://schemas.microsoft.com/office/spreadsheetml/2017/richdata2" ref="A2:H1179">
      <sortCondition descending="1" ref="H1:H1183"/>
    </sortState>
  </autoFilter>
  <sortState xmlns:xlrd2="http://schemas.microsoft.com/office/spreadsheetml/2017/richdata2" ref="B1:B51">
    <sortCondition ref="B1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I1184"/>
  <sheetViews>
    <sheetView workbookViewId="0">
      <selection activeCell="H170" sqref="H170"/>
    </sheetView>
  </sheetViews>
  <sheetFormatPr defaultRowHeight="14.6" x14ac:dyDescent="0.4"/>
  <cols>
    <col min="2" max="2" width="32" bestFit="1" customWidth="1"/>
    <col min="3" max="3" width="21.15234375" bestFit="1" customWidth="1"/>
    <col min="4" max="5" width="12.69140625" bestFit="1" customWidth="1"/>
  </cols>
  <sheetData>
    <row r="1" spans="1:9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  <c r="H1" t="s">
        <v>114</v>
      </c>
      <c r="I1" t="s">
        <v>115</v>
      </c>
    </row>
    <row r="2" spans="1:9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  <c r="H2">
        <v>2783.0086957859871</v>
      </c>
      <c r="I2">
        <v>0.95052948594985009</v>
      </c>
    </row>
    <row r="3" spans="1:9" hidden="1" x14ac:dyDescent="0.4">
      <c r="A3">
        <v>2015</v>
      </c>
      <c r="B3">
        <v>5768363967</v>
      </c>
      <c r="C3">
        <v>1458602</v>
      </c>
      <c r="D3">
        <v>1355.3778426191654</v>
      </c>
      <c r="E3">
        <v>0.34272401036236483</v>
      </c>
      <c r="H3">
        <v>2404.4028051807695</v>
      </c>
      <c r="I3">
        <v>0.59694579465855113</v>
      </c>
    </row>
    <row r="4" spans="1:9" hidden="1" x14ac:dyDescent="0.4">
      <c r="A4">
        <v>2016</v>
      </c>
      <c r="B4">
        <v>5888893755</v>
      </c>
      <c r="C4">
        <v>1468744</v>
      </c>
      <c r="D4">
        <v>1200.5979721449075</v>
      </c>
      <c r="E4">
        <v>0.29944012260414776</v>
      </c>
      <c r="H4">
        <v>1712.0933674298917</v>
      </c>
      <c r="I4">
        <v>0.58803868536271608</v>
      </c>
    </row>
    <row r="5" spans="1:9" hidden="1" x14ac:dyDescent="0.4">
      <c r="A5">
        <v>2010</v>
      </c>
      <c r="B5">
        <v>5967481652</v>
      </c>
      <c r="C5">
        <v>1436229</v>
      </c>
      <c r="D5">
        <v>1088.5852478957047</v>
      </c>
      <c r="E5">
        <v>0.26199623110294901</v>
      </c>
      <c r="H5">
        <v>2127.073704975804</v>
      </c>
      <c r="I5">
        <v>0.58365060743353014</v>
      </c>
    </row>
    <row r="6" spans="1:9" hidden="1" x14ac:dyDescent="0.4">
      <c r="A6">
        <v>2017</v>
      </c>
      <c r="B6">
        <v>6039394288</v>
      </c>
      <c r="C6">
        <v>1475042</v>
      </c>
      <c r="D6">
        <v>1052.8511242391742</v>
      </c>
      <c r="E6">
        <v>0.25714493108783099</v>
      </c>
      <c r="H6">
        <v>1072.8704461246152</v>
      </c>
      <c r="I6">
        <v>0.54531831477649539</v>
      </c>
    </row>
    <row r="7" spans="1:9" hidden="1" x14ac:dyDescent="0.4">
      <c r="A7">
        <v>2014</v>
      </c>
      <c r="B7">
        <v>5941549007</v>
      </c>
      <c r="C7">
        <v>1450921</v>
      </c>
      <c r="D7">
        <v>823.84473861774688</v>
      </c>
      <c r="E7">
        <v>0.20118215478686197</v>
      </c>
      <c r="H7">
        <v>1476.5962407815841</v>
      </c>
      <c r="I7">
        <v>0.50311648938609743</v>
      </c>
    </row>
    <row r="8" spans="1:9" hidden="1" x14ac:dyDescent="0.4">
      <c r="A8">
        <v>2011</v>
      </c>
      <c r="B8">
        <v>5694301098</v>
      </c>
      <c r="C8">
        <v>1434487</v>
      </c>
      <c r="D8">
        <v>741.84010799679606</v>
      </c>
      <c r="E8">
        <v>0.1868815808447086</v>
      </c>
      <c r="H8">
        <v>1330.8098712717619</v>
      </c>
      <c r="I8">
        <v>0.49089641050599192</v>
      </c>
    </row>
    <row r="9" spans="1:9" hidden="1" x14ac:dyDescent="0.4">
      <c r="A9">
        <v>2013</v>
      </c>
      <c r="B9">
        <v>5615671474</v>
      </c>
      <c r="C9">
        <v>1444803</v>
      </c>
      <c r="D9">
        <v>629.8473314354967</v>
      </c>
      <c r="E9">
        <v>0.1620474627501331</v>
      </c>
      <c r="H9">
        <v>1099.7765733530496</v>
      </c>
      <c r="I9">
        <v>0.48692163171889608</v>
      </c>
    </row>
    <row r="10" spans="1:9" hidden="1" x14ac:dyDescent="0.4">
      <c r="A10">
        <v>2012</v>
      </c>
      <c r="B10">
        <v>5511908045</v>
      </c>
      <c r="C10">
        <v>1440488</v>
      </c>
      <c r="D10">
        <v>523.1275873176312</v>
      </c>
      <c r="E10">
        <v>0.13671472852011268</v>
      </c>
      <c r="H10">
        <v>706.18809009069525</v>
      </c>
      <c r="I10">
        <v>0.47619984870006804</v>
      </c>
    </row>
    <row r="11" spans="1:9" hidden="1" x14ac:dyDescent="0.4">
      <c r="A11">
        <v>2016</v>
      </c>
      <c r="B11">
        <v>42978106</v>
      </c>
      <c r="C11">
        <v>16853</v>
      </c>
      <c r="D11">
        <v>1626.5098202100517</v>
      </c>
      <c r="E11">
        <v>0.6378031177083513</v>
      </c>
      <c r="H11">
        <v>1318.8515494442984</v>
      </c>
      <c r="I11">
        <v>0.47080386691070697</v>
      </c>
    </row>
    <row r="12" spans="1:9" x14ac:dyDescent="0.4">
      <c r="A12">
        <v>2018</v>
      </c>
      <c r="B12">
        <v>44697910</v>
      </c>
      <c r="C12">
        <v>17165</v>
      </c>
      <c r="D12">
        <v>414.51220506845323</v>
      </c>
      <c r="E12">
        <v>0.15918198412408993</v>
      </c>
      <c r="H12">
        <v>1275.0944080961349</v>
      </c>
      <c r="I12">
        <v>0.46997439824609899</v>
      </c>
    </row>
    <row r="13" spans="1:9" hidden="1" x14ac:dyDescent="0.4">
      <c r="A13">
        <v>2017</v>
      </c>
      <c r="B13">
        <v>47860552</v>
      </c>
      <c r="C13">
        <v>17005</v>
      </c>
      <c r="D13">
        <v>365.9875918847398</v>
      </c>
      <c r="E13">
        <v>0.13003650689193891</v>
      </c>
      <c r="H13">
        <v>1026.0666051376711</v>
      </c>
      <c r="I13">
        <v>0.4396860317249065</v>
      </c>
    </row>
    <row r="14" spans="1:9" hidden="1" x14ac:dyDescent="0.4">
      <c r="A14">
        <v>2010</v>
      </c>
      <c r="B14">
        <v>35878398</v>
      </c>
      <c r="C14">
        <v>16034</v>
      </c>
      <c r="D14">
        <v>286.81208681551703</v>
      </c>
      <c r="E14">
        <v>0.12817587340438111</v>
      </c>
      <c r="H14">
        <v>753.29533722996609</v>
      </c>
      <c r="I14">
        <v>0.43963622529945606</v>
      </c>
    </row>
    <row r="15" spans="1:9" hidden="1" x14ac:dyDescent="0.4">
      <c r="A15">
        <v>2014</v>
      </c>
      <c r="B15">
        <v>44858306</v>
      </c>
      <c r="C15">
        <v>16464</v>
      </c>
      <c r="D15">
        <v>269.70286686103015</v>
      </c>
      <c r="E15">
        <v>9.8986974675325454E-2</v>
      </c>
      <c r="H15">
        <v>1253.4034036745209</v>
      </c>
      <c r="I15">
        <v>0.43604206283273</v>
      </c>
    </row>
    <row r="16" spans="1:9" hidden="1" x14ac:dyDescent="0.4">
      <c r="A16">
        <v>2013</v>
      </c>
      <c r="B16">
        <v>42582909</v>
      </c>
      <c r="C16">
        <v>16266</v>
      </c>
      <c r="D16">
        <v>194.99661871388173</v>
      </c>
      <c r="E16">
        <v>7.4485634600491943E-2</v>
      </c>
      <c r="H16">
        <v>630.85349930859115</v>
      </c>
      <c r="I16">
        <v>0.43069503107630885</v>
      </c>
    </row>
    <row r="17" spans="1:9" hidden="1" x14ac:dyDescent="0.4">
      <c r="A17">
        <v>2012</v>
      </c>
      <c r="B17">
        <v>42323553</v>
      </c>
      <c r="C17">
        <v>16180</v>
      </c>
      <c r="D17">
        <v>167.92509270704574</v>
      </c>
      <c r="E17">
        <v>6.4196595214962224E-2</v>
      </c>
      <c r="H17">
        <v>486.85614316698832</v>
      </c>
      <c r="I17">
        <v>0.42640288137570115</v>
      </c>
    </row>
    <row r="18" spans="1:9" hidden="1" x14ac:dyDescent="0.4">
      <c r="A18">
        <v>2015</v>
      </c>
      <c r="B18">
        <v>41819985</v>
      </c>
      <c r="C18">
        <v>16671</v>
      </c>
      <c r="D18">
        <v>159.07462059864434</v>
      </c>
      <c r="E18">
        <v>6.3413054787083256E-2</v>
      </c>
      <c r="H18">
        <v>967.99443877054318</v>
      </c>
      <c r="I18">
        <v>0.41768748985420612</v>
      </c>
    </row>
    <row r="19" spans="1:9" hidden="1" x14ac:dyDescent="0.4">
      <c r="A19">
        <v>2011</v>
      </c>
      <c r="B19">
        <v>39454233</v>
      </c>
      <c r="C19">
        <v>16102</v>
      </c>
      <c r="D19">
        <v>123.35405539684511</v>
      </c>
      <c r="E19">
        <v>5.0343064583209612E-2</v>
      </c>
      <c r="H19">
        <v>1350.0690247310959</v>
      </c>
      <c r="I19">
        <v>0.41129803290288192</v>
      </c>
    </row>
    <row r="20" spans="1:9" x14ac:dyDescent="0.4">
      <c r="A20">
        <v>2018</v>
      </c>
      <c r="B20">
        <v>1810228177</v>
      </c>
      <c r="C20">
        <v>1220681</v>
      </c>
      <c r="D20">
        <v>706.18809009069525</v>
      </c>
      <c r="E20">
        <v>0.47619984870006804</v>
      </c>
      <c r="H20">
        <v>1484.7590911840214</v>
      </c>
      <c r="I20">
        <v>0.38689209541931924</v>
      </c>
    </row>
    <row r="21" spans="1:9" hidden="1" x14ac:dyDescent="0.4">
      <c r="A21">
        <v>2016</v>
      </c>
      <c r="B21">
        <v>1754214101</v>
      </c>
      <c r="C21">
        <v>1224649</v>
      </c>
      <c r="D21">
        <v>664.40157547182912</v>
      </c>
      <c r="E21">
        <v>0.46383091125317549</v>
      </c>
      <c r="H21">
        <v>1329.0243321020669</v>
      </c>
      <c r="I21">
        <v>0.36743348235544132</v>
      </c>
    </row>
    <row r="22" spans="1:9" hidden="1" x14ac:dyDescent="0.4">
      <c r="A22">
        <v>2015</v>
      </c>
      <c r="B22">
        <v>1685673462</v>
      </c>
      <c r="C22">
        <v>1221988</v>
      </c>
      <c r="D22">
        <v>634.53115742544117</v>
      </c>
      <c r="E22">
        <v>0.45998793804348331</v>
      </c>
      <c r="H22">
        <v>1225.5845770089329</v>
      </c>
      <c r="I22">
        <v>0.36217094361246255</v>
      </c>
    </row>
    <row r="23" spans="1:9" hidden="1" x14ac:dyDescent="0.4">
      <c r="A23">
        <v>2017</v>
      </c>
      <c r="B23">
        <v>1816183575</v>
      </c>
      <c r="C23">
        <v>1221130</v>
      </c>
      <c r="D23">
        <v>600.22164224939195</v>
      </c>
      <c r="E23">
        <v>0.40356529157577037</v>
      </c>
      <c r="H23">
        <v>592.96077634360097</v>
      </c>
      <c r="I23">
        <v>0.35855705647496855</v>
      </c>
    </row>
    <row r="24" spans="1:9" hidden="1" x14ac:dyDescent="0.4">
      <c r="A24">
        <v>2014</v>
      </c>
      <c r="B24">
        <v>1559789124</v>
      </c>
      <c r="C24">
        <v>1223176</v>
      </c>
      <c r="D24">
        <v>538.3002176301693</v>
      </c>
      <c r="E24">
        <v>0.42213136177759375</v>
      </c>
      <c r="H24">
        <v>375.10842382607683</v>
      </c>
      <c r="I24">
        <v>0.35292398981243617</v>
      </c>
    </row>
    <row r="25" spans="1:9" hidden="1" x14ac:dyDescent="0.4">
      <c r="A25">
        <v>2013</v>
      </c>
      <c r="B25">
        <v>1493609239</v>
      </c>
      <c r="C25">
        <v>1222570</v>
      </c>
      <c r="D25">
        <v>409.20852630115252</v>
      </c>
      <c r="E25">
        <v>0.33495110698093372</v>
      </c>
      <c r="H25">
        <v>1053.0194172006823</v>
      </c>
      <c r="I25">
        <v>0.34831702357683419</v>
      </c>
    </row>
    <row r="26" spans="1:9" hidden="1" x14ac:dyDescent="0.4">
      <c r="A26">
        <v>2012</v>
      </c>
      <c r="B26">
        <v>1734251963</v>
      </c>
      <c r="C26">
        <v>1213560</v>
      </c>
      <c r="D26">
        <v>280.56130640429808</v>
      </c>
      <c r="E26">
        <v>0.19632555491592082</v>
      </c>
      <c r="H26">
        <v>530.58028646120988</v>
      </c>
      <c r="I26">
        <v>0.33816433175092658</v>
      </c>
    </row>
    <row r="27" spans="1:9" hidden="1" x14ac:dyDescent="0.4">
      <c r="A27">
        <v>2011</v>
      </c>
      <c r="B27">
        <v>1941553594</v>
      </c>
      <c r="C27">
        <v>1206980</v>
      </c>
      <c r="D27">
        <v>197.72735505145073</v>
      </c>
      <c r="E27">
        <v>0.12291855539682826</v>
      </c>
      <c r="H27">
        <v>854.96149340774264</v>
      </c>
      <c r="I27">
        <v>0.33051545857604137</v>
      </c>
    </row>
    <row r="28" spans="1:9" hidden="1" x14ac:dyDescent="0.4">
      <c r="A28">
        <v>2010</v>
      </c>
      <c r="B28">
        <v>2061112032</v>
      </c>
      <c r="C28">
        <v>1197805</v>
      </c>
      <c r="D28">
        <v>173.13404602585564</v>
      </c>
      <c r="E28">
        <v>0.10061598922343296</v>
      </c>
      <c r="H28">
        <v>876.0190150838755</v>
      </c>
      <c r="I28">
        <v>0.32296649563451318</v>
      </c>
    </row>
    <row r="29" spans="1:9" hidden="1" x14ac:dyDescent="0.4">
      <c r="A29">
        <v>2010</v>
      </c>
      <c r="B29">
        <v>3031084760</v>
      </c>
      <c r="C29">
        <v>1190872</v>
      </c>
      <c r="D29">
        <v>1011.1186399545879</v>
      </c>
      <c r="E29">
        <v>0.39725476927936521</v>
      </c>
      <c r="H29">
        <v>724.85686225143627</v>
      </c>
      <c r="I29">
        <v>0.31876262264574373</v>
      </c>
    </row>
    <row r="30" spans="1:9" hidden="1" x14ac:dyDescent="0.4">
      <c r="A30">
        <v>2014</v>
      </c>
      <c r="B30">
        <v>3393525753</v>
      </c>
      <c r="C30">
        <v>1200003</v>
      </c>
      <c r="D30">
        <v>899.82496710424891</v>
      </c>
      <c r="E30">
        <v>0.31819197454017378</v>
      </c>
      <c r="H30">
        <v>641.39227291441557</v>
      </c>
      <c r="I30">
        <v>0.3169251844318664</v>
      </c>
    </row>
    <row r="31" spans="1:9" hidden="1" x14ac:dyDescent="0.4">
      <c r="A31">
        <v>2016</v>
      </c>
      <c r="B31">
        <v>3392490363</v>
      </c>
      <c r="C31">
        <v>1208934</v>
      </c>
      <c r="D31">
        <v>802.39775868657841</v>
      </c>
      <c r="E31">
        <v>0.28593918573203625</v>
      </c>
      <c r="H31">
        <v>895.15147807814731</v>
      </c>
      <c r="I31">
        <v>0.31166990233268965</v>
      </c>
    </row>
    <row r="32" spans="1:9" x14ac:dyDescent="0.4">
      <c r="A32">
        <v>2018</v>
      </c>
      <c r="B32">
        <v>3445455487</v>
      </c>
      <c r="C32">
        <v>1223736</v>
      </c>
      <c r="D32">
        <v>675.80067432844987</v>
      </c>
      <c r="E32">
        <v>0.24002678807500147</v>
      </c>
      <c r="H32">
        <v>460.38696660596298</v>
      </c>
      <c r="I32">
        <v>0.31056409615889652</v>
      </c>
    </row>
    <row r="33" spans="1:9" hidden="1" x14ac:dyDescent="0.4">
      <c r="A33">
        <v>2012</v>
      </c>
      <c r="B33">
        <v>3128521542</v>
      </c>
      <c r="C33">
        <v>1193671</v>
      </c>
      <c r="D33">
        <v>533.90115618122582</v>
      </c>
      <c r="E33">
        <v>0.20370718834577231</v>
      </c>
      <c r="H33">
        <v>447.02809777545497</v>
      </c>
      <c r="I33">
        <v>0.30662540899034024</v>
      </c>
    </row>
    <row r="34" spans="1:9" hidden="1" x14ac:dyDescent="0.4">
      <c r="A34">
        <v>2015</v>
      </c>
      <c r="B34">
        <v>3473482535</v>
      </c>
      <c r="C34">
        <v>1203538</v>
      </c>
      <c r="D34">
        <v>492.72234611620075</v>
      </c>
      <c r="E34">
        <v>0.17072493125404473</v>
      </c>
      <c r="H34">
        <v>1123.982206992906</v>
      </c>
      <c r="I34">
        <v>0.30657164798586922</v>
      </c>
    </row>
    <row r="35" spans="1:9" hidden="1" x14ac:dyDescent="0.4">
      <c r="A35">
        <v>2017</v>
      </c>
      <c r="B35">
        <v>3397201686</v>
      </c>
      <c r="C35">
        <v>1215790</v>
      </c>
      <c r="D35">
        <v>427.80462086380049</v>
      </c>
      <c r="E35">
        <v>0.1531026497906901</v>
      </c>
      <c r="H35">
        <v>669.87531288366915</v>
      </c>
      <c r="I35">
        <v>0.30194556200775619</v>
      </c>
    </row>
    <row r="36" spans="1:9" hidden="1" x14ac:dyDescent="0.4">
      <c r="A36">
        <v>2013</v>
      </c>
      <c r="B36">
        <v>3390675469</v>
      </c>
      <c r="C36">
        <v>1197295</v>
      </c>
      <c r="D36">
        <v>387.87952676658637</v>
      </c>
      <c r="E36">
        <v>0.13696569378164808</v>
      </c>
      <c r="H36">
        <v>1988.0140851063829</v>
      </c>
      <c r="I36">
        <v>0.29524595331417891</v>
      </c>
    </row>
    <row r="37" spans="1:9" hidden="1" x14ac:dyDescent="0.4">
      <c r="A37">
        <v>2011</v>
      </c>
      <c r="B37">
        <v>3226611565</v>
      </c>
      <c r="C37">
        <v>1190478</v>
      </c>
      <c r="D37">
        <v>358.79957042465293</v>
      </c>
      <c r="E37">
        <v>0.13238128804636576</v>
      </c>
      <c r="H37">
        <v>966.38489928847298</v>
      </c>
      <c r="I37">
        <v>0.29141968906502569</v>
      </c>
    </row>
    <row r="38" spans="1:9" hidden="1" x14ac:dyDescent="0.4">
      <c r="A38">
        <v>2016</v>
      </c>
      <c r="B38">
        <v>3029621571</v>
      </c>
      <c r="C38">
        <v>956718</v>
      </c>
      <c r="D38">
        <v>854.69491846082121</v>
      </c>
      <c r="E38">
        <v>0.26990236035654369</v>
      </c>
      <c r="H38">
        <v>726.10630165148882</v>
      </c>
      <c r="I38">
        <v>0.28992368918171368</v>
      </c>
    </row>
    <row r="39" spans="1:9" x14ac:dyDescent="0.4">
      <c r="A39">
        <v>2018</v>
      </c>
      <c r="B39">
        <v>3011125850</v>
      </c>
      <c r="C39">
        <v>955578</v>
      </c>
      <c r="D39">
        <v>827.9218661375628</v>
      </c>
      <c r="E39">
        <v>0.26274023750950165</v>
      </c>
      <c r="H39">
        <v>848.59047460338627</v>
      </c>
      <c r="I39">
        <v>0.28605579693998429</v>
      </c>
    </row>
    <row r="40" spans="1:9" hidden="1" x14ac:dyDescent="0.4">
      <c r="A40">
        <v>2012</v>
      </c>
      <c r="B40">
        <v>3288738518</v>
      </c>
      <c r="C40">
        <v>960176</v>
      </c>
      <c r="D40">
        <v>801.78930112812645</v>
      </c>
      <c r="E40">
        <v>0.23408940534079883</v>
      </c>
      <c r="H40">
        <v>1368.8774360885748</v>
      </c>
      <c r="I40">
        <v>0.28285909434160111</v>
      </c>
    </row>
    <row r="41" spans="1:9" hidden="1" x14ac:dyDescent="0.4">
      <c r="A41">
        <v>2011</v>
      </c>
      <c r="B41">
        <v>3220850165</v>
      </c>
      <c r="C41">
        <v>961129</v>
      </c>
      <c r="D41">
        <v>782.73308785813356</v>
      </c>
      <c r="E41">
        <v>0.23357419049637784</v>
      </c>
      <c r="H41">
        <v>462.61292578574955</v>
      </c>
      <c r="I41">
        <v>0.2800495628077519</v>
      </c>
    </row>
    <row r="42" spans="1:9" hidden="1" x14ac:dyDescent="0.4">
      <c r="A42">
        <v>2017</v>
      </c>
      <c r="B42">
        <v>2966902427</v>
      </c>
      <c r="C42">
        <v>955861</v>
      </c>
      <c r="D42">
        <v>734.12910768406698</v>
      </c>
      <c r="E42">
        <v>0.23651784993467195</v>
      </c>
      <c r="H42">
        <v>575.99469359450552</v>
      </c>
      <c r="I42">
        <v>0.27737213840736169</v>
      </c>
    </row>
    <row r="43" spans="1:9" hidden="1" x14ac:dyDescent="0.4">
      <c r="A43">
        <v>2010</v>
      </c>
      <c r="B43">
        <v>3369702981</v>
      </c>
      <c r="C43">
        <v>961229</v>
      </c>
      <c r="D43">
        <v>693.36772402830127</v>
      </c>
      <c r="E43">
        <v>0.19778751057822089</v>
      </c>
      <c r="H43">
        <v>1056.9277418878512</v>
      </c>
      <c r="I43">
        <v>0.27210234823682528</v>
      </c>
    </row>
    <row r="44" spans="1:9" hidden="1" x14ac:dyDescent="0.4">
      <c r="A44">
        <v>2015</v>
      </c>
      <c r="B44">
        <v>3008657999</v>
      </c>
      <c r="C44">
        <v>956606</v>
      </c>
      <c r="D44">
        <v>552.55141197107275</v>
      </c>
      <c r="E44">
        <v>0.17568430714813194</v>
      </c>
      <c r="H44">
        <v>645.92123235751137</v>
      </c>
      <c r="I44">
        <v>0.26839512302798296</v>
      </c>
    </row>
    <row r="45" spans="1:9" hidden="1" x14ac:dyDescent="0.4">
      <c r="A45">
        <v>2013</v>
      </c>
      <c r="B45">
        <v>3444352686</v>
      </c>
      <c r="C45">
        <v>959302</v>
      </c>
      <c r="D45">
        <v>510.86225401385593</v>
      </c>
      <c r="E45">
        <v>0.14228252060015667</v>
      </c>
      <c r="H45">
        <v>1056.7226950577349</v>
      </c>
      <c r="I45">
        <v>0.26805789921680795</v>
      </c>
    </row>
    <row r="46" spans="1:9" hidden="1" x14ac:dyDescent="0.4">
      <c r="A46">
        <v>2014</v>
      </c>
      <c r="B46">
        <v>3126022919</v>
      </c>
      <c r="C46">
        <v>958029</v>
      </c>
      <c r="D46">
        <v>411.87984914861659</v>
      </c>
      <c r="E46">
        <v>0.12622838994610711</v>
      </c>
      <c r="H46">
        <v>731.94515459773379</v>
      </c>
      <c r="I46">
        <v>0.26757282764497559</v>
      </c>
    </row>
    <row r="47" spans="1:9" x14ac:dyDescent="0.4">
      <c r="A47">
        <v>2018</v>
      </c>
      <c r="B47">
        <v>3734970742</v>
      </c>
      <c r="C47">
        <v>1235451</v>
      </c>
      <c r="D47">
        <v>1053.0194172006823</v>
      </c>
      <c r="E47">
        <v>0.34831702357683419</v>
      </c>
      <c r="H47">
        <v>379.63349211398605</v>
      </c>
      <c r="I47">
        <v>0.26546097038279404</v>
      </c>
    </row>
    <row r="48" spans="1:9" hidden="1" x14ac:dyDescent="0.4">
      <c r="A48">
        <v>2016</v>
      </c>
      <c r="B48">
        <v>3516336004</v>
      </c>
      <c r="C48">
        <v>1193511</v>
      </c>
      <c r="D48">
        <v>969.48466834407054</v>
      </c>
      <c r="E48">
        <v>0.32906144767842271</v>
      </c>
      <c r="H48">
        <v>630.44673659032526</v>
      </c>
      <c r="I48">
        <v>0.26361359480868019</v>
      </c>
    </row>
    <row r="49" spans="1:9" hidden="1" x14ac:dyDescent="0.4">
      <c r="A49">
        <v>2017</v>
      </c>
      <c r="B49">
        <v>3590567358</v>
      </c>
      <c r="C49">
        <v>1214627</v>
      </c>
      <c r="D49">
        <v>897.53346665272545</v>
      </c>
      <c r="E49">
        <v>0.30362008933519635</v>
      </c>
      <c r="H49">
        <v>827.9218661375628</v>
      </c>
      <c r="I49">
        <v>0.26274023750950165</v>
      </c>
    </row>
    <row r="50" spans="1:9" hidden="1" x14ac:dyDescent="0.4">
      <c r="A50">
        <v>2015</v>
      </c>
      <c r="B50">
        <v>3519645174</v>
      </c>
      <c r="C50">
        <v>1177494</v>
      </c>
      <c r="D50">
        <v>834.62920745243707</v>
      </c>
      <c r="E50">
        <v>0.27922442047847179</v>
      </c>
      <c r="H50">
        <v>894.58362905707168</v>
      </c>
      <c r="I50">
        <v>0.25844694119773404</v>
      </c>
    </row>
    <row r="51" spans="1:9" hidden="1" x14ac:dyDescent="0.4">
      <c r="A51">
        <v>2011</v>
      </c>
      <c r="B51">
        <v>3274438030</v>
      </c>
      <c r="C51">
        <v>1120236</v>
      </c>
      <c r="D51">
        <v>782.9467683595243</v>
      </c>
      <c r="E51">
        <v>0.26785822420954475</v>
      </c>
      <c r="H51">
        <v>684.50825954119409</v>
      </c>
      <c r="I51">
        <v>0.25795984708803615</v>
      </c>
    </row>
    <row r="52" spans="1:9" hidden="1" x14ac:dyDescent="0.4">
      <c r="A52">
        <v>2014</v>
      </c>
      <c r="B52">
        <v>3522222472</v>
      </c>
      <c r="C52">
        <v>1163079</v>
      </c>
      <c r="D52">
        <v>681.45137260667593</v>
      </c>
      <c r="E52">
        <v>0.22502320262296027</v>
      </c>
      <c r="H52">
        <v>793.90051624839191</v>
      </c>
      <c r="I52">
        <v>0.25120167652211145</v>
      </c>
    </row>
    <row r="53" spans="1:9" hidden="1" x14ac:dyDescent="0.4">
      <c r="A53">
        <v>2012</v>
      </c>
      <c r="B53">
        <v>3317931261</v>
      </c>
      <c r="C53">
        <v>1132296</v>
      </c>
      <c r="D53">
        <v>678.37606509251998</v>
      </c>
      <c r="E53">
        <v>0.23150645525082203</v>
      </c>
      <c r="H53">
        <v>680.03487625779587</v>
      </c>
      <c r="I53">
        <v>0.25084327291609287</v>
      </c>
    </row>
    <row r="54" spans="1:9" hidden="1" x14ac:dyDescent="0.4">
      <c r="A54">
        <v>2013</v>
      </c>
      <c r="B54">
        <v>3484980000</v>
      </c>
      <c r="C54">
        <v>1147462</v>
      </c>
      <c r="D54">
        <v>629.35959186448008</v>
      </c>
      <c r="E54">
        <v>0.20722248506447669</v>
      </c>
      <c r="H54">
        <v>536.43943014248805</v>
      </c>
      <c r="I54">
        <v>0.25069447287539143</v>
      </c>
    </row>
    <row r="55" spans="1:9" hidden="1" x14ac:dyDescent="0.4">
      <c r="A55">
        <v>2010</v>
      </c>
      <c r="B55">
        <v>3241061090</v>
      </c>
      <c r="C55">
        <v>1115309</v>
      </c>
      <c r="D55">
        <v>616.20153966299927</v>
      </c>
      <c r="E55">
        <v>0.21204633418372254</v>
      </c>
      <c r="H55">
        <v>829.21162317242386</v>
      </c>
      <c r="I55">
        <v>0.25003776745763096</v>
      </c>
    </row>
    <row r="56" spans="1:9" hidden="1" x14ac:dyDescent="0.4">
      <c r="A56">
        <v>2017</v>
      </c>
      <c r="B56">
        <v>1199607487</v>
      </c>
      <c r="C56">
        <v>551332</v>
      </c>
      <c r="D56">
        <v>555.96012747310147</v>
      </c>
      <c r="E56">
        <v>0.2555157518785976</v>
      </c>
      <c r="H56">
        <v>375.4061997883764</v>
      </c>
      <c r="I56">
        <v>0.24121642316633374</v>
      </c>
    </row>
    <row r="57" spans="1:9" x14ac:dyDescent="0.4">
      <c r="A57">
        <v>2018</v>
      </c>
      <c r="B57">
        <v>1257191663</v>
      </c>
      <c r="C57">
        <v>554881</v>
      </c>
      <c r="D57">
        <v>502.66438029054876</v>
      </c>
      <c r="E57">
        <v>0.22185870476934591</v>
      </c>
      <c r="H57">
        <v>313.79678472389537</v>
      </c>
      <c r="I57">
        <v>0.24101278926873249</v>
      </c>
    </row>
    <row r="58" spans="1:9" hidden="1" x14ac:dyDescent="0.4">
      <c r="A58">
        <v>2016</v>
      </c>
      <c r="B58">
        <v>1268451642</v>
      </c>
      <c r="C58">
        <v>548442</v>
      </c>
      <c r="D58">
        <v>483.07759434908343</v>
      </c>
      <c r="E58">
        <v>0.20886885493108928</v>
      </c>
      <c r="H58">
        <v>675.80067432844987</v>
      </c>
      <c r="I58">
        <v>0.24002678807500147</v>
      </c>
    </row>
    <row r="59" spans="1:9" hidden="1" x14ac:dyDescent="0.4">
      <c r="A59">
        <v>2015</v>
      </c>
      <c r="B59">
        <v>1308492264</v>
      </c>
      <c r="C59">
        <v>545783</v>
      </c>
      <c r="D59">
        <v>428.64682483697732</v>
      </c>
      <c r="E59">
        <v>0.17879215371501805</v>
      </c>
      <c r="H59">
        <v>596.19033834154038</v>
      </c>
      <c r="I59">
        <v>0.23815418077309927</v>
      </c>
    </row>
    <row r="60" spans="1:9" hidden="1" x14ac:dyDescent="0.4">
      <c r="A60">
        <v>2013</v>
      </c>
      <c r="B60">
        <v>1215857432</v>
      </c>
      <c r="C60">
        <v>543918</v>
      </c>
      <c r="D60">
        <v>372.28609275662876</v>
      </c>
      <c r="E60">
        <v>0.16654346280296456</v>
      </c>
      <c r="H60">
        <v>1332.604666234608</v>
      </c>
      <c r="I60">
        <v>0.23750570891366737</v>
      </c>
    </row>
    <row r="61" spans="1:9" hidden="1" x14ac:dyDescent="0.4">
      <c r="A61">
        <v>2014</v>
      </c>
      <c r="B61">
        <v>1234426437</v>
      </c>
      <c r="C61">
        <v>545281</v>
      </c>
      <c r="D61">
        <v>362.35201299880248</v>
      </c>
      <c r="E61">
        <v>0.16006111184736396</v>
      </c>
      <c r="H61">
        <v>534.71553243700964</v>
      </c>
      <c r="I61">
        <v>0.23567441784617071</v>
      </c>
    </row>
    <row r="62" spans="1:9" hidden="1" x14ac:dyDescent="0.4">
      <c r="A62">
        <v>2012</v>
      </c>
      <c r="B62">
        <v>1200331655</v>
      </c>
      <c r="C62">
        <v>546795</v>
      </c>
      <c r="D62">
        <v>350.95134556826599</v>
      </c>
      <c r="E62">
        <v>0.15987118243582438</v>
      </c>
      <c r="H62">
        <v>473.77347502765571</v>
      </c>
      <c r="I62">
        <v>0.23115179244937248</v>
      </c>
    </row>
    <row r="63" spans="1:9" hidden="1" x14ac:dyDescent="0.4">
      <c r="A63">
        <v>2010</v>
      </c>
      <c r="B63">
        <v>1441365494</v>
      </c>
      <c r="C63">
        <v>547400</v>
      </c>
      <c r="D63">
        <v>282.82517720131528</v>
      </c>
      <c r="E63">
        <v>0.10741099509074276</v>
      </c>
      <c r="H63">
        <v>374.94119201902419</v>
      </c>
      <c r="I63">
        <v>0.23027361788768569</v>
      </c>
    </row>
    <row r="64" spans="1:9" hidden="1" x14ac:dyDescent="0.4">
      <c r="A64">
        <v>2011</v>
      </c>
      <c r="B64">
        <v>1282605427</v>
      </c>
      <c r="C64">
        <v>547762</v>
      </c>
      <c r="D64">
        <v>189.82415355574136</v>
      </c>
      <c r="E64">
        <v>8.1068156902473487E-2</v>
      </c>
      <c r="H64">
        <v>914.66054475240082</v>
      </c>
      <c r="I64">
        <v>0.22968864199564532</v>
      </c>
    </row>
    <row r="65" spans="1:9" hidden="1" x14ac:dyDescent="0.4">
      <c r="A65">
        <v>2016</v>
      </c>
      <c r="B65">
        <v>1004897624</v>
      </c>
      <c r="C65">
        <v>374507</v>
      </c>
      <c r="D65">
        <v>832.0455558908111</v>
      </c>
      <c r="E65">
        <v>0.3100881896403011</v>
      </c>
      <c r="H65">
        <v>441.3090442524221</v>
      </c>
      <c r="I65">
        <v>0.2246189842651809</v>
      </c>
    </row>
    <row r="66" spans="1:9" hidden="1" x14ac:dyDescent="0.4">
      <c r="A66">
        <v>2017</v>
      </c>
      <c r="B66">
        <v>989932258</v>
      </c>
      <c r="C66">
        <v>379027</v>
      </c>
      <c r="D66">
        <v>574.50705886388039</v>
      </c>
      <c r="E66">
        <v>0.2199682707985863</v>
      </c>
      <c r="H66">
        <v>502.66438029054876</v>
      </c>
      <c r="I66">
        <v>0.22185870476934591</v>
      </c>
    </row>
    <row r="67" spans="1:9" x14ac:dyDescent="0.4">
      <c r="A67">
        <v>2018</v>
      </c>
      <c r="B67">
        <v>986405322</v>
      </c>
      <c r="C67">
        <v>384976</v>
      </c>
      <c r="D67">
        <v>563.30514109970488</v>
      </c>
      <c r="E67">
        <v>0.21984771894813437</v>
      </c>
      <c r="H67">
        <v>563.30514109970488</v>
      </c>
      <c r="I67">
        <v>0.21984771894813437</v>
      </c>
    </row>
    <row r="68" spans="1:9" hidden="1" x14ac:dyDescent="0.4">
      <c r="A68">
        <v>2015</v>
      </c>
      <c r="B68">
        <v>1006140061</v>
      </c>
      <c r="C68">
        <v>373614</v>
      </c>
      <c r="D68">
        <v>562.44640457798687</v>
      </c>
      <c r="E68">
        <v>0.20885546570041605</v>
      </c>
      <c r="H68">
        <v>409.58350973297189</v>
      </c>
      <c r="I68">
        <v>0.21669706991370843</v>
      </c>
    </row>
    <row r="69" spans="1:9" hidden="1" x14ac:dyDescent="0.4">
      <c r="A69">
        <v>2014</v>
      </c>
      <c r="B69">
        <v>1015103873</v>
      </c>
      <c r="C69">
        <v>367195</v>
      </c>
      <c r="D69">
        <v>486.87698089570938</v>
      </c>
      <c r="E69">
        <v>0.17611871824667938</v>
      </c>
      <c r="H69">
        <v>683.94006941292002</v>
      </c>
      <c r="I69">
        <v>0.21491534307847096</v>
      </c>
    </row>
    <row r="70" spans="1:9" hidden="1" x14ac:dyDescent="0.4">
      <c r="A70">
        <v>2013</v>
      </c>
      <c r="B70">
        <v>1049456902</v>
      </c>
      <c r="C70">
        <v>363312</v>
      </c>
      <c r="D70">
        <v>407.37719921169685</v>
      </c>
      <c r="E70">
        <v>0.14103011254482178</v>
      </c>
      <c r="H70">
        <v>461.63840700058415</v>
      </c>
      <c r="I70">
        <v>0.21339019654849001</v>
      </c>
    </row>
    <row r="71" spans="1:9" hidden="1" x14ac:dyDescent="0.4">
      <c r="A71">
        <v>2011</v>
      </c>
      <c r="B71">
        <v>1053850680</v>
      </c>
      <c r="C71">
        <v>358303</v>
      </c>
      <c r="D71">
        <v>395.20419030820284</v>
      </c>
      <c r="E71">
        <v>0.13436708794456537</v>
      </c>
      <c r="H71">
        <v>717.57884360207413</v>
      </c>
      <c r="I71">
        <v>0.21064065231236162</v>
      </c>
    </row>
    <row r="72" spans="1:9" hidden="1" x14ac:dyDescent="0.4">
      <c r="A72">
        <v>2010</v>
      </c>
      <c r="B72">
        <v>1069954147</v>
      </c>
      <c r="C72">
        <v>356682</v>
      </c>
      <c r="D72">
        <v>379.63955848627069</v>
      </c>
      <c r="E72">
        <v>0.12655738321092744</v>
      </c>
      <c r="H72">
        <v>606.6895003943863</v>
      </c>
      <c r="I72">
        <v>0.21012224163425677</v>
      </c>
    </row>
    <row r="73" spans="1:9" hidden="1" x14ac:dyDescent="0.4">
      <c r="A73">
        <v>2012</v>
      </c>
      <c r="B73">
        <v>1017916105</v>
      </c>
      <c r="C73">
        <v>360553</v>
      </c>
      <c r="D73">
        <v>376.63983103732323</v>
      </c>
      <c r="E73">
        <v>0.13340846100475048</v>
      </c>
      <c r="H73">
        <v>492.20010017197359</v>
      </c>
      <c r="I73">
        <v>0.20912660162058691</v>
      </c>
    </row>
    <row r="74" spans="1:9" x14ac:dyDescent="0.4">
      <c r="A74">
        <v>2018</v>
      </c>
      <c r="B74">
        <v>2424266282</v>
      </c>
      <c r="C74">
        <v>1282599</v>
      </c>
      <c r="D74">
        <v>409.58350973297189</v>
      </c>
      <c r="E74">
        <v>0.21669706991370843</v>
      </c>
      <c r="H74">
        <v>389.75843596014425</v>
      </c>
      <c r="I74">
        <v>0.20641020205374372</v>
      </c>
    </row>
    <row r="75" spans="1:9" hidden="1" x14ac:dyDescent="0.4">
      <c r="A75">
        <v>2016</v>
      </c>
      <c r="B75">
        <v>2606209659</v>
      </c>
      <c r="C75">
        <v>1268995</v>
      </c>
      <c r="D75">
        <v>348.98556259086916</v>
      </c>
      <c r="E75">
        <v>0.16992529072658155</v>
      </c>
      <c r="H75">
        <v>486.18854484953442</v>
      </c>
      <c r="I75">
        <v>0.19685718081721276</v>
      </c>
    </row>
    <row r="76" spans="1:9" hidden="1" x14ac:dyDescent="0.4">
      <c r="A76">
        <v>2017</v>
      </c>
      <c r="B76">
        <v>2486100012</v>
      </c>
      <c r="C76">
        <v>1281044</v>
      </c>
      <c r="D76">
        <v>343.23506764794962</v>
      </c>
      <c r="E76">
        <v>0.17686304729401209</v>
      </c>
      <c r="H76">
        <v>443.7456790123457</v>
      </c>
      <c r="I76">
        <v>0.19242011337030671</v>
      </c>
    </row>
    <row r="77" spans="1:9" hidden="1" x14ac:dyDescent="0.4">
      <c r="A77">
        <v>2013</v>
      </c>
      <c r="B77">
        <v>2400328045</v>
      </c>
      <c r="C77">
        <v>1243697</v>
      </c>
      <c r="D77">
        <v>338.43220575429547</v>
      </c>
      <c r="E77">
        <v>0.17535399791573072</v>
      </c>
      <c r="H77">
        <v>472.27774638231136</v>
      </c>
      <c r="I77">
        <v>0.19103570042467632</v>
      </c>
    </row>
    <row r="78" spans="1:9" hidden="1" x14ac:dyDescent="0.4">
      <c r="A78">
        <v>2011</v>
      </c>
      <c r="B78">
        <v>2320872589</v>
      </c>
      <c r="C78">
        <v>1240291</v>
      </c>
      <c r="D78">
        <v>317.78335326145236</v>
      </c>
      <c r="E78">
        <v>0.16982570903206096</v>
      </c>
      <c r="H78">
        <v>601.71677189992295</v>
      </c>
      <c r="I78">
        <v>0.19083896989220045</v>
      </c>
    </row>
    <row r="79" spans="1:9" hidden="1" x14ac:dyDescent="0.4">
      <c r="A79">
        <v>2010</v>
      </c>
      <c r="B79">
        <v>2751855174</v>
      </c>
      <c r="C79">
        <v>1236939</v>
      </c>
      <c r="D79">
        <v>310.75751916626444</v>
      </c>
      <c r="E79">
        <v>0.13968325754631447</v>
      </c>
      <c r="H79">
        <v>574.22357159958938</v>
      </c>
      <c r="I79">
        <v>0.18886024678173585</v>
      </c>
    </row>
    <row r="80" spans="1:9" hidden="1" x14ac:dyDescent="0.4">
      <c r="A80">
        <v>2015</v>
      </c>
      <c r="B80">
        <v>2486256713</v>
      </c>
      <c r="C80">
        <v>1257765</v>
      </c>
      <c r="D80">
        <v>292.01100841572156</v>
      </c>
      <c r="E80">
        <v>0.14772457891398763</v>
      </c>
      <c r="H80">
        <v>265.17177535486525</v>
      </c>
      <c r="I80">
        <v>0.187627365356623</v>
      </c>
    </row>
    <row r="81" spans="1:9" hidden="1" x14ac:dyDescent="0.4">
      <c r="A81">
        <v>2012</v>
      </c>
      <c r="B81">
        <v>2182113726</v>
      </c>
      <c r="C81">
        <v>1240986</v>
      </c>
      <c r="D81">
        <v>272.7918131227911</v>
      </c>
      <c r="E81">
        <v>0.15513894485259289</v>
      </c>
      <c r="H81">
        <v>756.80100998951377</v>
      </c>
      <c r="I81">
        <v>0.18431271547317496</v>
      </c>
    </row>
    <row r="82" spans="1:9" hidden="1" x14ac:dyDescent="0.4">
      <c r="A82">
        <v>2014</v>
      </c>
      <c r="B82">
        <v>2458201052</v>
      </c>
      <c r="C82">
        <v>1248747</v>
      </c>
      <c r="D82">
        <v>246.82421098909546</v>
      </c>
      <c r="E82">
        <v>0.12538477792499131</v>
      </c>
      <c r="H82">
        <v>653.47040153392686</v>
      </c>
      <c r="I82">
        <v>0.18420708449167736</v>
      </c>
    </row>
    <row r="83" spans="1:9" hidden="1" x14ac:dyDescent="0.4">
      <c r="A83">
        <v>2012</v>
      </c>
      <c r="B83">
        <v>234528166</v>
      </c>
      <c r="C83">
        <v>94008</v>
      </c>
      <c r="D83">
        <v>3338.5122542762319</v>
      </c>
      <c r="E83">
        <v>1.3382054077035677</v>
      </c>
      <c r="H83">
        <v>274.97790069732082</v>
      </c>
      <c r="I83">
        <v>0.18266971607075569</v>
      </c>
    </row>
    <row r="84" spans="1:9" hidden="1" x14ac:dyDescent="0.4">
      <c r="A84">
        <v>2016</v>
      </c>
      <c r="B84">
        <v>250035489</v>
      </c>
      <c r="C84">
        <v>95530</v>
      </c>
      <c r="D84">
        <v>2153.0515858892495</v>
      </c>
      <c r="E84">
        <v>0.82260729795841103</v>
      </c>
      <c r="H84">
        <v>431.55993798112235</v>
      </c>
      <c r="I84">
        <v>0.18115344803480196</v>
      </c>
    </row>
    <row r="85" spans="1:9" hidden="1" x14ac:dyDescent="0.4">
      <c r="A85">
        <v>2015</v>
      </c>
      <c r="B85">
        <v>250123510</v>
      </c>
      <c r="C85">
        <v>94835</v>
      </c>
      <c r="D85">
        <v>460.94885854378657</v>
      </c>
      <c r="E85">
        <v>0.17476999663086448</v>
      </c>
      <c r="H85">
        <v>277.92171233948324</v>
      </c>
      <c r="I85">
        <v>0.18039817060257071</v>
      </c>
    </row>
    <row r="86" spans="1:9" hidden="1" x14ac:dyDescent="0.4">
      <c r="A86">
        <v>2011</v>
      </c>
      <c r="B86">
        <v>219121029</v>
      </c>
      <c r="C86">
        <v>94227</v>
      </c>
      <c r="D86">
        <v>429.5271419020026</v>
      </c>
      <c r="E86">
        <v>0.18470638890619667</v>
      </c>
      <c r="H86">
        <v>416.13533153662343</v>
      </c>
      <c r="I86">
        <v>0.18037487463671475</v>
      </c>
    </row>
    <row r="87" spans="1:9" hidden="1" x14ac:dyDescent="0.4">
      <c r="A87">
        <v>2014</v>
      </c>
      <c r="B87">
        <v>247063398</v>
      </c>
      <c r="C87">
        <v>94568</v>
      </c>
      <c r="D87">
        <v>377.42324041959228</v>
      </c>
      <c r="E87">
        <v>0.14446559583058921</v>
      </c>
      <c r="H87">
        <v>510.04874535778737</v>
      </c>
      <c r="I87">
        <v>0.17982102926185423</v>
      </c>
    </row>
    <row r="88" spans="1:9" hidden="1" x14ac:dyDescent="0.4">
      <c r="A88">
        <v>2017</v>
      </c>
      <c r="B88">
        <v>249869914</v>
      </c>
      <c r="C88">
        <v>96119</v>
      </c>
      <c r="D88">
        <v>340.46899156254227</v>
      </c>
      <c r="E88">
        <v>0.13097030561270373</v>
      </c>
      <c r="H88">
        <v>365.32717053354617</v>
      </c>
      <c r="I88">
        <v>0.17266170557693147</v>
      </c>
    </row>
    <row r="89" spans="1:9" hidden="1" x14ac:dyDescent="0.4">
      <c r="A89">
        <v>2010</v>
      </c>
      <c r="B89">
        <v>194636360</v>
      </c>
      <c r="C89">
        <v>93876</v>
      </c>
      <c r="D89">
        <v>272.89013166304488</v>
      </c>
      <c r="E89">
        <v>0.13161895341651478</v>
      </c>
      <c r="H89">
        <v>150.67025154939847</v>
      </c>
      <c r="I89">
        <v>0.17157938590473282</v>
      </c>
    </row>
    <row r="90" spans="1:9" hidden="1" x14ac:dyDescent="0.4">
      <c r="A90">
        <v>2013</v>
      </c>
      <c r="B90">
        <v>246128600</v>
      </c>
      <c r="C90">
        <v>94143</v>
      </c>
      <c r="D90">
        <v>216.93065867881839</v>
      </c>
      <c r="E90">
        <v>8.2974928553609786E-2</v>
      </c>
      <c r="H90">
        <v>260.19605024213075</v>
      </c>
      <c r="I90">
        <v>0.16945214222696828</v>
      </c>
    </row>
    <row r="91" spans="1:9" x14ac:dyDescent="0.4">
      <c r="A91">
        <v>2018</v>
      </c>
      <c r="B91">
        <v>250277398</v>
      </c>
      <c r="C91">
        <v>96716</v>
      </c>
      <c r="D91">
        <v>175.919537615286</v>
      </c>
      <c r="E91">
        <v>6.7981504266717688E-2</v>
      </c>
      <c r="H91">
        <v>353.84475001611412</v>
      </c>
      <c r="I91">
        <v>0.16887247834617816</v>
      </c>
    </row>
    <row r="92" spans="1:9" hidden="1" x14ac:dyDescent="0.4">
      <c r="A92">
        <v>2010</v>
      </c>
      <c r="B92">
        <v>230227106</v>
      </c>
      <c r="C92">
        <v>67727</v>
      </c>
      <c r="D92">
        <v>2760.5966748859391</v>
      </c>
      <c r="E92">
        <v>0.81209782048860923</v>
      </c>
      <c r="H92">
        <v>650.14657599202894</v>
      </c>
      <c r="I92">
        <v>0.16609455764786032</v>
      </c>
    </row>
    <row r="93" spans="1:9" hidden="1" x14ac:dyDescent="0.4">
      <c r="A93">
        <v>2014</v>
      </c>
      <c r="B93">
        <v>268032559</v>
      </c>
      <c r="C93">
        <v>69843</v>
      </c>
      <c r="D93">
        <v>1951.3316295119052</v>
      </c>
      <c r="E93">
        <v>0.50847126747762017</v>
      </c>
      <c r="H93">
        <v>422.26266658910623</v>
      </c>
      <c r="I93">
        <v>0.16537571048992919</v>
      </c>
    </row>
    <row r="94" spans="1:9" hidden="1" x14ac:dyDescent="0.4">
      <c r="A94">
        <v>2017</v>
      </c>
      <c r="B94">
        <v>287647578</v>
      </c>
      <c r="C94">
        <v>71977</v>
      </c>
      <c r="D94">
        <v>1855.5174013921114</v>
      </c>
      <c r="E94">
        <v>0.46429932394563739</v>
      </c>
      <c r="H94">
        <v>414.69669354708009</v>
      </c>
      <c r="I94">
        <v>0.16438922177150778</v>
      </c>
    </row>
    <row r="95" spans="1:9" hidden="1" x14ac:dyDescent="0.4">
      <c r="A95">
        <v>2011</v>
      </c>
      <c r="B95">
        <v>244881027</v>
      </c>
      <c r="C95">
        <v>68172</v>
      </c>
      <c r="D95">
        <v>959.73197207064482</v>
      </c>
      <c r="E95">
        <v>0.26717810196050834</v>
      </c>
      <c r="H95">
        <v>321.05513545860083</v>
      </c>
      <c r="I95">
        <v>0.16272304301289045</v>
      </c>
    </row>
    <row r="96" spans="1:9" hidden="1" x14ac:dyDescent="0.4">
      <c r="A96">
        <v>2016</v>
      </c>
      <c r="B96">
        <v>266884357</v>
      </c>
      <c r="C96">
        <v>71081</v>
      </c>
      <c r="D96">
        <v>854.60283338726242</v>
      </c>
      <c r="E96">
        <v>0.22761178168265592</v>
      </c>
      <c r="H96">
        <v>593.77069596222861</v>
      </c>
      <c r="I96">
        <v>0.16242855151352037</v>
      </c>
    </row>
    <row r="97" spans="1:9" x14ac:dyDescent="0.4">
      <c r="A97">
        <v>2018</v>
      </c>
      <c r="B97">
        <v>297591568</v>
      </c>
      <c r="C97">
        <v>72476</v>
      </c>
      <c r="D97">
        <v>756.80100998951377</v>
      </c>
      <c r="E97">
        <v>0.18431271547317496</v>
      </c>
      <c r="H97">
        <v>512.47264610646516</v>
      </c>
      <c r="I97">
        <v>0.1600668413947561</v>
      </c>
    </row>
    <row r="98" spans="1:9" hidden="1" x14ac:dyDescent="0.4">
      <c r="A98">
        <v>2012</v>
      </c>
      <c r="B98">
        <v>242566363</v>
      </c>
      <c r="C98">
        <v>68450</v>
      </c>
      <c r="D98">
        <v>463.49123447772098</v>
      </c>
      <c r="E98">
        <v>0.13079296983976299</v>
      </c>
      <c r="H98">
        <v>454.31775711047271</v>
      </c>
      <c r="I98">
        <v>0.15976413505704753</v>
      </c>
    </row>
    <row r="99" spans="1:9" hidden="1" x14ac:dyDescent="0.4">
      <c r="A99">
        <v>2015</v>
      </c>
      <c r="B99">
        <v>277396391</v>
      </c>
      <c r="C99">
        <v>70535</v>
      </c>
      <c r="D99">
        <v>432.58403629403841</v>
      </c>
      <c r="E99">
        <v>0.10999535678890646</v>
      </c>
      <c r="H99">
        <v>414.51220506845323</v>
      </c>
      <c r="I99">
        <v>0.15918198412408993</v>
      </c>
    </row>
    <row r="100" spans="1:9" hidden="1" x14ac:dyDescent="0.4">
      <c r="A100">
        <v>2013</v>
      </c>
      <c r="B100">
        <v>253500080</v>
      </c>
      <c r="C100">
        <v>69156</v>
      </c>
      <c r="D100">
        <v>334.91549540170053</v>
      </c>
      <c r="E100">
        <v>9.1366503710768057E-2</v>
      </c>
      <c r="H100">
        <v>522.78041157241148</v>
      </c>
      <c r="I100">
        <v>0.15660394543768238</v>
      </c>
    </row>
    <row r="101" spans="1:9" hidden="1" x14ac:dyDescent="0.4">
      <c r="A101">
        <v>2017</v>
      </c>
      <c r="B101">
        <v>80736315</v>
      </c>
      <c r="C101">
        <v>48196</v>
      </c>
      <c r="D101">
        <v>2551.8166860320357</v>
      </c>
      <c r="E101">
        <v>1.5233214074732047</v>
      </c>
      <c r="H101">
        <v>414.46310821117657</v>
      </c>
      <c r="I101">
        <v>0.15468504437626932</v>
      </c>
    </row>
    <row r="102" spans="1:9" x14ac:dyDescent="0.4">
      <c r="A102">
        <v>2018</v>
      </c>
      <c r="B102">
        <v>80308606</v>
      </c>
      <c r="C102">
        <v>48616</v>
      </c>
      <c r="D102">
        <v>462.61292578574955</v>
      </c>
      <c r="E102">
        <v>0.2800495628077519</v>
      </c>
      <c r="H102">
        <v>411.27639752725571</v>
      </c>
      <c r="I102">
        <v>0.15270478934093853</v>
      </c>
    </row>
    <row r="103" spans="1:9" hidden="1" x14ac:dyDescent="0.4">
      <c r="A103">
        <v>2015</v>
      </c>
      <c r="B103">
        <v>2365217619</v>
      </c>
      <c r="C103">
        <v>2344532</v>
      </c>
      <c r="D103">
        <v>428.91367019089523</v>
      </c>
      <c r="E103">
        <v>0.42516249537544137</v>
      </c>
      <c r="H103">
        <v>236.1511888111888</v>
      </c>
      <c r="I103">
        <v>0.15248359834636743</v>
      </c>
    </row>
    <row r="104" spans="1:9" x14ac:dyDescent="0.4">
      <c r="A104">
        <v>2018</v>
      </c>
      <c r="B104">
        <v>2640231993</v>
      </c>
      <c r="C104">
        <v>2484085</v>
      </c>
      <c r="D104">
        <v>375.10842382607683</v>
      </c>
      <c r="E104">
        <v>0.35292398981243617</v>
      </c>
      <c r="H104">
        <v>279.68302908386755</v>
      </c>
      <c r="I104">
        <v>0.15163109207640596</v>
      </c>
    </row>
    <row r="105" spans="1:9" hidden="1" x14ac:dyDescent="0.4">
      <c r="A105">
        <v>2017</v>
      </c>
      <c r="B105">
        <v>2589525762</v>
      </c>
      <c r="C105">
        <v>2446080</v>
      </c>
      <c r="D105">
        <v>357.75603741496599</v>
      </c>
      <c r="E105">
        <v>0.33793828230699796</v>
      </c>
      <c r="H105">
        <v>415.55746681587175</v>
      </c>
      <c r="I105">
        <v>0.14626024708826449</v>
      </c>
    </row>
    <row r="106" spans="1:9" hidden="1" x14ac:dyDescent="0.4">
      <c r="A106">
        <v>2014</v>
      </c>
      <c r="B106">
        <v>2279963243</v>
      </c>
      <c r="C106">
        <v>2293166</v>
      </c>
      <c r="D106">
        <v>323.0603567295172</v>
      </c>
      <c r="E106">
        <v>0.3249311269708044</v>
      </c>
      <c r="H106">
        <v>307.67310135730997</v>
      </c>
      <c r="I106">
        <v>0.14195938151956272</v>
      </c>
    </row>
    <row r="107" spans="1:9" hidden="1" x14ac:dyDescent="0.4">
      <c r="A107">
        <v>2016</v>
      </c>
      <c r="B107">
        <v>2505598206</v>
      </c>
      <c r="C107">
        <v>2397549</v>
      </c>
      <c r="D107">
        <v>303.13396264268215</v>
      </c>
      <c r="E107">
        <v>0.29006188113466425</v>
      </c>
      <c r="H107">
        <v>1118.0033173874372</v>
      </c>
      <c r="I107">
        <v>0.14089240768779787</v>
      </c>
    </row>
    <row r="108" spans="1:9" hidden="1" x14ac:dyDescent="0.4">
      <c r="A108">
        <v>2012</v>
      </c>
      <c r="B108">
        <v>1949098938</v>
      </c>
      <c r="C108">
        <v>2199375</v>
      </c>
      <c r="D108">
        <v>236.83003262290424</v>
      </c>
      <c r="E108">
        <v>0.26724043754006704</v>
      </c>
      <c r="H108">
        <v>297.91776346973904</v>
      </c>
      <c r="I108">
        <v>0.14020815405815809</v>
      </c>
    </row>
    <row r="109" spans="1:9" hidden="1" x14ac:dyDescent="0.4">
      <c r="A109">
        <v>2013</v>
      </c>
      <c r="B109">
        <v>2069852197</v>
      </c>
      <c r="C109">
        <v>2243818</v>
      </c>
      <c r="D109">
        <v>228.03508484199699</v>
      </c>
      <c r="E109">
        <v>0.24720085267035133</v>
      </c>
      <c r="H109">
        <v>182.17091146041119</v>
      </c>
      <c r="I109">
        <v>0.13217106112177057</v>
      </c>
    </row>
    <row r="110" spans="1:9" hidden="1" x14ac:dyDescent="0.4">
      <c r="A110">
        <v>2011</v>
      </c>
      <c r="B110">
        <v>1893008316</v>
      </c>
      <c r="C110">
        <v>2165283</v>
      </c>
      <c r="D110">
        <v>202.11675933353746</v>
      </c>
      <c r="E110">
        <v>0.23118756494675641</v>
      </c>
      <c r="H110">
        <v>552.94601043197781</v>
      </c>
      <c r="I110">
        <v>0.13047930731069005</v>
      </c>
    </row>
    <row r="111" spans="1:9" hidden="1" x14ac:dyDescent="0.4">
      <c r="A111">
        <v>2010</v>
      </c>
      <c r="B111">
        <v>1773909999</v>
      </c>
      <c r="C111">
        <v>2132480</v>
      </c>
      <c r="D111">
        <v>183.82907178496399</v>
      </c>
      <c r="E111">
        <v>0.22098743409811514</v>
      </c>
      <c r="H111">
        <v>437.27475595913734</v>
      </c>
      <c r="I111">
        <v>0.12958341219561431</v>
      </c>
    </row>
    <row r="112" spans="1:9" x14ac:dyDescent="0.4">
      <c r="A112">
        <v>2018</v>
      </c>
      <c r="B112">
        <v>559394034</v>
      </c>
      <c r="C112">
        <v>264382</v>
      </c>
      <c r="D112">
        <v>365.32717053354617</v>
      </c>
      <c r="E112">
        <v>0.17266170557693147</v>
      </c>
      <c r="H112">
        <v>447.03593437708196</v>
      </c>
      <c r="I112">
        <v>0.12911670544562112</v>
      </c>
    </row>
    <row r="113" spans="1:9" hidden="1" x14ac:dyDescent="0.4">
      <c r="A113">
        <v>2015</v>
      </c>
      <c r="B113">
        <v>541865501</v>
      </c>
      <c r="C113">
        <v>247746</v>
      </c>
      <c r="D113">
        <v>325.27749388486598</v>
      </c>
      <c r="E113">
        <v>0.1487199274566845</v>
      </c>
      <c r="H113">
        <v>408.25838940102966</v>
      </c>
      <c r="I113">
        <v>0.1259926292408112</v>
      </c>
    </row>
    <row r="114" spans="1:9" hidden="1" x14ac:dyDescent="0.4">
      <c r="A114">
        <v>2017</v>
      </c>
      <c r="B114">
        <v>528305243</v>
      </c>
      <c r="C114">
        <v>257812</v>
      </c>
      <c r="D114">
        <v>325.04794191116008</v>
      </c>
      <c r="E114">
        <v>0.15862280586906838</v>
      </c>
      <c r="H114">
        <v>269.33173913043476</v>
      </c>
      <c r="I114">
        <v>0.12445558152448037</v>
      </c>
    </row>
    <row r="115" spans="1:9" hidden="1" x14ac:dyDescent="0.4">
      <c r="A115">
        <v>2016</v>
      </c>
      <c r="B115">
        <v>511595364</v>
      </c>
      <c r="C115">
        <v>261411</v>
      </c>
      <c r="D115">
        <v>271.88464525211259</v>
      </c>
      <c r="E115">
        <v>0.13892549073216387</v>
      </c>
      <c r="H115">
        <v>513.71802641535396</v>
      </c>
      <c r="I115">
        <v>0.12029510449079796</v>
      </c>
    </row>
    <row r="116" spans="1:9" hidden="1" x14ac:dyDescent="0.4">
      <c r="A116">
        <v>2012</v>
      </c>
      <c r="B116">
        <v>512093902</v>
      </c>
      <c r="C116">
        <v>261585</v>
      </c>
      <c r="D116">
        <v>262.4242942064721</v>
      </c>
      <c r="E116">
        <v>0.13405013949961075</v>
      </c>
      <c r="H116">
        <v>355.21973114087467</v>
      </c>
      <c r="I116">
        <v>0.11780802394605751</v>
      </c>
    </row>
    <row r="117" spans="1:9" hidden="1" x14ac:dyDescent="0.4">
      <c r="A117">
        <v>2013</v>
      </c>
      <c r="B117">
        <v>532550056</v>
      </c>
      <c r="C117">
        <v>252539</v>
      </c>
      <c r="D117">
        <v>240.00551597971005</v>
      </c>
      <c r="E117">
        <v>0.11381231175760124</v>
      </c>
      <c r="H117">
        <v>233.50073759442481</v>
      </c>
      <c r="I117">
        <v>0.11646881535240286</v>
      </c>
    </row>
    <row r="118" spans="1:9" hidden="1" x14ac:dyDescent="0.4">
      <c r="A118">
        <v>2010</v>
      </c>
      <c r="B118">
        <v>565207699</v>
      </c>
      <c r="C118">
        <v>277980</v>
      </c>
      <c r="D118">
        <v>220.33901719548169</v>
      </c>
      <c r="E118">
        <v>0.10836695980675239</v>
      </c>
      <c r="H118">
        <v>177.67100102867428</v>
      </c>
      <c r="I118">
        <v>0.11052915267434663</v>
      </c>
    </row>
    <row r="119" spans="1:9" hidden="1" x14ac:dyDescent="0.4">
      <c r="A119">
        <v>2014</v>
      </c>
      <c r="B119">
        <v>581398383</v>
      </c>
      <c r="C119">
        <v>247333</v>
      </c>
      <c r="D119">
        <v>210.06316181019113</v>
      </c>
      <c r="E119">
        <v>8.9363083075516575E-2</v>
      </c>
      <c r="H119">
        <v>254.9587901563774</v>
      </c>
      <c r="I119">
        <v>0.10559044145034412</v>
      </c>
    </row>
    <row r="120" spans="1:9" hidden="1" x14ac:dyDescent="0.4">
      <c r="A120">
        <v>2011</v>
      </c>
      <c r="B120">
        <v>538562840</v>
      </c>
      <c r="C120">
        <v>274152</v>
      </c>
      <c r="D120">
        <v>198.18443053488576</v>
      </c>
      <c r="E120">
        <v>0.10088452816388149</v>
      </c>
      <c r="H120">
        <v>130.69190166160539</v>
      </c>
      <c r="I120">
        <v>9.9161814508019419E-2</v>
      </c>
    </row>
    <row r="121" spans="1:9" hidden="1" x14ac:dyDescent="0.4">
      <c r="A121">
        <v>2013</v>
      </c>
      <c r="B121">
        <v>692720741</v>
      </c>
      <c r="C121">
        <v>37</v>
      </c>
      <c r="D121">
        <v>11840782.243243244</v>
      </c>
      <c r="E121">
        <v>0.63244669470637371</v>
      </c>
      <c r="H121">
        <v>267.30588456476784</v>
      </c>
      <c r="I121">
        <v>9.5997644958604481E-2</v>
      </c>
    </row>
    <row r="122" spans="1:9" hidden="1" x14ac:dyDescent="0.4">
      <c r="A122">
        <v>2012</v>
      </c>
      <c r="B122">
        <v>622172789</v>
      </c>
      <c r="C122">
        <v>36</v>
      </c>
      <c r="D122">
        <v>11741837.305555556</v>
      </c>
      <c r="E122">
        <v>0.67940313442412537</v>
      </c>
      <c r="H122">
        <v>644.84976932145753</v>
      </c>
      <c r="I122">
        <v>9.2643306286271654E-2</v>
      </c>
    </row>
    <row r="123" spans="1:9" hidden="1" x14ac:dyDescent="0.4">
      <c r="A123">
        <v>2014</v>
      </c>
      <c r="B123">
        <v>727111227</v>
      </c>
      <c r="C123">
        <v>39</v>
      </c>
      <c r="D123">
        <v>11669605.948717948</v>
      </c>
      <c r="E123">
        <v>0.62592161295289694</v>
      </c>
      <c r="H123">
        <v>326.93879042141981</v>
      </c>
      <c r="I123">
        <v>8.5561086366860842E-2</v>
      </c>
    </row>
    <row r="124" spans="1:9" hidden="1" x14ac:dyDescent="0.4">
      <c r="A124">
        <v>2011</v>
      </c>
      <c r="B124">
        <v>602176821</v>
      </c>
      <c r="C124">
        <v>34</v>
      </c>
      <c r="D124">
        <v>5992795.6470588231</v>
      </c>
      <c r="E124">
        <v>0.33836415633141748</v>
      </c>
      <c r="H124">
        <v>125.62152428299017</v>
      </c>
      <c r="I124">
        <v>8.3872057063420935E-2</v>
      </c>
    </row>
    <row r="125" spans="1:9" hidden="1" x14ac:dyDescent="0.4">
      <c r="A125">
        <v>2010</v>
      </c>
      <c r="B125">
        <v>557723961</v>
      </c>
      <c r="C125">
        <v>34</v>
      </c>
      <c r="D125">
        <v>2221923.2058823528</v>
      </c>
      <c r="E125">
        <v>0.13545300952203487</v>
      </c>
      <c r="H125">
        <v>119.65523156089193</v>
      </c>
      <c r="I125">
        <v>7.0449439734114189E-2</v>
      </c>
    </row>
    <row r="126" spans="1:9" hidden="1" x14ac:dyDescent="0.4">
      <c r="A126">
        <v>2015</v>
      </c>
      <c r="B126">
        <v>809280758</v>
      </c>
      <c r="C126">
        <v>615127</v>
      </c>
      <c r="D126">
        <v>763.39829661191914</v>
      </c>
      <c r="E126">
        <v>0.58025215521063955</v>
      </c>
      <c r="H126">
        <v>175.919537615286</v>
      </c>
      <c r="I126">
        <v>6.7981504266717688E-2</v>
      </c>
    </row>
    <row r="127" spans="1:9" hidden="1" x14ac:dyDescent="0.4">
      <c r="A127">
        <v>2017</v>
      </c>
      <c r="B127">
        <v>818811187</v>
      </c>
      <c r="C127">
        <v>624511</v>
      </c>
      <c r="D127">
        <v>393.35068397514215</v>
      </c>
      <c r="E127">
        <v>0.30001034780683816</v>
      </c>
      <c r="H127">
        <v>180.35573555166374</v>
      </c>
      <c r="I127">
        <v>6.0456325923033259E-2</v>
      </c>
    </row>
    <row r="128" spans="1:9" x14ac:dyDescent="0.4">
      <c r="A128">
        <v>2018</v>
      </c>
      <c r="B128">
        <v>826805443</v>
      </c>
      <c r="C128">
        <v>635031</v>
      </c>
      <c r="D128">
        <v>313.79678472389537</v>
      </c>
      <c r="E128">
        <v>0.24101278926873249</v>
      </c>
      <c r="H128">
        <v>226.35872566848522</v>
      </c>
      <c r="I128">
        <v>5.3076066043074306E-2</v>
      </c>
    </row>
    <row r="129" spans="1:5" hidden="1" x14ac:dyDescent="0.4">
      <c r="A129">
        <v>2016</v>
      </c>
      <c r="B129">
        <v>826934599</v>
      </c>
      <c r="C129">
        <v>619312</v>
      </c>
      <c r="D129">
        <v>259.86627095874132</v>
      </c>
      <c r="E129">
        <v>0.19462034868854242</v>
      </c>
    </row>
    <row r="130" spans="1:5" hidden="1" x14ac:dyDescent="0.4">
      <c r="A130">
        <v>2011</v>
      </c>
      <c r="B130">
        <v>357979844</v>
      </c>
      <c r="C130">
        <v>160105</v>
      </c>
      <c r="D130">
        <v>201.4158271134568</v>
      </c>
      <c r="E130">
        <v>9.0082393018753315E-2</v>
      </c>
    </row>
    <row r="131" spans="1:5" hidden="1" x14ac:dyDescent="0.4">
      <c r="A131">
        <v>2012</v>
      </c>
      <c r="B131">
        <v>269620434</v>
      </c>
      <c r="C131">
        <v>160942</v>
      </c>
      <c r="D131">
        <v>195.16166072249629</v>
      </c>
      <c r="E131">
        <v>0.11649602195952255</v>
      </c>
    </row>
    <row r="132" spans="1:5" hidden="1" x14ac:dyDescent="0.4">
      <c r="A132">
        <v>2010</v>
      </c>
      <c r="B132">
        <v>339916159</v>
      </c>
      <c r="C132">
        <v>159338</v>
      </c>
      <c r="D132">
        <v>133.03455547327064</v>
      </c>
      <c r="E132">
        <v>6.2360848223164345E-2</v>
      </c>
    </row>
    <row r="133" spans="1:5" hidden="1" x14ac:dyDescent="0.4">
      <c r="A133">
        <v>2014</v>
      </c>
      <c r="B133">
        <v>145662412</v>
      </c>
      <c r="C133">
        <v>40761</v>
      </c>
      <c r="D133">
        <v>3523.4394887269696</v>
      </c>
      <c r="E133">
        <v>0.98597102044417606</v>
      </c>
    </row>
    <row r="134" spans="1:5" hidden="1" x14ac:dyDescent="0.4">
      <c r="A134">
        <v>2015</v>
      </c>
      <c r="B134">
        <v>150124961</v>
      </c>
      <c r="C134">
        <v>41177</v>
      </c>
      <c r="D134">
        <v>631.79534691696824</v>
      </c>
      <c r="E134">
        <v>0.17329188182103841</v>
      </c>
    </row>
    <row r="135" spans="1:5" hidden="1" x14ac:dyDescent="0.4">
      <c r="A135">
        <v>2012</v>
      </c>
      <c r="B135">
        <v>128069553</v>
      </c>
      <c r="C135">
        <v>40062</v>
      </c>
      <c r="D135">
        <v>569.61454745145022</v>
      </c>
      <c r="E135">
        <v>0.17818363120233582</v>
      </c>
    </row>
    <row r="136" spans="1:5" hidden="1" x14ac:dyDescent="0.4">
      <c r="A136">
        <v>2017</v>
      </c>
      <c r="B136">
        <v>165115843</v>
      </c>
      <c r="C136">
        <v>42012</v>
      </c>
      <c r="D136">
        <v>530.87644006474341</v>
      </c>
      <c r="E136">
        <v>0.13507595997314442</v>
      </c>
    </row>
    <row r="137" spans="1:5" hidden="1" x14ac:dyDescent="0.4">
      <c r="A137">
        <v>2013</v>
      </c>
      <c r="B137">
        <v>135448843</v>
      </c>
      <c r="C137">
        <v>40241</v>
      </c>
      <c r="D137">
        <v>357.30809373524517</v>
      </c>
      <c r="E137">
        <v>0.10615398907467966</v>
      </c>
    </row>
    <row r="138" spans="1:5" x14ac:dyDescent="0.4">
      <c r="A138">
        <v>2018</v>
      </c>
      <c r="B138">
        <v>162122287</v>
      </c>
      <c r="C138">
        <v>42428</v>
      </c>
      <c r="D138">
        <v>326.93879042141981</v>
      </c>
      <c r="E138">
        <v>8.5561086366860842E-2</v>
      </c>
    </row>
    <row r="139" spans="1:5" hidden="1" x14ac:dyDescent="0.4">
      <c r="A139">
        <v>2011</v>
      </c>
      <c r="B139">
        <v>128792828</v>
      </c>
      <c r="C139">
        <v>39535</v>
      </c>
      <c r="D139">
        <v>256.20214999367647</v>
      </c>
      <c r="E139">
        <v>7.8645310901939353E-2</v>
      </c>
    </row>
    <row r="140" spans="1:5" hidden="1" x14ac:dyDescent="0.4">
      <c r="A140">
        <v>2010</v>
      </c>
      <c r="B140">
        <v>142100704</v>
      </c>
      <c r="C140">
        <v>40374</v>
      </c>
      <c r="D140">
        <v>239.29008768019023</v>
      </c>
      <c r="E140">
        <v>6.79876856908464E-2</v>
      </c>
    </row>
    <row r="141" spans="1:5" hidden="1" x14ac:dyDescent="0.4">
      <c r="A141">
        <v>2016</v>
      </c>
      <c r="B141">
        <v>157594991</v>
      </c>
      <c r="C141">
        <v>41582</v>
      </c>
      <c r="D141">
        <v>198.06865951613679</v>
      </c>
      <c r="E141">
        <v>5.2261121674863381E-2</v>
      </c>
    </row>
    <row r="142" spans="1:5" hidden="1" x14ac:dyDescent="0.4">
      <c r="A142">
        <v>2010</v>
      </c>
      <c r="B142">
        <v>1120329608</v>
      </c>
      <c r="C142">
        <v>279208</v>
      </c>
      <c r="D142">
        <v>3985.4886464571214</v>
      </c>
      <c r="E142">
        <v>0.99326154200862649</v>
      </c>
    </row>
    <row r="143" spans="1:5" hidden="1" x14ac:dyDescent="0.4">
      <c r="A143">
        <v>2013</v>
      </c>
      <c r="B143">
        <v>1095822127</v>
      </c>
      <c r="C143">
        <v>284182</v>
      </c>
      <c r="D143">
        <v>900.3888845880457</v>
      </c>
      <c r="E143">
        <v>0.23349986069408873</v>
      </c>
    </row>
    <row r="144" spans="1:5" hidden="1" x14ac:dyDescent="0.4">
      <c r="A144">
        <v>2011</v>
      </c>
      <c r="B144">
        <v>1097355026</v>
      </c>
      <c r="C144">
        <v>280857</v>
      </c>
      <c r="D144">
        <v>841.47748142293051</v>
      </c>
      <c r="E144">
        <v>0.21536771181654021</v>
      </c>
    </row>
    <row r="145" spans="1:5" hidden="1" x14ac:dyDescent="0.4">
      <c r="A145">
        <v>2014</v>
      </c>
      <c r="B145">
        <v>1268230022</v>
      </c>
      <c r="C145">
        <v>285523</v>
      </c>
      <c r="D145">
        <v>736.85586099893874</v>
      </c>
      <c r="E145">
        <v>0.16589206401865167</v>
      </c>
    </row>
    <row r="146" spans="1:5" hidden="1" x14ac:dyDescent="0.4">
      <c r="A146">
        <v>2015</v>
      </c>
      <c r="B146">
        <v>1208384110</v>
      </c>
      <c r="C146">
        <v>286610</v>
      </c>
      <c r="D146">
        <v>619.30578486444995</v>
      </c>
      <c r="E146">
        <v>0.1468897426994468</v>
      </c>
    </row>
    <row r="147" spans="1:5" hidden="1" x14ac:dyDescent="0.4">
      <c r="A147">
        <v>2016</v>
      </c>
      <c r="B147">
        <v>1159115805</v>
      </c>
      <c r="C147">
        <v>288013</v>
      </c>
      <c r="D147">
        <v>605.57336995205083</v>
      </c>
      <c r="E147">
        <v>0.15047073143826212</v>
      </c>
    </row>
    <row r="148" spans="1:5" x14ac:dyDescent="0.4">
      <c r="A148">
        <v>2018</v>
      </c>
      <c r="B148">
        <v>1241599811</v>
      </c>
      <c r="C148">
        <v>290740</v>
      </c>
      <c r="D148">
        <v>513.71802641535396</v>
      </c>
      <c r="E148">
        <v>0.12029510449079796</v>
      </c>
    </row>
    <row r="149" spans="1:5" hidden="1" x14ac:dyDescent="0.4">
      <c r="A149">
        <v>2012</v>
      </c>
      <c r="B149">
        <v>992953665</v>
      </c>
      <c r="C149">
        <v>282595</v>
      </c>
      <c r="D149">
        <v>496.58162034006261</v>
      </c>
      <c r="E149">
        <v>0.14132732266011627</v>
      </c>
    </row>
    <row r="150" spans="1:5" hidden="1" x14ac:dyDescent="0.4">
      <c r="A150">
        <v>2017</v>
      </c>
      <c r="B150">
        <v>1185117275</v>
      </c>
      <c r="C150">
        <v>290212</v>
      </c>
      <c r="D150">
        <v>480.19882361859607</v>
      </c>
      <c r="E150">
        <v>0.11759128310740387</v>
      </c>
    </row>
    <row r="151" spans="1:5" hidden="1" x14ac:dyDescent="0.4">
      <c r="A151">
        <v>2012</v>
      </c>
      <c r="B151">
        <v>845358722</v>
      </c>
      <c r="C151">
        <v>745328</v>
      </c>
      <c r="D151">
        <v>259.36659162140694</v>
      </c>
      <c r="E151">
        <v>0.22867591942820223</v>
      </c>
    </row>
    <row r="152" spans="1:5" x14ac:dyDescent="0.4">
      <c r="A152">
        <v>2018</v>
      </c>
      <c r="B152">
        <v>1036451405</v>
      </c>
      <c r="C152">
        <v>751980</v>
      </c>
      <c r="D152">
        <v>182.17091146041119</v>
      </c>
      <c r="E152">
        <v>0.13217106112177057</v>
      </c>
    </row>
    <row r="153" spans="1:5" hidden="1" x14ac:dyDescent="0.4">
      <c r="A153">
        <v>2016</v>
      </c>
      <c r="B153">
        <v>928439243</v>
      </c>
      <c r="C153">
        <v>747748</v>
      </c>
      <c r="D153">
        <v>180.41449525776065</v>
      </c>
      <c r="E153">
        <v>0.14530253758349593</v>
      </c>
    </row>
    <row r="154" spans="1:5" hidden="1" x14ac:dyDescent="0.4">
      <c r="A154">
        <v>2017</v>
      </c>
      <c r="B154">
        <v>991001552</v>
      </c>
      <c r="C154">
        <v>750660</v>
      </c>
      <c r="D154">
        <v>167.73948258865531</v>
      </c>
      <c r="E154">
        <v>0.12705865066092248</v>
      </c>
    </row>
    <row r="155" spans="1:5" hidden="1" x14ac:dyDescent="0.4">
      <c r="A155">
        <v>2011</v>
      </c>
      <c r="B155">
        <v>875457798</v>
      </c>
      <c r="C155">
        <v>748935</v>
      </c>
      <c r="D155">
        <v>157.65011382830286</v>
      </c>
      <c r="E155">
        <v>0.13486622458527692</v>
      </c>
    </row>
    <row r="156" spans="1:5" hidden="1" x14ac:dyDescent="0.4">
      <c r="A156">
        <v>2013</v>
      </c>
      <c r="B156">
        <v>826948617</v>
      </c>
      <c r="C156">
        <v>744879</v>
      </c>
      <c r="D156">
        <v>156.37945491818135</v>
      </c>
      <c r="E156">
        <v>0.14085974582384483</v>
      </c>
    </row>
    <row r="157" spans="1:5" hidden="1" x14ac:dyDescent="0.4">
      <c r="A157">
        <v>2015</v>
      </c>
      <c r="B157">
        <v>962856791</v>
      </c>
      <c r="C157">
        <v>745641</v>
      </c>
      <c r="D157">
        <v>144.72208743886134</v>
      </c>
      <c r="E157">
        <v>0.11207349110341373</v>
      </c>
    </row>
    <row r="158" spans="1:5" hidden="1" x14ac:dyDescent="0.4">
      <c r="A158">
        <v>2014</v>
      </c>
      <c r="B158">
        <v>858820828</v>
      </c>
      <c r="C158">
        <v>744410</v>
      </c>
      <c r="D158">
        <v>140.31607716177913</v>
      </c>
      <c r="E158">
        <v>0.12162337893370234</v>
      </c>
    </row>
    <row r="159" spans="1:5" hidden="1" x14ac:dyDescent="0.4">
      <c r="A159">
        <v>2010</v>
      </c>
      <c r="B159">
        <v>1218793162</v>
      </c>
      <c r="C159">
        <v>752207</v>
      </c>
      <c r="D159">
        <v>137.99411199310828</v>
      </c>
      <c r="E159">
        <v>8.5166327016199653E-2</v>
      </c>
    </row>
    <row r="160" spans="1:5" hidden="1" x14ac:dyDescent="0.4">
      <c r="A160">
        <v>2010</v>
      </c>
      <c r="B160">
        <v>2218739662</v>
      </c>
      <c r="C160">
        <v>749275</v>
      </c>
      <c r="D160">
        <v>255.22212138400454</v>
      </c>
      <c r="E160">
        <v>8.618927144774681E-2</v>
      </c>
    </row>
    <row r="161" spans="1:5" hidden="1" x14ac:dyDescent="0.4">
      <c r="A161">
        <v>2016</v>
      </c>
      <c r="B161">
        <v>5261659153</v>
      </c>
      <c r="C161">
        <v>3953907</v>
      </c>
      <c r="D161">
        <v>613.24806779724463</v>
      </c>
      <c r="E161">
        <v>0.46082913345261306</v>
      </c>
    </row>
    <row r="162" spans="1:5" hidden="1" x14ac:dyDescent="0.4">
      <c r="A162">
        <v>2017</v>
      </c>
      <c r="B162">
        <v>5539460228</v>
      </c>
      <c r="C162">
        <v>3991358</v>
      </c>
      <c r="D162">
        <v>518.00796120017299</v>
      </c>
      <c r="E162">
        <v>0.37324127891545178</v>
      </c>
    </row>
    <row r="163" spans="1:5" hidden="1" x14ac:dyDescent="0.4">
      <c r="A163">
        <v>2015</v>
      </c>
      <c r="B163">
        <v>4917238029</v>
      </c>
      <c r="C163">
        <v>3896654</v>
      </c>
      <c r="D163">
        <v>500.77353134253133</v>
      </c>
      <c r="E163">
        <v>0.39683683655168445</v>
      </c>
    </row>
    <row r="164" spans="1:5" hidden="1" x14ac:dyDescent="0.4">
      <c r="A164">
        <v>2014</v>
      </c>
      <c r="B164">
        <v>4646922698</v>
      </c>
      <c r="C164">
        <v>3864059</v>
      </c>
      <c r="D164">
        <v>470.2607786268274</v>
      </c>
      <c r="E164">
        <v>0.39103628618183656</v>
      </c>
    </row>
    <row r="165" spans="1:5" x14ac:dyDescent="0.4">
      <c r="A165">
        <v>2018</v>
      </c>
      <c r="B165">
        <v>5863646434</v>
      </c>
      <c r="C165">
        <v>4021991</v>
      </c>
      <c r="D165">
        <v>447.02809777545497</v>
      </c>
      <c r="E165">
        <v>0.30662540899034024</v>
      </c>
    </row>
    <row r="166" spans="1:5" hidden="1" x14ac:dyDescent="0.4">
      <c r="A166">
        <v>2013</v>
      </c>
      <c r="B166">
        <v>4557562836</v>
      </c>
      <c r="C166">
        <v>3842198</v>
      </c>
      <c r="D166">
        <v>299.66636284751593</v>
      </c>
      <c r="E166">
        <v>0.25263008792886338</v>
      </c>
    </row>
    <row r="167" spans="1:5" hidden="1" x14ac:dyDescent="0.4">
      <c r="A167">
        <v>2012</v>
      </c>
      <c r="B167">
        <v>5489772525</v>
      </c>
      <c r="C167">
        <v>3828849</v>
      </c>
      <c r="D167">
        <v>276.21203865704808</v>
      </c>
      <c r="E167">
        <v>0.19264444622867138</v>
      </c>
    </row>
    <row r="168" spans="1:5" hidden="1" x14ac:dyDescent="0.4">
      <c r="A168">
        <v>2011</v>
      </c>
      <c r="B168">
        <v>6116781278</v>
      </c>
      <c r="C168">
        <v>3818690</v>
      </c>
      <c r="D168">
        <v>263.33616894799002</v>
      </c>
      <c r="E168">
        <v>0.16440005769321869</v>
      </c>
    </row>
    <row r="169" spans="1:5" hidden="1" x14ac:dyDescent="0.4">
      <c r="A169">
        <v>2010</v>
      </c>
      <c r="B169">
        <v>6223642493</v>
      </c>
      <c r="C169">
        <v>3801999</v>
      </c>
      <c r="D169">
        <v>221.30854952881367</v>
      </c>
      <c r="E169">
        <v>0.13519653240789067</v>
      </c>
    </row>
    <row r="170" spans="1:5" x14ac:dyDescent="0.4">
      <c r="A170">
        <v>2018</v>
      </c>
      <c r="B170">
        <v>3133229539</v>
      </c>
      <c r="C170">
        <v>1251053</v>
      </c>
      <c r="D170">
        <v>726.10630165148882</v>
      </c>
      <c r="E170">
        <v>0.28992368918171368</v>
      </c>
    </row>
    <row r="171" spans="1:5" hidden="1" x14ac:dyDescent="0.4">
      <c r="A171">
        <v>2017</v>
      </c>
      <c r="B171">
        <v>2880780521</v>
      </c>
      <c r="C171">
        <v>1245042</v>
      </c>
      <c r="D171">
        <v>572.83602079287289</v>
      </c>
      <c r="E171">
        <v>0.24757349607196957</v>
      </c>
    </row>
    <row r="172" spans="1:5" hidden="1" x14ac:dyDescent="0.4">
      <c r="A172">
        <v>2015</v>
      </c>
      <c r="B172">
        <v>2795924104</v>
      </c>
      <c r="C172">
        <v>1230280</v>
      </c>
      <c r="D172">
        <v>518.053821894203</v>
      </c>
      <c r="E172">
        <v>0.22795728077460004</v>
      </c>
    </row>
    <row r="173" spans="1:5" hidden="1" x14ac:dyDescent="0.4">
      <c r="A173">
        <v>2016</v>
      </c>
      <c r="B173">
        <v>2791621019</v>
      </c>
      <c r="C173">
        <v>1238337</v>
      </c>
      <c r="D173">
        <v>507.40747389442453</v>
      </c>
      <c r="E173">
        <v>0.22508121436378969</v>
      </c>
    </row>
    <row r="174" spans="1:5" hidden="1" x14ac:dyDescent="0.4">
      <c r="A174">
        <v>2013</v>
      </c>
      <c r="B174">
        <v>2437741967</v>
      </c>
      <c r="C174">
        <v>1217399</v>
      </c>
      <c r="D174">
        <v>469.26608613938407</v>
      </c>
      <c r="E174">
        <v>0.23434968578854515</v>
      </c>
    </row>
    <row r="175" spans="1:5" hidden="1" x14ac:dyDescent="0.4">
      <c r="A175">
        <v>2014</v>
      </c>
      <c r="B175">
        <v>2695325084</v>
      </c>
      <c r="C175">
        <v>1223743</v>
      </c>
      <c r="D175">
        <v>400.66315884952968</v>
      </c>
      <c r="E175">
        <v>0.18191079766614157</v>
      </c>
    </row>
    <row r="176" spans="1:5" hidden="1" x14ac:dyDescent="0.4">
      <c r="A176">
        <v>2012</v>
      </c>
      <c r="B176">
        <v>2385222263</v>
      </c>
      <c r="C176">
        <v>1215257</v>
      </c>
      <c r="D176">
        <v>358.6739018989399</v>
      </c>
      <c r="E176">
        <v>0.18274228643655754</v>
      </c>
    </row>
    <row r="177" spans="1:5" hidden="1" x14ac:dyDescent="0.4">
      <c r="A177">
        <v>2010</v>
      </c>
      <c r="B177">
        <v>3002317503</v>
      </c>
      <c r="C177">
        <v>1207437</v>
      </c>
      <c r="D177">
        <v>323.5857672077301</v>
      </c>
      <c r="E177">
        <v>0.13013594585169361</v>
      </c>
    </row>
    <row r="178" spans="1:5" hidden="1" x14ac:dyDescent="0.4">
      <c r="A178">
        <v>2011</v>
      </c>
      <c r="B178">
        <v>2541754765</v>
      </c>
      <c r="C178">
        <v>1212276</v>
      </c>
      <c r="D178">
        <v>297.51980159633615</v>
      </c>
      <c r="E178">
        <v>0.14190043821949913</v>
      </c>
    </row>
    <row r="179" spans="1:5" hidden="1" x14ac:dyDescent="0.4">
      <c r="A179">
        <v>2014</v>
      </c>
      <c r="B179">
        <v>8483084179</v>
      </c>
      <c r="C179">
        <v>3368083</v>
      </c>
      <c r="D179">
        <v>481.50701749333376</v>
      </c>
      <c r="E179">
        <v>0.19117523365083183</v>
      </c>
    </row>
    <row r="180" spans="1:5" hidden="1" x14ac:dyDescent="0.4">
      <c r="A180">
        <v>2016</v>
      </c>
      <c r="B180">
        <v>8140611166</v>
      </c>
      <c r="C180">
        <v>3420121</v>
      </c>
      <c r="D180">
        <v>437.87496816633097</v>
      </c>
      <c r="E180">
        <v>0.18396473476767949</v>
      </c>
    </row>
    <row r="181" spans="1:5" x14ac:dyDescent="0.4">
      <c r="A181">
        <v>2018</v>
      </c>
      <c r="B181">
        <v>8034703885</v>
      </c>
      <c r="C181">
        <v>3482662</v>
      </c>
      <c r="D181">
        <v>416.13533153662343</v>
      </c>
      <c r="E181">
        <v>0.18037487463671475</v>
      </c>
    </row>
    <row r="182" spans="1:5" hidden="1" x14ac:dyDescent="0.4">
      <c r="A182">
        <v>2015</v>
      </c>
      <c r="B182">
        <v>8206359498</v>
      </c>
      <c r="C182">
        <v>3397758</v>
      </c>
      <c r="D182">
        <v>411.5613277932095</v>
      </c>
      <c r="E182">
        <v>0.17040269736425823</v>
      </c>
    </row>
    <row r="183" spans="1:5" hidden="1" x14ac:dyDescent="0.4">
      <c r="A183">
        <v>2010</v>
      </c>
      <c r="B183">
        <v>8408954706</v>
      </c>
      <c r="C183">
        <v>3308063</v>
      </c>
      <c r="D183">
        <v>393.25547608978428</v>
      </c>
      <c r="E183">
        <v>0.15470577919414472</v>
      </c>
    </row>
    <row r="184" spans="1:5" hidden="1" x14ac:dyDescent="0.4">
      <c r="A184">
        <v>2011</v>
      </c>
      <c r="B184">
        <v>8322914696</v>
      </c>
      <c r="C184">
        <v>3329304</v>
      </c>
      <c r="D184">
        <v>391.04226949536599</v>
      </c>
      <c r="E184">
        <v>0.15642339727760199</v>
      </c>
    </row>
    <row r="185" spans="1:5" hidden="1" x14ac:dyDescent="0.4">
      <c r="A185">
        <v>2012</v>
      </c>
      <c r="B185">
        <v>8225268600</v>
      </c>
      <c r="C185">
        <v>3344679</v>
      </c>
      <c r="D185">
        <v>387.73250437485927</v>
      </c>
      <c r="E185">
        <v>0.15766546091880818</v>
      </c>
    </row>
    <row r="186" spans="1:5" hidden="1" x14ac:dyDescent="0.4">
      <c r="A186">
        <v>2017</v>
      </c>
      <c r="B186">
        <v>8011928867</v>
      </c>
      <c r="C186">
        <v>3446102</v>
      </c>
      <c r="D186">
        <v>377.52532977839888</v>
      </c>
      <c r="E186">
        <v>0.16238172050660568</v>
      </c>
    </row>
    <row r="187" spans="1:5" hidden="1" x14ac:dyDescent="0.4">
      <c r="A187">
        <v>2013</v>
      </c>
      <c r="B187">
        <v>8176114967</v>
      </c>
      <c r="C187">
        <v>3354613</v>
      </c>
      <c r="D187">
        <v>331.05538224528431</v>
      </c>
      <c r="E187">
        <v>0.13583012145528703</v>
      </c>
    </row>
    <row r="188" spans="1:5" hidden="1" x14ac:dyDescent="0.4">
      <c r="A188">
        <v>2015</v>
      </c>
      <c r="B188">
        <v>54249328</v>
      </c>
      <c r="C188">
        <v>108</v>
      </c>
      <c r="D188">
        <v>23993.953703703704</v>
      </c>
      <c r="E188">
        <v>4.7767356675828314E-2</v>
      </c>
    </row>
    <row r="189" spans="1:5" hidden="1" x14ac:dyDescent="0.4">
      <c r="A189">
        <v>2013</v>
      </c>
      <c r="B189">
        <v>56048031</v>
      </c>
      <c r="C189">
        <v>110</v>
      </c>
      <c r="D189">
        <v>23220.845454545455</v>
      </c>
      <c r="E189">
        <v>4.5573286954540833E-2</v>
      </c>
    </row>
    <row r="190" spans="1:5" hidden="1" x14ac:dyDescent="0.4">
      <c r="A190">
        <v>2014</v>
      </c>
      <c r="B190">
        <v>60386106</v>
      </c>
      <c r="C190">
        <v>108</v>
      </c>
      <c r="D190">
        <v>19587.953703703704</v>
      </c>
      <c r="E190">
        <v>3.5032876602442288E-2</v>
      </c>
    </row>
    <row r="191" spans="1:5" x14ac:dyDescent="0.4">
      <c r="A191">
        <v>2018</v>
      </c>
      <c r="B191">
        <v>53740627</v>
      </c>
      <c r="C191">
        <v>112</v>
      </c>
      <c r="D191">
        <v>18692.785714285714</v>
      </c>
      <c r="E191">
        <v>3.8957342272913933E-2</v>
      </c>
    </row>
    <row r="192" spans="1:5" hidden="1" x14ac:dyDescent="0.4">
      <c r="A192">
        <v>2011</v>
      </c>
      <c r="B192">
        <v>68729618</v>
      </c>
      <c r="C192">
        <v>112</v>
      </c>
      <c r="D192">
        <v>13275.5</v>
      </c>
      <c r="E192">
        <v>2.1633409922342358E-2</v>
      </c>
    </row>
    <row r="193" spans="1:5" hidden="1" x14ac:dyDescent="0.4">
      <c r="A193">
        <v>2012</v>
      </c>
      <c r="B193">
        <v>57297374</v>
      </c>
      <c r="C193">
        <v>110</v>
      </c>
      <c r="D193">
        <v>12538.436363636363</v>
      </c>
      <c r="E193">
        <v>2.4071399851588311E-2</v>
      </c>
    </row>
    <row r="194" spans="1:5" hidden="1" x14ac:dyDescent="0.4">
      <c r="A194">
        <v>2017</v>
      </c>
      <c r="B194">
        <v>55125153</v>
      </c>
      <c r="C194">
        <v>112</v>
      </c>
      <c r="D194">
        <v>10897.669642857143</v>
      </c>
      <c r="E194">
        <v>2.214123559892886E-2</v>
      </c>
    </row>
    <row r="195" spans="1:5" hidden="1" x14ac:dyDescent="0.4">
      <c r="A195">
        <v>2010</v>
      </c>
      <c r="B195">
        <v>87428825</v>
      </c>
      <c r="C195">
        <v>116</v>
      </c>
      <c r="D195">
        <v>8604.8448275862065</v>
      </c>
      <c r="E195">
        <v>1.1416852508311761E-2</v>
      </c>
    </row>
    <row r="196" spans="1:5" hidden="1" x14ac:dyDescent="0.4">
      <c r="A196">
        <v>2016</v>
      </c>
      <c r="B196">
        <v>51911231</v>
      </c>
      <c r="C196">
        <v>113</v>
      </c>
      <c r="D196">
        <v>8304.070796460177</v>
      </c>
      <c r="E196">
        <v>1.8076242499431384E-2</v>
      </c>
    </row>
    <row r="197" spans="1:5" hidden="1" x14ac:dyDescent="0.4">
      <c r="A197">
        <v>2016</v>
      </c>
      <c r="B197">
        <v>4355259185</v>
      </c>
      <c r="C197">
        <v>1804630</v>
      </c>
      <c r="D197">
        <v>893.4544438472152</v>
      </c>
      <c r="E197">
        <v>0.37020866600847313</v>
      </c>
    </row>
    <row r="198" spans="1:5" hidden="1" x14ac:dyDescent="0.4">
      <c r="A198">
        <v>2015</v>
      </c>
      <c r="B198">
        <v>4225531084</v>
      </c>
      <c r="C198">
        <v>1795336</v>
      </c>
      <c r="D198">
        <v>603.47866750290757</v>
      </c>
      <c r="E198">
        <v>0.2564049241295322</v>
      </c>
    </row>
    <row r="199" spans="1:5" hidden="1" x14ac:dyDescent="0.4">
      <c r="A199">
        <v>2014</v>
      </c>
      <c r="B199">
        <v>4413608983</v>
      </c>
      <c r="C199">
        <v>1791366</v>
      </c>
      <c r="D199">
        <v>563.84765536467705</v>
      </c>
      <c r="E199">
        <v>0.22885070310724442</v>
      </c>
    </row>
    <row r="200" spans="1:5" x14ac:dyDescent="0.4">
      <c r="A200">
        <v>2018</v>
      </c>
      <c r="B200">
        <v>4514640777</v>
      </c>
      <c r="C200">
        <v>1826166</v>
      </c>
      <c r="D200">
        <v>472.27774638231136</v>
      </c>
      <c r="E200">
        <v>0.19103570042467632</v>
      </c>
    </row>
    <row r="201" spans="1:5" hidden="1" x14ac:dyDescent="0.4">
      <c r="A201">
        <v>2017</v>
      </c>
      <c r="B201">
        <v>4412087160</v>
      </c>
      <c r="C201">
        <v>1816438</v>
      </c>
      <c r="D201">
        <v>418.54729310882067</v>
      </c>
      <c r="E201">
        <v>0.17231418610506324</v>
      </c>
    </row>
    <row r="202" spans="1:5" hidden="1" x14ac:dyDescent="0.4">
      <c r="A202">
        <v>2013</v>
      </c>
      <c r="B202">
        <v>4151889759</v>
      </c>
      <c r="C202">
        <v>1790148</v>
      </c>
      <c r="D202">
        <v>413.18675662570917</v>
      </c>
      <c r="E202">
        <v>0.17815151387308306</v>
      </c>
    </row>
    <row r="203" spans="1:5" hidden="1" x14ac:dyDescent="0.4">
      <c r="A203">
        <v>2012</v>
      </c>
      <c r="B203">
        <v>4014201299</v>
      </c>
      <c r="C203">
        <v>1788525</v>
      </c>
      <c r="D203">
        <v>370.17779007841659</v>
      </c>
      <c r="E203">
        <v>0.16493249408417374</v>
      </c>
    </row>
    <row r="204" spans="1:5" hidden="1" x14ac:dyDescent="0.4">
      <c r="A204">
        <v>2011</v>
      </c>
      <c r="B204">
        <v>3897742795</v>
      </c>
      <c r="C204">
        <v>1788799</v>
      </c>
      <c r="D204">
        <v>278.51371059576843</v>
      </c>
      <c r="E204">
        <v>0.12781886163425005</v>
      </c>
    </row>
    <row r="205" spans="1:5" hidden="1" x14ac:dyDescent="0.4">
      <c r="A205">
        <v>2010</v>
      </c>
      <c r="B205">
        <v>3788272671</v>
      </c>
      <c r="C205">
        <v>1788635</v>
      </c>
      <c r="D205">
        <v>264.86904315301894</v>
      </c>
      <c r="E205">
        <v>0.12505806264334768</v>
      </c>
    </row>
    <row r="206" spans="1:5" hidden="1" x14ac:dyDescent="0.4">
      <c r="A206">
        <v>2016</v>
      </c>
      <c r="B206">
        <v>1346554101</v>
      </c>
      <c r="C206">
        <v>271323</v>
      </c>
      <c r="D206">
        <v>702.65463303885042</v>
      </c>
      <c r="E206">
        <v>0.14158091595311253</v>
      </c>
    </row>
    <row r="207" spans="1:5" hidden="1" x14ac:dyDescent="0.4">
      <c r="A207">
        <v>2015</v>
      </c>
      <c r="B207">
        <v>1584307159</v>
      </c>
      <c r="C207">
        <v>277686</v>
      </c>
      <c r="D207">
        <v>578.82425473376406</v>
      </c>
      <c r="E207">
        <v>0.10145216543833088</v>
      </c>
    </row>
    <row r="208" spans="1:5" hidden="1" x14ac:dyDescent="0.4">
      <c r="A208">
        <v>2012</v>
      </c>
      <c r="B208">
        <v>1566393484</v>
      </c>
      <c r="C208">
        <v>406484</v>
      </c>
      <c r="D208">
        <v>578.32987768276246</v>
      </c>
      <c r="E208">
        <v>0.15007840903403555</v>
      </c>
    </row>
    <row r="209" spans="1:5" hidden="1" x14ac:dyDescent="0.4">
      <c r="A209">
        <v>2013</v>
      </c>
      <c r="B209">
        <v>1576389369</v>
      </c>
      <c r="C209">
        <v>323798</v>
      </c>
      <c r="D209">
        <v>429.87095658404314</v>
      </c>
      <c r="E209">
        <v>8.8297573389687078E-2</v>
      </c>
    </row>
    <row r="210" spans="1:5" hidden="1" x14ac:dyDescent="0.4">
      <c r="A210">
        <v>2011</v>
      </c>
      <c r="B210">
        <v>1741894070</v>
      </c>
      <c r="C210">
        <v>513539</v>
      </c>
      <c r="D210">
        <v>404.86465292801523</v>
      </c>
      <c r="E210">
        <v>0.11936075366511811</v>
      </c>
    </row>
    <row r="211" spans="1:5" hidden="1" x14ac:dyDescent="0.4">
      <c r="A211">
        <v>2014</v>
      </c>
      <c r="B211">
        <v>1786398879</v>
      </c>
      <c r="C211">
        <v>280473</v>
      </c>
      <c r="D211">
        <v>338.96838554869811</v>
      </c>
      <c r="E211">
        <v>5.3219625872817179E-2</v>
      </c>
    </row>
    <row r="212" spans="1:5" hidden="1" x14ac:dyDescent="0.4">
      <c r="A212">
        <v>2010</v>
      </c>
      <c r="B212">
        <v>1790968423</v>
      </c>
      <c r="C212">
        <v>514246</v>
      </c>
      <c r="D212">
        <v>225.78384275230144</v>
      </c>
      <c r="E212">
        <v>6.4829974950373542E-2</v>
      </c>
    </row>
    <row r="213" spans="1:5" x14ac:dyDescent="0.4">
      <c r="A213">
        <v>2018</v>
      </c>
      <c r="B213">
        <v>790391564</v>
      </c>
      <c r="C213">
        <v>264944</v>
      </c>
      <c r="D213">
        <v>180.35573555166374</v>
      </c>
      <c r="E213">
        <v>6.0456325923033259E-2</v>
      </c>
    </row>
    <row r="214" spans="1:5" hidden="1" x14ac:dyDescent="0.4">
      <c r="A214">
        <v>2017</v>
      </c>
      <c r="B214">
        <v>1100475917</v>
      </c>
      <c r="C214">
        <v>261210</v>
      </c>
      <c r="D214">
        <v>126.52849814325639</v>
      </c>
      <c r="E214">
        <v>3.0032923473781024E-2</v>
      </c>
    </row>
    <row r="215" spans="1:5" x14ac:dyDescent="0.4">
      <c r="A215">
        <v>2018</v>
      </c>
      <c r="B215">
        <v>1165515872</v>
      </c>
      <c r="C215">
        <v>525355</v>
      </c>
      <c r="D215">
        <v>669.87531288366915</v>
      </c>
      <c r="E215">
        <v>0.30194556200775619</v>
      </c>
    </row>
    <row r="216" spans="1:5" hidden="1" x14ac:dyDescent="0.4">
      <c r="A216">
        <v>2017</v>
      </c>
      <c r="B216">
        <v>1139137126</v>
      </c>
      <c r="C216">
        <v>520657</v>
      </c>
      <c r="D216">
        <v>636.407416014766</v>
      </c>
      <c r="E216">
        <v>0.29087804131493122</v>
      </c>
    </row>
    <row r="217" spans="1:5" hidden="1" x14ac:dyDescent="0.4">
      <c r="A217">
        <v>2013</v>
      </c>
      <c r="B217">
        <v>1046939641</v>
      </c>
      <c r="C217">
        <v>504496</v>
      </c>
      <c r="D217">
        <v>627.7624004947512</v>
      </c>
      <c r="E217">
        <v>0.30250418228265369</v>
      </c>
    </row>
    <row r="218" spans="1:5" hidden="1" x14ac:dyDescent="0.4">
      <c r="A218">
        <v>2014</v>
      </c>
      <c r="B218">
        <v>1091998166</v>
      </c>
      <c r="C218">
        <v>507922</v>
      </c>
      <c r="D218">
        <v>615.14717811002481</v>
      </c>
      <c r="E218">
        <v>0.28612391002861814</v>
      </c>
    </row>
    <row r="219" spans="1:5" hidden="1" x14ac:dyDescent="0.4">
      <c r="A219">
        <v>2015</v>
      </c>
      <c r="B219">
        <v>1146830516</v>
      </c>
      <c r="C219">
        <v>511765</v>
      </c>
      <c r="D219">
        <v>552.77548679569725</v>
      </c>
      <c r="E219">
        <v>0.24667214819735403</v>
      </c>
    </row>
    <row r="220" spans="1:5" hidden="1" x14ac:dyDescent="0.4">
      <c r="A220">
        <v>2012</v>
      </c>
      <c r="B220">
        <v>1045695062</v>
      </c>
      <c r="C220">
        <v>501965</v>
      </c>
      <c r="D220">
        <v>398.58830595758667</v>
      </c>
      <c r="E220">
        <v>0.19133434427559723</v>
      </c>
    </row>
    <row r="221" spans="1:5" hidden="1" x14ac:dyDescent="0.4">
      <c r="A221">
        <v>2010</v>
      </c>
      <c r="B221">
        <v>1157598499</v>
      </c>
      <c r="C221">
        <v>499689</v>
      </c>
      <c r="D221">
        <v>379.28685642469617</v>
      </c>
      <c r="E221">
        <v>0.1637229749034082</v>
      </c>
    </row>
    <row r="222" spans="1:5" hidden="1" x14ac:dyDescent="0.4">
      <c r="A222">
        <v>2016</v>
      </c>
      <c r="B222">
        <v>1145783516</v>
      </c>
      <c r="C222">
        <v>516709</v>
      </c>
      <c r="D222">
        <v>376.6236721249291</v>
      </c>
      <c r="E222">
        <v>0.16984433645840652</v>
      </c>
    </row>
    <row r="223" spans="1:5" hidden="1" x14ac:dyDescent="0.4">
      <c r="A223">
        <v>2011</v>
      </c>
      <c r="B223">
        <v>1074276453</v>
      </c>
      <c r="C223">
        <v>500998</v>
      </c>
      <c r="D223">
        <v>298.87947856079268</v>
      </c>
      <c r="E223">
        <v>0.13938499776463034</v>
      </c>
    </row>
    <row r="224" spans="1:5" hidden="1" x14ac:dyDescent="0.4">
      <c r="A224">
        <v>2017</v>
      </c>
      <c r="B224">
        <v>2664426229</v>
      </c>
      <c r="C224">
        <v>715592</v>
      </c>
      <c r="D224">
        <v>918.66178353027988</v>
      </c>
      <c r="E224">
        <v>0.24672742515626991</v>
      </c>
    </row>
    <row r="225" spans="1:5" hidden="1" x14ac:dyDescent="0.4">
      <c r="A225">
        <v>2010</v>
      </c>
      <c r="B225">
        <v>2366975197</v>
      </c>
      <c r="C225">
        <v>658951</v>
      </c>
      <c r="D225">
        <v>872.85565542809707</v>
      </c>
      <c r="E225">
        <v>0.24299752178602993</v>
      </c>
    </row>
    <row r="226" spans="1:5" hidden="1" x14ac:dyDescent="0.4">
      <c r="A226">
        <v>2012</v>
      </c>
      <c r="B226">
        <v>2453069560</v>
      </c>
      <c r="C226">
        <v>668719</v>
      </c>
      <c r="D226">
        <v>605.61983583538074</v>
      </c>
      <c r="E226">
        <v>0.16509498858238655</v>
      </c>
    </row>
    <row r="227" spans="1:5" hidden="1" x14ac:dyDescent="0.4">
      <c r="A227">
        <v>2016</v>
      </c>
      <c r="B227">
        <v>2619373876</v>
      </c>
      <c r="C227">
        <v>705025</v>
      </c>
      <c r="D227">
        <v>571.04053189603201</v>
      </c>
      <c r="E227">
        <v>0.15370003293107593</v>
      </c>
    </row>
    <row r="228" spans="1:5" x14ac:dyDescent="0.4">
      <c r="A228">
        <v>2018</v>
      </c>
      <c r="B228">
        <v>2326547502</v>
      </c>
      <c r="C228">
        <v>726679</v>
      </c>
      <c r="D228">
        <v>512.47264610646516</v>
      </c>
      <c r="E228">
        <v>0.1600668413947561</v>
      </c>
    </row>
    <row r="229" spans="1:5" hidden="1" x14ac:dyDescent="0.4">
      <c r="A229">
        <v>2015</v>
      </c>
      <c r="B229">
        <v>2557104822</v>
      </c>
      <c r="C229">
        <v>694834</v>
      </c>
      <c r="D229">
        <v>482.61194040590988</v>
      </c>
      <c r="E229">
        <v>0.13113861509115718</v>
      </c>
    </row>
    <row r="230" spans="1:5" hidden="1" x14ac:dyDescent="0.4">
      <c r="A230">
        <v>2013</v>
      </c>
      <c r="B230">
        <v>2430445696</v>
      </c>
      <c r="C230">
        <v>675948</v>
      </c>
      <c r="D230">
        <v>458.73258445915957</v>
      </c>
      <c r="E230">
        <v>0.12758128005506361</v>
      </c>
    </row>
    <row r="231" spans="1:5" hidden="1" x14ac:dyDescent="0.4">
      <c r="A231">
        <v>2014</v>
      </c>
      <c r="B231">
        <v>2629218129</v>
      </c>
      <c r="C231">
        <v>684671</v>
      </c>
      <c r="D231">
        <v>420.25828171486745</v>
      </c>
      <c r="E231">
        <v>0.10943886885088491</v>
      </c>
    </row>
    <row r="232" spans="1:5" hidden="1" x14ac:dyDescent="0.4">
      <c r="A232">
        <v>2011</v>
      </c>
      <c r="B232">
        <v>2432190193</v>
      </c>
      <c r="C232">
        <v>663433</v>
      </c>
      <c r="D232">
        <v>381.43730414374926</v>
      </c>
      <c r="E232">
        <v>0.10404535620952568</v>
      </c>
    </row>
    <row r="233" spans="1:5" hidden="1" x14ac:dyDescent="0.4">
      <c r="A233">
        <v>2014</v>
      </c>
      <c r="B233">
        <v>5051273896</v>
      </c>
      <c r="C233">
        <v>2143851</v>
      </c>
      <c r="D233">
        <v>906.47002007135757</v>
      </c>
      <c r="E233">
        <v>0.38472209169629235</v>
      </c>
    </row>
    <row r="234" spans="1:5" hidden="1" x14ac:dyDescent="0.4">
      <c r="A234">
        <v>2015</v>
      </c>
      <c r="B234">
        <v>4892857948</v>
      </c>
      <c r="C234">
        <v>2154874</v>
      </c>
      <c r="D234">
        <v>747.72175310482191</v>
      </c>
      <c r="E234">
        <v>0.32930573135862479</v>
      </c>
    </row>
    <row r="235" spans="1:5" hidden="1" x14ac:dyDescent="0.4">
      <c r="A235">
        <v>2017</v>
      </c>
      <c r="B235">
        <v>5088504566</v>
      </c>
      <c r="C235">
        <v>2181941</v>
      </c>
      <c r="D235">
        <v>695.99863882662271</v>
      </c>
      <c r="E235">
        <v>0.29844288165663796</v>
      </c>
    </row>
    <row r="236" spans="1:5" x14ac:dyDescent="0.4">
      <c r="A236">
        <v>2018</v>
      </c>
      <c r="B236">
        <v>5286044437</v>
      </c>
      <c r="C236">
        <v>2196473</v>
      </c>
      <c r="D236">
        <v>645.92123235751137</v>
      </c>
      <c r="E236">
        <v>0.26839512302798296</v>
      </c>
    </row>
    <row r="237" spans="1:5" hidden="1" x14ac:dyDescent="0.4">
      <c r="A237">
        <v>2016</v>
      </c>
      <c r="B237">
        <v>5211498991</v>
      </c>
      <c r="C237">
        <v>2169416</v>
      </c>
      <c r="D237">
        <v>545.45967209608489</v>
      </c>
      <c r="E237">
        <v>0.2270611472905493</v>
      </c>
    </row>
    <row r="238" spans="1:5" hidden="1" x14ac:dyDescent="0.4">
      <c r="A238">
        <v>2012</v>
      </c>
      <c r="B238">
        <v>5075884863</v>
      </c>
      <c r="C238">
        <v>2124244</v>
      </c>
      <c r="D238">
        <v>446.12948088825954</v>
      </c>
      <c r="E238">
        <v>0.18670397350973167</v>
      </c>
    </row>
    <row r="239" spans="1:5" hidden="1" x14ac:dyDescent="0.4">
      <c r="A239">
        <v>2011</v>
      </c>
      <c r="B239">
        <v>4973683018</v>
      </c>
      <c r="C239">
        <v>2120262</v>
      </c>
      <c r="D239">
        <v>345.37867489961144</v>
      </c>
      <c r="E239">
        <v>0.14723360482559808</v>
      </c>
    </row>
    <row r="240" spans="1:5" hidden="1" x14ac:dyDescent="0.4">
      <c r="A240">
        <v>2013</v>
      </c>
      <c r="B240">
        <v>4999557166</v>
      </c>
      <c r="C240">
        <v>2134161</v>
      </c>
      <c r="D240">
        <v>303.19419434616225</v>
      </c>
      <c r="E240">
        <v>0.12942450771448985</v>
      </c>
    </row>
    <row r="241" spans="1:5" hidden="1" x14ac:dyDescent="0.4">
      <c r="A241">
        <v>2010</v>
      </c>
      <c r="B241">
        <v>4799993298</v>
      </c>
      <c r="C241">
        <v>2119747</v>
      </c>
      <c r="D241">
        <v>266.90797533856636</v>
      </c>
      <c r="E241">
        <v>0.11787045207661871</v>
      </c>
    </row>
    <row r="242" spans="1:5" hidden="1" x14ac:dyDescent="0.4">
      <c r="A242">
        <v>2012</v>
      </c>
      <c r="B242">
        <v>6679702690</v>
      </c>
      <c r="C242">
        <v>2410646</v>
      </c>
      <c r="D242">
        <v>1467.7122406193196</v>
      </c>
      <c r="E242">
        <v>0.52968444947360371</v>
      </c>
    </row>
    <row r="243" spans="1:5" x14ac:dyDescent="0.4">
      <c r="A243">
        <v>2018</v>
      </c>
      <c r="B243">
        <v>7273364536</v>
      </c>
      <c r="C243">
        <v>2596447</v>
      </c>
      <c r="D243">
        <v>1318.8515494442984</v>
      </c>
      <c r="E243">
        <v>0.47080386691070697</v>
      </c>
    </row>
    <row r="244" spans="1:5" hidden="1" x14ac:dyDescent="0.4">
      <c r="A244">
        <v>2014</v>
      </c>
      <c r="B244">
        <v>7345953923</v>
      </c>
      <c r="C244">
        <v>2452127</v>
      </c>
      <c r="D244">
        <v>1247.1730163241953</v>
      </c>
      <c r="E244">
        <v>0.41631443091751069</v>
      </c>
    </row>
    <row r="245" spans="1:5" hidden="1" x14ac:dyDescent="0.4">
      <c r="A245">
        <v>2015</v>
      </c>
      <c r="B245">
        <v>7231120691</v>
      </c>
      <c r="C245">
        <v>2484059</v>
      </c>
      <c r="D245">
        <v>1022.3662396907641</v>
      </c>
      <c r="E245">
        <v>0.3512067032930124</v>
      </c>
    </row>
    <row r="246" spans="1:5" hidden="1" x14ac:dyDescent="0.4">
      <c r="A246">
        <v>2011</v>
      </c>
      <c r="B246">
        <v>6445319799</v>
      </c>
      <c r="C246">
        <v>2396555</v>
      </c>
      <c r="D246">
        <v>844.62861941411734</v>
      </c>
      <c r="E246">
        <v>0.31405717700990682</v>
      </c>
    </row>
    <row r="247" spans="1:5" hidden="1" x14ac:dyDescent="0.4">
      <c r="A247">
        <v>2010</v>
      </c>
      <c r="B247">
        <v>6374881970</v>
      </c>
      <c r="C247">
        <v>2388580</v>
      </c>
      <c r="D247">
        <v>836.52827160907316</v>
      </c>
      <c r="E247">
        <v>0.31343555981162741</v>
      </c>
    </row>
    <row r="248" spans="1:5" hidden="1" x14ac:dyDescent="0.4">
      <c r="A248">
        <v>2017</v>
      </c>
      <c r="B248">
        <v>7315231033</v>
      </c>
      <c r="C248">
        <v>2558843</v>
      </c>
      <c r="D248">
        <v>835.22656528751475</v>
      </c>
      <c r="E248">
        <v>0.29215941921160649</v>
      </c>
    </row>
    <row r="249" spans="1:5" hidden="1" x14ac:dyDescent="0.4">
      <c r="A249">
        <v>2016</v>
      </c>
      <c r="B249">
        <v>7332914693</v>
      </c>
      <c r="C249">
        <v>2519317</v>
      </c>
      <c r="D249">
        <v>684.84146218995068</v>
      </c>
      <c r="E249">
        <v>0.23528607794210432</v>
      </c>
    </row>
    <row r="250" spans="1:5" hidden="1" x14ac:dyDescent="0.4">
      <c r="A250">
        <v>2013</v>
      </c>
      <c r="B250">
        <v>6944247821</v>
      </c>
      <c r="C250">
        <v>2428441</v>
      </c>
      <c r="D250">
        <v>514.87959641597217</v>
      </c>
      <c r="E250">
        <v>0.18005617803829238</v>
      </c>
    </row>
    <row r="251" spans="1:5" x14ac:dyDescent="0.4">
      <c r="A251">
        <v>2018</v>
      </c>
      <c r="B251">
        <v>4887814346</v>
      </c>
      <c r="C251">
        <v>1801551</v>
      </c>
      <c r="D251">
        <v>1275.0944080961349</v>
      </c>
      <c r="E251">
        <v>0.46997439824609899</v>
      </c>
    </row>
    <row r="252" spans="1:5" hidden="1" x14ac:dyDescent="0.4">
      <c r="A252">
        <v>2017</v>
      </c>
      <c r="B252">
        <v>4512683846</v>
      </c>
      <c r="C252">
        <v>1775327</v>
      </c>
      <c r="D252">
        <v>601.67278816803889</v>
      </c>
      <c r="E252">
        <v>0.23670303137828105</v>
      </c>
    </row>
    <row r="253" spans="1:5" hidden="1" x14ac:dyDescent="0.4">
      <c r="A253">
        <v>2010</v>
      </c>
      <c r="B253">
        <v>5253982000</v>
      </c>
      <c r="C253">
        <v>1640814</v>
      </c>
      <c r="D253">
        <v>556.32442677841607</v>
      </c>
      <c r="E253">
        <v>0.17373963367213668</v>
      </c>
    </row>
    <row r="254" spans="1:5" hidden="1" x14ac:dyDescent="0.4">
      <c r="A254">
        <v>2016</v>
      </c>
      <c r="B254">
        <v>4469847033</v>
      </c>
      <c r="C254">
        <v>1743136</v>
      </c>
      <c r="D254">
        <v>524.53116509555196</v>
      </c>
      <c r="E254">
        <v>0.20455490987715866</v>
      </c>
    </row>
    <row r="255" spans="1:5" hidden="1" x14ac:dyDescent="0.4">
      <c r="A255">
        <v>2013</v>
      </c>
      <c r="B255">
        <v>4498242538</v>
      </c>
      <c r="C255">
        <v>1682182</v>
      </c>
      <c r="D255">
        <v>459.81201320665662</v>
      </c>
      <c r="E255">
        <v>0.17195326518429718</v>
      </c>
    </row>
    <row r="256" spans="1:5" hidden="1" x14ac:dyDescent="0.4">
      <c r="A256">
        <v>2015</v>
      </c>
      <c r="B256">
        <v>4936083957</v>
      </c>
      <c r="C256">
        <v>1721848</v>
      </c>
      <c r="D256">
        <v>428.92293396397361</v>
      </c>
      <c r="E256">
        <v>0.14962065119509474</v>
      </c>
    </row>
    <row r="257" spans="1:5" hidden="1" x14ac:dyDescent="0.4">
      <c r="A257">
        <v>2012</v>
      </c>
      <c r="B257">
        <v>4664485837</v>
      </c>
      <c r="C257">
        <v>1649823</v>
      </c>
      <c r="D257">
        <v>415.68212105177344</v>
      </c>
      <c r="E257">
        <v>0.1470262635508566</v>
      </c>
    </row>
    <row r="258" spans="1:5" hidden="1" x14ac:dyDescent="0.4">
      <c r="A258">
        <v>2014</v>
      </c>
      <c r="B258">
        <v>4940403884</v>
      </c>
      <c r="C258">
        <v>1699077</v>
      </c>
      <c r="D258">
        <v>375.79783258792861</v>
      </c>
      <c r="E258">
        <v>0.12924235932772171</v>
      </c>
    </row>
    <row r="259" spans="1:5" hidden="1" x14ac:dyDescent="0.4">
      <c r="A259">
        <v>2011</v>
      </c>
      <c r="B259">
        <v>4369042300</v>
      </c>
      <c r="C259">
        <v>1642146</v>
      </c>
      <c r="D259">
        <v>329.37842554803285</v>
      </c>
      <c r="E259">
        <v>0.12380000623935364</v>
      </c>
    </row>
    <row r="260" spans="1:5" hidden="1" x14ac:dyDescent="0.4">
      <c r="A260">
        <v>2013</v>
      </c>
      <c r="B260">
        <v>2924310838</v>
      </c>
      <c r="C260">
        <v>792756</v>
      </c>
      <c r="D260">
        <v>3887.795413721246</v>
      </c>
      <c r="E260">
        <v>1.0539485409519247</v>
      </c>
    </row>
    <row r="261" spans="1:5" hidden="1" x14ac:dyDescent="0.4">
      <c r="A261">
        <v>2015</v>
      </c>
      <c r="B261">
        <v>2878702048</v>
      </c>
      <c r="C261">
        <v>804322</v>
      </c>
      <c r="D261">
        <v>1795.9873446206868</v>
      </c>
      <c r="E261">
        <v>0.50180675488927851</v>
      </c>
    </row>
    <row r="262" spans="1:5" hidden="1" x14ac:dyDescent="0.4">
      <c r="A262">
        <v>2016</v>
      </c>
      <c r="B262">
        <v>2937316234</v>
      </c>
      <c r="C262">
        <v>812986</v>
      </c>
      <c r="D262">
        <v>1202.6728689054917</v>
      </c>
      <c r="E262">
        <v>0.33287400031439718</v>
      </c>
    </row>
    <row r="263" spans="1:5" x14ac:dyDescent="0.4">
      <c r="A263">
        <v>2018</v>
      </c>
      <c r="B263">
        <v>3044015039</v>
      </c>
      <c r="C263">
        <v>830270</v>
      </c>
      <c r="D263">
        <v>1123.982206992906</v>
      </c>
      <c r="E263">
        <v>0.30657164798586922</v>
      </c>
    </row>
    <row r="264" spans="1:5" hidden="1" x14ac:dyDescent="0.4">
      <c r="A264">
        <v>2017</v>
      </c>
      <c r="B264">
        <v>3029519885</v>
      </c>
      <c r="C264">
        <v>819569</v>
      </c>
      <c r="D264">
        <v>1084.0026208897602</v>
      </c>
      <c r="E264">
        <v>0.29325271915156947</v>
      </c>
    </row>
    <row r="265" spans="1:5" hidden="1" x14ac:dyDescent="0.4">
      <c r="A265">
        <v>2014</v>
      </c>
      <c r="B265">
        <v>3173230027</v>
      </c>
      <c r="C265">
        <v>797580</v>
      </c>
      <c r="D265">
        <v>808.25981468943553</v>
      </c>
      <c r="E265">
        <v>0.20315320903775125</v>
      </c>
    </row>
    <row r="266" spans="1:5" hidden="1" x14ac:dyDescent="0.4">
      <c r="A266">
        <v>2011</v>
      </c>
      <c r="B266">
        <v>2618717655</v>
      </c>
      <c r="C266">
        <v>782879</v>
      </c>
      <c r="D266">
        <v>424.57191724391635</v>
      </c>
      <c r="E266">
        <v>0.12692794023264031</v>
      </c>
    </row>
    <row r="267" spans="1:5" hidden="1" x14ac:dyDescent="0.4">
      <c r="A267">
        <v>2012</v>
      </c>
      <c r="B267">
        <v>2741688632</v>
      </c>
      <c r="C267">
        <v>787622</v>
      </c>
      <c r="D267">
        <v>343.18983217837996</v>
      </c>
      <c r="E267">
        <v>9.8590284412719553E-2</v>
      </c>
    </row>
    <row r="268" spans="1:5" hidden="1" x14ac:dyDescent="0.4">
      <c r="A268">
        <v>2010</v>
      </c>
      <c r="B268">
        <v>2517375577</v>
      </c>
      <c r="C268">
        <v>781819</v>
      </c>
      <c r="D268">
        <v>318.22950196912586</v>
      </c>
      <c r="E268">
        <v>9.8832241511017091E-2</v>
      </c>
    </row>
    <row r="269" spans="1:5" x14ac:dyDescent="0.4">
      <c r="A269">
        <v>2018</v>
      </c>
      <c r="B269">
        <v>386024436</v>
      </c>
      <c r="C269">
        <v>142393</v>
      </c>
      <c r="D269">
        <v>1330.8098712717619</v>
      </c>
      <c r="E269">
        <v>0.49089641050599192</v>
      </c>
    </row>
    <row r="270" spans="1:5" hidden="1" x14ac:dyDescent="0.4">
      <c r="A270">
        <v>2015</v>
      </c>
      <c r="B270">
        <v>362301564</v>
      </c>
      <c r="C270">
        <v>138605</v>
      </c>
      <c r="D270">
        <v>1109.735485732838</v>
      </c>
      <c r="E270">
        <v>0.42454933205863832</v>
      </c>
    </row>
    <row r="271" spans="1:5" hidden="1" x14ac:dyDescent="0.4">
      <c r="A271">
        <v>2017</v>
      </c>
      <c r="B271">
        <v>334908029</v>
      </c>
      <c r="C271">
        <v>141273</v>
      </c>
      <c r="D271">
        <v>888.13745726359605</v>
      </c>
      <c r="E271">
        <v>0.37463969847077033</v>
      </c>
    </row>
    <row r="272" spans="1:5" hidden="1" x14ac:dyDescent="0.4">
      <c r="A272">
        <v>2016</v>
      </c>
      <c r="B272">
        <v>347770121</v>
      </c>
      <c r="C272">
        <v>140014</v>
      </c>
      <c r="D272">
        <v>434.27732940991615</v>
      </c>
      <c r="E272">
        <v>0.17484223723751127</v>
      </c>
    </row>
    <row r="273" spans="1:5" hidden="1" x14ac:dyDescent="0.4">
      <c r="A273">
        <v>2014</v>
      </c>
      <c r="B273">
        <v>366323566</v>
      </c>
      <c r="C273">
        <v>137869</v>
      </c>
      <c r="D273">
        <v>422.75021941118018</v>
      </c>
      <c r="E273">
        <v>0.15910565251485895</v>
      </c>
    </row>
    <row r="274" spans="1:5" hidden="1" x14ac:dyDescent="0.4">
      <c r="A274">
        <v>2012</v>
      </c>
      <c r="B274">
        <v>337749914</v>
      </c>
      <c r="C274">
        <v>136377</v>
      </c>
      <c r="D274">
        <v>371.4309157702545</v>
      </c>
      <c r="E274">
        <v>0.1499767487727621</v>
      </c>
    </row>
    <row r="275" spans="1:5" hidden="1" x14ac:dyDescent="0.4">
      <c r="A275">
        <v>2011</v>
      </c>
      <c r="B275">
        <v>343471128</v>
      </c>
      <c r="C275">
        <v>135574</v>
      </c>
      <c r="D275">
        <v>247.15618038857008</v>
      </c>
      <c r="E275">
        <v>9.7556822883814565E-2</v>
      </c>
    </row>
    <row r="276" spans="1:5" hidden="1" x14ac:dyDescent="0.4">
      <c r="A276">
        <v>2010</v>
      </c>
      <c r="B276">
        <v>347408408</v>
      </c>
      <c r="C276">
        <v>135213</v>
      </c>
      <c r="D276">
        <v>238.60067449135809</v>
      </c>
      <c r="E276">
        <v>9.2864514090862188E-2</v>
      </c>
    </row>
    <row r="277" spans="1:5" hidden="1" x14ac:dyDescent="0.4">
      <c r="A277">
        <v>2013</v>
      </c>
      <c r="B277">
        <v>341399242</v>
      </c>
      <c r="C277">
        <v>137115</v>
      </c>
      <c r="D277">
        <v>189.55144951318238</v>
      </c>
      <c r="E277">
        <v>7.6128894861459587E-2</v>
      </c>
    </row>
    <row r="278" spans="1:5" x14ac:dyDescent="0.4">
      <c r="A278">
        <v>2018</v>
      </c>
      <c r="B278">
        <v>1051823760</v>
      </c>
      <c r="C278">
        <v>718099</v>
      </c>
      <c r="D278">
        <v>630.85349930859115</v>
      </c>
      <c r="E278">
        <v>0.43069503107630885</v>
      </c>
    </row>
    <row r="279" spans="1:5" hidden="1" x14ac:dyDescent="0.4">
      <c r="A279">
        <v>2012</v>
      </c>
      <c r="B279">
        <v>1689223992</v>
      </c>
      <c r="C279">
        <v>689044</v>
      </c>
      <c r="D279">
        <v>460.61994589605308</v>
      </c>
      <c r="E279">
        <v>0.18788947558353172</v>
      </c>
    </row>
    <row r="280" spans="1:5" hidden="1" x14ac:dyDescent="0.4">
      <c r="A280">
        <v>2017</v>
      </c>
      <c r="B280">
        <v>1069937445</v>
      </c>
      <c r="C280">
        <v>712328</v>
      </c>
      <c r="D280">
        <v>408.19304168866029</v>
      </c>
      <c r="E280">
        <v>0.27176105889069058</v>
      </c>
    </row>
    <row r="281" spans="1:5" hidden="1" x14ac:dyDescent="0.4">
      <c r="A281">
        <v>2016</v>
      </c>
      <c r="B281">
        <v>1093254621</v>
      </c>
      <c r="C281">
        <v>706793</v>
      </c>
      <c r="D281">
        <v>372.24254626177679</v>
      </c>
      <c r="E281">
        <v>0.24065612982211212</v>
      </c>
    </row>
    <row r="282" spans="1:5" hidden="1" x14ac:dyDescent="0.4">
      <c r="A282">
        <v>2013</v>
      </c>
      <c r="B282">
        <v>1742479921</v>
      </c>
      <c r="C282">
        <v>691985</v>
      </c>
      <c r="D282">
        <v>353.13788593683387</v>
      </c>
      <c r="E282">
        <v>0.14024042231703857</v>
      </c>
    </row>
    <row r="283" spans="1:5" hidden="1" x14ac:dyDescent="0.4">
      <c r="A283">
        <v>2011</v>
      </c>
      <c r="B283">
        <v>1894134836</v>
      </c>
      <c r="C283">
        <v>685859</v>
      </c>
      <c r="D283">
        <v>299.80640044090694</v>
      </c>
      <c r="E283">
        <v>0.10855875415619039</v>
      </c>
    </row>
    <row r="284" spans="1:5" hidden="1" x14ac:dyDescent="0.4">
      <c r="A284">
        <v>2015</v>
      </c>
      <c r="B284">
        <v>985719854</v>
      </c>
      <c r="C284">
        <v>701129</v>
      </c>
      <c r="D284">
        <v>244.19160097499889</v>
      </c>
      <c r="E284">
        <v>0.17369013346463447</v>
      </c>
    </row>
    <row r="285" spans="1:5" hidden="1" x14ac:dyDescent="0.4">
      <c r="A285">
        <v>2014</v>
      </c>
      <c r="B285">
        <v>1583254586</v>
      </c>
      <c r="C285">
        <v>696157</v>
      </c>
      <c r="D285">
        <v>202.03007511236689</v>
      </c>
      <c r="E285">
        <v>8.8832618735897984E-2</v>
      </c>
    </row>
    <row r="286" spans="1:5" hidden="1" x14ac:dyDescent="0.4">
      <c r="A286">
        <v>2010</v>
      </c>
      <c r="B286">
        <v>2393860776</v>
      </c>
      <c r="C286">
        <v>684529</v>
      </c>
      <c r="D286">
        <v>-77.611325451514844</v>
      </c>
      <c r="E286">
        <v>-2.2193104767259029E-2</v>
      </c>
    </row>
    <row r="287" spans="1:5" hidden="1" x14ac:dyDescent="0.4">
      <c r="A287">
        <v>2014</v>
      </c>
      <c r="B287">
        <v>5171993705</v>
      </c>
      <c r="C287">
        <v>1486287</v>
      </c>
      <c r="D287">
        <v>1758.3650317872659</v>
      </c>
      <c r="E287">
        <v>0.50530515639906415</v>
      </c>
    </row>
    <row r="288" spans="1:5" hidden="1" x14ac:dyDescent="0.4">
      <c r="A288">
        <v>2012</v>
      </c>
      <c r="B288">
        <v>4696565182</v>
      </c>
      <c r="C288">
        <v>1456809</v>
      </c>
      <c r="D288">
        <v>1585.1278774362322</v>
      </c>
      <c r="E288">
        <v>0.49168455424622276</v>
      </c>
    </row>
    <row r="289" spans="1:5" x14ac:dyDescent="0.4">
      <c r="A289">
        <v>2018</v>
      </c>
      <c r="B289">
        <v>5682421296</v>
      </c>
      <c r="C289">
        <v>1571011</v>
      </c>
      <c r="D289">
        <v>1329.0243321020669</v>
      </c>
      <c r="E289">
        <v>0.36743348235544132</v>
      </c>
    </row>
    <row r="290" spans="1:5" hidden="1" x14ac:dyDescent="0.4">
      <c r="A290">
        <v>2015</v>
      </c>
      <c r="B290">
        <v>5266192917</v>
      </c>
      <c r="C290">
        <v>1506535</v>
      </c>
      <c r="D290">
        <v>1278.3447593318442</v>
      </c>
      <c r="E290">
        <v>0.36570462805929904</v>
      </c>
    </row>
    <row r="291" spans="1:5" hidden="1" x14ac:dyDescent="0.4">
      <c r="A291">
        <v>2013</v>
      </c>
      <c r="B291">
        <v>4961656333</v>
      </c>
      <c r="C291">
        <v>1470039</v>
      </c>
      <c r="D291">
        <v>1012.4992030823672</v>
      </c>
      <c r="E291">
        <v>0.29998315403276843</v>
      </c>
    </row>
    <row r="292" spans="1:5" hidden="1" x14ac:dyDescent="0.4">
      <c r="A292">
        <v>2017</v>
      </c>
      <c r="B292">
        <v>5125684512</v>
      </c>
      <c r="C292">
        <v>1547496</v>
      </c>
      <c r="D292">
        <v>986.24040643723799</v>
      </c>
      <c r="E292">
        <v>0.29775595443436453</v>
      </c>
    </row>
    <row r="293" spans="1:5" hidden="1" x14ac:dyDescent="0.4">
      <c r="A293">
        <v>2016</v>
      </c>
      <c r="B293">
        <v>5265756021</v>
      </c>
      <c r="C293">
        <v>1526422</v>
      </c>
      <c r="D293">
        <v>971.29250102527351</v>
      </c>
      <c r="E293">
        <v>0.28155543783026327</v>
      </c>
    </row>
    <row r="294" spans="1:5" hidden="1" x14ac:dyDescent="0.4">
      <c r="A294">
        <v>2011</v>
      </c>
      <c r="B294">
        <v>4528783200</v>
      </c>
      <c r="C294">
        <v>1445158</v>
      </c>
      <c r="D294">
        <v>849.60849332737325</v>
      </c>
      <c r="E294">
        <v>0.27111443775891059</v>
      </c>
    </row>
    <row r="295" spans="1:5" hidden="1" x14ac:dyDescent="0.4">
      <c r="A295">
        <v>2010</v>
      </c>
      <c r="B295">
        <v>4921811016</v>
      </c>
      <c r="C295">
        <v>1438889</v>
      </c>
      <c r="D295">
        <v>574.53748065347645</v>
      </c>
      <c r="E295">
        <v>0.16796574641174722</v>
      </c>
    </row>
    <row r="296" spans="1:5" hidden="1" x14ac:dyDescent="0.4">
      <c r="A296">
        <v>2016</v>
      </c>
      <c r="B296">
        <v>903468717</v>
      </c>
      <c r="C296">
        <v>587954</v>
      </c>
      <c r="D296">
        <v>550.88004333672359</v>
      </c>
      <c r="E296">
        <v>0.3584984392990333</v>
      </c>
    </row>
    <row r="297" spans="1:5" hidden="1" x14ac:dyDescent="0.4">
      <c r="A297">
        <v>2014</v>
      </c>
      <c r="B297">
        <v>815746060</v>
      </c>
      <c r="C297">
        <v>591422</v>
      </c>
      <c r="D297">
        <v>537.82714034986861</v>
      </c>
      <c r="E297">
        <v>0.38992870281224529</v>
      </c>
    </row>
    <row r="298" spans="1:5" x14ac:dyDescent="0.4">
      <c r="A298">
        <v>2018</v>
      </c>
      <c r="B298">
        <v>937475157</v>
      </c>
      <c r="C298">
        <v>597498</v>
      </c>
      <c r="D298">
        <v>530.58028646120988</v>
      </c>
      <c r="E298">
        <v>0.33816433175092658</v>
      </c>
    </row>
    <row r="299" spans="1:5" hidden="1" x14ac:dyDescent="0.4">
      <c r="A299">
        <v>2010</v>
      </c>
      <c r="B299">
        <v>923986521</v>
      </c>
      <c r="C299">
        <v>587094</v>
      </c>
      <c r="D299">
        <v>435.17396192091894</v>
      </c>
      <c r="E299">
        <v>0.27650622189108753</v>
      </c>
    </row>
    <row r="300" spans="1:5" hidden="1" x14ac:dyDescent="0.4">
      <c r="A300">
        <v>2017</v>
      </c>
      <c r="B300">
        <v>911244807</v>
      </c>
      <c r="C300">
        <v>594106</v>
      </c>
      <c r="D300">
        <v>402.69849319818348</v>
      </c>
      <c r="E300">
        <v>0.26254809812046481</v>
      </c>
    </row>
    <row r="301" spans="1:5" hidden="1" x14ac:dyDescent="0.4">
      <c r="A301">
        <v>2012</v>
      </c>
      <c r="B301">
        <v>850897573</v>
      </c>
      <c r="C301">
        <v>588676</v>
      </c>
      <c r="D301">
        <v>351.67185174866989</v>
      </c>
      <c r="E301">
        <v>0.24329694380265907</v>
      </c>
    </row>
    <row r="302" spans="1:5" hidden="1" x14ac:dyDescent="0.4">
      <c r="A302">
        <v>2013</v>
      </c>
      <c r="B302">
        <v>782068135</v>
      </c>
      <c r="C302">
        <v>590346</v>
      </c>
      <c r="D302">
        <v>344.7834405585877</v>
      </c>
      <c r="E302">
        <v>0.26026060376440219</v>
      </c>
    </row>
    <row r="303" spans="1:5" hidden="1" x14ac:dyDescent="0.4">
      <c r="A303">
        <v>2015</v>
      </c>
      <c r="B303">
        <v>924138678</v>
      </c>
      <c r="C303">
        <v>587359</v>
      </c>
      <c r="D303">
        <v>333.35926069065084</v>
      </c>
      <c r="E303">
        <v>0.21187465329743507</v>
      </c>
    </row>
    <row r="304" spans="1:5" hidden="1" x14ac:dyDescent="0.4">
      <c r="A304">
        <v>2011</v>
      </c>
      <c r="B304">
        <v>913086376</v>
      </c>
      <c r="C304">
        <v>587610</v>
      </c>
      <c r="D304">
        <v>313.39384796038189</v>
      </c>
      <c r="E304">
        <v>0.20168229845540922</v>
      </c>
    </row>
    <row r="305" spans="1:5" hidden="1" x14ac:dyDescent="0.4">
      <c r="A305">
        <v>2015</v>
      </c>
      <c r="B305">
        <v>849868796</v>
      </c>
      <c r="C305">
        <v>402518</v>
      </c>
      <c r="D305">
        <v>1031.5487605523231</v>
      </c>
      <c r="E305">
        <v>0.48856593624129246</v>
      </c>
    </row>
    <row r="306" spans="1:5" hidden="1" x14ac:dyDescent="0.4">
      <c r="A306">
        <v>2016</v>
      </c>
      <c r="B306">
        <v>886936330</v>
      </c>
      <c r="C306">
        <v>408504</v>
      </c>
      <c r="D306">
        <v>912.52067544014255</v>
      </c>
      <c r="E306">
        <v>0.4202876050866019</v>
      </c>
    </row>
    <row r="307" spans="1:5" hidden="1" x14ac:dyDescent="0.4">
      <c r="A307">
        <v>2011</v>
      </c>
      <c r="B307">
        <v>918013291</v>
      </c>
      <c r="C307">
        <v>378547</v>
      </c>
      <c r="D307">
        <v>831.17980330051489</v>
      </c>
      <c r="E307">
        <v>0.34274081223514663</v>
      </c>
    </row>
    <row r="308" spans="1:5" hidden="1" x14ac:dyDescent="0.4">
      <c r="A308">
        <v>2013</v>
      </c>
      <c r="B308">
        <v>890361710</v>
      </c>
      <c r="C308">
        <v>391774</v>
      </c>
      <c r="D308">
        <v>639.25546616161364</v>
      </c>
      <c r="E308">
        <v>0.28128306528365871</v>
      </c>
    </row>
    <row r="309" spans="1:5" x14ac:dyDescent="0.4">
      <c r="A309">
        <v>2018</v>
      </c>
      <c r="B309">
        <v>903602606</v>
      </c>
      <c r="C309">
        <v>422281</v>
      </c>
      <c r="D309">
        <v>536.43943014248805</v>
      </c>
      <c r="E309">
        <v>0.25069447287539143</v>
      </c>
    </row>
    <row r="310" spans="1:5" hidden="1" x14ac:dyDescent="0.4">
      <c r="A310">
        <v>2017</v>
      </c>
      <c r="B310">
        <v>916796846</v>
      </c>
      <c r="C310">
        <v>415602</v>
      </c>
      <c r="D310">
        <v>525.46558005014413</v>
      </c>
      <c r="E310">
        <v>0.23820385830603086</v>
      </c>
    </row>
    <row r="311" spans="1:5" hidden="1" x14ac:dyDescent="0.4">
      <c r="A311">
        <v>2014</v>
      </c>
      <c r="B311">
        <v>917525428</v>
      </c>
      <c r="C311">
        <v>397014</v>
      </c>
      <c r="D311">
        <v>467.11391789710189</v>
      </c>
      <c r="E311">
        <v>0.20212057272814896</v>
      </c>
    </row>
    <row r="312" spans="1:5" hidden="1" x14ac:dyDescent="0.4">
      <c r="A312">
        <v>2010</v>
      </c>
      <c r="B312">
        <v>877215405</v>
      </c>
      <c r="C312">
        <v>373155</v>
      </c>
      <c r="D312">
        <v>387.4913909769399</v>
      </c>
      <c r="E312">
        <v>0.1648333455794703</v>
      </c>
    </row>
    <row r="313" spans="1:5" hidden="1" x14ac:dyDescent="0.4">
      <c r="A313">
        <v>2012</v>
      </c>
      <c r="B313">
        <v>852881170</v>
      </c>
      <c r="C313">
        <v>383588</v>
      </c>
      <c r="D313">
        <v>280.26134811307963</v>
      </c>
      <c r="E313">
        <v>0.12604908371936502</v>
      </c>
    </row>
    <row r="314" spans="1:5" hidden="1" x14ac:dyDescent="0.4">
      <c r="A314">
        <v>2014</v>
      </c>
      <c r="B314">
        <v>170011996</v>
      </c>
      <c r="C314">
        <v>173490</v>
      </c>
      <c r="D314">
        <v>1161.3003804253847</v>
      </c>
      <c r="E314">
        <v>1.1850575708787043</v>
      </c>
    </row>
    <row r="315" spans="1:5" hidden="1" x14ac:dyDescent="0.4">
      <c r="A315">
        <v>2012</v>
      </c>
      <c r="B315">
        <v>129197395</v>
      </c>
      <c r="C315">
        <v>136165</v>
      </c>
      <c r="D315">
        <v>759.16868505122466</v>
      </c>
      <c r="E315">
        <v>0.8001105904650786</v>
      </c>
    </row>
    <row r="316" spans="1:5" hidden="1" x14ac:dyDescent="0.4">
      <c r="A316">
        <v>2015</v>
      </c>
      <c r="B316">
        <v>172505388</v>
      </c>
      <c r="C316">
        <v>169352</v>
      </c>
      <c r="D316">
        <v>549.30596627143461</v>
      </c>
      <c r="E316">
        <v>0.53926468661952753</v>
      </c>
    </row>
    <row r="317" spans="1:5" hidden="1" x14ac:dyDescent="0.4">
      <c r="A317">
        <v>2010</v>
      </c>
      <c r="B317">
        <v>129479147</v>
      </c>
      <c r="C317">
        <v>135498</v>
      </c>
      <c r="D317">
        <v>439.83633706770581</v>
      </c>
      <c r="E317">
        <v>0.46028217964704388</v>
      </c>
    </row>
    <row r="318" spans="1:5" hidden="1" x14ac:dyDescent="0.4">
      <c r="A318">
        <v>2017</v>
      </c>
      <c r="B318">
        <v>180399301</v>
      </c>
      <c r="C318">
        <v>162907</v>
      </c>
      <c r="D318">
        <v>434.23871902373747</v>
      </c>
      <c r="E318">
        <v>0.39213304379710429</v>
      </c>
    </row>
    <row r="319" spans="1:5" hidden="1" x14ac:dyDescent="0.4">
      <c r="A319">
        <v>2016</v>
      </c>
      <c r="B319">
        <v>171833555</v>
      </c>
      <c r="C319">
        <v>162801</v>
      </c>
      <c r="D319">
        <v>433.9721193358763</v>
      </c>
      <c r="E319">
        <v>0.41116006125811688</v>
      </c>
    </row>
    <row r="320" spans="1:5" hidden="1" x14ac:dyDescent="0.4">
      <c r="A320">
        <v>2013</v>
      </c>
      <c r="B320">
        <v>129439943</v>
      </c>
      <c r="C320">
        <v>137122</v>
      </c>
      <c r="D320">
        <v>375.93938244774728</v>
      </c>
      <c r="E320">
        <v>0.39825079342008052</v>
      </c>
    </row>
    <row r="321" spans="1:5" hidden="1" x14ac:dyDescent="0.4">
      <c r="A321">
        <v>2011</v>
      </c>
      <c r="B321">
        <v>129047583</v>
      </c>
      <c r="C321">
        <v>135911</v>
      </c>
      <c r="D321">
        <v>285.91011029276513</v>
      </c>
      <c r="E321">
        <v>0.30111628669558266</v>
      </c>
    </row>
    <row r="322" spans="1:5" hidden="1" x14ac:dyDescent="0.4">
      <c r="A322">
        <v>2010</v>
      </c>
      <c r="B322">
        <v>482910455</v>
      </c>
      <c r="C322">
        <v>168593</v>
      </c>
      <c r="D322">
        <v>2346.3180321840173</v>
      </c>
      <c r="E322">
        <v>0.81914315978104058</v>
      </c>
    </row>
    <row r="323" spans="1:5" hidden="1" x14ac:dyDescent="0.4">
      <c r="A323">
        <v>2016</v>
      </c>
      <c r="B323">
        <v>566701508</v>
      </c>
      <c r="C323">
        <v>170529</v>
      </c>
      <c r="D323">
        <v>1576.9779275079311</v>
      </c>
      <c r="E323">
        <v>0.47453635680108336</v>
      </c>
    </row>
    <row r="324" spans="1:5" hidden="1" x14ac:dyDescent="0.4">
      <c r="A324">
        <v>2014</v>
      </c>
      <c r="B324">
        <v>590428386</v>
      </c>
      <c r="C324">
        <v>168545</v>
      </c>
      <c r="D324">
        <v>1479.1344685395591</v>
      </c>
      <c r="E324">
        <v>0.42223701453269896</v>
      </c>
    </row>
    <row r="325" spans="1:5" hidden="1" x14ac:dyDescent="0.4">
      <c r="A325">
        <v>2012</v>
      </c>
      <c r="B325">
        <v>508862943</v>
      </c>
      <c r="C325">
        <v>167151</v>
      </c>
      <c r="D325">
        <v>630.06125000747829</v>
      </c>
      <c r="E325">
        <v>0.20696214854851397</v>
      </c>
    </row>
    <row r="326" spans="1:5" hidden="1" x14ac:dyDescent="0.4">
      <c r="A326">
        <v>2015</v>
      </c>
      <c r="B326">
        <v>553029845</v>
      </c>
      <c r="C326">
        <v>169342</v>
      </c>
      <c r="D326">
        <v>603.74296984799992</v>
      </c>
      <c r="E326">
        <v>0.18487074960665098</v>
      </c>
    </row>
    <row r="327" spans="1:5" hidden="1" x14ac:dyDescent="0.4">
      <c r="A327">
        <v>2017</v>
      </c>
      <c r="B327">
        <v>582711333</v>
      </c>
      <c r="C327">
        <v>171835</v>
      </c>
      <c r="D327">
        <v>596.29970611342276</v>
      </c>
      <c r="E327">
        <v>0.17584205797487037</v>
      </c>
    </row>
    <row r="328" spans="1:5" x14ac:dyDescent="0.4">
      <c r="A328">
        <v>2018</v>
      </c>
      <c r="B328">
        <v>632565359</v>
      </c>
      <c r="C328">
        <v>173041</v>
      </c>
      <c r="D328">
        <v>593.77069596222861</v>
      </c>
      <c r="E328">
        <v>0.16242855151352037</v>
      </c>
    </row>
    <row r="329" spans="1:5" hidden="1" x14ac:dyDescent="0.4">
      <c r="A329">
        <v>2011</v>
      </c>
      <c r="B329">
        <v>522506506</v>
      </c>
      <c r="C329">
        <v>166207</v>
      </c>
      <c r="D329">
        <v>469.48860156311105</v>
      </c>
      <c r="E329">
        <v>0.14934223996054893</v>
      </c>
    </row>
    <row r="330" spans="1:5" hidden="1" x14ac:dyDescent="0.4">
      <c r="A330">
        <v>2013</v>
      </c>
      <c r="B330">
        <v>534280086</v>
      </c>
      <c r="C330">
        <v>168054</v>
      </c>
      <c r="D330">
        <v>355.3453651802397</v>
      </c>
      <c r="E330">
        <v>0.11177135656895885</v>
      </c>
    </row>
    <row r="331" spans="1:5" hidden="1" x14ac:dyDescent="0.4">
      <c r="A331">
        <v>2016</v>
      </c>
      <c r="B331">
        <v>2071677934</v>
      </c>
      <c r="C331">
        <v>706879</v>
      </c>
      <c r="D331">
        <v>1420.3344433771551</v>
      </c>
      <c r="E331">
        <v>0.48463353039700813</v>
      </c>
    </row>
    <row r="332" spans="1:5" hidden="1" x14ac:dyDescent="0.4">
      <c r="A332">
        <v>2017</v>
      </c>
      <c r="B332">
        <v>2125292762</v>
      </c>
      <c r="C332">
        <v>708863</v>
      </c>
      <c r="D332">
        <v>1024.771156062596</v>
      </c>
      <c r="E332">
        <v>0.34179872485727686</v>
      </c>
    </row>
    <row r="333" spans="1:5" hidden="1" x14ac:dyDescent="0.4">
      <c r="A333">
        <v>2012</v>
      </c>
      <c r="B333">
        <v>2111727865</v>
      </c>
      <c r="C333">
        <v>697194</v>
      </c>
      <c r="D333">
        <v>924.3195322966061</v>
      </c>
      <c r="E333">
        <v>0.30516717740048382</v>
      </c>
    </row>
    <row r="334" spans="1:5" x14ac:dyDescent="0.4">
      <c r="A334">
        <v>2018</v>
      </c>
      <c r="B334">
        <v>2044767070</v>
      </c>
      <c r="C334">
        <v>711938</v>
      </c>
      <c r="D334">
        <v>895.15147807814731</v>
      </c>
      <c r="E334">
        <v>0.31166990233268965</v>
      </c>
    </row>
    <row r="335" spans="1:5" hidden="1" x14ac:dyDescent="0.4">
      <c r="A335">
        <v>2015</v>
      </c>
      <c r="B335">
        <v>2238447202</v>
      </c>
      <c r="C335">
        <v>704178</v>
      </c>
      <c r="D335">
        <v>678.35594409368082</v>
      </c>
      <c r="E335">
        <v>0.21339941883516447</v>
      </c>
    </row>
    <row r="336" spans="1:5" hidden="1" x14ac:dyDescent="0.4">
      <c r="A336">
        <v>2013</v>
      </c>
      <c r="B336">
        <v>2175606016</v>
      </c>
      <c r="C336">
        <v>699107</v>
      </c>
      <c r="D336">
        <v>611.04446529644247</v>
      </c>
      <c r="E336">
        <v>0.19635240013971353</v>
      </c>
    </row>
    <row r="337" spans="1:5" hidden="1" x14ac:dyDescent="0.4">
      <c r="A337">
        <v>2014</v>
      </c>
      <c r="B337">
        <v>2157316443</v>
      </c>
      <c r="C337">
        <v>701092</v>
      </c>
      <c r="D337">
        <v>600.97111078146668</v>
      </c>
      <c r="E337">
        <v>0.19530562582375868</v>
      </c>
    </row>
    <row r="338" spans="1:5" hidden="1" x14ac:dyDescent="0.4">
      <c r="A338">
        <v>2011</v>
      </c>
      <c r="B338">
        <v>2068975274</v>
      </c>
      <c r="C338">
        <v>695397</v>
      </c>
      <c r="D338">
        <v>520.41377083881582</v>
      </c>
      <c r="E338">
        <v>0.17491469305978763</v>
      </c>
    </row>
    <row r="339" spans="1:5" hidden="1" x14ac:dyDescent="0.4">
      <c r="A339">
        <v>2010</v>
      </c>
      <c r="B339">
        <v>2079051340</v>
      </c>
      <c r="C339">
        <v>694112</v>
      </c>
      <c r="D339">
        <v>351.20623761006868</v>
      </c>
      <c r="E339">
        <v>0.11725370091149361</v>
      </c>
    </row>
    <row r="340" spans="1:5" hidden="1" x14ac:dyDescent="0.4">
      <c r="A340">
        <v>2012</v>
      </c>
      <c r="B340">
        <v>1606165482</v>
      </c>
      <c r="C340">
        <v>387001</v>
      </c>
      <c r="D340">
        <v>630.85202363818178</v>
      </c>
      <c r="E340">
        <v>0.15200199900697406</v>
      </c>
    </row>
    <row r="341" spans="1:5" hidden="1" x14ac:dyDescent="0.4">
      <c r="A341">
        <v>2014</v>
      </c>
      <c r="B341">
        <v>2079235909</v>
      </c>
      <c r="C341">
        <v>394367</v>
      </c>
      <c r="D341">
        <v>592.24039029634832</v>
      </c>
      <c r="E341">
        <v>0.11232975776776083</v>
      </c>
    </row>
    <row r="342" spans="1:5" hidden="1" x14ac:dyDescent="0.4">
      <c r="A342">
        <v>2011</v>
      </c>
      <c r="B342">
        <v>2069542378</v>
      </c>
      <c r="C342">
        <v>383463</v>
      </c>
      <c r="D342">
        <v>507.49316622464227</v>
      </c>
      <c r="E342">
        <v>9.403279394938778E-2</v>
      </c>
    </row>
    <row r="343" spans="1:5" hidden="1" x14ac:dyDescent="0.4">
      <c r="A343">
        <v>2013</v>
      </c>
      <c r="B343">
        <v>1881895538</v>
      </c>
      <c r="C343">
        <v>390724</v>
      </c>
      <c r="D343">
        <v>475.01958415659135</v>
      </c>
      <c r="E343">
        <v>9.8624789873963767E-2</v>
      </c>
    </row>
    <row r="344" spans="1:5" hidden="1" x14ac:dyDescent="0.4">
      <c r="A344">
        <v>2015</v>
      </c>
      <c r="B344">
        <v>1465102361</v>
      </c>
      <c r="C344">
        <v>398639</v>
      </c>
      <c r="D344">
        <v>474.42844779361781</v>
      </c>
      <c r="E344">
        <v>0.12908700923184166</v>
      </c>
    </row>
    <row r="345" spans="1:5" hidden="1" x14ac:dyDescent="0.4">
      <c r="A345">
        <v>2010</v>
      </c>
      <c r="B345">
        <v>2015709702</v>
      </c>
      <c r="C345">
        <v>380832</v>
      </c>
      <c r="D345">
        <v>197.08743750525167</v>
      </c>
      <c r="E345">
        <v>3.7236117346425311E-2</v>
      </c>
    </row>
    <row r="346" spans="1:5" hidden="1" x14ac:dyDescent="0.4">
      <c r="A346">
        <v>2012</v>
      </c>
      <c r="B346">
        <v>2119807118</v>
      </c>
      <c r="C346">
        <v>673831</v>
      </c>
      <c r="D346">
        <v>1415.6202519622873</v>
      </c>
      <c r="E346">
        <v>0.44998849277380337</v>
      </c>
    </row>
    <row r="347" spans="1:5" hidden="1" x14ac:dyDescent="0.4">
      <c r="A347">
        <v>2014</v>
      </c>
      <c r="B347">
        <v>2802075862</v>
      </c>
      <c r="C347">
        <v>679462</v>
      </c>
      <c r="D347">
        <v>1282.7490617576848</v>
      </c>
      <c r="E347">
        <v>0.31104769675218735</v>
      </c>
    </row>
    <row r="348" spans="1:5" hidden="1" x14ac:dyDescent="0.4">
      <c r="A348">
        <v>2011</v>
      </c>
      <c r="B348">
        <v>2502306995</v>
      </c>
      <c r="C348">
        <v>670126</v>
      </c>
      <c r="D348">
        <v>975.16188149691254</v>
      </c>
      <c r="E348">
        <v>0.26115154227908793</v>
      </c>
    </row>
    <row r="349" spans="1:5" hidden="1" x14ac:dyDescent="0.4">
      <c r="A349">
        <v>2015</v>
      </c>
      <c r="B349">
        <v>2099388032</v>
      </c>
      <c r="C349">
        <v>681195</v>
      </c>
      <c r="D349">
        <v>413.29514309412139</v>
      </c>
      <c r="E349">
        <v>0.13410316754630333</v>
      </c>
    </row>
    <row r="350" spans="1:5" hidden="1" x14ac:dyDescent="0.4">
      <c r="A350">
        <v>2013</v>
      </c>
      <c r="B350">
        <v>2606572803</v>
      </c>
      <c r="C350">
        <v>676476</v>
      </c>
      <c r="D350">
        <v>365.08918867779494</v>
      </c>
      <c r="E350">
        <v>9.4750499090510157E-2</v>
      </c>
    </row>
    <row r="351" spans="1:5" hidden="1" x14ac:dyDescent="0.4">
      <c r="A351">
        <v>2010</v>
      </c>
      <c r="B351">
        <v>2538766010</v>
      </c>
      <c r="C351">
        <v>666957</v>
      </c>
      <c r="D351">
        <v>123.04896417610131</v>
      </c>
      <c r="E351">
        <v>3.2326085853024322E-2</v>
      </c>
    </row>
    <row r="352" spans="1:5" hidden="1" x14ac:dyDescent="0.4">
      <c r="A352">
        <v>2016</v>
      </c>
      <c r="B352">
        <v>4101918924</v>
      </c>
      <c r="C352">
        <v>1070249</v>
      </c>
      <c r="D352">
        <v>1509.7968211135912</v>
      </c>
      <c r="E352">
        <v>0.39392746856739191</v>
      </c>
    </row>
    <row r="353" spans="1:5" x14ac:dyDescent="0.4">
      <c r="A353">
        <v>2018</v>
      </c>
      <c r="B353">
        <v>4208874460</v>
      </c>
      <c r="C353">
        <v>1083560</v>
      </c>
      <c r="D353">
        <v>1056.9277418878512</v>
      </c>
      <c r="E353">
        <v>0.27210234823682528</v>
      </c>
    </row>
    <row r="354" spans="1:5" hidden="1" x14ac:dyDescent="0.4">
      <c r="A354">
        <v>2017</v>
      </c>
      <c r="B354">
        <v>4221828356</v>
      </c>
      <c r="C354">
        <v>1078545</v>
      </c>
      <c r="D354">
        <v>926.51896119308878</v>
      </c>
      <c r="E354">
        <v>0.23669659416158415</v>
      </c>
    </row>
    <row r="355" spans="1:5" hidden="1" x14ac:dyDescent="0.4">
      <c r="A355">
        <v>2015</v>
      </c>
      <c r="B355">
        <v>957367586</v>
      </c>
      <c r="C355">
        <v>1063479</v>
      </c>
      <c r="D355">
        <v>192.21518807611622</v>
      </c>
      <c r="E355">
        <v>0.21351967518983872</v>
      </c>
    </row>
    <row r="356" spans="1:5" hidden="1" x14ac:dyDescent="0.4">
      <c r="A356">
        <v>2012</v>
      </c>
      <c r="B356">
        <v>1120365970</v>
      </c>
      <c r="C356">
        <v>439875</v>
      </c>
      <c r="D356">
        <v>1017.0341415174765</v>
      </c>
      <c r="E356">
        <v>0.39930514222955199</v>
      </c>
    </row>
    <row r="357" spans="1:5" hidden="1" x14ac:dyDescent="0.4">
      <c r="A357">
        <v>2017</v>
      </c>
      <c r="B357">
        <v>1198229040</v>
      </c>
      <c r="C357">
        <v>449068</v>
      </c>
      <c r="D357">
        <v>878.75794534458032</v>
      </c>
      <c r="E357">
        <v>0.3293377641723656</v>
      </c>
    </row>
    <row r="358" spans="1:5" x14ac:dyDescent="0.4">
      <c r="A358">
        <v>2018</v>
      </c>
      <c r="B358">
        <v>1335112356</v>
      </c>
      <c r="C358">
        <v>450060</v>
      </c>
      <c r="D358">
        <v>848.59047460338627</v>
      </c>
      <c r="E358">
        <v>0.28605579693998429</v>
      </c>
    </row>
    <row r="359" spans="1:5" hidden="1" x14ac:dyDescent="0.4">
      <c r="A359">
        <v>2016</v>
      </c>
      <c r="B359">
        <v>1094648747</v>
      </c>
      <c r="C359">
        <v>446654</v>
      </c>
      <c r="D359">
        <v>648.95570620659396</v>
      </c>
      <c r="E359">
        <v>0.26479604785954231</v>
      </c>
    </row>
    <row r="360" spans="1:5" hidden="1" x14ac:dyDescent="0.4">
      <c r="A360">
        <v>2013</v>
      </c>
      <c r="B360">
        <v>1334539757</v>
      </c>
      <c r="C360">
        <v>441078</v>
      </c>
      <c r="D360">
        <v>413.2205256213187</v>
      </c>
      <c r="E360">
        <v>0.13657328831455712</v>
      </c>
    </row>
    <row r="361" spans="1:5" hidden="1" x14ac:dyDescent="0.4">
      <c r="A361">
        <v>2015</v>
      </c>
      <c r="B361">
        <v>1396985044</v>
      </c>
      <c r="C361">
        <v>444170</v>
      </c>
      <c r="D361">
        <v>404.019132314204</v>
      </c>
      <c r="E361">
        <v>0.12845747974951119</v>
      </c>
    </row>
    <row r="362" spans="1:5" hidden="1" x14ac:dyDescent="0.4">
      <c r="A362">
        <v>2011</v>
      </c>
      <c r="B362">
        <v>1277613184</v>
      </c>
      <c r="C362">
        <v>438140</v>
      </c>
      <c r="D362">
        <v>338.11518692655318</v>
      </c>
      <c r="E362">
        <v>0.11595198754617736</v>
      </c>
    </row>
    <row r="363" spans="1:5" hidden="1" x14ac:dyDescent="0.4">
      <c r="A363">
        <v>2010</v>
      </c>
      <c r="B363">
        <v>1230184771</v>
      </c>
      <c r="C363">
        <v>437716</v>
      </c>
      <c r="D363">
        <v>320.41359694413728</v>
      </c>
      <c r="E363">
        <v>0.11400739247161433</v>
      </c>
    </row>
    <row r="364" spans="1:5" hidden="1" x14ac:dyDescent="0.4">
      <c r="A364">
        <v>2014</v>
      </c>
      <c r="B364">
        <v>1524192889</v>
      </c>
      <c r="C364">
        <v>442111</v>
      </c>
      <c r="D364">
        <v>316.98731540269301</v>
      </c>
      <c r="E364">
        <v>9.1946091607831931E-2</v>
      </c>
    </row>
    <row r="365" spans="1:5" hidden="1" x14ac:dyDescent="0.4">
      <c r="A365">
        <v>2016</v>
      </c>
      <c r="B365">
        <v>574646045</v>
      </c>
      <c r="C365">
        <v>198416</v>
      </c>
      <c r="D365">
        <v>1813.2374254092413</v>
      </c>
      <c r="E365">
        <v>0.62608160298049209</v>
      </c>
    </row>
    <row r="366" spans="1:5" hidden="1" x14ac:dyDescent="0.4">
      <c r="A366">
        <v>2012</v>
      </c>
      <c r="B366">
        <v>487796047</v>
      </c>
      <c r="C366">
        <v>163854</v>
      </c>
      <c r="D366">
        <v>370.51500726256302</v>
      </c>
      <c r="E366">
        <v>0.12445850345318604</v>
      </c>
    </row>
    <row r="367" spans="1:5" x14ac:dyDescent="0.4">
      <c r="A367">
        <v>2018</v>
      </c>
      <c r="B367">
        <v>610990598</v>
      </c>
      <c r="C367">
        <v>202634</v>
      </c>
      <c r="D367">
        <v>355.21973114087467</v>
      </c>
      <c r="E367">
        <v>0.11780802394605751</v>
      </c>
    </row>
    <row r="368" spans="1:5" hidden="1" x14ac:dyDescent="0.4">
      <c r="A368">
        <v>2017</v>
      </c>
      <c r="B368">
        <v>619015232</v>
      </c>
      <c r="C368">
        <v>200137</v>
      </c>
      <c r="D368">
        <v>330.56629708649575</v>
      </c>
      <c r="E368">
        <v>0.10687709054629531</v>
      </c>
    </row>
    <row r="369" spans="1:5" hidden="1" x14ac:dyDescent="0.4">
      <c r="A369">
        <v>2014</v>
      </c>
      <c r="B369">
        <v>580163728</v>
      </c>
      <c r="C369">
        <v>169855</v>
      </c>
      <c r="D369">
        <v>309.55035765800244</v>
      </c>
      <c r="E369">
        <v>9.0627306504070179E-2</v>
      </c>
    </row>
    <row r="370" spans="1:5" hidden="1" x14ac:dyDescent="0.4">
      <c r="A370">
        <v>2010</v>
      </c>
      <c r="B370">
        <v>543088426</v>
      </c>
      <c r="C370">
        <v>153967</v>
      </c>
      <c r="D370">
        <v>300.52709996297909</v>
      </c>
      <c r="E370">
        <v>8.5200224834104638E-2</v>
      </c>
    </row>
    <row r="371" spans="1:5" hidden="1" x14ac:dyDescent="0.4">
      <c r="A371">
        <v>2013</v>
      </c>
      <c r="B371">
        <v>525224998</v>
      </c>
      <c r="C371">
        <v>167163</v>
      </c>
      <c r="D371">
        <v>267.51025645627323</v>
      </c>
      <c r="E371">
        <v>8.5140305907526512E-2</v>
      </c>
    </row>
    <row r="372" spans="1:5" hidden="1" x14ac:dyDescent="0.4">
      <c r="A372">
        <v>2011</v>
      </c>
      <c r="B372">
        <v>530954440</v>
      </c>
      <c r="C372">
        <v>159431</v>
      </c>
      <c r="D372">
        <v>242.63491416349393</v>
      </c>
      <c r="E372">
        <v>7.2856584455720907E-2</v>
      </c>
    </row>
    <row r="373" spans="1:5" hidden="1" x14ac:dyDescent="0.4">
      <c r="A373">
        <v>2015</v>
      </c>
      <c r="B373">
        <v>548871728</v>
      </c>
      <c r="C373">
        <v>180726</v>
      </c>
      <c r="D373">
        <v>182.12030366411031</v>
      </c>
      <c r="E373">
        <v>5.9966422610129411E-2</v>
      </c>
    </row>
    <row r="374" spans="1:5" hidden="1" x14ac:dyDescent="0.4">
      <c r="A374">
        <v>2016</v>
      </c>
      <c r="B374">
        <v>1525256861</v>
      </c>
      <c r="C374">
        <v>439570</v>
      </c>
      <c r="D374">
        <v>912.84182951520802</v>
      </c>
      <c r="E374">
        <v>0.26307561254759698</v>
      </c>
    </row>
    <row r="375" spans="1:5" hidden="1" x14ac:dyDescent="0.4">
      <c r="A375">
        <v>2017</v>
      </c>
      <c r="B375">
        <v>1452342170</v>
      </c>
      <c r="C375">
        <v>446771</v>
      </c>
      <c r="D375">
        <v>788.59239968574502</v>
      </c>
      <c r="E375">
        <v>0.24258760936480966</v>
      </c>
    </row>
    <row r="376" spans="1:5" hidden="1" x14ac:dyDescent="0.4">
      <c r="A376">
        <v>2015</v>
      </c>
      <c r="B376">
        <v>1614668275</v>
      </c>
      <c r="C376">
        <v>432372</v>
      </c>
      <c r="D376">
        <v>535.17712756607739</v>
      </c>
      <c r="E376">
        <v>0.14330844829412406</v>
      </c>
    </row>
    <row r="377" spans="1:5" x14ac:dyDescent="0.4">
      <c r="A377">
        <v>2018</v>
      </c>
      <c r="B377">
        <v>1512362957</v>
      </c>
      <c r="C377">
        <v>453043</v>
      </c>
      <c r="D377">
        <v>522.78041157241148</v>
      </c>
      <c r="E377">
        <v>0.15660394543768238</v>
      </c>
    </row>
    <row r="378" spans="1:5" hidden="1" x14ac:dyDescent="0.4">
      <c r="A378">
        <v>2012</v>
      </c>
      <c r="B378">
        <v>1493755750</v>
      </c>
      <c r="C378">
        <v>416343</v>
      </c>
      <c r="D378">
        <v>413.81496746672815</v>
      </c>
      <c r="E378">
        <v>0.11533944890253979</v>
      </c>
    </row>
    <row r="379" spans="1:5" hidden="1" x14ac:dyDescent="0.4">
      <c r="A379">
        <v>2013</v>
      </c>
      <c r="B379">
        <v>1635984917</v>
      </c>
      <c r="C379">
        <v>421105</v>
      </c>
      <c r="D379">
        <v>411.20320822597688</v>
      </c>
      <c r="E379">
        <v>0.10584432973717936</v>
      </c>
    </row>
    <row r="380" spans="1:5" hidden="1" x14ac:dyDescent="0.4">
      <c r="A380">
        <v>2014</v>
      </c>
      <c r="B380">
        <v>1761117655</v>
      </c>
      <c r="C380">
        <v>425554</v>
      </c>
      <c r="D380">
        <v>393.20280152460089</v>
      </c>
      <c r="E380">
        <v>9.5012973451793603E-2</v>
      </c>
    </row>
    <row r="381" spans="1:5" hidden="1" x14ac:dyDescent="0.4">
      <c r="A381">
        <v>2011</v>
      </c>
      <c r="B381">
        <v>1664567889</v>
      </c>
      <c r="C381">
        <v>411690</v>
      </c>
      <c r="D381">
        <v>392.14870169302145</v>
      </c>
      <c r="E381">
        <v>9.6988353594270257E-2</v>
      </c>
    </row>
    <row r="382" spans="1:5" hidden="1" x14ac:dyDescent="0.4">
      <c r="A382">
        <v>2010</v>
      </c>
      <c r="B382">
        <v>1600902588</v>
      </c>
      <c r="C382">
        <v>407005</v>
      </c>
      <c r="D382">
        <v>391.6897581110797</v>
      </c>
      <c r="E382">
        <v>9.9581130791450756E-2</v>
      </c>
    </row>
    <row r="383" spans="1:5" hidden="1" x14ac:dyDescent="0.4">
      <c r="A383">
        <v>2017</v>
      </c>
      <c r="B383">
        <v>1483071062</v>
      </c>
      <c r="C383">
        <v>379328</v>
      </c>
      <c r="D383">
        <v>2049.0493293403069</v>
      </c>
      <c r="E383">
        <v>0.52408937367560882</v>
      </c>
    </row>
    <row r="384" spans="1:5" hidden="1" x14ac:dyDescent="0.4">
      <c r="A384">
        <v>2012</v>
      </c>
      <c r="B384">
        <v>1307034125</v>
      </c>
      <c r="C384">
        <v>371402</v>
      </c>
      <c r="D384">
        <v>1421.2609140500051</v>
      </c>
      <c r="E384">
        <v>0.4038602634036047</v>
      </c>
    </row>
    <row r="385" spans="1:5" hidden="1" x14ac:dyDescent="0.4">
      <c r="A385">
        <v>2014</v>
      </c>
      <c r="B385">
        <v>1475410196</v>
      </c>
      <c r="C385">
        <v>374472</v>
      </c>
      <c r="D385">
        <v>1360.476601721891</v>
      </c>
      <c r="E385">
        <v>0.34530084947305056</v>
      </c>
    </row>
    <row r="386" spans="1:5" x14ac:dyDescent="0.4">
      <c r="A386">
        <v>2018</v>
      </c>
      <c r="B386">
        <v>1506261480</v>
      </c>
      <c r="C386">
        <v>382092</v>
      </c>
      <c r="D386">
        <v>1056.7226950577349</v>
      </c>
      <c r="E386">
        <v>0.26805789921680795</v>
      </c>
    </row>
    <row r="387" spans="1:5" hidden="1" x14ac:dyDescent="0.4">
      <c r="A387">
        <v>2016</v>
      </c>
      <c r="B387">
        <v>1459339366</v>
      </c>
      <c r="C387">
        <v>377560</v>
      </c>
      <c r="D387">
        <v>981.49945703994069</v>
      </c>
      <c r="E387">
        <v>0.25393335068849227</v>
      </c>
    </row>
    <row r="388" spans="1:5" hidden="1" x14ac:dyDescent="0.4">
      <c r="A388">
        <v>2010</v>
      </c>
      <c r="B388">
        <v>1205895735</v>
      </c>
      <c r="C388">
        <v>368608</v>
      </c>
      <c r="D388">
        <v>678.98984558121367</v>
      </c>
      <c r="E388">
        <v>0.20754786814135304</v>
      </c>
    </row>
    <row r="389" spans="1:5" hidden="1" x14ac:dyDescent="0.4">
      <c r="A389">
        <v>2015</v>
      </c>
      <c r="B389">
        <v>1407405061</v>
      </c>
      <c r="C389">
        <v>376242</v>
      </c>
      <c r="D389">
        <v>666.42994668325173</v>
      </c>
      <c r="E389">
        <v>0.17815690944143905</v>
      </c>
    </row>
    <row r="390" spans="1:5" hidden="1" x14ac:dyDescent="0.4">
      <c r="A390">
        <v>2011</v>
      </c>
      <c r="B390">
        <v>1240125727</v>
      </c>
      <c r="C390">
        <v>369106</v>
      </c>
      <c r="D390">
        <v>648.91216073431485</v>
      </c>
      <c r="E390">
        <v>0.19313958801533676</v>
      </c>
    </row>
    <row r="391" spans="1:5" hidden="1" x14ac:dyDescent="0.4">
      <c r="A391">
        <v>2013</v>
      </c>
      <c r="B391">
        <v>1361533261</v>
      </c>
      <c r="C391">
        <v>373094</v>
      </c>
      <c r="D391">
        <v>575.15114421566682</v>
      </c>
      <c r="E391">
        <v>0.15760572814974366</v>
      </c>
    </row>
    <row r="392" spans="1:5" hidden="1" x14ac:dyDescent="0.4">
      <c r="A392">
        <v>2015</v>
      </c>
      <c r="B392">
        <v>1035748743</v>
      </c>
      <c r="C392">
        <v>323148</v>
      </c>
      <c r="D392">
        <v>2645.2480937527075</v>
      </c>
      <c r="E392">
        <v>0.82530308318221146</v>
      </c>
    </row>
    <row r="393" spans="1:5" hidden="1" x14ac:dyDescent="0.4">
      <c r="A393">
        <v>2014</v>
      </c>
      <c r="B393">
        <v>1106326999</v>
      </c>
      <c r="C393">
        <v>321501</v>
      </c>
      <c r="D393">
        <v>1510.358197952728</v>
      </c>
      <c r="E393">
        <v>0.43891333343479216</v>
      </c>
    </row>
    <row r="394" spans="1:5" x14ac:dyDescent="0.4">
      <c r="A394">
        <v>2018</v>
      </c>
      <c r="B394">
        <v>1094665953</v>
      </c>
      <c r="C394">
        <v>330082</v>
      </c>
      <c r="D394">
        <v>829.21162317242386</v>
      </c>
      <c r="E394">
        <v>0.25003776745763096</v>
      </c>
    </row>
    <row r="395" spans="1:5" hidden="1" x14ac:dyDescent="0.4">
      <c r="A395">
        <v>2011</v>
      </c>
      <c r="B395">
        <v>920740298</v>
      </c>
      <c r="C395">
        <v>317580</v>
      </c>
      <c r="D395">
        <v>818.23370804206809</v>
      </c>
      <c r="E395">
        <v>0.28222362110624161</v>
      </c>
    </row>
    <row r="396" spans="1:5" hidden="1" x14ac:dyDescent="0.4">
      <c r="A396">
        <v>2016</v>
      </c>
      <c r="B396">
        <v>1096454027</v>
      </c>
      <c r="C396">
        <v>325932</v>
      </c>
      <c r="D396">
        <v>804.63914558865042</v>
      </c>
      <c r="E396">
        <v>0.23918708814227374</v>
      </c>
    </row>
    <row r="397" spans="1:5" hidden="1" x14ac:dyDescent="0.4">
      <c r="A397">
        <v>2017</v>
      </c>
      <c r="B397">
        <v>1074930096</v>
      </c>
      <c r="C397">
        <v>327143</v>
      </c>
      <c r="D397">
        <v>791.10003576417648</v>
      </c>
      <c r="E397">
        <v>0.24076248303312925</v>
      </c>
    </row>
    <row r="398" spans="1:5" hidden="1" x14ac:dyDescent="0.4">
      <c r="A398">
        <v>2012</v>
      </c>
      <c r="B398">
        <v>944665717</v>
      </c>
      <c r="C398">
        <v>318678</v>
      </c>
      <c r="D398">
        <v>747.48332799879506</v>
      </c>
      <c r="E398">
        <v>0.25215956048080024</v>
      </c>
    </row>
    <row r="399" spans="1:5" hidden="1" x14ac:dyDescent="0.4">
      <c r="A399">
        <v>2013</v>
      </c>
      <c r="B399">
        <v>999663670</v>
      </c>
      <c r="C399">
        <v>319937</v>
      </c>
      <c r="D399">
        <v>698.78871777881272</v>
      </c>
      <c r="E399">
        <v>0.22364358404662241</v>
      </c>
    </row>
    <row r="400" spans="1:5" hidden="1" x14ac:dyDescent="0.4">
      <c r="A400">
        <v>2010</v>
      </c>
      <c r="B400">
        <v>836129949</v>
      </c>
      <c r="C400">
        <v>317329</v>
      </c>
      <c r="D400">
        <v>324.90502286270714</v>
      </c>
      <c r="E400">
        <v>0.12330832799770935</v>
      </c>
    </row>
    <row r="401" spans="1:5" hidden="1" x14ac:dyDescent="0.4">
      <c r="A401">
        <v>2010</v>
      </c>
      <c r="B401">
        <v>1517115275</v>
      </c>
      <c r="C401">
        <v>511581</v>
      </c>
      <c r="D401">
        <v>2614.1497944607013</v>
      </c>
      <c r="E401">
        <v>0.88150807525156583</v>
      </c>
    </row>
    <row r="402" spans="1:5" hidden="1" x14ac:dyDescent="0.4">
      <c r="A402">
        <v>2015</v>
      </c>
      <c r="B402">
        <v>1713813202</v>
      </c>
      <c r="C402">
        <v>524988</v>
      </c>
      <c r="D402">
        <v>2063.7736672076312</v>
      </c>
      <c r="E402">
        <v>0.63219049120150261</v>
      </c>
    </row>
    <row r="403" spans="1:5" hidden="1" x14ac:dyDescent="0.4">
      <c r="A403">
        <v>2014</v>
      </c>
      <c r="B403">
        <v>1730764278</v>
      </c>
      <c r="C403">
        <v>518974</v>
      </c>
      <c r="D403">
        <v>1007.4513887015535</v>
      </c>
      <c r="E403">
        <v>0.30208682005164428</v>
      </c>
    </row>
    <row r="404" spans="1:5" x14ac:dyDescent="0.4">
      <c r="A404">
        <v>2018</v>
      </c>
      <c r="B404">
        <v>1818557791</v>
      </c>
      <c r="C404">
        <v>548398</v>
      </c>
      <c r="D404">
        <v>966.38489928847298</v>
      </c>
      <c r="E404">
        <v>0.29141968906502569</v>
      </c>
    </row>
    <row r="405" spans="1:5" hidden="1" x14ac:dyDescent="0.4">
      <c r="A405">
        <v>2016</v>
      </c>
      <c r="B405">
        <v>1875383187</v>
      </c>
      <c r="C405">
        <v>531630</v>
      </c>
      <c r="D405">
        <v>765.12312886782161</v>
      </c>
      <c r="E405">
        <v>0.21689562528855069</v>
      </c>
    </row>
    <row r="406" spans="1:5" hidden="1" x14ac:dyDescent="0.4">
      <c r="A406">
        <v>2013</v>
      </c>
      <c r="B406">
        <v>1671422009</v>
      </c>
      <c r="C406">
        <v>514805</v>
      </c>
      <c r="D406">
        <v>681.50441429279044</v>
      </c>
      <c r="E406">
        <v>0.20990622243266152</v>
      </c>
    </row>
    <row r="407" spans="1:5" hidden="1" x14ac:dyDescent="0.4">
      <c r="A407">
        <v>2011</v>
      </c>
      <c r="B407">
        <v>1558265703</v>
      </c>
      <c r="C407">
        <v>512082</v>
      </c>
      <c r="D407">
        <v>660.26643389144704</v>
      </c>
      <c r="E407">
        <v>0.21697875744108577</v>
      </c>
    </row>
    <row r="408" spans="1:5" hidden="1" x14ac:dyDescent="0.4">
      <c r="A408">
        <v>2017</v>
      </c>
      <c r="B408">
        <v>1890704447</v>
      </c>
      <c r="C408">
        <v>539408</v>
      </c>
      <c r="D408">
        <v>638.3062116245959</v>
      </c>
      <c r="E408">
        <v>0.18210539333438189</v>
      </c>
    </row>
    <row r="409" spans="1:5" hidden="1" x14ac:dyDescent="0.4">
      <c r="A409">
        <v>2012</v>
      </c>
      <c r="B409">
        <v>1579923060</v>
      </c>
      <c r="C409">
        <v>512820</v>
      </c>
      <c r="D409">
        <v>376.90039195039196</v>
      </c>
      <c r="E409">
        <v>0.12233637440547263</v>
      </c>
    </row>
    <row r="410" spans="1:5" hidden="1" x14ac:dyDescent="0.4">
      <c r="A410">
        <v>2010</v>
      </c>
      <c r="B410">
        <v>738384377</v>
      </c>
      <c r="C410">
        <v>312464</v>
      </c>
      <c r="D410">
        <v>1367.5288321214605</v>
      </c>
      <c r="E410">
        <v>0.57870066365177175</v>
      </c>
    </row>
    <row r="411" spans="1:5" hidden="1" x14ac:dyDescent="0.4">
      <c r="A411">
        <v>2015</v>
      </c>
      <c r="B411">
        <v>788551899</v>
      </c>
      <c r="C411">
        <v>318151</v>
      </c>
      <c r="D411">
        <v>604.60873924645841</v>
      </c>
      <c r="E411">
        <v>0.2439368610283443</v>
      </c>
    </row>
    <row r="412" spans="1:5" hidden="1" x14ac:dyDescent="0.4">
      <c r="A412">
        <v>2016</v>
      </c>
      <c r="B412">
        <v>801415238</v>
      </c>
      <c r="C412">
        <v>320536</v>
      </c>
      <c r="D412">
        <v>569.93218234457288</v>
      </c>
      <c r="E412">
        <v>0.22795147052095358</v>
      </c>
    </row>
    <row r="413" spans="1:5" x14ac:dyDescent="0.4">
      <c r="A413">
        <v>2018</v>
      </c>
      <c r="B413">
        <v>833994228</v>
      </c>
      <c r="C413">
        <v>326627</v>
      </c>
      <c r="D413">
        <v>422.26266658910623</v>
      </c>
      <c r="E413">
        <v>0.16537571048992919</v>
      </c>
    </row>
    <row r="414" spans="1:5" hidden="1" x14ac:dyDescent="0.4">
      <c r="A414">
        <v>2013</v>
      </c>
      <c r="B414">
        <v>800537114</v>
      </c>
      <c r="C414">
        <v>314907</v>
      </c>
      <c r="D414">
        <v>416.90316823697157</v>
      </c>
      <c r="E414">
        <v>0.16399705110986273</v>
      </c>
    </row>
    <row r="415" spans="1:5" hidden="1" x14ac:dyDescent="0.4">
      <c r="A415">
        <v>2017</v>
      </c>
      <c r="B415">
        <v>818135163</v>
      </c>
      <c r="C415">
        <v>323470</v>
      </c>
      <c r="D415">
        <v>393.25542708751971</v>
      </c>
      <c r="E415">
        <v>0.15548327312268329</v>
      </c>
    </row>
    <row r="416" spans="1:5" hidden="1" x14ac:dyDescent="0.4">
      <c r="A416">
        <v>2011</v>
      </c>
      <c r="B416">
        <v>759742827</v>
      </c>
      <c r="C416">
        <v>312684</v>
      </c>
      <c r="D416">
        <v>381.5632907344156</v>
      </c>
      <c r="E416">
        <v>0.15703831844140595</v>
      </c>
    </row>
    <row r="417" spans="1:5" hidden="1" x14ac:dyDescent="0.4">
      <c r="A417">
        <v>2012</v>
      </c>
      <c r="B417">
        <v>759374033</v>
      </c>
      <c r="C417">
        <v>313345</v>
      </c>
      <c r="D417">
        <v>374.62115878664093</v>
      </c>
      <c r="E417">
        <v>0.15458214516007818</v>
      </c>
    </row>
    <row r="418" spans="1:5" hidden="1" x14ac:dyDescent="0.4">
      <c r="A418">
        <v>2014</v>
      </c>
      <c r="B418">
        <v>850066625</v>
      </c>
      <c r="C418">
        <v>316583</v>
      </c>
      <c r="D418">
        <v>355.24299472808076</v>
      </c>
      <c r="E418">
        <v>0.13230009236040763</v>
      </c>
    </row>
    <row r="419" spans="1:5" hidden="1" x14ac:dyDescent="0.4">
      <c r="A419">
        <v>2017</v>
      </c>
      <c r="B419">
        <v>62391565</v>
      </c>
      <c r="C419">
        <v>29630</v>
      </c>
      <c r="D419">
        <v>337.58660141748226</v>
      </c>
      <c r="E419">
        <v>0.16032120688109042</v>
      </c>
    </row>
    <row r="420" spans="1:5" hidden="1" x14ac:dyDescent="0.4">
      <c r="A420">
        <v>2016</v>
      </c>
      <c r="B420">
        <v>63466402</v>
      </c>
      <c r="C420">
        <v>29382</v>
      </c>
      <c r="D420">
        <v>300.09240351235451</v>
      </c>
      <c r="E420">
        <v>0.13892886191972881</v>
      </c>
    </row>
    <row r="421" spans="1:5" hidden="1" x14ac:dyDescent="0.4">
      <c r="A421">
        <v>2012</v>
      </c>
      <c r="B421">
        <v>58766345</v>
      </c>
      <c r="C421">
        <v>28880</v>
      </c>
      <c r="D421">
        <v>291.28573407202214</v>
      </c>
      <c r="E421">
        <v>0.14314880396254012</v>
      </c>
    </row>
    <row r="422" spans="1:5" hidden="1" x14ac:dyDescent="0.4">
      <c r="A422">
        <v>2013</v>
      </c>
      <c r="B422">
        <v>54109902</v>
      </c>
      <c r="C422">
        <v>29060</v>
      </c>
      <c r="D422">
        <v>278.58337921541636</v>
      </c>
      <c r="E422">
        <v>0.14961463060864535</v>
      </c>
    </row>
    <row r="423" spans="1:5" x14ac:dyDescent="0.4">
      <c r="A423">
        <v>2018</v>
      </c>
      <c r="B423">
        <v>64705969</v>
      </c>
      <c r="C423">
        <v>29900</v>
      </c>
      <c r="D423">
        <v>269.33173913043476</v>
      </c>
      <c r="E423">
        <v>0.12445558152448037</v>
      </c>
    </row>
    <row r="424" spans="1:5" hidden="1" x14ac:dyDescent="0.4">
      <c r="A424">
        <v>2015</v>
      </c>
      <c r="B424">
        <v>63114870</v>
      </c>
      <c r="C424">
        <v>29214</v>
      </c>
      <c r="D424">
        <v>262.31358252892448</v>
      </c>
      <c r="E424">
        <v>0.12141717157937583</v>
      </c>
    </row>
    <row r="425" spans="1:5" hidden="1" x14ac:dyDescent="0.4">
      <c r="A425">
        <v>2014</v>
      </c>
      <c r="B425">
        <v>67583469</v>
      </c>
      <c r="C425">
        <v>29098</v>
      </c>
      <c r="D425">
        <v>216.1017252044814</v>
      </c>
      <c r="E425">
        <v>9.3042397690476647E-2</v>
      </c>
    </row>
    <row r="426" spans="1:5" hidden="1" x14ac:dyDescent="0.4">
      <c r="A426">
        <v>2010</v>
      </c>
      <c r="B426">
        <v>62998861</v>
      </c>
      <c r="C426">
        <v>28728</v>
      </c>
      <c r="D426">
        <v>210.31565023670288</v>
      </c>
      <c r="E426">
        <v>9.5905670421565239E-2</v>
      </c>
    </row>
    <row r="427" spans="1:5" hidden="1" x14ac:dyDescent="0.4">
      <c r="A427">
        <v>2011</v>
      </c>
      <c r="B427">
        <v>59369891</v>
      </c>
      <c r="C427">
        <v>28851</v>
      </c>
      <c r="D427">
        <v>108.16581747599737</v>
      </c>
      <c r="E427">
        <v>5.2563546057377807E-2</v>
      </c>
    </row>
    <row r="428" spans="1:5" hidden="1" x14ac:dyDescent="0.4">
      <c r="A428">
        <v>2016</v>
      </c>
      <c r="B428">
        <v>10691841013</v>
      </c>
      <c r="C428">
        <v>4840266</v>
      </c>
      <c r="D428">
        <v>983.09858301176007</v>
      </c>
      <c r="E428">
        <v>0.44505512569952016</v>
      </c>
    </row>
    <row r="429" spans="1:5" x14ac:dyDescent="0.4">
      <c r="A429">
        <v>2018</v>
      </c>
      <c r="B429">
        <v>11497886601</v>
      </c>
      <c r="C429">
        <v>4961313</v>
      </c>
      <c r="D429">
        <v>967.99443877054318</v>
      </c>
      <c r="E429">
        <v>0.41768748985420612</v>
      </c>
    </row>
    <row r="430" spans="1:5" hidden="1" x14ac:dyDescent="0.4">
      <c r="A430">
        <v>2012</v>
      </c>
      <c r="B430">
        <v>10033446366</v>
      </c>
      <c r="C430">
        <v>4576443</v>
      </c>
      <c r="D430">
        <v>899.02916347914743</v>
      </c>
      <c r="E430">
        <v>0.41006405694679127</v>
      </c>
    </row>
    <row r="431" spans="1:5" hidden="1" x14ac:dyDescent="0.4">
      <c r="A431">
        <v>2013</v>
      </c>
      <c r="B431">
        <v>10214486340</v>
      </c>
      <c r="C431">
        <v>4626927</v>
      </c>
      <c r="D431">
        <v>720.25149024395671</v>
      </c>
      <c r="E431">
        <v>0.32625733258359813</v>
      </c>
    </row>
    <row r="432" spans="1:5" hidden="1" x14ac:dyDescent="0.4">
      <c r="A432">
        <v>2017</v>
      </c>
      <c r="B432">
        <v>11594055264</v>
      </c>
      <c r="C432">
        <v>4901871</v>
      </c>
      <c r="D432">
        <v>699.55308758635226</v>
      </c>
      <c r="E432">
        <v>0.29576527926751822</v>
      </c>
    </row>
    <row r="433" spans="1:5" hidden="1" x14ac:dyDescent="0.4">
      <c r="A433">
        <v>2014</v>
      </c>
      <c r="B433">
        <v>11189327874</v>
      </c>
      <c r="C433">
        <v>4708818</v>
      </c>
      <c r="D433">
        <v>669.85695284888902</v>
      </c>
      <c r="E433">
        <v>0.28189668874833079</v>
      </c>
    </row>
    <row r="434" spans="1:5" hidden="1" x14ac:dyDescent="0.4">
      <c r="A434">
        <v>2015</v>
      </c>
      <c r="B434">
        <v>11467739376</v>
      </c>
      <c r="C434">
        <v>4775370</v>
      </c>
      <c r="D434">
        <v>646.75650703505698</v>
      </c>
      <c r="E434">
        <v>0.26932087656820147</v>
      </c>
    </row>
    <row r="435" spans="1:5" hidden="1" x14ac:dyDescent="0.4">
      <c r="A435">
        <v>2011</v>
      </c>
      <c r="B435">
        <v>10609210465</v>
      </c>
      <c r="C435">
        <v>4547047</v>
      </c>
      <c r="D435">
        <v>629.06938965002996</v>
      </c>
      <c r="E435">
        <v>0.26961554683419131</v>
      </c>
    </row>
    <row r="436" spans="1:5" hidden="1" x14ac:dyDescent="0.4">
      <c r="A436">
        <v>2010</v>
      </c>
      <c r="B436">
        <v>10482018931</v>
      </c>
      <c r="C436">
        <v>4520327</v>
      </c>
      <c r="D436">
        <v>209.09232783380494</v>
      </c>
      <c r="E436">
        <v>9.0170195381418738E-2</v>
      </c>
    </row>
    <row r="437" spans="1:5" x14ac:dyDescent="0.4">
      <c r="A437">
        <v>2018</v>
      </c>
      <c r="B437">
        <v>8326565094</v>
      </c>
      <c r="C437">
        <v>2536685</v>
      </c>
      <c r="D437">
        <v>1350.0690247310959</v>
      </c>
      <c r="E437">
        <v>0.41129803290288192</v>
      </c>
    </row>
    <row r="438" spans="1:5" hidden="1" x14ac:dyDescent="0.4">
      <c r="A438">
        <v>2016</v>
      </c>
      <c r="B438">
        <v>8383700415</v>
      </c>
      <c r="C438">
        <v>2468872</v>
      </c>
      <c r="D438">
        <v>965.9138971157679</v>
      </c>
      <c r="E438">
        <v>0.28444692164015023</v>
      </c>
    </row>
    <row r="439" spans="1:5" hidden="1" x14ac:dyDescent="0.4">
      <c r="A439">
        <v>2012</v>
      </c>
      <c r="B439">
        <v>7999867636</v>
      </c>
      <c r="C439">
        <v>2370982</v>
      </c>
      <c r="D439">
        <v>959.73120546676444</v>
      </c>
      <c r="E439">
        <v>0.28444288287471858</v>
      </c>
    </row>
    <row r="440" spans="1:5" hidden="1" x14ac:dyDescent="0.4">
      <c r="A440">
        <v>2015</v>
      </c>
      <c r="B440">
        <v>8326823366</v>
      </c>
      <c r="C440">
        <v>2439237</v>
      </c>
      <c r="D440">
        <v>796.05800789345187</v>
      </c>
      <c r="E440">
        <v>0.23319506871355436</v>
      </c>
    </row>
    <row r="441" spans="1:5" hidden="1" x14ac:dyDescent="0.4">
      <c r="A441">
        <v>2011</v>
      </c>
      <c r="B441">
        <v>8803746384</v>
      </c>
      <c r="C441">
        <v>2360487</v>
      </c>
      <c r="D441">
        <v>704.79297619516649</v>
      </c>
      <c r="E441">
        <v>0.18897121582506504</v>
      </c>
    </row>
    <row r="442" spans="1:5" hidden="1" x14ac:dyDescent="0.4">
      <c r="A442">
        <v>2010</v>
      </c>
      <c r="B442">
        <v>8254592460</v>
      </c>
      <c r="C442">
        <v>2359765</v>
      </c>
      <c r="D442">
        <v>634.1288348627935</v>
      </c>
      <c r="E442">
        <v>0.18128030393398731</v>
      </c>
    </row>
    <row r="443" spans="1:5" hidden="1" x14ac:dyDescent="0.4">
      <c r="A443">
        <v>2017</v>
      </c>
      <c r="B443">
        <v>8311965557</v>
      </c>
      <c r="C443">
        <v>2501473</v>
      </c>
      <c r="D443">
        <v>611.49411007034655</v>
      </c>
      <c r="E443">
        <v>0.1840281935133625</v>
      </c>
    </row>
    <row r="444" spans="1:5" hidden="1" x14ac:dyDescent="0.4">
      <c r="A444">
        <v>2014</v>
      </c>
      <c r="B444">
        <v>8990453021</v>
      </c>
      <c r="C444">
        <v>2410042</v>
      </c>
      <c r="D444">
        <v>594.48800228377763</v>
      </c>
      <c r="E444">
        <v>0.1593624982693739</v>
      </c>
    </row>
    <row r="445" spans="1:5" hidden="1" x14ac:dyDescent="0.4">
      <c r="A445">
        <v>2013</v>
      </c>
      <c r="B445">
        <v>8275557337</v>
      </c>
      <c r="C445">
        <v>2387727</v>
      </c>
      <c r="D445">
        <v>515.20813853510049</v>
      </c>
      <c r="E445">
        <v>0.14865178656909112</v>
      </c>
    </row>
    <row r="446" spans="1:5" hidden="1" x14ac:dyDescent="0.4">
      <c r="A446">
        <v>2015</v>
      </c>
      <c r="B446">
        <v>36039000</v>
      </c>
      <c r="C446">
        <v>23755</v>
      </c>
      <c r="D446">
        <v>313.72342664702165</v>
      </c>
      <c r="E446">
        <v>0.20678986653347761</v>
      </c>
    </row>
    <row r="447" spans="1:5" x14ac:dyDescent="0.4">
      <c r="A447">
        <v>2018</v>
      </c>
      <c r="B447">
        <v>34350000</v>
      </c>
      <c r="C447">
        <v>24305</v>
      </c>
      <c r="D447">
        <v>265.17177535486525</v>
      </c>
      <c r="E447">
        <v>0.187627365356623</v>
      </c>
    </row>
    <row r="448" spans="1:5" hidden="1" x14ac:dyDescent="0.4">
      <c r="A448">
        <v>2017</v>
      </c>
      <c r="B448">
        <v>33969000</v>
      </c>
      <c r="C448">
        <v>23960</v>
      </c>
      <c r="D448">
        <v>253.45993322203674</v>
      </c>
      <c r="E448">
        <v>0.17877770908769761</v>
      </c>
    </row>
    <row r="449" spans="1:5" hidden="1" x14ac:dyDescent="0.4">
      <c r="A449">
        <v>2016</v>
      </c>
      <c r="B449">
        <v>35771000</v>
      </c>
      <c r="C449">
        <v>23866</v>
      </c>
      <c r="D449">
        <v>234.42973267409704</v>
      </c>
      <c r="E449">
        <v>0.15640882278941043</v>
      </c>
    </row>
    <row r="450" spans="1:5" hidden="1" x14ac:dyDescent="0.4">
      <c r="A450">
        <v>2011</v>
      </c>
      <c r="B450">
        <v>36280000</v>
      </c>
      <c r="C450">
        <v>23356</v>
      </c>
      <c r="D450">
        <v>219.14283267682822</v>
      </c>
      <c r="E450">
        <v>0.14107772877618521</v>
      </c>
    </row>
    <row r="451" spans="1:5" hidden="1" x14ac:dyDescent="0.4">
      <c r="A451">
        <v>2012</v>
      </c>
      <c r="B451">
        <v>37033000</v>
      </c>
      <c r="C451">
        <v>23393</v>
      </c>
      <c r="D451">
        <v>198.90138075492669</v>
      </c>
      <c r="E451">
        <v>0.12564199497745254</v>
      </c>
    </row>
    <row r="452" spans="1:5" hidden="1" x14ac:dyDescent="0.4">
      <c r="A452">
        <v>2014</v>
      </c>
      <c r="B452">
        <v>34387000</v>
      </c>
      <c r="C452">
        <v>23656</v>
      </c>
      <c r="D452">
        <v>102.29962800135272</v>
      </c>
      <c r="E452">
        <v>7.0375432576264288E-2</v>
      </c>
    </row>
    <row r="453" spans="1:5" hidden="1" x14ac:dyDescent="0.4">
      <c r="A453">
        <v>2013</v>
      </c>
      <c r="B453">
        <v>38409000</v>
      </c>
      <c r="C453">
        <v>23511</v>
      </c>
      <c r="D453">
        <v>89.307132831440597</v>
      </c>
      <c r="E453">
        <v>5.4666874951183317E-2</v>
      </c>
    </row>
    <row r="454" spans="1:5" hidden="1" x14ac:dyDescent="0.4">
      <c r="A454">
        <v>2010</v>
      </c>
      <c r="B454">
        <v>35801000</v>
      </c>
      <c r="C454">
        <v>23257</v>
      </c>
      <c r="D454">
        <v>72.507202132691233</v>
      </c>
      <c r="E454">
        <v>4.7102036255970502E-2</v>
      </c>
    </row>
    <row r="455" spans="1:5" hidden="1" x14ac:dyDescent="0.4">
      <c r="A455">
        <v>2014</v>
      </c>
      <c r="B455">
        <v>113626525</v>
      </c>
      <c r="C455">
        <v>43189</v>
      </c>
      <c r="D455">
        <v>754.9741600870592</v>
      </c>
      <c r="E455">
        <v>0.28696274043406678</v>
      </c>
    </row>
    <row r="456" spans="1:5" hidden="1" x14ac:dyDescent="0.4">
      <c r="A456">
        <v>2016</v>
      </c>
      <c r="B456">
        <v>88935987</v>
      </c>
      <c r="C456">
        <v>43692</v>
      </c>
      <c r="D456">
        <v>458.52494735878423</v>
      </c>
      <c r="E456">
        <v>0.22526170424127637</v>
      </c>
    </row>
    <row r="457" spans="1:5" x14ac:dyDescent="0.4">
      <c r="A457">
        <v>2018</v>
      </c>
      <c r="B457">
        <v>101804082</v>
      </c>
      <c r="C457">
        <v>44145</v>
      </c>
      <c r="D457">
        <v>443.7456790123457</v>
      </c>
      <c r="E457">
        <v>0.19242011337030671</v>
      </c>
    </row>
    <row r="458" spans="1:5" hidden="1" x14ac:dyDescent="0.4">
      <c r="A458">
        <v>2015</v>
      </c>
      <c r="B458">
        <v>101514292</v>
      </c>
      <c r="C458">
        <v>43705</v>
      </c>
      <c r="D458">
        <v>355.66067955611487</v>
      </c>
      <c r="E458">
        <v>0.15312277408189973</v>
      </c>
    </row>
    <row r="459" spans="1:5" hidden="1" x14ac:dyDescent="0.4">
      <c r="A459">
        <v>2017</v>
      </c>
      <c r="B459">
        <v>95564754</v>
      </c>
      <c r="C459">
        <v>43911</v>
      </c>
      <c r="D459">
        <v>331.21989934185058</v>
      </c>
      <c r="E459">
        <v>0.15219206235805305</v>
      </c>
    </row>
    <row r="460" spans="1:5" hidden="1" x14ac:dyDescent="0.4">
      <c r="A460">
        <v>2013</v>
      </c>
      <c r="B460">
        <v>85757252</v>
      </c>
      <c r="C460">
        <v>41957</v>
      </c>
      <c r="D460">
        <v>274.12546178230093</v>
      </c>
      <c r="E460">
        <v>0.13411672752760315</v>
      </c>
    </row>
    <row r="461" spans="1:5" hidden="1" x14ac:dyDescent="0.4">
      <c r="A461">
        <v>2010</v>
      </c>
      <c r="B461">
        <v>82898549</v>
      </c>
      <c r="C461">
        <v>41293</v>
      </c>
      <c r="D461">
        <v>200.94168503136126</v>
      </c>
      <c r="E461">
        <v>0.10009204141799877</v>
      </c>
    </row>
    <row r="462" spans="1:5" hidden="1" x14ac:dyDescent="0.4">
      <c r="A462">
        <v>2011</v>
      </c>
      <c r="B462">
        <v>83243723</v>
      </c>
      <c r="C462">
        <v>41584</v>
      </c>
      <c r="D462">
        <v>122.27549057329742</v>
      </c>
      <c r="E462">
        <v>6.1082131081523106E-2</v>
      </c>
    </row>
    <row r="463" spans="1:5" hidden="1" x14ac:dyDescent="0.4">
      <c r="A463">
        <v>2012</v>
      </c>
      <c r="B463">
        <v>78226535</v>
      </c>
      <c r="C463">
        <v>41272</v>
      </c>
      <c r="D463">
        <v>71.490744330296565</v>
      </c>
      <c r="E463">
        <v>3.7718224385114338E-2</v>
      </c>
    </row>
    <row r="464" spans="1:5" hidden="1" x14ac:dyDescent="0.4">
      <c r="A464">
        <v>2012</v>
      </c>
      <c r="B464">
        <v>367095259</v>
      </c>
      <c r="C464">
        <v>136210</v>
      </c>
      <c r="D464">
        <v>1256.5558549298876</v>
      </c>
      <c r="E464">
        <v>0.46624266809177178</v>
      </c>
    </row>
    <row r="465" spans="1:5" hidden="1" x14ac:dyDescent="0.4">
      <c r="A465">
        <v>2013</v>
      </c>
      <c r="B465">
        <v>667527556</v>
      </c>
      <c r="C465">
        <v>258872</v>
      </c>
      <c r="D465">
        <v>556.77992212367496</v>
      </c>
      <c r="E465">
        <v>0.2159232689414248</v>
      </c>
    </row>
    <row r="466" spans="1:5" hidden="1" x14ac:dyDescent="0.4">
      <c r="A466">
        <v>2015</v>
      </c>
      <c r="B466">
        <v>666639209</v>
      </c>
      <c r="C466">
        <v>260211</v>
      </c>
      <c r="D466">
        <v>418.52661493941457</v>
      </c>
      <c r="E466">
        <v>0.16336457191494116</v>
      </c>
    </row>
    <row r="467" spans="1:5" x14ac:dyDescent="0.4">
      <c r="A467">
        <v>2018</v>
      </c>
      <c r="B467">
        <v>713198777</v>
      </c>
      <c r="C467">
        <v>264807</v>
      </c>
      <c r="D467">
        <v>411.27639752725571</v>
      </c>
      <c r="E467">
        <v>0.15270478934093853</v>
      </c>
    </row>
    <row r="468" spans="1:5" hidden="1" x14ac:dyDescent="0.4">
      <c r="A468">
        <v>2017</v>
      </c>
      <c r="B468">
        <v>655600438</v>
      </c>
      <c r="C468">
        <v>263528</v>
      </c>
      <c r="D468">
        <v>407.31324565131598</v>
      </c>
      <c r="E468">
        <v>0.1637254015989538</v>
      </c>
    </row>
    <row r="469" spans="1:5" hidden="1" x14ac:dyDescent="0.4">
      <c r="A469">
        <v>2014</v>
      </c>
      <c r="B469">
        <v>683565189</v>
      </c>
      <c r="C469">
        <v>259192</v>
      </c>
      <c r="D469">
        <v>405.89647057007932</v>
      </c>
      <c r="E469">
        <v>0.15390648864654224</v>
      </c>
    </row>
    <row r="470" spans="1:5" hidden="1" x14ac:dyDescent="0.4">
      <c r="A470">
        <v>2016</v>
      </c>
      <c r="B470">
        <v>652855260</v>
      </c>
      <c r="C470">
        <v>262003</v>
      </c>
      <c r="D470">
        <v>397.95366465269484</v>
      </c>
      <c r="E470">
        <v>0.15970623258821565</v>
      </c>
    </row>
    <row r="471" spans="1:5" hidden="1" x14ac:dyDescent="0.4">
      <c r="A471">
        <v>2010</v>
      </c>
      <c r="B471">
        <v>251452276</v>
      </c>
      <c r="C471">
        <v>95150</v>
      </c>
      <c r="D471">
        <v>348.96131371518652</v>
      </c>
      <c r="E471">
        <v>0.13204759777159464</v>
      </c>
    </row>
    <row r="472" spans="1:5" hidden="1" x14ac:dyDescent="0.4">
      <c r="A472">
        <v>2011</v>
      </c>
      <c r="B472">
        <v>255289325</v>
      </c>
      <c r="C472">
        <v>95542</v>
      </c>
      <c r="D472">
        <v>314.38121454438885</v>
      </c>
      <c r="E472">
        <v>0.11765713274536646</v>
      </c>
    </row>
    <row r="473" spans="1:5" hidden="1" x14ac:dyDescent="0.4">
      <c r="A473">
        <v>2015</v>
      </c>
      <c r="B473">
        <v>1483006057</v>
      </c>
      <c r="C473">
        <v>447557</v>
      </c>
      <c r="D473">
        <v>1673.2350694995275</v>
      </c>
      <c r="E473">
        <v>0.50496629090976131</v>
      </c>
    </row>
    <row r="474" spans="1:5" hidden="1" x14ac:dyDescent="0.4">
      <c r="A474">
        <v>2012</v>
      </c>
      <c r="B474">
        <v>1439895554</v>
      </c>
      <c r="C474">
        <v>434440</v>
      </c>
      <c r="D474">
        <v>1107.4923902034805</v>
      </c>
      <c r="E474">
        <v>0.3341485378320711</v>
      </c>
    </row>
    <row r="475" spans="1:5" hidden="1" x14ac:dyDescent="0.4">
      <c r="A475">
        <v>2011</v>
      </c>
      <c r="B475">
        <v>1519953213</v>
      </c>
      <c r="C475">
        <v>432401</v>
      </c>
      <c r="D475">
        <v>612.6436062821316</v>
      </c>
      <c r="E475">
        <v>0.17428675154884521</v>
      </c>
    </row>
    <row r="476" spans="1:5" x14ac:dyDescent="0.4">
      <c r="A476">
        <v>2018</v>
      </c>
      <c r="B476">
        <v>1465145998</v>
      </c>
      <c r="C476">
        <v>464682</v>
      </c>
      <c r="D476">
        <v>601.71677189992295</v>
      </c>
      <c r="E476">
        <v>0.19083896989220045</v>
      </c>
    </row>
    <row r="477" spans="1:5" hidden="1" x14ac:dyDescent="0.4">
      <c r="A477">
        <v>2010</v>
      </c>
      <c r="B477">
        <v>1590368687</v>
      </c>
      <c r="C477">
        <v>430028</v>
      </c>
      <c r="D477">
        <v>593.44291301961732</v>
      </c>
      <c r="E477">
        <v>0.16046409306598727</v>
      </c>
    </row>
    <row r="478" spans="1:5" hidden="1" x14ac:dyDescent="0.4">
      <c r="A478">
        <v>2016</v>
      </c>
      <c r="B478">
        <v>1484625143</v>
      </c>
      <c r="C478">
        <v>453136</v>
      </c>
      <c r="D478">
        <v>437.2561019208361</v>
      </c>
      <c r="E478">
        <v>0.13345892862869291</v>
      </c>
    </row>
    <row r="479" spans="1:5" hidden="1" x14ac:dyDescent="0.4">
      <c r="A479">
        <v>2013</v>
      </c>
      <c r="B479">
        <v>1440410327</v>
      </c>
      <c r="C479">
        <v>437696</v>
      </c>
      <c r="D479">
        <v>415.36563276794851</v>
      </c>
      <c r="E479">
        <v>0.1262167262981585</v>
      </c>
    </row>
    <row r="480" spans="1:5" hidden="1" x14ac:dyDescent="0.4">
      <c r="A480">
        <v>2014</v>
      </c>
      <c r="B480">
        <v>1590588745</v>
      </c>
      <c r="C480">
        <v>442369</v>
      </c>
      <c r="D480">
        <v>397.53921047813026</v>
      </c>
      <c r="E480">
        <v>0.11056222015452523</v>
      </c>
    </row>
    <row r="481" spans="1:5" hidden="1" x14ac:dyDescent="0.4">
      <c r="A481">
        <v>2017</v>
      </c>
      <c r="B481">
        <v>1516490166</v>
      </c>
      <c r="C481">
        <v>459049</v>
      </c>
      <c r="D481">
        <v>368.56528388037009</v>
      </c>
      <c r="E481">
        <v>0.11156651641617042</v>
      </c>
    </row>
    <row r="482" spans="1:5" hidden="1" x14ac:dyDescent="0.4">
      <c r="A482">
        <v>2012</v>
      </c>
      <c r="B482">
        <v>1075085871</v>
      </c>
      <c r="C482">
        <v>498282</v>
      </c>
      <c r="D482">
        <v>1085.5765690913981</v>
      </c>
      <c r="E482">
        <v>0.50314424046597861</v>
      </c>
    </row>
    <row r="483" spans="1:5" hidden="1" x14ac:dyDescent="0.4">
      <c r="A483">
        <v>2015</v>
      </c>
      <c r="B483">
        <v>1266201447</v>
      </c>
      <c r="C483">
        <v>520546</v>
      </c>
      <c r="D483">
        <v>626.16184928901578</v>
      </c>
      <c r="E483">
        <v>0.25742037080455177</v>
      </c>
    </row>
    <row r="484" spans="1:5" hidden="1" x14ac:dyDescent="0.4">
      <c r="A484">
        <v>2016</v>
      </c>
      <c r="B484">
        <v>1255298799</v>
      </c>
      <c r="C484">
        <v>529901</v>
      </c>
      <c r="D484">
        <v>574.8429404737866</v>
      </c>
      <c r="E484">
        <v>0.24265923718134619</v>
      </c>
    </row>
    <row r="485" spans="1:5" x14ac:dyDescent="0.4">
      <c r="A485">
        <v>2018</v>
      </c>
      <c r="B485">
        <v>1361957450</v>
      </c>
      <c r="C485">
        <v>551455</v>
      </c>
      <c r="D485">
        <v>486.18854484953442</v>
      </c>
      <c r="E485">
        <v>0.19685718081721276</v>
      </c>
    </row>
    <row r="486" spans="1:5" hidden="1" x14ac:dyDescent="0.4">
      <c r="A486">
        <v>2010</v>
      </c>
      <c r="B486">
        <v>1033052120</v>
      </c>
      <c r="C486">
        <v>490705</v>
      </c>
      <c r="D486">
        <v>478.02726689151325</v>
      </c>
      <c r="E486">
        <v>0.22706537788238604</v>
      </c>
    </row>
    <row r="487" spans="1:5" hidden="1" x14ac:dyDescent="0.4">
      <c r="A487">
        <v>2017</v>
      </c>
      <c r="B487">
        <v>1340860404</v>
      </c>
      <c r="C487">
        <v>539590</v>
      </c>
      <c r="D487">
        <v>454.63566967512372</v>
      </c>
      <c r="E487">
        <v>0.18295481040992839</v>
      </c>
    </row>
    <row r="488" spans="1:5" hidden="1" x14ac:dyDescent="0.4">
      <c r="A488">
        <v>2013</v>
      </c>
      <c r="B488">
        <v>1242150868</v>
      </c>
      <c r="C488">
        <v>504653</v>
      </c>
      <c r="D488">
        <v>440.42157086156232</v>
      </c>
      <c r="E488">
        <v>0.17893161992299955</v>
      </c>
    </row>
    <row r="489" spans="1:5" hidden="1" x14ac:dyDescent="0.4">
      <c r="A489">
        <v>2014</v>
      </c>
      <c r="B489">
        <v>1277640977</v>
      </c>
      <c r="C489">
        <v>511957</v>
      </c>
      <c r="D489">
        <v>429.49877626441281</v>
      </c>
      <c r="E489">
        <v>0.17210226421847144</v>
      </c>
    </row>
    <row r="490" spans="1:5" hidden="1" x14ac:dyDescent="0.4">
      <c r="A490">
        <v>2011</v>
      </c>
      <c r="B490">
        <v>1021585142</v>
      </c>
      <c r="C490">
        <v>493532</v>
      </c>
      <c r="D490">
        <v>376.98307100654063</v>
      </c>
      <c r="E490">
        <v>0.18212207808323821</v>
      </c>
    </row>
    <row r="491" spans="1:5" x14ac:dyDescent="0.4">
      <c r="A491">
        <v>2018</v>
      </c>
      <c r="B491">
        <v>2284142642</v>
      </c>
      <c r="C491">
        <v>595192</v>
      </c>
      <c r="D491">
        <v>1484.7590911840214</v>
      </c>
      <c r="E491">
        <v>0.38689209541931924</v>
      </c>
    </row>
    <row r="492" spans="1:5" hidden="1" x14ac:dyDescent="0.4">
      <c r="A492">
        <v>2017</v>
      </c>
      <c r="B492">
        <v>2051641009</v>
      </c>
      <c r="C492">
        <v>591984</v>
      </c>
      <c r="D492">
        <v>1390.931895118787</v>
      </c>
      <c r="E492">
        <v>0.40134186409216976</v>
      </c>
    </row>
    <row r="493" spans="1:5" hidden="1" x14ac:dyDescent="0.4">
      <c r="A493">
        <v>2016</v>
      </c>
      <c r="B493">
        <v>2132155074</v>
      </c>
      <c r="C493">
        <v>589041</v>
      </c>
      <c r="D493">
        <v>832.3206669824342</v>
      </c>
      <c r="E493">
        <v>0.22994152910286861</v>
      </c>
    </row>
    <row r="494" spans="1:5" hidden="1" x14ac:dyDescent="0.4">
      <c r="A494">
        <v>2014</v>
      </c>
      <c r="B494">
        <v>2198324268</v>
      </c>
      <c r="C494">
        <v>585877</v>
      </c>
      <c r="D494">
        <v>684.04936360362331</v>
      </c>
      <c r="E494">
        <v>0.18230649355684592</v>
      </c>
    </row>
    <row r="495" spans="1:5" hidden="1" x14ac:dyDescent="0.4">
      <c r="A495">
        <v>2013</v>
      </c>
      <c r="B495">
        <v>2275690830</v>
      </c>
      <c r="C495">
        <v>585386</v>
      </c>
      <c r="D495">
        <v>679.15646769823672</v>
      </c>
      <c r="E495">
        <v>0.17470241684807422</v>
      </c>
    </row>
    <row r="496" spans="1:5" hidden="1" x14ac:dyDescent="0.4">
      <c r="A496">
        <v>2011</v>
      </c>
      <c r="B496">
        <v>2128984087</v>
      </c>
      <c r="C496">
        <v>582822</v>
      </c>
      <c r="D496">
        <v>643.40702993366756</v>
      </c>
      <c r="E496">
        <v>0.17613648419909492</v>
      </c>
    </row>
    <row r="497" spans="1:5" hidden="1" x14ac:dyDescent="0.4">
      <c r="A497">
        <v>2015</v>
      </c>
      <c r="B497">
        <v>2156157997</v>
      </c>
      <c r="C497">
        <v>587252</v>
      </c>
      <c r="D497">
        <v>599.12615027279605</v>
      </c>
      <c r="E497">
        <v>0.16317822278772459</v>
      </c>
    </row>
    <row r="498" spans="1:5" hidden="1" x14ac:dyDescent="0.4">
      <c r="A498">
        <v>2012</v>
      </c>
      <c r="B498">
        <v>2102317790</v>
      </c>
      <c r="C498">
        <v>583336</v>
      </c>
      <c r="D498">
        <v>562.27785358695508</v>
      </c>
      <c r="E498">
        <v>0.15601680942822635</v>
      </c>
    </row>
    <row r="499" spans="1:5" hidden="1" x14ac:dyDescent="0.4">
      <c r="A499">
        <v>2010</v>
      </c>
      <c r="B499">
        <v>2157506760</v>
      </c>
      <c r="C499">
        <v>582706</v>
      </c>
      <c r="D499">
        <v>493.31014611141813</v>
      </c>
      <c r="E499">
        <v>0.1332347074546362</v>
      </c>
    </row>
    <row r="500" spans="1:5" x14ac:dyDescent="0.4">
      <c r="A500">
        <v>2018</v>
      </c>
      <c r="B500">
        <v>1450504792</v>
      </c>
      <c r="C500">
        <v>498193</v>
      </c>
      <c r="D500">
        <v>1712.0933674298917</v>
      </c>
      <c r="E500">
        <v>0.58803868536271608</v>
      </c>
    </row>
    <row r="501" spans="1:5" hidden="1" x14ac:dyDescent="0.4">
      <c r="A501">
        <v>2016</v>
      </c>
      <c r="B501">
        <v>1347430010</v>
      </c>
      <c r="C501">
        <v>486827</v>
      </c>
      <c r="D501">
        <v>970.08723222006995</v>
      </c>
      <c r="E501">
        <v>0.35049290389487464</v>
      </c>
    </row>
    <row r="502" spans="1:5" hidden="1" x14ac:dyDescent="0.4">
      <c r="A502">
        <v>2017</v>
      </c>
      <c r="B502">
        <v>1349588040</v>
      </c>
      <c r="C502">
        <v>491347</v>
      </c>
      <c r="D502">
        <v>940.92067316987789</v>
      </c>
      <c r="E502">
        <v>0.34256272010235062</v>
      </c>
    </row>
    <row r="503" spans="1:5" hidden="1" x14ac:dyDescent="0.4">
      <c r="A503">
        <v>2015</v>
      </c>
      <c r="B503">
        <v>1250855913</v>
      </c>
      <c r="C503">
        <v>482365</v>
      </c>
      <c r="D503">
        <v>893.31649062431973</v>
      </c>
      <c r="E503">
        <v>0.34448780592685257</v>
      </c>
    </row>
    <row r="504" spans="1:5" hidden="1" x14ac:dyDescent="0.4">
      <c r="A504">
        <v>2011</v>
      </c>
      <c r="B504">
        <v>1171921385</v>
      </c>
      <c r="C504">
        <v>468195</v>
      </c>
      <c r="D504">
        <v>589.14157348967842</v>
      </c>
      <c r="E504">
        <v>0.23536829563017148</v>
      </c>
    </row>
    <row r="505" spans="1:5" hidden="1" x14ac:dyDescent="0.4">
      <c r="A505">
        <v>2014</v>
      </c>
      <c r="B505">
        <v>1322282168</v>
      </c>
      <c r="C505">
        <v>477921</v>
      </c>
      <c r="D505">
        <v>449.7539697983558</v>
      </c>
      <c r="E505">
        <v>0.16255748750292456</v>
      </c>
    </row>
    <row r="506" spans="1:5" hidden="1" x14ac:dyDescent="0.4">
      <c r="A506">
        <v>2013</v>
      </c>
      <c r="B506">
        <v>1255733590</v>
      </c>
      <c r="C506">
        <v>474121</v>
      </c>
      <c r="D506">
        <v>295.18900660379944</v>
      </c>
      <c r="E506">
        <v>0.11145302484104132</v>
      </c>
    </row>
    <row r="507" spans="1:5" hidden="1" x14ac:dyDescent="0.4">
      <c r="A507">
        <v>2010</v>
      </c>
      <c r="B507">
        <v>1144797510</v>
      </c>
      <c r="C507">
        <v>468161</v>
      </c>
      <c r="D507">
        <v>239.34674396201308</v>
      </c>
      <c r="E507">
        <v>9.7880026835488132E-2</v>
      </c>
    </row>
    <row r="508" spans="1:5" hidden="1" x14ac:dyDescent="0.4">
      <c r="A508">
        <v>2012</v>
      </c>
      <c r="B508">
        <v>1229776205</v>
      </c>
      <c r="C508">
        <v>470961</v>
      </c>
      <c r="D508">
        <v>232.92369219531977</v>
      </c>
      <c r="E508">
        <v>8.9201575501292124E-2</v>
      </c>
    </row>
    <row r="509" spans="1:5" hidden="1" x14ac:dyDescent="0.4">
      <c r="A509">
        <v>2017</v>
      </c>
      <c r="B509">
        <v>1618152589</v>
      </c>
      <c r="C509">
        <v>489605</v>
      </c>
      <c r="D509">
        <v>2560.1693875675287</v>
      </c>
      <c r="E509">
        <v>0.7746313552386499</v>
      </c>
    </row>
    <row r="510" spans="1:5" hidden="1" x14ac:dyDescent="0.4">
      <c r="A510">
        <v>2014</v>
      </c>
      <c r="B510">
        <v>1512763169</v>
      </c>
      <c r="C510">
        <v>529418</v>
      </c>
      <c r="D510">
        <v>1068.4437854398604</v>
      </c>
      <c r="E510">
        <v>0.37392063978786622</v>
      </c>
    </row>
    <row r="511" spans="1:5" hidden="1" x14ac:dyDescent="0.4">
      <c r="A511">
        <v>2010</v>
      </c>
      <c r="B511">
        <v>1481461518</v>
      </c>
      <c r="C511">
        <v>526414</v>
      </c>
      <c r="D511">
        <v>767.11904318654138</v>
      </c>
      <c r="E511">
        <v>0.27258366086023439</v>
      </c>
    </row>
    <row r="512" spans="1:5" hidden="1" x14ac:dyDescent="0.4">
      <c r="A512">
        <v>2015</v>
      </c>
      <c r="B512">
        <v>1517766352</v>
      </c>
      <c r="C512">
        <v>513227</v>
      </c>
      <c r="D512">
        <v>728.93290688136051</v>
      </c>
      <c r="E512">
        <v>0.24648592881705944</v>
      </c>
    </row>
    <row r="513" spans="1:5" x14ac:dyDescent="0.4">
      <c r="A513">
        <v>2018</v>
      </c>
      <c r="B513">
        <v>1739132878</v>
      </c>
      <c r="C513">
        <v>490245</v>
      </c>
      <c r="D513">
        <v>653.47040153392686</v>
      </c>
      <c r="E513">
        <v>0.18420708449167736</v>
      </c>
    </row>
    <row r="514" spans="1:5" hidden="1" x14ac:dyDescent="0.4">
      <c r="A514">
        <v>2013</v>
      </c>
      <c r="B514">
        <v>1520467067</v>
      </c>
      <c r="C514">
        <v>528847</v>
      </c>
      <c r="D514">
        <v>506.45661977849926</v>
      </c>
      <c r="E514">
        <v>0.17615512352297466</v>
      </c>
    </row>
    <row r="515" spans="1:5" hidden="1" x14ac:dyDescent="0.4">
      <c r="A515">
        <v>2016</v>
      </c>
      <c r="B515">
        <v>1582173607</v>
      </c>
      <c r="C515">
        <v>488259</v>
      </c>
      <c r="D515">
        <v>468.3601387788039</v>
      </c>
      <c r="E515">
        <v>0.14453600539678324</v>
      </c>
    </row>
    <row r="516" spans="1:5" hidden="1" x14ac:dyDescent="0.4">
      <c r="A516">
        <v>2011</v>
      </c>
      <c r="B516">
        <v>1426650071</v>
      </c>
      <c r="C516">
        <v>526732</v>
      </c>
      <c r="D516">
        <v>390.16614141536871</v>
      </c>
      <c r="E516">
        <v>0.14405283830809834</v>
      </c>
    </row>
    <row r="517" spans="1:5" hidden="1" x14ac:dyDescent="0.4">
      <c r="A517">
        <v>2012</v>
      </c>
      <c r="B517">
        <v>1394152162</v>
      </c>
      <c r="C517">
        <v>527348</v>
      </c>
      <c r="D517">
        <v>338.9302244438208</v>
      </c>
      <c r="E517">
        <v>0.12820277504257099</v>
      </c>
    </row>
    <row r="518" spans="1:5" hidden="1" x14ac:dyDescent="0.4">
      <c r="A518">
        <v>2012</v>
      </c>
      <c r="B518">
        <v>1971727205</v>
      </c>
      <c r="C518">
        <v>1100165</v>
      </c>
      <c r="D518">
        <v>582.50075488676703</v>
      </c>
      <c r="E518">
        <v>0.32501805593335109</v>
      </c>
    </row>
    <row r="519" spans="1:5" x14ac:dyDescent="0.4">
      <c r="A519">
        <v>2018</v>
      </c>
      <c r="B519">
        <v>1841851146</v>
      </c>
      <c r="C519">
        <v>1131190</v>
      </c>
      <c r="D519">
        <v>374.94119201902419</v>
      </c>
      <c r="E519">
        <v>0.23027361788768569</v>
      </c>
    </row>
    <row r="520" spans="1:5" hidden="1" x14ac:dyDescent="0.4">
      <c r="A520">
        <v>2017</v>
      </c>
      <c r="B520">
        <v>1801101333</v>
      </c>
      <c r="C520">
        <v>1122087</v>
      </c>
      <c r="D520">
        <v>322.71640345178224</v>
      </c>
      <c r="E520">
        <v>0.20105247515243496</v>
      </c>
    </row>
    <row r="521" spans="1:5" hidden="1" x14ac:dyDescent="0.4">
      <c r="A521">
        <v>2016</v>
      </c>
      <c r="B521">
        <v>1787393483</v>
      </c>
      <c r="C521">
        <v>1113459</v>
      </c>
      <c r="D521">
        <v>320.32947418809312</v>
      </c>
      <c r="E521">
        <v>0.1995496455550185</v>
      </c>
    </row>
    <row r="522" spans="1:5" hidden="1" x14ac:dyDescent="0.4">
      <c r="A522">
        <v>2015</v>
      </c>
      <c r="B522">
        <v>1805318311</v>
      </c>
      <c r="C522">
        <v>1106242</v>
      </c>
      <c r="D522">
        <v>256.53407482268796</v>
      </c>
      <c r="E522">
        <v>0.15719597273834995</v>
      </c>
    </row>
    <row r="523" spans="1:5" hidden="1" x14ac:dyDescent="0.4">
      <c r="A523">
        <v>2014</v>
      </c>
      <c r="B523">
        <v>1845731756</v>
      </c>
      <c r="C523">
        <v>1100630</v>
      </c>
      <c r="D523">
        <v>239.97962893978902</v>
      </c>
      <c r="E523">
        <v>0.14310247312015148</v>
      </c>
    </row>
    <row r="524" spans="1:5" hidden="1" x14ac:dyDescent="0.4">
      <c r="A524">
        <v>2013</v>
      </c>
      <c r="B524">
        <v>1868251673</v>
      </c>
      <c r="C524">
        <v>1096950</v>
      </c>
      <c r="D524">
        <v>200.87417111080723</v>
      </c>
      <c r="E524">
        <v>0.11794391793380185</v>
      </c>
    </row>
    <row r="525" spans="1:5" hidden="1" x14ac:dyDescent="0.4">
      <c r="A525">
        <v>2010</v>
      </c>
      <c r="B525">
        <v>2973585527</v>
      </c>
      <c r="C525">
        <v>1097078</v>
      </c>
      <c r="D525">
        <v>157.69676449623455</v>
      </c>
      <c r="E525">
        <v>5.8180822252838466E-2</v>
      </c>
    </row>
    <row r="526" spans="1:5" hidden="1" x14ac:dyDescent="0.4">
      <c r="A526">
        <v>2011</v>
      </c>
      <c r="B526">
        <v>2437144347</v>
      </c>
      <c r="C526">
        <v>1099194</v>
      </c>
      <c r="D526">
        <v>118.33584972261494</v>
      </c>
      <c r="E526">
        <v>5.3371502660527474E-2</v>
      </c>
    </row>
    <row r="527" spans="1:5" hidden="1" x14ac:dyDescent="0.4">
      <c r="A527">
        <v>2014</v>
      </c>
      <c r="B527">
        <v>814729047</v>
      </c>
      <c r="C527">
        <v>171011</v>
      </c>
      <c r="D527">
        <v>1452.6182292367157</v>
      </c>
      <c r="E527">
        <v>0.304903448471256</v>
      </c>
    </row>
    <row r="528" spans="1:5" hidden="1" x14ac:dyDescent="0.4">
      <c r="A528">
        <v>2016</v>
      </c>
      <c r="B528">
        <v>662004995</v>
      </c>
      <c r="C528">
        <v>168848</v>
      </c>
      <c r="D528">
        <v>789.78911210082435</v>
      </c>
      <c r="E528">
        <v>0.20144003898339166</v>
      </c>
    </row>
    <row r="529" spans="1:5" x14ac:dyDescent="0.4">
      <c r="A529">
        <v>2018</v>
      </c>
      <c r="B529">
        <v>652136780</v>
      </c>
      <c r="C529">
        <v>166603</v>
      </c>
      <c r="D529">
        <v>650.14657599202894</v>
      </c>
      <c r="E529">
        <v>0.16609455764786032</v>
      </c>
    </row>
    <row r="530" spans="1:5" hidden="1" x14ac:dyDescent="0.4">
      <c r="A530">
        <v>2012</v>
      </c>
      <c r="B530">
        <v>631455274</v>
      </c>
      <c r="C530">
        <v>172757</v>
      </c>
      <c r="D530">
        <v>594.30237848538695</v>
      </c>
      <c r="E530">
        <v>0.16259250690809812</v>
      </c>
    </row>
    <row r="531" spans="1:5" hidden="1" x14ac:dyDescent="0.4">
      <c r="A531">
        <v>2015</v>
      </c>
      <c r="B531">
        <v>670177198</v>
      </c>
      <c r="C531">
        <v>170020</v>
      </c>
      <c r="D531">
        <v>586.39273026702745</v>
      </c>
      <c r="E531">
        <v>0.14876437500041592</v>
      </c>
    </row>
    <row r="532" spans="1:5" hidden="1" x14ac:dyDescent="0.4">
      <c r="A532">
        <v>2017</v>
      </c>
      <c r="B532">
        <v>652556699</v>
      </c>
      <c r="C532">
        <v>167599</v>
      </c>
      <c r="D532">
        <v>449.76757617885551</v>
      </c>
      <c r="E532">
        <v>0.11551577987861557</v>
      </c>
    </row>
    <row r="533" spans="1:5" hidden="1" x14ac:dyDescent="0.4">
      <c r="A533">
        <v>2013</v>
      </c>
      <c r="B533">
        <v>666591378</v>
      </c>
      <c r="C533">
        <v>172138</v>
      </c>
      <c r="D533">
        <v>432.76212689818635</v>
      </c>
      <c r="E533">
        <v>0.11175483130836415</v>
      </c>
    </row>
    <row r="534" spans="1:5" hidden="1" x14ac:dyDescent="0.4">
      <c r="A534">
        <v>2011</v>
      </c>
      <c r="B534">
        <v>741001224</v>
      </c>
      <c r="C534">
        <v>173641</v>
      </c>
      <c r="D534">
        <v>300.54967432806768</v>
      </c>
      <c r="E534">
        <v>7.042869068189285E-2</v>
      </c>
    </row>
    <row r="535" spans="1:5" hidden="1" x14ac:dyDescent="0.4">
      <c r="A535">
        <v>2010</v>
      </c>
      <c r="B535">
        <v>709212128</v>
      </c>
      <c r="C535">
        <v>174579</v>
      </c>
      <c r="D535">
        <v>271.40378854272279</v>
      </c>
      <c r="E535">
        <v>6.6808505000636426E-2</v>
      </c>
    </row>
    <row r="536" spans="1:5" hidden="1" x14ac:dyDescent="0.4">
      <c r="A536">
        <v>2015</v>
      </c>
      <c r="B536">
        <v>1729060333</v>
      </c>
      <c r="C536">
        <v>544307</v>
      </c>
      <c r="D536">
        <v>2234.5626163176294</v>
      </c>
      <c r="E536">
        <v>0.703438770057077</v>
      </c>
    </row>
    <row r="537" spans="1:5" hidden="1" x14ac:dyDescent="0.4">
      <c r="A537">
        <v>2011</v>
      </c>
      <c r="B537">
        <v>1547516986</v>
      </c>
      <c r="C537">
        <v>540839</v>
      </c>
      <c r="D537">
        <v>1748.589889042765</v>
      </c>
      <c r="E537">
        <v>0.61111161658034296</v>
      </c>
    </row>
    <row r="538" spans="1:5" hidden="1" x14ac:dyDescent="0.4">
      <c r="A538">
        <v>2014</v>
      </c>
      <c r="B538">
        <v>1737199654</v>
      </c>
      <c r="C538">
        <v>542227</v>
      </c>
      <c r="D538">
        <v>1597.3296811114164</v>
      </c>
      <c r="E538">
        <v>0.49856979824150943</v>
      </c>
    </row>
    <row r="539" spans="1:5" hidden="1" x14ac:dyDescent="0.4">
      <c r="A539">
        <v>2010</v>
      </c>
      <c r="B539">
        <v>1511709712</v>
      </c>
      <c r="C539">
        <v>544285</v>
      </c>
      <c r="D539">
        <v>1273.1595156949024</v>
      </c>
      <c r="E539">
        <v>0.45839596153894391</v>
      </c>
    </row>
    <row r="540" spans="1:5" hidden="1" x14ac:dyDescent="0.4">
      <c r="A540">
        <v>2016</v>
      </c>
      <c r="B540">
        <v>1749336099</v>
      </c>
      <c r="C540">
        <v>547069</v>
      </c>
      <c r="D540">
        <v>783.29382216868441</v>
      </c>
      <c r="E540">
        <v>0.24495908376038147</v>
      </c>
    </row>
    <row r="541" spans="1:5" x14ac:dyDescent="0.4">
      <c r="A541">
        <v>2018</v>
      </c>
      <c r="B541">
        <v>1759605385</v>
      </c>
      <c r="C541">
        <v>552923</v>
      </c>
      <c r="D541">
        <v>683.94006941292002</v>
      </c>
      <c r="E541">
        <v>0.21491534307847096</v>
      </c>
    </row>
    <row r="542" spans="1:5" hidden="1" x14ac:dyDescent="0.4">
      <c r="A542">
        <v>2012</v>
      </c>
      <c r="B542">
        <v>1523825929</v>
      </c>
      <c r="C542">
        <v>538461</v>
      </c>
      <c r="D542">
        <v>681.00688257831121</v>
      </c>
      <c r="E542">
        <v>0.24064142762070037</v>
      </c>
    </row>
    <row r="543" spans="1:5" hidden="1" x14ac:dyDescent="0.4">
      <c r="A543">
        <v>2017</v>
      </c>
      <c r="B543">
        <v>1744333079</v>
      </c>
      <c r="C543">
        <v>550636</v>
      </c>
      <c r="D543">
        <v>582.11029609397133</v>
      </c>
      <c r="E543">
        <v>0.18375555039279284</v>
      </c>
    </row>
    <row r="544" spans="1:5" hidden="1" x14ac:dyDescent="0.4">
      <c r="A544">
        <v>2013</v>
      </c>
      <c r="B544">
        <v>1634793983</v>
      </c>
      <c r="C544">
        <v>540882</v>
      </c>
      <c r="D544">
        <v>523.85313432504688</v>
      </c>
      <c r="E544">
        <v>0.17332014550239508</v>
      </c>
    </row>
    <row r="545" spans="1:5" x14ac:dyDescent="0.4">
      <c r="A545">
        <v>2018</v>
      </c>
      <c r="B545">
        <v>166299395</v>
      </c>
      <c r="C545">
        <v>48032</v>
      </c>
      <c r="D545">
        <v>447.03593437708196</v>
      </c>
      <c r="E545">
        <v>0.12911670544562112</v>
      </c>
    </row>
    <row r="546" spans="1:5" hidden="1" x14ac:dyDescent="0.4">
      <c r="A546">
        <v>2017</v>
      </c>
      <c r="B546">
        <v>162329794</v>
      </c>
      <c r="C546">
        <v>47840</v>
      </c>
      <c r="D546">
        <v>380.35186036789298</v>
      </c>
      <c r="E546">
        <v>0.11209299631095447</v>
      </c>
    </row>
    <row r="547" spans="1:5" hidden="1" x14ac:dyDescent="0.4">
      <c r="A547">
        <v>2013</v>
      </c>
      <c r="B547">
        <v>156122122</v>
      </c>
      <c r="C547">
        <v>47265</v>
      </c>
      <c r="D547">
        <v>353.98421665079871</v>
      </c>
      <c r="E547">
        <v>0.10716651673489296</v>
      </c>
    </row>
    <row r="548" spans="1:5" hidden="1" x14ac:dyDescent="0.4">
      <c r="A548">
        <v>2015</v>
      </c>
      <c r="B548">
        <v>153121317</v>
      </c>
      <c r="C548">
        <v>47309</v>
      </c>
      <c r="D548">
        <v>295.05535944534864</v>
      </c>
      <c r="E548">
        <v>9.1161533047681403E-2</v>
      </c>
    </row>
    <row r="549" spans="1:5" hidden="1" x14ac:dyDescent="0.4">
      <c r="A549">
        <v>2016</v>
      </c>
      <c r="B549">
        <v>154680334</v>
      </c>
      <c r="C549">
        <v>47489</v>
      </c>
      <c r="D549">
        <v>211.83554086209438</v>
      </c>
      <c r="E549">
        <v>6.5036438310250869E-2</v>
      </c>
    </row>
    <row r="550" spans="1:5" hidden="1" x14ac:dyDescent="0.4">
      <c r="A550">
        <v>2014</v>
      </c>
      <c r="B550">
        <v>164407903</v>
      </c>
      <c r="C550">
        <v>47253</v>
      </c>
      <c r="D550">
        <v>198.89382684697267</v>
      </c>
      <c r="E550">
        <v>5.7164709411809726E-2</v>
      </c>
    </row>
    <row r="551" spans="1:5" hidden="1" x14ac:dyDescent="0.4">
      <c r="A551">
        <v>2012</v>
      </c>
      <c r="B551">
        <v>151606967</v>
      </c>
      <c r="C551">
        <v>47183</v>
      </c>
      <c r="D551">
        <v>179.18144246868576</v>
      </c>
      <c r="E551">
        <v>5.5764706380545162E-2</v>
      </c>
    </row>
    <row r="552" spans="1:5" hidden="1" x14ac:dyDescent="0.4">
      <c r="A552">
        <v>2011</v>
      </c>
      <c r="B552">
        <v>151493306</v>
      </c>
      <c r="C552">
        <v>47436</v>
      </c>
      <c r="D552">
        <v>160.49972594653849</v>
      </c>
      <c r="E552">
        <v>5.025611494675547E-2</v>
      </c>
    </row>
    <row r="553" spans="1:5" hidden="1" x14ac:dyDescent="0.4">
      <c r="A553">
        <v>2010</v>
      </c>
      <c r="B553">
        <v>154691289</v>
      </c>
      <c r="C553">
        <v>47183</v>
      </c>
      <c r="D553">
        <v>148.31958544390989</v>
      </c>
      <c r="E553">
        <v>4.5239541574962246E-2</v>
      </c>
    </row>
    <row r="554" spans="1:5" hidden="1" x14ac:dyDescent="0.4">
      <c r="A554">
        <v>2013</v>
      </c>
      <c r="B554">
        <v>33756960</v>
      </c>
      <c r="C554">
        <v>6227</v>
      </c>
      <c r="D554">
        <v>2142.3709651517584</v>
      </c>
      <c r="E554">
        <v>0.39519388001763189</v>
      </c>
    </row>
    <row r="555" spans="1:5" hidden="1" x14ac:dyDescent="0.4">
      <c r="A555">
        <v>2011</v>
      </c>
      <c r="B555">
        <v>28993009</v>
      </c>
      <c r="C555">
        <v>6238</v>
      </c>
      <c r="D555">
        <v>1344.1617505610773</v>
      </c>
      <c r="E555">
        <v>0.28920354558576516</v>
      </c>
    </row>
    <row r="556" spans="1:5" x14ac:dyDescent="0.4">
      <c r="A556">
        <v>2018</v>
      </c>
      <c r="B556">
        <v>34630056</v>
      </c>
      <c r="C556">
        <v>6172</v>
      </c>
      <c r="D556">
        <v>1332.604666234608</v>
      </c>
      <c r="E556">
        <v>0.23750570891366737</v>
      </c>
    </row>
    <row r="557" spans="1:5" hidden="1" x14ac:dyDescent="0.4">
      <c r="A557">
        <v>2012</v>
      </c>
      <c r="B557">
        <v>30358823</v>
      </c>
      <c r="C557">
        <v>6259</v>
      </c>
      <c r="D557">
        <v>656.83447835117431</v>
      </c>
      <c r="E557">
        <v>0.13541786517876533</v>
      </c>
    </row>
    <row r="558" spans="1:5" hidden="1" x14ac:dyDescent="0.4">
      <c r="A558">
        <v>2014</v>
      </c>
      <c r="B558">
        <v>36303144</v>
      </c>
      <c r="C558">
        <v>6226</v>
      </c>
      <c r="D558">
        <v>459.30035335689047</v>
      </c>
      <c r="E558">
        <v>7.8770147290824183E-2</v>
      </c>
    </row>
    <row r="559" spans="1:5" hidden="1" x14ac:dyDescent="0.4">
      <c r="A559">
        <v>2015</v>
      </c>
      <c r="B559">
        <v>35341163</v>
      </c>
      <c r="C559">
        <v>6213</v>
      </c>
      <c r="D559">
        <v>412.25800740383067</v>
      </c>
      <c r="E559">
        <v>7.2475232351578239E-2</v>
      </c>
    </row>
    <row r="560" spans="1:5" hidden="1" x14ac:dyDescent="0.4">
      <c r="A560">
        <v>2016</v>
      </c>
      <c r="B560">
        <v>31518277</v>
      </c>
      <c r="C560">
        <v>6208</v>
      </c>
      <c r="D560">
        <v>296.81314432989689</v>
      </c>
      <c r="E560">
        <v>5.8461825181623982E-2</v>
      </c>
    </row>
    <row r="561" spans="1:5" hidden="1" x14ac:dyDescent="0.4">
      <c r="A561">
        <v>2017</v>
      </c>
      <c r="B561">
        <v>31135060</v>
      </c>
      <c r="C561">
        <v>6187</v>
      </c>
      <c r="D561">
        <v>186.30434782608697</v>
      </c>
      <c r="E561">
        <v>3.7021447846896711E-2</v>
      </c>
    </row>
    <row r="562" spans="1:5" hidden="1" x14ac:dyDescent="0.4">
      <c r="A562">
        <v>2010</v>
      </c>
      <c r="B562">
        <v>25777622</v>
      </c>
      <c r="C562">
        <v>6337</v>
      </c>
      <c r="D562">
        <v>150.45841881016253</v>
      </c>
      <c r="E562">
        <v>3.6987701968785175E-2</v>
      </c>
    </row>
    <row r="563" spans="1:5" hidden="1" x14ac:dyDescent="0.4">
      <c r="A563">
        <v>2015</v>
      </c>
      <c r="B563">
        <v>1146077403</v>
      </c>
      <c r="C563">
        <v>401371</v>
      </c>
      <c r="D563">
        <v>2156.8212501650592</v>
      </c>
      <c r="E563">
        <v>0.75534645368101716</v>
      </c>
    </row>
    <row r="564" spans="1:5" hidden="1" x14ac:dyDescent="0.4">
      <c r="A564">
        <v>2014</v>
      </c>
      <c r="B564">
        <v>1177644420</v>
      </c>
      <c r="C564">
        <v>398042</v>
      </c>
      <c r="D564">
        <v>1331.7315810894327</v>
      </c>
      <c r="E564">
        <v>0.45012322310328612</v>
      </c>
    </row>
    <row r="565" spans="1:5" hidden="1" x14ac:dyDescent="0.4">
      <c r="A565">
        <v>2016</v>
      </c>
      <c r="B565">
        <v>1139116720</v>
      </c>
      <c r="C565">
        <v>404744</v>
      </c>
      <c r="D565">
        <v>1328.6018569762616</v>
      </c>
      <c r="E565">
        <v>0.4720707022894019</v>
      </c>
    </row>
    <row r="566" spans="1:5" hidden="1" x14ac:dyDescent="0.4">
      <c r="A566">
        <v>2011</v>
      </c>
      <c r="B566">
        <v>1059750303</v>
      </c>
      <c r="C566">
        <v>394063</v>
      </c>
      <c r="D566">
        <v>793.3019567937107</v>
      </c>
      <c r="E566">
        <v>0.2949854773478654</v>
      </c>
    </row>
    <row r="567" spans="1:5" x14ac:dyDescent="0.4">
      <c r="A567">
        <v>2018</v>
      </c>
      <c r="B567">
        <v>1167787104</v>
      </c>
      <c r="C567">
        <v>411711</v>
      </c>
      <c r="D567">
        <v>510.04874535778737</v>
      </c>
      <c r="E567">
        <v>0.17982102926185423</v>
      </c>
    </row>
    <row r="568" spans="1:5" hidden="1" x14ac:dyDescent="0.4">
      <c r="A568">
        <v>2017</v>
      </c>
      <c r="B568">
        <v>1144298965</v>
      </c>
      <c r="C568">
        <v>408738</v>
      </c>
      <c r="D568">
        <v>493.83833164521036</v>
      </c>
      <c r="E568">
        <v>0.1763966394918482</v>
      </c>
    </row>
    <row r="569" spans="1:5" hidden="1" x14ac:dyDescent="0.4">
      <c r="A569">
        <v>2012</v>
      </c>
      <c r="B569">
        <v>1069346403</v>
      </c>
      <c r="C569">
        <v>393438</v>
      </c>
      <c r="D569">
        <v>466.20704405776769</v>
      </c>
      <c r="E569">
        <v>0.1715286706771669</v>
      </c>
    </row>
    <row r="570" spans="1:5" hidden="1" x14ac:dyDescent="0.4">
      <c r="A570">
        <v>2010</v>
      </c>
      <c r="B570">
        <v>1015611567</v>
      </c>
      <c r="C570">
        <v>395868</v>
      </c>
      <c r="D570">
        <v>364.67686451039236</v>
      </c>
      <c r="E570">
        <v>0.14214479796290072</v>
      </c>
    </row>
    <row r="571" spans="1:5" hidden="1" x14ac:dyDescent="0.4">
      <c r="A571">
        <v>2013</v>
      </c>
      <c r="B571">
        <v>1096596441</v>
      </c>
      <c r="C571">
        <v>395312</v>
      </c>
      <c r="D571">
        <v>307.18613146071965</v>
      </c>
      <c r="E571">
        <v>0.11073751423929708</v>
      </c>
    </row>
    <row r="572" spans="1:5" hidden="1" x14ac:dyDescent="0.4">
      <c r="A572">
        <v>2014</v>
      </c>
      <c r="B572">
        <v>397522802</v>
      </c>
      <c r="C572">
        <v>144646</v>
      </c>
      <c r="D572">
        <v>1261.6446427830704</v>
      </c>
      <c r="E572">
        <v>0.45907266220165149</v>
      </c>
    </row>
    <row r="573" spans="1:5" x14ac:dyDescent="0.4">
      <c r="A573">
        <v>2018</v>
      </c>
      <c r="B573">
        <v>409940978</v>
      </c>
      <c r="C573">
        <v>154488</v>
      </c>
      <c r="D573">
        <v>684.50825954119409</v>
      </c>
      <c r="E573">
        <v>0.25795984708803615</v>
      </c>
    </row>
    <row r="574" spans="1:5" hidden="1" x14ac:dyDescent="0.4">
      <c r="A574">
        <v>2017</v>
      </c>
      <c r="B574">
        <v>420072293</v>
      </c>
      <c r="C574">
        <v>152601</v>
      </c>
      <c r="D574">
        <v>402.08353811573971</v>
      </c>
      <c r="E574">
        <v>0.146066167710804</v>
      </c>
    </row>
    <row r="575" spans="1:5" hidden="1" x14ac:dyDescent="0.4">
      <c r="A575">
        <v>2016</v>
      </c>
      <c r="B575">
        <v>415721885</v>
      </c>
      <c r="C575">
        <v>150491</v>
      </c>
      <c r="D575">
        <v>387.91892538424224</v>
      </c>
      <c r="E575">
        <v>0.14042635017879801</v>
      </c>
    </row>
    <row r="576" spans="1:5" hidden="1" x14ac:dyDescent="0.4">
      <c r="A576">
        <v>2011</v>
      </c>
      <c r="B576">
        <v>381082812</v>
      </c>
      <c r="C576">
        <v>141414</v>
      </c>
      <c r="D576">
        <v>355.46549846549846</v>
      </c>
      <c r="E576">
        <v>0.13190780695719229</v>
      </c>
    </row>
    <row r="577" spans="1:5" hidden="1" x14ac:dyDescent="0.4">
      <c r="A577">
        <v>2013</v>
      </c>
      <c r="B577">
        <v>410317366</v>
      </c>
      <c r="C577">
        <v>143360</v>
      </c>
      <c r="D577">
        <v>344.08803710937502</v>
      </c>
      <c r="E577">
        <v>0.12022026140614288</v>
      </c>
    </row>
    <row r="578" spans="1:5" hidden="1" x14ac:dyDescent="0.4">
      <c r="A578">
        <v>2015</v>
      </c>
      <c r="B578">
        <v>419837054</v>
      </c>
      <c r="C578">
        <v>147726</v>
      </c>
      <c r="D578">
        <v>280.14420616546852</v>
      </c>
      <c r="E578">
        <v>9.8572964453013723E-2</v>
      </c>
    </row>
    <row r="579" spans="1:5" hidden="1" x14ac:dyDescent="0.4">
      <c r="A579">
        <v>2010</v>
      </c>
      <c r="B579">
        <v>367925847</v>
      </c>
      <c r="C579">
        <v>140700</v>
      </c>
      <c r="D579">
        <v>252.17036247334755</v>
      </c>
      <c r="E579">
        <v>9.6433480521416051E-2</v>
      </c>
    </row>
    <row r="580" spans="1:5" hidden="1" x14ac:dyDescent="0.4">
      <c r="A580">
        <v>2012</v>
      </c>
      <c r="B580">
        <v>401577371</v>
      </c>
      <c r="C580">
        <v>142342</v>
      </c>
      <c r="D580">
        <v>228.39979767039947</v>
      </c>
      <c r="E580">
        <v>8.0957958161442314E-2</v>
      </c>
    </row>
    <row r="581" spans="1:5" x14ac:dyDescent="0.4">
      <c r="A581">
        <v>2018</v>
      </c>
      <c r="B581">
        <v>2420093174</v>
      </c>
      <c r="C581">
        <v>746865</v>
      </c>
      <c r="D581">
        <v>408.25838940102966</v>
      </c>
      <c r="E581">
        <v>0.1259926292408112</v>
      </c>
    </row>
    <row r="582" spans="1:5" hidden="1" x14ac:dyDescent="0.4">
      <c r="A582">
        <v>2017</v>
      </c>
      <c r="B582">
        <v>2244089888</v>
      </c>
      <c r="C582">
        <v>755116</v>
      </c>
      <c r="D582">
        <v>394.38334904835813</v>
      </c>
      <c r="E582">
        <v>0.13270643862907508</v>
      </c>
    </row>
    <row r="583" spans="1:5" hidden="1" x14ac:dyDescent="0.4">
      <c r="A583">
        <v>2016</v>
      </c>
      <c r="B583">
        <v>2228194018</v>
      </c>
      <c r="C583">
        <v>757241</v>
      </c>
      <c r="D583">
        <v>337.19473324872797</v>
      </c>
      <c r="E583">
        <v>0.11459400525147627</v>
      </c>
    </row>
    <row r="584" spans="1:5" hidden="1" x14ac:dyDescent="0.4">
      <c r="A584">
        <v>2015</v>
      </c>
      <c r="B584">
        <v>2521590145</v>
      </c>
      <c r="C584">
        <v>966879</v>
      </c>
      <c r="D584">
        <v>301.47934746747006</v>
      </c>
      <c r="E584">
        <v>0.11559929775978721</v>
      </c>
    </row>
    <row r="585" spans="1:5" hidden="1" x14ac:dyDescent="0.4">
      <c r="A585">
        <v>2014</v>
      </c>
      <c r="B585">
        <v>2344011090</v>
      </c>
      <c r="C585">
        <v>1078191</v>
      </c>
      <c r="D585">
        <v>201.90946873049396</v>
      </c>
      <c r="E585">
        <v>9.2873695405596396E-2</v>
      </c>
    </row>
    <row r="586" spans="1:5" hidden="1" x14ac:dyDescent="0.4">
      <c r="A586">
        <v>2010</v>
      </c>
      <c r="B586">
        <v>2045737035</v>
      </c>
      <c r="C586">
        <v>1157050</v>
      </c>
      <c r="D586">
        <v>170.97465018797806</v>
      </c>
      <c r="E586">
        <v>9.6701685317047606E-2</v>
      </c>
    </row>
    <row r="587" spans="1:5" hidden="1" x14ac:dyDescent="0.4">
      <c r="A587">
        <v>2012</v>
      </c>
      <c r="B587">
        <v>2020288134</v>
      </c>
      <c r="C587">
        <v>1129306</v>
      </c>
      <c r="D587">
        <v>159.98458522313703</v>
      </c>
      <c r="E587">
        <v>8.942860622671954E-2</v>
      </c>
    </row>
    <row r="588" spans="1:5" hidden="1" x14ac:dyDescent="0.4">
      <c r="A588">
        <v>2011</v>
      </c>
      <c r="B588">
        <v>2010450513</v>
      </c>
      <c r="C588">
        <v>1165726</v>
      </c>
      <c r="D588">
        <v>159.34745643487406</v>
      </c>
      <c r="E588">
        <v>9.2394949191171666E-2</v>
      </c>
    </row>
    <row r="589" spans="1:5" hidden="1" x14ac:dyDescent="0.4">
      <c r="A589">
        <v>2013</v>
      </c>
      <c r="B589">
        <v>2209584132</v>
      </c>
      <c r="C589">
        <v>1104390</v>
      </c>
      <c r="D589">
        <v>146.66668568168853</v>
      </c>
      <c r="E589">
        <v>7.3306654702207097E-2</v>
      </c>
    </row>
    <row r="590" spans="1:5" hidden="1" x14ac:dyDescent="0.4">
      <c r="A590">
        <v>2015</v>
      </c>
      <c r="B590">
        <v>278225388</v>
      </c>
      <c r="C590">
        <v>140690</v>
      </c>
      <c r="D590">
        <v>3139.595564716753</v>
      </c>
      <c r="E590">
        <v>1.5875966718033654</v>
      </c>
    </row>
    <row r="591" spans="1:5" hidden="1" x14ac:dyDescent="0.4">
      <c r="A591">
        <v>2010</v>
      </c>
      <c r="B591">
        <v>209180834</v>
      </c>
      <c r="C591">
        <v>123569</v>
      </c>
      <c r="D591">
        <v>1331.656815220646</v>
      </c>
      <c r="E591">
        <v>0.78664712179128227</v>
      </c>
    </row>
    <row r="592" spans="1:5" hidden="1" x14ac:dyDescent="0.4">
      <c r="A592">
        <v>2014</v>
      </c>
      <c r="B592">
        <v>275190692</v>
      </c>
      <c r="C592">
        <v>136785</v>
      </c>
      <c r="D592">
        <v>1183.8823628321818</v>
      </c>
      <c r="E592">
        <v>0.58845503757082018</v>
      </c>
    </row>
    <row r="593" spans="1:5" x14ac:dyDescent="0.4">
      <c r="A593">
        <v>2018</v>
      </c>
      <c r="B593">
        <v>333761110</v>
      </c>
      <c r="C593">
        <v>143022</v>
      </c>
      <c r="D593">
        <v>1026.0666051376711</v>
      </c>
      <c r="E593">
        <v>0.4396860317249065</v>
      </c>
    </row>
    <row r="594" spans="1:5" hidden="1" x14ac:dyDescent="0.4">
      <c r="A594">
        <v>2016</v>
      </c>
      <c r="B594">
        <v>321162370</v>
      </c>
      <c r="C594">
        <v>142948</v>
      </c>
      <c r="D594">
        <v>665.32383104345638</v>
      </c>
      <c r="E594">
        <v>0.29613279725143393</v>
      </c>
    </row>
    <row r="595" spans="1:5" hidden="1" x14ac:dyDescent="0.4">
      <c r="A595">
        <v>2013</v>
      </c>
      <c r="B595">
        <v>255395710</v>
      </c>
      <c r="C595">
        <v>133062</v>
      </c>
      <c r="D595">
        <v>586.45548691587385</v>
      </c>
      <c r="E595">
        <v>0.3055452262686793</v>
      </c>
    </row>
    <row r="596" spans="1:5" hidden="1" x14ac:dyDescent="0.4">
      <c r="A596">
        <v>2012</v>
      </c>
      <c r="B596">
        <v>235516533</v>
      </c>
      <c r="C596">
        <v>129571</v>
      </c>
      <c r="D596">
        <v>511.80770388435684</v>
      </c>
      <c r="E596">
        <v>0.28157444046613916</v>
      </c>
    </row>
    <row r="597" spans="1:5" hidden="1" x14ac:dyDescent="0.4">
      <c r="A597">
        <v>2017</v>
      </c>
      <c r="B597">
        <v>341684354</v>
      </c>
      <c r="C597">
        <v>142901</v>
      </c>
      <c r="D597">
        <v>331.52511878853193</v>
      </c>
      <c r="E597">
        <v>0.13865215203854492</v>
      </c>
    </row>
    <row r="598" spans="1:5" hidden="1" x14ac:dyDescent="0.4">
      <c r="A598">
        <v>2011</v>
      </c>
      <c r="B598">
        <v>223201621</v>
      </c>
      <c r="C598">
        <v>125802</v>
      </c>
      <c r="D598">
        <v>328.60184257801944</v>
      </c>
      <c r="E598">
        <v>0.18520819344766318</v>
      </c>
    </row>
    <row r="599" spans="1:5" x14ac:dyDescent="0.4">
      <c r="A599">
        <v>2018</v>
      </c>
      <c r="B599">
        <v>844953706</v>
      </c>
      <c r="C599">
        <v>569982</v>
      </c>
      <c r="D599">
        <v>460.38696660596298</v>
      </c>
      <c r="E599">
        <v>0.31056409615889652</v>
      </c>
    </row>
    <row r="600" spans="1:5" hidden="1" x14ac:dyDescent="0.4">
      <c r="A600">
        <v>2012</v>
      </c>
      <c r="B600">
        <v>927922289</v>
      </c>
      <c r="C600">
        <v>553405</v>
      </c>
      <c r="D600">
        <v>290.40924277879674</v>
      </c>
      <c r="E600">
        <v>0.17319761461188482</v>
      </c>
    </row>
    <row r="601" spans="1:5" hidden="1" x14ac:dyDescent="0.4">
      <c r="A601">
        <v>2016</v>
      </c>
      <c r="B601">
        <v>865418552</v>
      </c>
      <c r="C601">
        <v>562850</v>
      </c>
      <c r="D601">
        <v>258.59552811583904</v>
      </c>
      <c r="E601">
        <v>0.16818508531349349</v>
      </c>
    </row>
    <row r="602" spans="1:5" hidden="1" x14ac:dyDescent="0.4">
      <c r="A602">
        <v>2015</v>
      </c>
      <c r="B602">
        <v>867418857</v>
      </c>
      <c r="C602">
        <v>559325</v>
      </c>
      <c r="D602">
        <v>250.35840879631698</v>
      </c>
      <c r="E602">
        <v>0.16143494676182721</v>
      </c>
    </row>
    <row r="603" spans="1:5" hidden="1" x14ac:dyDescent="0.4">
      <c r="A603">
        <v>2017</v>
      </c>
      <c r="B603">
        <v>837150202</v>
      </c>
      <c r="C603">
        <v>566695</v>
      </c>
      <c r="D603">
        <v>227.38285144566302</v>
      </c>
      <c r="E603">
        <v>0.15392306505111492</v>
      </c>
    </row>
    <row r="604" spans="1:5" hidden="1" x14ac:dyDescent="0.4">
      <c r="A604">
        <v>2014</v>
      </c>
      <c r="B604">
        <v>798046025</v>
      </c>
      <c r="C604">
        <v>556577</v>
      </c>
      <c r="D604">
        <v>210.82649300995189</v>
      </c>
      <c r="E604">
        <v>0.14703560111085071</v>
      </c>
    </row>
    <row r="605" spans="1:5" hidden="1" x14ac:dyDescent="0.4">
      <c r="A605">
        <v>2013</v>
      </c>
      <c r="B605">
        <v>837783021</v>
      </c>
      <c r="C605">
        <v>554596</v>
      </c>
      <c r="D605">
        <v>196.21645125460697</v>
      </c>
      <c r="E605">
        <v>0.12989145909176883</v>
      </c>
    </row>
    <row r="606" spans="1:5" hidden="1" x14ac:dyDescent="0.4">
      <c r="A606">
        <v>2011</v>
      </c>
      <c r="B606">
        <v>1212620896</v>
      </c>
      <c r="C606">
        <v>552631</v>
      </c>
      <c r="D606">
        <v>190.68393376412109</v>
      </c>
      <c r="E606">
        <v>8.6900904765540174E-2</v>
      </c>
    </row>
    <row r="607" spans="1:5" hidden="1" x14ac:dyDescent="0.4">
      <c r="A607">
        <v>2010</v>
      </c>
      <c r="B607">
        <v>1818864856</v>
      </c>
      <c r="C607">
        <v>551776</v>
      </c>
      <c r="D607">
        <v>178.37885663747608</v>
      </c>
      <c r="E607">
        <v>5.411351573225405E-2</v>
      </c>
    </row>
    <row r="608" spans="1:5" x14ac:dyDescent="0.4">
      <c r="A608">
        <v>2018</v>
      </c>
      <c r="B608">
        <v>2283146985</v>
      </c>
      <c r="C608">
        <v>779803</v>
      </c>
      <c r="D608">
        <v>2783.0086957859871</v>
      </c>
      <c r="E608">
        <v>0.95052948594985009</v>
      </c>
    </row>
    <row r="609" spans="1:5" hidden="1" x14ac:dyDescent="0.4">
      <c r="A609">
        <v>2016</v>
      </c>
      <c r="B609">
        <v>1985587633</v>
      </c>
      <c r="C609">
        <v>760580</v>
      </c>
      <c r="D609">
        <v>2148.2089076757211</v>
      </c>
      <c r="E609">
        <v>0.82287213308806906</v>
      </c>
    </row>
    <row r="610" spans="1:5" hidden="1" x14ac:dyDescent="0.4">
      <c r="A610">
        <v>2014</v>
      </c>
      <c r="B610">
        <v>1816646971</v>
      </c>
      <c r="C610">
        <v>745568</v>
      </c>
      <c r="D610">
        <v>2134.8699421112492</v>
      </c>
      <c r="E610">
        <v>0.87616952462911957</v>
      </c>
    </row>
    <row r="611" spans="1:5" hidden="1" x14ac:dyDescent="0.4">
      <c r="A611">
        <v>2015</v>
      </c>
      <c r="B611">
        <v>1836345741</v>
      </c>
      <c r="C611">
        <v>752771</v>
      </c>
      <c r="D611">
        <v>1949.7561569189036</v>
      </c>
      <c r="E611">
        <v>0.79926119533500195</v>
      </c>
    </row>
    <row r="612" spans="1:5" hidden="1" x14ac:dyDescent="0.4">
      <c r="A612">
        <v>2017</v>
      </c>
      <c r="B612">
        <v>2108154563</v>
      </c>
      <c r="C612">
        <v>770330</v>
      </c>
      <c r="D612">
        <v>1927.6155998078746</v>
      </c>
      <c r="E612">
        <v>0.70436017883191615</v>
      </c>
    </row>
    <row r="613" spans="1:5" hidden="1" x14ac:dyDescent="0.4">
      <c r="A613">
        <v>2011</v>
      </c>
      <c r="B613">
        <v>1662221968</v>
      </c>
      <c r="C613">
        <v>729844</v>
      </c>
      <c r="D613">
        <v>1647.3438926674742</v>
      </c>
      <c r="E613">
        <v>0.72331137426045622</v>
      </c>
    </row>
    <row r="614" spans="1:5" hidden="1" x14ac:dyDescent="0.4">
      <c r="A614">
        <v>2012</v>
      </c>
      <c r="B614">
        <v>1693967332</v>
      </c>
      <c r="C614">
        <v>733988</v>
      </c>
      <c r="D614">
        <v>1180.6699946048163</v>
      </c>
      <c r="E614">
        <v>0.51157870144806306</v>
      </c>
    </row>
    <row r="615" spans="1:5" hidden="1" x14ac:dyDescent="0.4">
      <c r="A615">
        <v>2013</v>
      </c>
      <c r="B615">
        <v>1761687511</v>
      </c>
      <c r="C615">
        <v>739377</v>
      </c>
      <c r="D615">
        <v>797.33207010767171</v>
      </c>
      <c r="E615">
        <v>0.33463879962761456</v>
      </c>
    </row>
    <row r="616" spans="1:5" hidden="1" x14ac:dyDescent="0.4">
      <c r="A616">
        <v>2010</v>
      </c>
      <c r="B616">
        <v>1779016815</v>
      </c>
      <c r="C616">
        <v>726714</v>
      </c>
      <c r="D616">
        <v>311.15503623158492</v>
      </c>
      <c r="E616">
        <v>0.12710431913483627</v>
      </c>
    </row>
    <row r="617" spans="1:5" hidden="1" x14ac:dyDescent="0.4">
      <c r="A617">
        <v>2014</v>
      </c>
      <c r="B617">
        <v>956416059</v>
      </c>
      <c r="C617">
        <v>145033</v>
      </c>
      <c r="D617">
        <v>3733.1392441720159</v>
      </c>
      <c r="E617">
        <v>0.56610131009939468</v>
      </c>
    </row>
    <row r="618" spans="1:5" hidden="1" x14ac:dyDescent="0.4">
      <c r="A618">
        <v>2015</v>
      </c>
      <c r="B618">
        <v>954976577</v>
      </c>
      <c r="C618">
        <v>145033</v>
      </c>
      <c r="D618">
        <v>3399.6373859742266</v>
      </c>
      <c r="E618">
        <v>0.51630544756282537</v>
      </c>
    </row>
    <row r="619" spans="1:5" hidden="1" x14ac:dyDescent="0.4">
      <c r="A619">
        <v>2012</v>
      </c>
      <c r="B619">
        <v>838618256</v>
      </c>
      <c r="C619">
        <v>143130</v>
      </c>
      <c r="D619">
        <v>3106.7575560679102</v>
      </c>
      <c r="E619">
        <v>0.53024150836039041</v>
      </c>
    </row>
    <row r="620" spans="1:5" hidden="1" x14ac:dyDescent="0.4">
      <c r="A620">
        <v>2010</v>
      </c>
      <c r="B620">
        <v>800268296</v>
      </c>
      <c r="C620">
        <v>145632</v>
      </c>
      <c r="D620">
        <v>1711.1904663810151</v>
      </c>
      <c r="E620">
        <v>0.31140067805460081</v>
      </c>
    </row>
    <row r="621" spans="1:5" hidden="1" x14ac:dyDescent="0.4">
      <c r="A621">
        <v>2011</v>
      </c>
      <c r="B621">
        <v>815724847</v>
      </c>
      <c r="C621">
        <v>143688</v>
      </c>
      <c r="D621">
        <v>1216.2555467401592</v>
      </c>
      <c r="E621">
        <v>0.21424053422268746</v>
      </c>
    </row>
    <row r="622" spans="1:5" hidden="1" x14ac:dyDescent="0.4">
      <c r="A622">
        <v>2013</v>
      </c>
      <c r="B622">
        <v>883293638</v>
      </c>
      <c r="C622">
        <v>144573</v>
      </c>
      <c r="D622">
        <v>1106.4550780574521</v>
      </c>
      <c r="E622">
        <v>0.18109892692332513</v>
      </c>
    </row>
    <row r="623" spans="1:5" hidden="1" x14ac:dyDescent="0.4">
      <c r="A623">
        <v>2016</v>
      </c>
      <c r="B623">
        <v>965423891</v>
      </c>
      <c r="C623">
        <v>145622</v>
      </c>
      <c r="D623">
        <v>1011.1997981074288</v>
      </c>
      <c r="E623">
        <v>0.15252671740645787</v>
      </c>
    </row>
    <row r="624" spans="1:5" hidden="1" x14ac:dyDescent="0.4">
      <c r="A624">
        <v>2017</v>
      </c>
      <c r="B624">
        <v>1026492100</v>
      </c>
      <c r="C624">
        <v>146353</v>
      </c>
      <c r="D624">
        <v>766.63988438911394</v>
      </c>
      <c r="E624">
        <v>0.10930434535248737</v>
      </c>
    </row>
    <row r="625" spans="1:5" x14ac:dyDescent="0.4">
      <c r="A625">
        <v>2018</v>
      </c>
      <c r="B625">
        <v>1021400291</v>
      </c>
      <c r="C625">
        <v>146741</v>
      </c>
      <c r="D625">
        <v>644.84976932145753</v>
      </c>
      <c r="E625">
        <v>9.2643306286271654E-2</v>
      </c>
    </row>
    <row r="626" spans="1:5" hidden="1" x14ac:dyDescent="0.4">
      <c r="A626">
        <v>2014</v>
      </c>
      <c r="B626">
        <v>1411955348</v>
      </c>
      <c r="C626">
        <v>186545</v>
      </c>
      <c r="D626">
        <v>5075.596102817015</v>
      </c>
      <c r="E626">
        <v>0.67057862441695293</v>
      </c>
    </row>
    <row r="627" spans="1:5" hidden="1" x14ac:dyDescent="0.4">
      <c r="A627">
        <v>2015</v>
      </c>
      <c r="B627">
        <v>1223124363</v>
      </c>
      <c r="C627">
        <v>186954</v>
      </c>
      <c r="D627">
        <v>3399.8684756678113</v>
      </c>
      <c r="E627">
        <v>0.51966834299743236</v>
      </c>
    </row>
    <row r="628" spans="1:5" hidden="1" x14ac:dyDescent="0.4">
      <c r="A628">
        <v>2013</v>
      </c>
      <c r="B628">
        <v>1233110616</v>
      </c>
      <c r="C628">
        <v>186406</v>
      </c>
      <c r="D628">
        <v>2579.4928221194596</v>
      </c>
      <c r="E628">
        <v>0.38993496022257906</v>
      </c>
    </row>
    <row r="629" spans="1:5" hidden="1" x14ac:dyDescent="0.4">
      <c r="A629">
        <v>2011</v>
      </c>
      <c r="B629">
        <v>1112657860</v>
      </c>
      <c r="C629">
        <v>185768</v>
      </c>
      <c r="D629">
        <v>2482.9675509237327</v>
      </c>
      <c r="E629">
        <v>0.41455323561907881</v>
      </c>
    </row>
    <row r="630" spans="1:5" x14ac:dyDescent="0.4">
      <c r="A630">
        <v>2018</v>
      </c>
      <c r="B630">
        <v>1265882373</v>
      </c>
      <c r="C630">
        <v>188000</v>
      </c>
      <c r="D630">
        <v>1988.0140851063829</v>
      </c>
      <c r="E630">
        <v>0.29524595331417891</v>
      </c>
    </row>
    <row r="631" spans="1:5" hidden="1" x14ac:dyDescent="0.4">
      <c r="A631">
        <v>2017</v>
      </c>
      <c r="B631">
        <v>1204025710</v>
      </c>
      <c r="C631">
        <v>187594</v>
      </c>
      <c r="D631">
        <v>801.82587929251474</v>
      </c>
      <c r="E631">
        <v>0.12492899674044336</v>
      </c>
    </row>
    <row r="632" spans="1:5" hidden="1" x14ac:dyDescent="0.4">
      <c r="A632">
        <v>2012</v>
      </c>
      <c r="B632">
        <v>1036019158</v>
      </c>
      <c r="C632">
        <v>186146</v>
      </c>
      <c r="D632">
        <v>800.56380475540709</v>
      </c>
      <c r="E632">
        <v>0.14384072808815762</v>
      </c>
    </row>
    <row r="633" spans="1:5" hidden="1" x14ac:dyDescent="0.4">
      <c r="A633">
        <v>2010</v>
      </c>
      <c r="B633">
        <v>1143750565</v>
      </c>
      <c r="C633">
        <v>185433</v>
      </c>
      <c r="D633">
        <v>607.44213813075339</v>
      </c>
      <c r="E633">
        <v>9.8482852334153825E-2</v>
      </c>
    </row>
    <row r="634" spans="1:5" hidden="1" x14ac:dyDescent="0.4">
      <c r="A634">
        <v>2016</v>
      </c>
      <c r="B634">
        <v>1163189575</v>
      </c>
      <c r="C634">
        <v>187553</v>
      </c>
      <c r="D634">
        <v>603.72210521825832</v>
      </c>
      <c r="E634">
        <v>9.7344314661692188E-2</v>
      </c>
    </row>
    <row r="635" spans="1:5" hidden="1" x14ac:dyDescent="0.4">
      <c r="A635">
        <v>2014</v>
      </c>
      <c r="B635">
        <v>1542041722</v>
      </c>
      <c r="C635">
        <v>388542</v>
      </c>
      <c r="D635">
        <v>662.91253455224921</v>
      </c>
      <c r="E635">
        <v>0.16703138334411421</v>
      </c>
    </row>
    <row r="636" spans="1:5" hidden="1" x14ac:dyDescent="0.4">
      <c r="A636">
        <v>2016</v>
      </c>
      <c r="B636">
        <v>1613944502</v>
      </c>
      <c r="C636">
        <v>389759</v>
      </c>
      <c r="D636">
        <v>617.11055549711489</v>
      </c>
      <c r="E636">
        <v>0.14902891189997064</v>
      </c>
    </row>
    <row r="637" spans="1:5" hidden="1" x14ac:dyDescent="0.4">
      <c r="A637">
        <v>2017</v>
      </c>
      <c r="B637">
        <v>1590147597</v>
      </c>
      <c r="C637">
        <v>390806</v>
      </c>
      <c r="D637">
        <v>593.50553983306293</v>
      </c>
      <c r="E637">
        <v>0.14586414898691949</v>
      </c>
    </row>
    <row r="638" spans="1:5" hidden="1" x14ac:dyDescent="0.4">
      <c r="A638">
        <v>2015</v>
      </c>
      <c r="B638">
        <v>1535301939</v>
      </c>
      <c r="C638">
        <v>389370</v>
      </c>
      <c r="D638">
        <v>590.62240542414668</v>
      </c>
      <c r="E638">
        <v>0.14978854657722152</v>
      </c>
    </row>
    <row r="639" spans="1:5" x14ac:dyDescent="0.4">
      <c r="A639">
        <v>2018</v>
      </c>
      <c r="B639">
        <v>1660677570</v>
      </c>
      <c r="C639">
        <v>391872</v>
      </c>
      <c r="D639">
        <v>552.94601043197781</v>
      </c>
      <c r="E639">
        <v>0.13047930731069005</v>
      </c>
    </row>
    <row r="640" spans="1:5" hidden="1" x14ac:dyDescent="0.4">
      <c r="A640">
        <v>2012</v>
      </c>
      <c r="B640">
        <v>1151279339</v>
      </c>
      <c r="C640">
        <v>386908</v>
      </c>
      <c r="D640">
        <v>540.36976490535221</v>
      </c>
      <c r="E640">
        <v>0.18160091814172652</v>
      </c>
    </row>
    <row r="641" spans="1:5" hidden="1" x14ac:dyDescent="0.4">
      <c r="A641">
        <v>2011</v>
      </c>
      <c r="B641">
        <v>1245230707</v>
      </c>
      <c r="C641">
        <v>386819</v>
      </c>
      <c r="D641">
        <v>375.36492519757303</v>
      </c>
      <c r="E641">
        <v>0.11660352108551078</v>
      </c>
    </row>
    <row r="642" spans="1:5" hidden="1" x14ac:dyDescent="0.4">
      <c r="A642">
        <v>2013</v>
      </c>
      <c r="B642">
        <v>1145095805</v>
      </c>
      <c r="C642">
        <v>386898</v>
      </c>
      <c r="D642">
        <v>328.1788404178879</v>
      </c>
      <c r="E642">
        <v>0.11088306886252194</v>
      </c>
    </row>
    <row r="643" spans="1:5" hidden="1" x14ac:dyDescent="0.4">
      <c r="A643">
        <v>2010</v>
      </c>
      <c r="B643">
        <v>1032254572</v>
      </c>
      <c r="C643">
        <v>385504</v>
      </c>
      <c r="D643">
        <v>273.68917313439033</v>
      </c>
      <c r="E643">
        <v>0.10221148335102748</v>
      </c>
    </row>
    <row r="644" spans="1:5" hidden="1" x14ac:dyDescent="0.4">
      <c r="A644">
        <v>2012</v>
      </c>
      <c r="B644">
        <v>13070772</v>
      </c>
      <c r="C644">
        <v>5400</v>
      </c>
      <c r="D644">
        <v>383.81314814814817</v>
      </c>
      <c r="E644">
        <v>0.15856683905128174</v>
      </c>
    </row>
    <row r="645" spans="1:5" hidden="1" x14ac:dyDescent="0.4">
      <c r="A645">
        <v>2011</v>
      </c>
      <c r="B645">
        <v>12681000</v>
      </c>
      <c r="C645">
        <v>5452</v>
      </c>
      <c r="D645">
        <v>364.71771826852529</v>
      </c>
      <c r="E645">
        <v>0.15680474725967983</v>
      </c>
    </row>
    <row r="646" spans="1:5" hidden="1" x14ac:dyDescent="0.4">
      <c r="A646">
        <v>2015</v>
      </c>
      <c r="B646">
        <v>11621800</v>
      </c>
      <c r="C646">
        <v>5372</v>
      </c>
      <c r="D646">
        <v>308.93093819806404</v>
      </c>
      <c r="E646">
        <v>0.14279861983513742</v>
      </c>
    </row>
    <row r="647" spans="1:5" hidden="1" x14ac:dyDescent="0.4">
      <c r="A647">
        <v>2016</v>
      </c>
      <c r="B647">
        <v>11901186</v>
      </c>
      <c r="C647">
        <v>5377</v>
      </c>
      <c r="D647">
        <v>308.79616886739819</v>
      </c>
      <c r="E647">
        <v>0.13951525503424617</v>
      </c>
    </row>
    <row r="648" spans="1:5" hidden="1" x14ac:dyDescent="0.4">
      <c r="A648">
        <v>2014</v>
      </c>
      <c r="B648">
        <v>11528713</v>
      </c>
      <c r="C648">
        <v>5345</v>
      </c>
      <c r="D648">
        <v>283.88362956033677</v>
      </c>
      <c r="E648">
        <v>0.13161555847560782</v>
      </c>
    </row>
    <row r="649" spans="1:5" hidden="1" x14ac:dyDescent="0.4">
      <c r="A649">
        <v>2017</v>
      </c>
      <c r="B649">
        <v>13039822</v>
      </c>
      <c r="C649">
        <v>5381</v>
      </c>
      <c r="D649">
        <v>275.08121167069316</v>
      </c>
      <c r="E649">
        <v>0.11351473969506638</v>
      </c>
    </row>
    <row r="650" spans="1:5" hidden="1" x14ac:dyDescent="0.4">
      <c r="A650">
        <v>2010</v>
      </c>
      <c r="B650">
        <v>12916161</v>
      </c>
      <c r="C650">
        <v>5489</v>
      </c>
      <c r="D650">
        <v>274.3536163235562</v>
      </c>
      <c r="E650">
        <v>0.11659246118099643</v>
      </c>
    </row>
    <row r="651" spans="1:5" x14ac:dyDescent="0.4">
      <c r="A651">
        <v>2018</v>
      </c>
      <c r="B651">
        <v>14810780</v>
      </c>
      <c r="C651">
        <v>5319</v>
      </c>
      <c r="D651">
        <v>267.30588456476784</v>
      </c>
      <c r="E651">
        <v>9.5997644958604481E-2</v>
      </c>
    </row>
    <row r="652" spans="1:5" hidden="1" x14ac:dyDescent="0.4">
      <c r="A652">
        <v>2013</v>
      </c>
      <c r="B652">
        <v>12154825</v>
      </c>
      <c r="C652">
        <v>5360</v>
      </c>
      <c r="D652">
        <v>254.29962686567166</v>
      </c>
      <c r="E652">
        <v>0.11214032287589497</v>
      </c>
    </row>
    <row r="653" spans="1:5" hidden="1" x14ac:dyDescent="0.4">
      <c r="A653">
        <v>2012</v>
      </c>
      <c r="B653">
        <v>22855655</v>
      </c>
      <c r="C653">
        <v>12555</v>
      </c>
      <c r="D653">
        <v>189.27232178414974</v>
      </c>
      <c r="E653">
        <v>0.10397050533008133</v>
      </c>
    </row>
    <row r="654" spans="1:5" hidden="1" x14ac:dyDescent="0.4">
      <c r="A654">
        <v>2010</v>
      </c>
      <c r="B654">
        <v>23619970</v>
      </c>
      <c r="C654">
        <v>12472</v>
      </c>
      <c r="D654">
        <v>160.13510262989095</v>
      </c>
      <c r="E654">
        <v>8.4555780553489265E-2</v>
      </c>
    </row>
    <row r="655" spans="1:5" hidden="1" x14ac:dyDescent="0.4">
      <c r="A655">
        <v>2015</v>
      </c>
      <c r="B655">
        <v>1025718008</v>
      </c>
      <c r="C655">
        <v>449020</v>
      </c>
      <c r="D655">
        <v>557.98000089082893</v>
      </c>
      <c r="E655">
        <v>0.24426224171351391</v>
      </c>
    </row>
    <row r="656" spans="1:5" hidden="1" x14ac:dyDescent="0.4">
      <c r="A656">
        <v>2012</v>
      </c>
      <c r="B656">
        <v>802516388</v>
      </c>
      <c r="C656">
        <v>472919</v>
      </c>
      <c r="D656">
        <v>466.6933512927161</v>
      </c>
      <c r="E656">
        <v>0.27502011958913419</v>
      </c>
    </row>
    <row r="657" spans="1:5" hidden="1" x14ac:dyDescent="0.4">
      <c r="A657">
        <v>2016</v>
      </c>
      <c r="B657">
        <v>908227918</v>
      </c>
      <c r="C657">
        <v>430877</v>
      </c>
      <c r="D657">
        <v>425.88252099787178</v>
      </c>
      <c r="E657">
        <v>0.20204508071508104</v>
      </c>
    </row>
    <row r="658" spans="1:5" hidden="1" x14ac:dyDescent="0.4">
      <c r="A658">
        <v>2013</v>
      </c>
      <c r="B658">
        <v>916714127</v>
      </c>
      <c r="C658">
        <v>472542</v>
      </c>
      <c r="D658">
        <v>415.63511603201408</v>
      </c>
      <c r="E658">
        <v>0.21424896073408062</v>
      </c>
    </row>
    <row r="659" spans="1:5" x14ac:dyDescent="0.4">
      <c r="A659">
        <v>2018</v>
      </c>
      <c r="B659">
        <v>1089565916</v>
      </c>
      <c r="C659">
        <v>431913</v>
      </c>
      <c r="D659">
        <v>414.69669354708009</v>
      </c>
      <c r="E659">
        <v>0.16438922177150778</v>
      </c>
    </row>
    <row r="660" spans="1:5" hidden="1" x14ac:dyDescent="0.4">
      <c r="A660">
        <v>2017</v>
      </c>
      <c r="B660">
        <v>994918219</v>
      </c>
      <c r="C660">
        <v>422165</v>
      </c>
      <c r="D660">
        <v>273.2012459583338</v>
      </c>
      <c r="E660">
        <v>0.11592511002153032</v>
      </c>
    </row>
    <row r="661" spans="1:5" hidden="1" x14ac:dyDescent="0.4">
      <c r="A661">
        <v>2014</v>
      </c>
      <c r="B661">
        <v>1002323174</v>
      </c>
      <c r="C661">
        <v>460505</v>
      </c>
      <c r="D661">
        <v>228.71896287771034</v>
      </c>
      <c r="E661">
        <v>0.10508210199278502</v>
      </c>
    </row>
    <row r="662" spans="1:5" hidden="1" x14ac:dyDescent="0.4">
      <c r="A662">
        <v>2010</v>
      </c>
      <c r="B662">
        <v>887203589</v>
      </c>
      <c r="C662">
        <v>473561</v>
      </c>
      <c r="D662">
        <v>223.7850984350485</v>
      </c>
      <c r="E662">
        <v>0.11944935335467854</v>
      </c>
    </row>
    <row r="663" spans="1:5" hidden="1" x14ac:dyDescent="0.4">
      <c r="A663">
        <v>2011</v>
      </c>
      <c r="B663">
        <v>810697076</v>
      </c>
      <c r="C663">
        <v>471869</v>
      </c>
      <c r="D663">
        <v>152.43466512951687</v>
      </c>
      <c r="E663">
        <v>8.8725117099102496E-2</v>
      </c>
    </row>
    <row r="664" spans="1:5" hidden="1" x14ac:dyDescent="0.4">
      <c r="A664">
        <v>2011</v>
      </c>
      <c r="B664">
        <v>2140285257</v>
      </c>
      <c r="C664">
        <v>838482</v>
      </c>
      <c r="D664">
        <v>1151.8153675332326</v>
      </c>
      <c r="E664">
        <v>0.45123725907158363</v>
      </c>
    </row>
    <row r="665" spans="1:5" hidden="1" x14ac:dyDescent="0.4">
      <c r="A665">
        <v>2015</v>
      </c>
      <c r="B665">
        <v>2482206562</v>
      </c>
      <c r="C665">
        <v>888023</v>
      </c>
      <c r="D665">
        <v>642.866137476169</v>
      </c>
      <c r="E665">
        <v>0.22998888357624123</v>
      </c>
    </row>
    <row r="666" spans="1:5" hidden="1" x14ac:dyDescent="0.4">
      <c r="A666">
        <v>2017</v>
      </c>
      <c r="B666">
        <v>2319139301</v>
      </c>
      <c r="C666">
        <v>918452</v>
      </c>
      <c r="D666">
        <v>425.63762940251638</v>
      </c>
      <c r="E666">
        <v>0.16856586917027111</v>
      </c>
    </row>
    <row r="667" spans="1:5" hidden="1" x14ac:dyDescent="0.4">
      <c r="A667">
        <v>2013</v>
      </c>
      <c r="B667">
        <v>2224867979</v>
      </c>
      <c r="C667">
        <v>859012</v>
      </c>
      <c r="D667">
        <v>383.53023007827596</v>
      </c>
      <c r="E667">
        <v>0.14807937959001027</v>
      </c>
    </row>
    <row r="668" spans="1:5" hidden="1" x14ac:dyDescent="0.4">
      <c r="A668">
        <v>2016</v>
      </c>
      <c r="B668">
        <v>2175659528</v>
      </c>
      <c r="C668">
        <v>903198</v>
      </c>
      <c r="D668">
        <v>350.71637116114073</v>
      </c>
      <c r="E668">
        <v>0.14559554053532958</v>
      </c>
    </row>
    <row r="669" spans="1:5" hidden="1" x14ac:dyDescent="0.4">
      <c r="A669">
        <v>2010</v>
      </c>
      <c r="B669">
        <v>2326615123</v>
      </c>
      <c r="C669">
        <v>830059</v>
      </c>
      <c r="D669">
        <v>261.52102681857554</v>
      </c>
      <c r="E669">
        <v>9.3302016244136657E-2</v>
      </c>
    </row>
    <row r="670" spans="1:5" x14ac:dyDescent="0.4">
      <c r="A670">
        <v>2018</v>
      </c>
      <c r="B670">
        <v>2256526772</v>
      </c>
      <c r="C670">
        <v>934534</v>
      </c>
      <c r="D670">
        <v>254.9587901563774</v>
      </c>
      <c r="E670">
        <v>0.10559044145034412</v>
      </c>
    </row>
    <row r="671" spans="1:5" hidden="1" x14ac:dyDescent="0.4">
      <c r="A671">
        <v>2012</v>
      </c>
      <c r="B671">
        <v>2236318148</v>
      </c>
      <c r="C671">
        <v>849435</v>
      </c>
      <c r="D671">
        <v>179.43971698835108</v>
      </c>
      <c r="E671">
        <v>6.8157733342331217E-2</v>
      </c>
    </row>
    <row r="672" spans="1:5" hidden="1" x14ac:dyDescent="0.4">
      <c r="A672">
        <v>2014</v>
      </c>
      <c r="B672">
        <v>2430070704</v>
      </c>
      <c r="C672">
        <v>873963</v>
      </c>
      <c r="D672">
        <v>175.53428234376054</v>
      </c>
      <c r="E672">
        <v>6.3130042984955059E-2</v>
      </c>
    </row>
    <row r="673" spans="1:5" hidden="1" x14ac:dyDescent="0.4">
      <c r="A673">
        <v>2017</v>
      </c>
      <c r="B673">
        <v>1268199177</v>
      </c>
      <c r="C673">
        <v>893783</v>
      </c>
      <c r="D673">
        <v>269.52667929463865</v>
      </c>
      <c r="E673">
        <v>0.18995309914161851</v>
      </c>
    </row>
    <row r="674" spans="1:5" x14ac:dyDescent="0.4">
      <c r="A674">
        <v>2018</v>
      </c>
      <c r="B674">
        <v>1379947547</v>
      </c>
      <c r="C674">
        <v>898688</v>
      </c>
      <c r="D674">
        <v>260.19605024213075</v>
      </c>
      <c r="E674">
        <v>0.16945214222696828</v>
      </c>
    </row>
    <row r="675" spans="1:5" hidden="1" x14ac:dyDescent="0.4">
      <c r="A675">
        <v>2011</v>
      </c>
      <c r="B675">
        <v>1305783306</v>
      </c>
      <c r="C675">
        <v>878845</v>
      </c>
      <c r="D675">
        <v>196.05386729172949</v>
      </c>
      <c r="E675">
        <v>0.13195218548765855</v>
      </c>
    </row>
    <row r="676" spans="1:5" hidden="1" x14ac:dyDescent="0.4">
      <c r="A676">
        <v>2012</v>
      </c>
      <c r="B676">
        <v>1200525865</v>
      </c>
      <c r="C676">
        <v>879536</v>
      </c>
      <c r="D676">
        <v>159.46530443324662</v>
      </c>
      <c r="E676">
        <v>0.11682836670911709</v>
      </c>
    </row>
    <row r="677" spans="1:5" hidden="1" x14ac:dyDescent="0.4">
      <c r="A677">
        <v>2010</v>
      </c>
      <c r="B677">
        <v>1337952589</v>
      </c>
      <c r="C677">
        <v>877739</v>
      </c>
      <c r="D677">
        <v>157.46222852123466</v>
      </c>
      <c r="E677">
        <v>0.10330017680469543</v>
      </c>
    </row>
    <row r="678" spans="1:5" hidden="1" x14ac:dyDescent="0.4">
      <c r="A678">
        <v>2013</v>
      </c>
      <c r="B678">
        <v>1295166506</v>
      </c>
      <c r="C678">
        <v>881659</v>
      </c>
      <c r="D678">
        <v>144.54311474164047</v>
      </c>
      <c r="E678">
        <v>9.8394868466433305E-2</v>
      </c>
    </row>
    <row r="679" spans="1:5" hidden="1" x14ac:dyDescent="0.4">
      <c r="A679">
        <v>2014</v>
      </c>
      <c r="B679">
        <v>1416773260</v>
      </c>
      <c r="C679">
        <v>883559</v>
      </c>
      <c r="D679">
        <v>122.07979546357403</v>
      </c>
      <c r="E679">
        <v>7.6134061141159601E-2</v>
      </c>
    </row>
    <row r="680" spans="1:5" hidden="1" x14ac:dyDescent="0.4">
      <c r="A680">
        <v>2015</v>
      </c>
      <c r="B680">
        <v>1294653648</v>
      </c>
      <c r="C680">
        <v>885393</v>
      </c>
      <c r="D680">
        <v>96.328299410544247</v>
      </c>
      <c r="E680">
        <v>6.5877389008060019E-2</v>
      </c>
    </row>
    <row r="681" spans="1:5" hidden="1" x14ac:dyDescent="0.4">
      <c r="A681">
        <v>2016</v>
      </c>
      <c r="B681">
        <v>1240759071</v>
      </c>
      <c r="C681">
        <v>890260</v>
      </c>
      <c r="D681">
        <v>67.866820928717459</v>
      </c>
      <c r="E681">
        <v>4.8695284533607892E-2</v>
      </c>
    </row>
    <row r="682" spans="1:5" hidden="1" x14ac:dyDescent="0.4">
      <c r="A682">
        <v>2015</v>
      </c>
      <c r="B682">
        <v>2491565831</v>
      </c>
      <c r="C682">
        <v>1290115</v>
      </c>
      <c r="D682">
        <v>472.44973432600972</v>
      </c>
      <c r="E682">
        <v>0.24463109961472257</v>
      </c>
    </row>
    <row r="683" spans="1:5" hidden="1" x14ac:dyDescent="0.4">
      <c r="A683">
        <v>2014</v>
      </c>
      <c r="B683">
        <v>2778208884</v>
      </c>
      <c r="C683">
        <v>1262994</v>
      </c>
      <c r="D683">
        <v>395.15656764798564</v>
      </c>
      <c r="E683">
        <v>0.17964105466448432</v>
      </c>
    </row>
    <row r="684" spans="1:5" x14ac:dyDescent="0.4">
      <c r="A684">
        <v>2018</v>
      </c>
      <c r="B684">
        <v>2601981039</v>
      </c>
      <c r="C684">
        <v>1377970</v>
      </c>
      <c r="D684">
        <v>389.75843596014425</v>
      </c>
      <c r="E684">
        <v>0.20641020205374372</v>
      </c>
    </row>
    <row r="685" spans="1:5" hidden="1" x14ac:dyDescent="0.4">
      <c r="A685">
        <v>2016</v>
      </c>
      <c r="B685">
        <v>2292092933</v>
      </c>
      <c r="C685">
        <v>1323415</v>
      </c>
      <c r="D685">
        <v>364.90502752349039</v>
      </c>
      <c r="E685">
        <v>0.21068988087142276</v>
      </c>
    </row>
    <row r="686" spans="1:5" hidden="1" x14ac:dyDescent="0.4">
      <c r="A686">
        <v>2010</v>
      </c>
      <c r="B686">
        <v>3357497010</v>
      </c>
      <c r="C686">
        <v>1326962</v>
      </c>
      <c r="D686">
        <v>326.52133293945116</v>
      </c>
      <c r="E686">
        <v>0.12904893130493064</v>
      </c>
    </row>
    <row r="687" spans="1:5" hidden="1" x14ac:dyDescent="0.4">
      <c r="A687">
        <v>2012</v>
      </c>
      <c r="B687">
        <v>2682250700</v>
      </c>
      <c r="C687">
        <v>1269280</v>
      </c>
      <c r="D687">
        <v>289.03538856674652</v>
      </c>
      <c r="E687">
        <v>0.13677574508602047</v>
      </c>
    </row>
    <row r="688" spans="1:5" hidden="1" x14ac:dyDescent="0.4">
      <c r="A688">
        <v>2017</v>
      </c>
      <c r="B688">
        <v>2446693772</v>
      </c>
      <c r="C688">
        <v>1348698</v>
      </c>
      <c r="D688">
        <v>283.20259020180947</v>
      </c>
      <c r="E688">
        <v>0.15611057312161253</v>
      </c>
    </row>
    <row r="689" spans="1:5" hidden="1" x14ac:dyDescent="0.4">
      <c r="A689">
        <v>2013</v>
      </c>
      <c r="B689">
        <v>2751287199</v>
      </c>
      <c r="C689">
        <v>1260076</v>
      </c>
      <c r="D689">
        <v>273.00390055837903</v>
      </c>
      <c r="E689">
        <v>0.12503444319627352</v>
      </c>
    </row>
    <row r="690" spans="1:5" hidden="1" x14ac:dyDescent="0.4">
      <c r="A690">
        <v>2011</v>
      </c>
      <c r="B690">
        <v>3105469534</v>
      </c>
      <c r="C690">
        <v>1297616</v>
      </c>
      <c r="D690">
        <v>266.42946526553311</v>
      </c>
      <c r="E690">
        <v>0.11132717072728494</v>
      </c>
    </row>
    <row r="691" spans="1:5" hidden="1" x14ac:dyDescent="0.4">
      <c r="A691">
        <v>2015</v>
      </c>
      <c r="B691">
        <v>4605422</v>
      </c>
      <c r="C691">
        <v>5342</v>
      </c>
      <c r="D691">
        <v>180.88337701235491</v>
      </c>
      <c r="E691">
        <v>0.20981334609510269</v>
      </c>
    </row>
    <row r="692" spans="1:5" hidden="1" x14ac:dyDescent="0.4">
      <c r="A692">
        <v>2014</v>
      </c>
      <c r="B692">
        <v>5226610</v>
      </c>
      <c r="C692">
        <v>5327</v>
      </c>
      <c r="D692">
        <v>158.32663788248544</v>
      </c>
      <c r="E692">
        <v>0.16136769339973711</v>
      </c>
    </row>
    <row r="693" spans="1:5" x14ac:dyDescent="0.4">
      <c r="A693">
        <v>2018</v>
      </c>
      <c r="B693">
        <v>4817461</v>
      </c>
      <c r="C693">
        <v>5486</v>
      </c>
      <c r="D693">
        <v>150.67025154939847</v>
      </c>
      <c r="E693">
        <v>0.17157938590473282</v>
      </c>
    </row>
    <row r="694" spans="1:5" hidden="1" x14ac:dyDescent="0.4">
      <c r="A694">
        <v>2016</v>
      </c>
      <c r="B694">
        <v>4670421</v>
      </c>
      <c r="C694">
        <v>5395</v>
      </c>
      <c r="D694">
        <v>141.62168674698796</v>
      </c>
      <c r="E694">
        <v>0.16359317500499421</v>
      </c>
    </row>
    <row r="695" spans="1:5" hidden="1" x14ac:dyDescent="0.4">
      <c r="A695">
        <v>2017</v>
      </c>
      <c r="B695">
        <v>4597288</v>
      </c>
      <c r="C695">
        <v>5447</v>
      </c>
      <c r="D695">
        <v>139.28052138791995</v>
      </c>
      <c r="E695">
        <v>0.16502359652038331</v>
      </c>
    </row>
    <row r="696" spans="1:5" hidden="1" x14ac:dyDescent="0.4">
      <c r="A696">
        <v>2013</v>
      </c>
      <c r="B696">
        <v>4884796</v>
      </c>
      <c r="C696">
        <v>5315</v>
      </c>
      <c r="D696">
        <v>131.48824082784571</v>
      </c>
      <c r="E696">
        <v>0.1430684106357768</v>
      </c>
    </row>
    <row r="697" spans="1:5" hidden="1" x14ac:dyDescent="0.4">
      <c r="A697">
        <v>2011</v>
      </c>
      <c r="B697">
        <v>4352625</v>
      </c>
      <c r="C697">
        <v>5285</v>
      </c>
      <c r="D697">
        <v>128.46736045411541</v>
      </c>
      <c r="E697">
        <v>0.15598633008816518</v>
      </c>
    </row>
    <row r="698" spans="1:5" hidden="1" x14ac:dyDescent="0.4">
      <c r="A698">
        <v>2012</v>
      </c>
      <c r="B698">
        <v>4393034</v>
      </c>
      <c r="C698">
        <v>5301</v>
      </c>
      <c r="D698">
        <v>124.03225806451613</v>
      </c>
      <c r="E698">
        <v>0.14966763289334889</v>
      </c>
    </row>
    <row r="699" spans="1:5" hidden="1" x14ac:dyDescent="0.4">
      <c r="A699">
        <v>2010</v>
      </c>
      <c r="B699">
        <v>4646465</v>
      </c>
      <c r="C699">
        <v>5284</v>
      </c>
      <c r="D699">
        <v>105.86638909916729</v>
      </c>
      <c r="E699">
        <v>0.12039216910059583</v>
      </c>
    </row>
    <row r="700" spans="1:5" x14ac:dyDescent="0.4">
      <c r="A700">
        <v>2018</v>
      </c>
      <c r="B700">
        <v>1712568616</v>
      </c>
      <c r="C700">
        <v>469914</v>
      </c>
      <c r="D700">
        <v>2127.073704975804</v>
      </c>
      <c r="E700">
        <v>0.58365060743353014</v>
      </c>
    </row>
    <row r="701" spans="1:5" hidden="1" x14ac:dyDescent="0.4">
      <c r="A701">
        <v>2015</v>
      </c>
      <c r="B701">
        <v>1576334964</v>
      </c>
      <c r="C701">
        <v>461443</v>
      </c>
      <c r="D701">
        <v>1184.8642909308408</v>
      </c>
      <c r="E701">
        <v>0.34684717746322857</v>
      </c>
    </row>
    <row r="702" spans="1:5" hidden="1" x14ac:dyDescent="0.4">
      <c r="A702">
        <v>2017</v>
      </c>
      <c r="B702">
        <v>1791329813</v>
      </c>
      <c r="C702">
        <v>466688</v>
      </c>
      <c r="D702">
        <v>1165.7295259359573</v>
      </c>
      <c r="E702">
        <v>0.30370285642089073</v>
      </c>
    </row>
    <row r="703" spans="1:5" hidden="1" x14ac:dyDescent="0.4">
      <c r="A703">
        <v>2013</v>
      </c>
      <c r="B703">
        <v>1566847619</v>
      </c>
      <c r="C703">
        <v>458743</v>
      </c>
      <c r="D703">
        <v>1104.5844819430488</v>
      </c>
      <c r="E703">
        <v>0.32340119923301869</v>
      </c>
    </row>
    <row r="704" spans="1:5" hidden="1" x14ac:dyDescent="0.4">
      <c r="A704">
        <v>2014</v>
      </c>
      <c r="B704">
        <v>1676784655</v>
      </c>
      <c r="C704">
        <v>459863</v>
      </c>
      <c r="D704">
        <v>814.14457131797951</v>
      </c>
      <c r="E704">
        <v>0.22328148333394665</v>
      </c>
    </row>
    <row r="705" spans="1:5" hidden="1" x14ac:dyDescent="0.4">
      <c r="A705">
        <v>2016</v>
      </c>
      <c r="B705">
        <v>1665249884</v>
      </c>
      <c r="C705">
        <v>464146</v>
      </c>
      <c r="D705">
        <v>485.44747126981594</v>
      </c>
      <c r="E705">
        <v>0.13530612082000301</v>
      </c>
    </row>
    <row r="706" spans="1:5" hidden="1" x14ac:dyDescent="0.4">
      <c r="A706">
        <v>2010</v>
      </c>
      <c r="B706">
        <v>1387408342</v>
      </c>
      <c r="C706">
        <v>456826</v>
      </c>
      <c r="D706">
        <v>481.16849741477063</v>
      </c>
      <c r="E706">
        <v>0.15843228943191695</v>
      </c>
    </row>
    <row r="707" spans="1:5" hidden="1" x14ac:dyDescent="0.4">
      <c r="A707">
        <v>2011</v>
      </c>
      <c r="B707">
        <v>1428474288</v>
      </c>
      <c r="C707">
        <v>456937</v>
      </c>
      <c r="D707">
        <v>383.58569999803035</v>
      </c>
      <c r="E707">
        <v>0.12270049273718533</v>
      </c>
    </row>
    <row r="708" spans="1:5" hidden="1" x14ac:dyDescent="0.4">
      <c r="A708">
        <v>2012</v>
      </c>
      <c r="B708">
        <v>1508424424</v>
      </c>
      <c r="C708">
        <v>457486</v>
      </c>
      <c r="D708">
        <v>365.04780474156587</v>
      </c>
      <c r="E708">
        <v>0.11071437013539102</v>
      </c>
    </row>
    <row r="709" spans="1:5" hidden="1" x14ac:dyDescent="0.4">
      <c r="A709">
        <v>2015</v>
      </c>
      <c r="B709">
        <v>4218157309</v>
      </c>
      <c r="C709">
        <v>1441799</v>
      </c>
      <c r="D709">
        <v>1188.4550280586961</v>
      </c>
      <c r="E709">
        <v>0.40622317886153542</v>
      </c>
    </row>
    <row r="710" spans="1:5" hidden="1" x14ac:dyDescent="0.4">
      <c r="A710">
        <v>2011</v>
      </c>
      <c r="B710">
        <v>3793733453</v>
      </c>
      <c r="C710">
        <v>1399830</v>
      </c>
      <c r="D710">
        <v>1041.4630533707664</v>
      </c>
      <c r="E710">
        <v>0.3842840421082161</v>
      </c>
    </row>
    <row r="711" spans="1:5" hidden="1" x14ac:dyDescent="0.4">
      <c r="A711">
        <v>2014</v>
      </c>
      <c r="B711">
        <v>4239532104</v>
      </c>
      <c r="C711">
        <v>1429379</v>
      </c>
      <c r="D711">
        <v>972.14440466804115</v>
      </c>
      <c r="E711">
        <v>0.32776324436579851</v>
      </c>
    </row>
    <row r="712" spans="1:5" hidden="1" x14ac:dyDescent="0.4">
      <c r="A712">
        <v>2013</v>
      </c>
      <c r="B712">
        <v>4076481845</v>
      </c>
      <c r="C712">
        <v>1417543</v>
      </c>
      <c r="D712">
        <v>929.96847503038714</v>
      </c>
      <c r="E712">
        <v>0.32338431817546831</v>
      </c>
    </row>
    <row r="713" spans="1:5" hidden="1" x14ac:dyDescent="0.4">
      <c r="A713">
        <v>2010</v>
      </c>
      <c r="B713">
        <v>3742200745</v>
      </c>
      <c r="C713">
        <v>1363421</v>
      </c>
      <c r="D713">
        <v>719.08883169615251</v>
      </c>
      <c r="E713">
        <v>0.26199043846323644</v>
      </c>
    </row>
    <row r="714" spans="1:5" hidden="1" x14ac:dyDescent="0.4">
      <c r="A714">
        <v>2016</v>
      </c>
      <c r="B714">
        <v>4376218559</v>
      </c>
      <c r="C714">
        <v>1454285</v>
      </c>
      <c r="D714">
        <v>629.35113406244307</v>
      </c>
      <c r="E714">
        <v>0.20914309960998453</v>
      </c>
    </row>
    <row r="715" spans="1:5" x14ac:dyDescent="0.4">
      <c r="A715">
        <v>2018</v>
      </c>
      <c r="B715">
        <v>4495459910</v>
      </c>
      <c r="C715">
        <v>1478542</v>
      </c>
      <c r="D715">
        <v>574.22357159958938</v>
      </c>
      <c r="E715">
        <v>0.18886024678173585</v>
      </c>
    </row>
    <row r="716" spans="1:5" hidden="1" x14ac:dyDescent="0.4">
      <c r="A716">
        <v>2012</v>
      </c>
      <c r="B716">
        <v>3859467664</v>
      </c>
      <c r="C716">
        <v>1407496</v>
      </c>
      <c r="D716">
        <v>345.68988402098478</v>
      </c>
      <c r="E716">
        <v>0.12606845590091723</v>
      </c>
    </row>
    <row r="717" spans="1:5" hidden="1" x14ac:dyDescent="0.4">
      <c r="A717">
        <v>2017</v>
      </c>
      <c r="B717">
        <v>4430077743</v>
      </c>
      <c r="C717">
        <v>1466398</v>
      </c>
      <c r="D717">
        <v>43.114655775580708</v>
      </c>
      <c r="E717">
        <v>1.4271362415682103E-2</v>
      </c>
    </row>
    <row r="718" spans="1:5" hidden="1" x14ac:dyDescent="0.4">
      <c r="A718">
        <v>2015</v>
      </c>
      <c r="B718">
        <v>833125147</v>
      </c>
      <c r="C718">
        <v>255036</v>
      </c>
      <c r="D718">
        <v>1312.5925712448438</v>
      </c>
      <c r="E718">
        <v>0.4018104125237742</v>
      </c>
    </row>
    <row r="719" spans="1:5" x14ac:dyDescent="0.4">
      <c r="A719">
        <v>2018</v>
      </c>
      <c r="B719">
        <v>877737178</v>
      </c>
      <c r="C719">
        <v>259379</v>
      </c>
      <c r="D719">
        <v>1225.5845770089329</v>
      </c>
      <c r="E719">
        <v>0.36217094361246255</v>
      </c>
    </row>
    <row r="720" spans="1:5" hidden="1" x14ac:dyDescent="0.4">
      <c r="A720">
        <v>2014</v>
      </c>
      <c r="B720">
        <v>827230575</v>
      </c>
      <c r="C720">
        <v>254118</v>
      </c>
      <c r="D720">
        <v>603.0018377289291</v>
      </c>
      <c r="E720">
        <v>0.18523689238638211</v>
      </c>
    </row>
    <row r="721" spans="1:5" hidden="1" x14ac:dyDescent="0.4">
      <c r="A721">
        <v>2013</v>
      </c>
      <c r="B721">
        <v>785913418</v>
      </c>
      <c r="C721">
        <v>253021</v>
      </c>
      <c r="D721">
        <v>510.06097912821463</v>
      </c>
      <c r="E721">
        <v>0.16421164983850678</v>
      </c>
    </row>
    <row r="722" spans="1:5" hidden="1" x14ac:dyDescent="0.4">
      <c r="A722">
        <v>2012</v>
      </c>
      <c r="B722">
        <v>756602705</v>
      </c>
      <c r="C722">
        <v>250838</v>
      </c>
      <c r="D722">
        <v>502.36582973871583</v>
      </c>
      <c r="E722">
        <v>0.16655034295707416</v>
      </c>
    </row>
    <row r="723" spans="1:5" hidden="1" x14ac:dyDescent="0.4">
      <c r="A723">
        <v>2017</v>
      </c>
      <c r="B723">
        <v>880941011</v>
      </c>
      <c r="C723">
        <v>257668</v>
      </c>
      <c r="D723">
        <v>452.64316096682552</v>
      </c>
      <c r="E723">
        <v>0.13239440160426361</v>
      </c>
    </row>
    <row r="724" spans="1:5" hidden="1" x14ac:dyDescent="0.4">
      <c r="A724">
        <v>2011</v>
      </c>
      <c r="B724">
        <v>753946609</v>
      </c>
      <c r="C724">
        <v>250123</v>
      </c>
      <c r="D724">
        <v>424.82538591013224</v>
      </c>
      <c r="E724">
        <v>0.1409365049614541</v>
      </c>
    </row>
    <row r="725" spans="1:5" hidden="1" x14ac:dyDescent="0.4">
      <c r="A725">
        <v>2010</v>
      </c>
      <c r="B725">
        <v>707073655</v>
      </c>
      <c r="C725">
        <v>260448</v>
      </c>
      <c r="D725">
        <v>420.82590382725152</v>
      </c>
      <c r="E725">
        <v>0.15500968565997555</v>
      </c>
    </row>
    <row r="726" spans="1:5" hidden="1" x14ac:dyDescent="0.4">
      <c r="A726">
        <v>2016</v>
      </c>
      <c r="B726">
        <v>847801441</v>
      </c>
      <c r="C726">
        <v>256540</v>
      </c>
      <c r="D726">
        <v>370.12113120760893</v>
      </c>
      <c r="E726">
        <v>0.11199659543867183</v>
      </c>
    </row>
    <row r="727" spans="1:5" hidden="1" x14ac:dyDescent="0.4">
      <c r="A727">
        <v>2014</v>
      </c>
      <c r="B727">
        <v>916951451</v>
      </c>
      <c r="C727">
        <v>415232</v>
      </c>
      <c r="D727">
        <v>1793.6855131589089</v>
      </c>
      <c r="E727">
        <v>0.81225197057897447</v>
      </c>
    </row>
    <row r="728" spans="1:5" hidden="1" x14ac:dyDescent="0.4">
      <c r="A728">
        <v>2015</v>
      </c>
      <c r="B728">
        <v>978879709</v>
      </c>
      <c r="C728">
        <v>420572</v>
      </c>
      <c r="D728">
        <v>1164.9883991326099</v>
      </c>
      <c r="E728">
        <v>0.50053290153550423</v>
      </c>
    </row>
    <row r="729" spans="1:5" hidden="1" x14ac:dyDescent="0.4">
      <c r="A729">
        <v>2010</v>
      </c>
      <c r="B729">
        <v>807406416</v>
      </c>
      <c r="C729">
        <v>397760</v>
      </c>
      <c r="D729">
        <v>667.53596892598557</v>
      </c>
      <c r="E729">
        <v>0.32885434365931521</v>
      </c>
    </row>
    <row r="730" spans="1:5" hidden="1" x14ac:dyDescent="0.4">
      <c r="A730">
        <v>2017</v>
      </c>
      <c r="B730">
        <v>969237523</v>
      </c>
      <c r="C730">
        <v>431099</v>
      </c>
      <c r="D730">
        <v>608.97786355338337</v>
      </c>
      <c r="E730">
        <v>0.27086213829961264</v>
      </c>
    </row>
    <row r="731" spans="1:5" hidden="1" x14ac:dyDescent="0.4">
      <c r="A731">
        <v>2013</v>
      </c>
      <c r="B731">
        <v>894266959</v>
      </c>
      <c r="C731">
        <v>406533</v>
      </c>
      <c r="D731">
        <v>492.05682195541323</v>
      </c>
      <c r="E731">
        <v>0.2236886133237983</v>
      </c>
    </row>
    <row r="732" spans="1:5" hidden="1" x14ac:dyDescent="0.4">
      <c r="A732">
        <v>2012</v>
      </c>
      <c r="B732">
        <v>820521860</v>
      </c>
      <c r="C732">
        <v>403193</v>
      </c>
      <c r="D732">
        <v>488.31295682216705</v>
      </c>
      <c r="E732">
        <v>0.23995017756138759</v>
      </c>
    </row>
    <row r="733" spans="1:5" x14ac:dyDescent="0.4">
      <c r="A733">
        <v>2018</v>
      </c>
      <c r="B733">
        <v>944379476</v>
      </c>
      <c r="C733">
        <v>436535</v>
      </c>
      <c r="D733">
        <v>461.63840700058415</v>
      </c>
      <c r="E733">
        <v>0.21339019654849001</v>
      </c>
    </row>
    <row r="734" spans="1:5" hidden="1" x14ac:dyDescent="0.4">
      <c r="A734">
        <v>2016</v>
      </c>
      <c r="B734">
        <v>945324117</v>
      </c>
      <c r="C734">
        <v>425741</v>
      </c>
      <c r="D734">
        <v>421.35092227434052</v>
      </c>
      <c r="E734">
        <v>0.18976175448616001</v>
      </c>
    </row>
    <row r="735" spans="1:5" hidden="1" x14ac:dyDescent="0.4">
      <c r="A735">
        <v>2011</v>
      </c>
      <c r="B735">
        <v>808318183</v>
      </c>
      <c r="C735">
        <v>400281</v>
      </c>
      <c r="D735">
        <v>248.41661732632826</v>
      </c>
      <c r="E735">
        <v>0.12301647308112083</v>
      </c>
    </row>
    <row r="736" spans="1:5" hidden="1" x14ac:dyDescent="0.4">
      <c r="A736">
        <v>2013</v>
      </c>
      <c r="B736">
        <v>22155522</v>
      </c>
      <c r="C736">
        <v>13387</v>
      </c>
      <c r="D736">
        <v>324.73003660267426</v>
      </c>
      <c r="E736">
        <v>0.19621117480328382</v>
      </c>
    </row>
    <row r="737" spans="1:5" hidden="1" x14ac:dyDescent="0.4">
      <c r="A737">
        <v>2017</v>
      </c>
      <c r="B737">
        <v>21521911</v>
      </c>
      <c r="C737">
        <v>13897</v>
      </c>
      <c r="D737">
        <v>274.72145067280707</v>
      </c>
      <c r="E737">
        <v>0.1773914965079077</v>
      </c>
    </row>
    <row r="738" spans="1:5" x14ac:dyDescent="0.4">
      <c r="A738">
        <v>2018</v>
      </c>
      <c r="B738">
        <v>22146395</v>
      </c>
      <c r="C738">
        <v>14300</v>
      </c>
      <c r="D738">
        <v>236.1511888111888</v>
      </c>
      <c r="E738">
        <v>0.15248359834636743</v>
      </c>
    </row>
    <row r="739" spans="1:5" hidden="1" x14ac:dyDescent="0.4">
      <c r="A739">
        <v>2010</v>
      </c>
      <c r="B739">
        <v>20486803</v>
      </c>
      <c r="C739">
        <v>13291</v>
      </c>
      <c r="D739">
        <v>233.04032804153186</v>
      </c>
      <c r="E739">
        <v>0.15118703489265747</v>
      </c>
    </row>
    <row r="740" spans="1:5" hidden="1" x14ac:dyDescent="0.4">
      <c r="A740">
        <v>2012</v>
      </c>
      <c r="B740">
        <v>22195779</v>
      </c>
      <c r="C740">
        <v>13345</v>
      </c>
      <c r="D740">
        <v>217.25874859497938</v>
      </c>
      <c r="E740">
        <v>0.13062474626369275</v>
      </c>
    </row>
    <row r="741" spans="1:5" hidden="1" x14ac:dyDescent="0.4">
      <c r="A741">
        <v>2014</v>
      </c>
      <c r="B741">
        <v>23362354</v>
      </c>
      <c r="C741">
        <v>13489</v>
      </c>
      <c r="D741">
        <v>211.31751797761137</v>
      </c>
      <c r="E741">
        <v>0.12201090694884599</v>
      </c>
    </row>
    <row r="742" spans="1:5" hidden="1" x14ac:dyDescent="0.4">
      <c r="A742">
        <v>2011</v>
      </c>
      <c r="B742">
        <v>19848406</v>
      </c>
      <c r="C742">
        <v>13319</v>
      </c>
      <c r="D742">
        <v>192.3541557173962</v>
      </c>
      <c r="E742">
        <v>0.12907661199594567</v>
      </c>
    </row>
    <row r="743" spans="1:5" hidden="1" x14ac:dyDescent="0.4">
      <c r="A743">
        <v>2016</v>
      </c>
      <c r="B743">
        <v>21368311</v>
      </c>
      <c r="C743">
        <v>13684</v>
      </c>
      <c r="D743">
        <v>190.9937152879275</v>
      </c>
      <c r="E743">
        <v>0.12230999445861677</v>
      </c>
    </row>
    <row r="744" spans="1:5" hidden="1" x14ac:dyDescent="0.4">
      <c r="A744">
        <v>2015</v>
      </c>
      <c r="B744">
        <v>21301731</v>
      </c>
      <c r="C744">
        <v>13562</v>
      </c>
      <c r="D744">
        <v>188.67047633092463</v>
      </c>
      <c r="E744">
        <v>0.12011929922502543</v>
      </c>
    </row>
    <row r="745" spans="1:5" hidden="1" x14ac:dyDescent="0.4">
      <c r="A745">
        <v>2016</v>
      </c>
      <c r="B745">
        <v>2788950488</v>
      </c>
      <c r="C745">
        <v>1197387</v>
      </c>
      <c r="D745">
        <v>537.29027540803429</v>
      </c>
      <c r="E745">
        <v>0.23067616071641067</v>
      </c>
    </row>
    <row r="746" spans="1:5" x14ac:dyDescent="0.4">
      <c r="A746">
        <v>2018</v>
      </c>
      <c r="B746">
        <v>3359868073</v>
      </c>
      <c r="C746">
        <v>1427545</v>
      </c>
      <c r="D746">
        <v>492.20010017197359</v>
      </c>
      <c r="E746">
        <v>0.20912660162058691</v>
      </c>
    </row>
    <row r="747" spans="1:5" hidden="1" x14ac:dyDescent="0.4">
      <c r="A747">
        <v>2013</v>
      </c>
      <c r="B747">
        <v>2769404027</v>
      </c>
      <c r="C747">
        <v>1172940</v>
      </c>
      <c r="D747">
        <v>394.89643630535238</v>
      </c>
      <c r="E747">
        <v>0.16725252851667063</v>
      </c>
    </row>
    <row r="748" spans="1:5" hidden="1" x14ac:dyDescent="0.4">
      <c r="A748">
        <v>2015</v>
      </c>
      <c r="B748">
        <v>2997614873</v>
      </c>
      <c r="C748">
        <v>1187198</v>
      </c>
      <c r="D748">
        <v>371.45957203431948</v>
      </c>
      <c r="E748">
        <v>0.14711565016978084</v>
      </c>
    </row>
    <row r="749" spans="1:5" hidden="1" x14ac:dyDescent="0.4">
      <c r="A749">
        <v>2017</v>
      </c>
      <c r="B749">
        <v>2705457371</v>
      </c>
      <c r="C749">
        <v>1207094</v>
      </c>
      <c r="D749">
        <v>335.56165551315803</v>
      </c>
      <c r="E749">
        <v>0.14971755435580286</v>
      </c>
    </row>
    <row r="750" spans="1:5" hidden="1" x14ac:dyDescent="0.4">
      <c r="A750">
        <v>2012</v>
      </c>
      <c r="B750">
        <v>2525745963</v>
      </c>
      <c r="C750">
        <v>1168298</v>
      </c>
      <c r="D750">
        <v>335.32351506208175</v>
      </c>
      <c r="E750">
        <v>0.1551057777539443</v>
      </c>
    </row>
    <row r="751" spans="1:5" hidden="1" x14ac:dyDescent="0.4">
      <c r="A751">
        <v>2014</v>
      </c>
      <c r="B751">
        <v>2843924973</v>
      </c>
      <c r="C751">
        <v>1179867</v>
      </c>
      <c r="D751">
        <v>318.24246292166828</v>
      </c>
      <c r="E751">
        <v>0.13203012863026045</v>
      </c>
    </row>
    <row r="752" spans="1:5" hidden="1" x14ac:dyDescent="0.4">
      <c r="A752">
        <v>2011</v>
      </c>
      <c r="B752">
        <v>2633057952</v>
      </c>
      <c r="C752">
        <v>1163076</v>
      </c>
      <c r="D752">
        <v>264.1653314142842</v>
      </c>
      <c r="E752">
        <v>0.11668727487240661</v>
      </c>
    </row>
    <row r="753" spans="1:5" hidden="1" x14ac:dyDescent="0.4">
      <c r="A753">
        <v>2010</v>
      </c>
      <c r="B753">
        <v>2642359177</v>
      </c>
      <c r="C753">
        <v>1156908</v>
      </c>
      <c r="D753">
        <v>224.43061591760105</v>
      </c>
      <c r="E753">
        <v>9.8262786248002956E-2</v>
      </c>
    </row>
    <row r="754" spans="1:5" hidden="1" x14ac:dyDescent="0.4">
      <c r="A754">
        <v>2012</v>
      </c>
      <c r="B754">
        <v>1416428003</v>
      </c>
      <c r="C754">
        <v>1031761</v>
      </c>
      <c r="D754">
        <v>223.45290139867663</v>
      </c>
      <c r="E754">
        <v>0.16276859008131314</v>
      </c>
    </row>
    <row r="755" spans="1:5" hidden="1" x14ac:dyDescent="0.4">
      <c r="A755">
        <v>2013</v>
      </c>
      <c r="B755">
        <v>1390890189</v>
      </c>
      <c r="C755">
        <v>1032776</v>
      </c>
      <c r="D755">
        <v>144.46349934545341</v>
      </c>
      <c r="E755">
        <v>0.1072683064270288</v>
      </c>
    </row>
    <row r="756" spans="1:5" hidden="1" x14ac:dyDescent="0.4">
      <c r="A756">
        <v>2014</v>
      </c>
      <c r="B756">
        <v>1396741236</v>
      </c>
      <c r="C756">
        <v>1035096</v>
      </c>
      <c r="D756">
        <v>138.20484670020946</v>
      </c>
      <c r="E756">
        <v>0.10242074932195959</v>
      </c>
    </row>
    <row r="757" spans="1:5" hidden="1" x14ac:dyDescent="0.4">
      <c r="A757">
        <v>2015</v>
      </c>
      <c r="B757">
        <v>1510456443</v>
      </c>
      <c r="C757">
        <v>1037216</v>
      </c>
      <c r="D757">
        <v>136.73278275691851</v>
      </c>
      <c r="E757">
        <v>9.3893094804058511E-2</v>
      </c>
    </row>
    <row r="758" spans="1:5" hidden="1" x14ac:dyDescent="0.4">
      <c r="A758">
        <v>2016</v>
      </c>
      <c r="B758">
        <v>1394873685</v>
      </c>
      <c r="C758">
        <v>1041123</v>
      </c>
      <c r="D758">
        <v>136.53122253566582</v>
      </c>
      <c r="E758">
        <v>0.10190585536782852</v>
      </c>
    </row>
    <row r="759" spans="1:5" hidden="1" x14ac:dyDescent="0.4">
      <c r="A759">
        <v>2011</v>
      </c>
      <c r="B759">
        <v>1395495932</v>
      </c>
      <c r="C759">
        <v>1034534</v>
      </c>
      <c r="D759">
        <v>133.91288058198185</v>
      </c>
      <c r="E759">
        <v>9.9274691400533591E-2</v>
      </c>
    </row>
    <row r="760" spans="1:5" x14ac:dyDescent="0.4">
      <c r="A760">
        <v>2018</v>
      </c>
      <c r="B760">
        <v>1384034335</v>
      </c>
      <c r="C760">
        <v>1050129</v>
      </c>
      <c r="D760">
        <v>130.69190166160539</v>
      </c>
      <c r="E760">
        <v>9.9161814508019419E-2</v>
      </c>
    </row>
    <row r="761" spans="1:5" hidden="1" x14ac:dyDescent="0.4">
      <c r="A761">
        <v>2017</v>
      </c>
      <c r="B761">
        <v>1391376028</v>
      </c>
      <c r="C761">
        <v>1046760</v>
      </c>
      <c r="D761">
        <v>117.48803832779242</v>
      </c>
      <c r="E761">
        <v>8.8388599864536399E-2</v>
      </c>
    </row>
    <row r="762" spans="1:5" hidden="1" x14ac:dyDescent="0.4">
      <c r="A762">
        <v>2010</v>
      </c>
      <c r="B762">
        <v>1577485623</v>
      </c>
      <c r="C762">
        <v>1036981</v>
      </c>
      <c r="D762">
        <v>111.55486455393107</v>
      </c>
      <c r="E762">
        <v>7.3332062944576198E-2</v>
      </c>
    </row>
    <row r="763" spans="1:5" hidden="1" x14ac:dyDescent="0.4">
      <c r="A763">
        <v>2010</v>
      </c>
      <c r="B763">
        <v>3271452930</v>
      </c>
      <c r="C763">
        <v>709272</v>
      </c>
      <c r="D763">
        <v>491.9953050451731</v>
      </c>
      <c r="E763">
        <v>0.10666774105168006</v>
      </c>
    </row>
    <row r="764" spans="1:5" x14ac:dyDescent="0.4">
      <c r="A764">
        <v>2018</v>
      </c>
      <c r="B764">
        <v>3042296945</v>
      </c>
      <c r="C764">
        <v>1484322</v>
      </c>
      <c r="D764">
        <v>473.77347502765571</v>
      </c>
      <c r="E764">
        <v>0.23115179244937248</v>
      </c>
    </row>
    <row r="765" spans="1:5" hidden="1" x14ac:dyDescent="0.4">
      <c r="A765">
        <v>2013</v>
      </c>
      <c r="B765">
        <v>4781526229</v>
      </c>
      <c r="C765">
        <v>1460980</v>
      </c>
      <c r="D765">
        <v>406.62243494093008</v>
      </c>
      <c r="E765">
        <v>0.12424218053996583</v>
      </c>
    </row>
    <row r="766" spans="1:5" hidden="1" x14ac:dyDescent="0.4">
      <c r="A766">
        <v>2012</v>
      </c>
      <c r="B766">
        <v>4921622058</v>
      </c>
      <c r="C766">
        <v>1460393</v>
      </c>
      <c r="D766">
        <v>377.30057046288226</v>
      </c>
      <c r="E766">
        <v>0.1119564049223058</v>
      </c>
    </row>
    <row r="767" spans="1:5" hidden="1" x14ac:dyDescent="0.4">
      <c r="A767">
        <v>2015</v>
      </c>
      <c r="B767">
        <v>3131547517</v>
      </c>
      <c r="C767">
        <v>1464068</v>
      </c>
      <c r="D767">
        <v>334.04359975083122</v>
      </c>
      <c r="E767">
        <v>0.156172800299233</v>
      </c>
    </row>
    <row r="768" spans="1:5" hidden="1" x14ac:dyDescent="0.4">
      <c r="A768">
        <v>2011</v>
      </c>
      <c r="B768">
        <v>5455769264</v>
      </c>
      <c r="C768">
        <v>1459875</v>
      </c>
      <c r="D768">
        <v>311.02092302423154</v>
      </c>
      <c r="E768">
        <v>8.3224133578388079E-2</v>
      </c>
    </row>
    <row r="769" spans="1:5" hidden="1" x14ac:dyDescent="0.4">
      <c r="A769">
        <v>2017</v>
      </c>
      <c r="B769">
        <v>2867243147</v>
      </c>
      <c r="C769">
        <v>1472768</v>
      </c>
      <c r="D769">
        <v>278.75915758625933</v>
      </c>
      <c r="E769">
        <v>0.14318547327580378</v>
      </c>
    </row>
    <row r="770" spans="1:5" hidden="1" x14ac:dyDescent="0.4">
      <c r="A770">
        <v>2014</v>
      </c>
      <c r="B770">
        <v>3345000407</v>
      </c>
      <c r="C770">
        <v>1463881</v>
      </c>
      <c r="D770">
        <v>276.78525850120332</v>
      </c>
      <c r="E770">
        <v>0.12113023369207621</v>
      </c>
    </row>
    <row r="771" spans="1:5" hidden="1" x14ac:dyDescent="0.4">
      <c r="A771">
        <v>2016</v>
      </c>
      <c r="B771">
        <v>2934888441</v>
      </c>
      <c r="C771">
        <v>1467725</v>
      </c>
      <c r="D771">
        <v>254.70731642507963</v>
      </c>
      <c r="E771">
        <v>0.12737802595066339</v>
      </c>
    </row>
    <row r="772" spans="1:5" hidden="1" x14ac:dyDescent="0.4">
      <c r="A772">
        <v>2011</v>
      </c>
      <c r="B772">
        <v>716938129</v>
      </c>
      <c r="C772">
        <v>1</v>
      </c>
      <c r="D772">
        <v>486619769</v>
      </c>
      <c r="E772">
        <v>0.67874722980454005</v>
      </c>
    </row>
    <row r="773" spans="1:5" hidden="1" x14ac:dyDescent="0.4">
      <c r="A773">
        <v>2012</v>
      </c>
      <c r="B773">
        <v>670819257</v>
      </c>
      <c r="C773">
        <v>1</v>
      </c>
      <c r="D773">
        <v>175856036</v>
      </c>
      <c r="E773">
        <v>0.26215114453698518</v>
      </c>
    </row>
    <row r="774" spans="1:5" hidden="1" x14ac:dyDescent="0.4">
      <c r="A774">
        <v>2013</v>
      </c>
      <c r="B774">
        <v>675649273</v>
      </c>
      <c r="C774">
        <v>1</v>
      </c>
      <c r="D774">
        <v>50277762</v>
      </c>
      <c r="E774">
        <v>7.4413995558313878E-2</v>
      </c>
    </row>
    <row r="775" spans="1:5" hidden="1" x14ac:dyDescent="0.4">
      <c r="A775">
        <v>2010</v>
      </c>
      <c r="B775">
        <v>690687064</v>
      </c>
      <c r="C775">
        <v>1</v>
      </c>
      <c r="D775">
        <v>32249862</v>
      </c>
      <c r="E775">
        <v>4.6692436677806377E-2</v>
      </c>
    </row>
    <row r="776" spans="1:5" hidden="1" x14ac:dyDescent="0.4">
      <c r="A776">
        <v>2017</v>
      </c>
      <c r="B776">
        <v>624057808</v>
      </c>
      <c r="C776">
        <v>1</v>
      </c>
      <c r="D776">
        <v>27588679</v>
      </c>
      <c r="E776">
        <v>4.4208531078902873E-2</v>
      </c>
    </row>
    <row r="777" spans="1:5" hidden="1" x14ac:dyDescent="0.4">
      <c r="A777">
        <v>2016</v>
      </c>
      <c r="B777">
        <v>585895754</v>
      </c>
      <c r="C777">
        <v>1</v>
      </c>
      <c r="D777">
        <v>26999099</v>
      </c>
      <c r="E777">
        <v>4.6081745456718226E-2</v>
      </c>
    </row>
    <row r="778" spans="1:5" hidden="1" x14ac:dyDescent="0.4">
      <c r="A778">
        <v>2015</v>
      </c>
      <c r="B778">
        <v>565329069</v>
      </c>
      <c r="C778">
        <v>1</v>
      </c>
      <c r="D778">
        <v>6260378</v>
      </c>
      <c r="E778">
        <v>1.1073865370259246E-2</v>
      </c>
    </row>
    <row r="779" spans="1:5" x14ac:dyDescent="0.4">
      <c r="A779">
        <v>2018</v>
      </c>
      <c r="B779">
        <v>615839341</v>
      </c>
      <c r="C779">
        <v>1</v>
      </c>
      <c r="D779">
        <v>3032629</v>
      </c>
      <c r="E779">
        <v>4.9243833547165348E-3</v>
      </c>
    </row>
    <row r="780" spans="1:5" x14ac:dyDescent="0.4">
      <c r="A780">
        <v>2018</v>
      </c>
      <c r="B780">
        <v>2430384959</v>
      </c>
      <c r="C780">
        <v>845498</v>
      </c>
      <c r="D780">
        <v>1253.4034036745209</v>
      </c>
      <c r="E780">
        <v>0.43604206283273</v>
      </c>
    </row>
    <row r="781" spans="1:5" hidden="1" x14ac:dyDescent="0.4">
      <c r="A781">
        <v>2014</v>
      </c>
      <c r="B781">
        <v>2577622977</v>
      </c>
      <c r="C781">
        <v>811190</v>
      </c>
      <c r="D781">
        <v>1132.8346675871251</v>
      </c>
      <c r="E781">
        <v>0.35650836534267905</v>
      </c>
    </row>
    <row r="782" spans="1:5" hidden="1" x14ac:dyDescent="0.4">
      <c r="A782">
        <v>2011</v>
      </c>
      <c r="B782">
        <v>2328466158</v>
      </c>
      <c r="C782">
        <v>786522</v>
      </c>
      <c r="D782">
        <v>1117.1870945758669</v>
      </c>
      <c r="E782">
        <v>0.37736955075814332</v>
      </c>
    </row>
    <row r="783" spans="1:5" hidden="1" x14ac:dyDescent="0.4">
      <c r="A783">
        <v>2012</v>
      </c>
      <c r="B783">
        <v>2262060568</v>
      </c>
      <c r="C783">
        <v>794320</v>
      </c>
      <c r="D783">
        <v>972.99336539429953</v>
      </c>
      <c r="E783">
        <v>0.34166551547438495</v>
      </c>
    </row>
    <row r="784" spans="1:5" hidden="1" x14ac:dyDescent="0.4">
      <c r="A784">
        <v>2013</v>
      </c>
      <c r="B784">
        <v>2388998192</v>
      </c>
      <c r="C784">
        <v>802834</v>
      </c>
      <c r="D784">
        <v>754.16901252313676</v>
      </c>
      <c r="E784">
        <v>0.25344201892974894</v>
      </c>
    </row>
    <row r="785" spans="1:5" hidden="1" x14ac:dyDescent="0.4">
      <c r="A785">
        <v>2010</v>
      </c>
      <c r="B785">
        <v>2210106216</v>
      </c>
      <c r="C785">
        <v>780181</v>
      </c>
      <c r="D785">
        <v>678.71468672013293</v>
      </c>
      <c r="E785">
        <v>0.23959043197406218</v>
      </c>
    </row>
    <row r="786" spans="1:5" hidden="1" x14ac:dyDescent="0.4">
      <c r="A786">
        <v>2017</v>
      </c>
      <c r="B786">
        <v>2412250721</v>
      </c>
      <c r="C786">
        <v>838252</v>
      </c>
      <c r="D786">
        <v>582.31372785272208</v>
      </c>
      <c r="E786">
        <v>0.20235278312929561</v>
      </c>
    </row>
    <row r="787" spans="1:5" hidden="1" x14ac:dyDescent="0.4">
      <c r="A787">
        <v>2015</v>
      </c>
      <c r="B787">
        <v>2325536623</v>
      </c>
      <c r="C787">
        <v>820059</v>
      </c>
      <c r="D787">
        <v>546.93522905059274</v>
      </c>
      <c r="E787">
        <v>0.19286695060574843</v>
      </c>
    </row>
    <row r="788" spans="1:5" hidden="1" x14ac:dyDescent="0.4">
      <c r="A788">
        <v>2016</v>
      </c>
      <c r="B788">
        <v>2417128014</v>
      </c>
      <c r="C788">
        <v>830057</v>
      </c>
      <c r="D788">
        <v>524.87629765184795</v>
      </c>
      <c r="E788">
        <v>0.18024582995876032</v>
      </c>
    </row>
    <row r="789" spans="1:5" x14ac:dyDescent="0.4">
      <c r="A789">
        <v>2018</v>
      </c>
      <c r="B789">
        <v>4101384764</v>
      </c>
      <c r="C789">
        <v>3592113</v>
      </c>
      <c r="D789">
        <v>486.85614316698832</v>
      </c>
      <c r="E789">
        <v>0.42640288137570115</v>
      </c>
    </row>
    <row r="790" spans="1:5" hidden="1" x14ac:dyDescent="0.4">
      <c r="A790">
        <v>2017</v>
      </c>
      <c r="B790">
        <v>3958056394</v>
      </c>
      <c r="C790">
        <v>3478658</v>
      </c>
      <c r="D790">
        <v>461.78784749751196</v>
      </c>
      <c r="E790">
        <v>0.40585626633191424</v>
      </c>
    </row>
    <row r="791" spans="1:5" hidden="1" x14ac:dyDescent="0.4">
      <c r="A791">
        <v>2016</v>
      </c>
      <c r="B791">
        <v>3898257044</v>
      </c>
      <c r="C791">
        <v>3409463</v>
      </c>
      <c r="D791">
        <v>392.48694002545267</v>
      </c>
      <c r="E791">
        <v>0.34327384902943819</v>
      </c>
    </row>
    <row r="792" spans="1:5" hidden="1" x14ac:dyDescent="0.4">
      <c r="A792">
        <v>2014</v>
      </c>
      <c r="B792">
        <v>3678069875</v>
      </c>
      <c r="C792">
        <v>3310530</v>
      </c>
      <c r="D792">
        <v>386.47341362259215</v>
      </c>
      <c r="E792">
        <v>0.34785413912235696</v>
      </c>
    </row>
    <row r="793" spans="1:5" hidden="1" x14ac:dyDescent="0.4">
      <c r="A793">
        <v>2012</v>
      </c>
      <c r="B793">
        <v>3184637678</v>
      </c>
      <c r="C793">
        <v>3224689</v>
      </c>
      <c r="D793">
        <v>372.68009318107886</v>
      </c>
      <c r="E793">
        <v>0.37736707233669803</v>
      </c>
    </row>
    <row r="794" spans="1:5" hidden="1" x14ac:dyDescent="0.4">
      <c r="A794">
        <v>2011</v>
      </c>
      <c r="B794">
        <v>2968423216</v>
      </c>
      <c r="C794">
        <v>3189759</v>
      </c>
      <c r="D794">
        <v>360.21816381739183</v>
      </c>
      <c r="E794">
        <v>0.38707726169461409</v>
      </c>
    </row>
    <row r="795" spans="1:5" hidden="1" x14ac:dyDescent="0.4">
      <c r="A795">
        <v>2013</v>
      </c>
      <c r="B795">
        <v>3403810015</v>
      </c>
      <c r="C795">
        <v>3266126</v>
      </c>
      <c r="D795">
        <v>348.9417588298798</v>
      </c>
      <c r="E795">
        <v>0.33482707494765979</v>
      </c>
    </row>
    <row r="796" spans="1:5" hidden="1" x14ac:dyDescent="0.4">
      <c r="A796">
        <v>2010</v>
      </c>
      <c r="B796">
        <v>2761936048</v>
      </c>
      <c r="C796">
        <v>3160851</v>
      </c>
      <c r="D796">
        <v>346.03965039794662</v>
      </c>
      <c r="E796">
        <v>0.39601922564138964</v>
      </c>
    </row>
    <row r="797" spans="1:5" hidden="1" x14ac:dyDescent="0.4">
      <c r="A797">
        <v>2015</v>
      </c>
      <c r="B797">
        <v>3758990732</v>
      </c>
      <c r="C797">
        <v>3358029</v>
      </c>
      <c r="D797">
        <v>298.59009317668193</v>
      </c>
      <c r="E797">
        <v>0.26674026713189564</v>
      </c>
    </row>
    <row r="798" spans="1:5" hidden="1" x14ac:dyDescent="0.4">
      <c r="A798">
        <v>2014</v>
      </c>
      <c r="B798">
        <v>524941761</v>
      </c>
      <c r="C798">
        <v>226808</v>
      </c>
      <c r="D798">
        <v>506.78223431272266</v>
      </c>
      <c r="E798">
        <v>0.2189619373795639</v>
      </c>
    </row>
    <row r="799" spans="1:5" hidden="1" x14ac:dyDescent="0.4">
      <c r="A799">
        <v>2011</v>
      </c>
      <c r="B799">
        <v>456689880</v>
      </c>
      <c r="C799">
        <v>224608</v>
      </c>
      <c r="D799">
        <v>437.65970490810656</v>
      </c>
      <c r="E799">
        <v>0.21524862998934857</v>
      </c>
    </row>
    <row r="800" spans="1:5" x14ac:dyDescent="0.4">
      <c r="A800">
        <v>2018</v>
      </c>
      <c r="B800">
        <v>487616347</v>
      </c>
      <c r="C800">
        <v>232715</v>
      </c>
      <c r="D800">
        <v>353.84475001611412</v>
      </c>
      <c r="E800">
        <v>0.16887247834617816</v>
      </c>
    </row>
    <row r="801" spans="1:5" hidden="1" x14ac:dyDescent="0.4">
      <c r="A801">
        <v>2016</v>
      </c>
      <c r="B801">
        <v>468989029</v>
      </c>
      <c r="C801">
        <v>229533</v>
      </c>
      <c r="D801">
        <v>315.92306988537598</v>
      </c>
      <c r="E801">
        <v>0.15461933119122068</v>
      </c>
    </row>
    <row r="802" spans="1:5" hidden="1" x14ac:dyDescent="0.4">
      <c r="A802">
        <v>2012</v>
      </c>
      <c r="B802">
        <v>420051410</v>
      </c>
      <c r="C802">
        <v>225279</v>
      </c>
      <c r="D802">
        <v>303.21483138685807</v>
      </c>
      <c r="E802">
        <v>0.16261803287364276</v>
      </c>
    </row>
    <row r="803" spans="1:5" hidden="1" x14ac:dyDescent="0.4">
      <c r="A803">
        <v>2015</v>
      </c>
      <c r="B803">
        <v>496666299</v>
      </c>
      <c r="C803">
        <v>227965</v>
      </c>
      <c r="D803">
        <v>286.34321496720986</v>
      </c>
      <c r="E803">
        <v>0.13142875031269236</v>
      </c>
    </row>
    <row r="804" spans="1:5" hidden="1" x14ac:dyDescent="0.4">
      <c r="A804">
        <v>2017</v>
      </c>
      <c r="B804">
        <v>487985143</v>
      </c>
      <c r="C804">
        <v>231065</v>
      </c>
      <c r="D804">
        <v>275.46187869214293</v>
      </c>
      <c r="E804">
        <v>0.1304334771519878</v>
      </c>
    </row>
    <row r="805" spans="1:5" hidden="1" x14ac:dyDescent="0.4">
      <c r="A805">
        <v>2013</v>
      </c>
      <c r="B805">
        <v>466638483</v>
      </c>
      <c r="C805">
        <v>226446</v>
      </c>
      <c r="D805">
        <v>262.4709599639649</v>
      </c>
      <c r="E805">
        <v>0.1273694758689673</v>
      </c>
    </row>
    <row r="806" spans="1:5" hidden="1" x14ac:dyDescent="0.4">
      <c r="A806">
        <v>2010</v>
      </c>
      <c r="B806">
        <v>479603238</v>
      </c>
      <c r="C806">
        <v>223908</v>
      </c>
      <c r="D806">
        <v>173.67087375171945</v>
      </c>
      <c r="E806">
        <v>8.108014066410453E-2</v>
      </c>
    </row>
    <row r="807" spans="1:5" hidden="1" x14ac:dyDescent="0.4">
      <c r="A807">
        <v>2015</v>
      </c>
      <c r="B807">
        <v>399535911</v>
      </c>
      <c r="C807">
        <v>130822</v>
      </c>
      <c r="D807">
        <v>2366.0001681674335</v>
      </c>
      <c r="E807">
        <v>0.77471102215890675</v>
      </c>
    </row>
    <row r="808" spans="1:5" hidden="1" x14ac:dyDescent="0.4">
      <c r="A808">
        <v>2017</v>
      </c>
      <c r="B808">
        <v>430559311</v>
      </c>
      <c r="C808">
        <v>131852</v>
      </c>
      <c r="D808">
        <v>986.87014228073906</v>
      </c>
      <c r="E808">
        <v>0.30221342025512488</v>
      </c>
    </row>
    <row r="809" spans="1:5" hidden="1" x14ac:dyDescent="0.4">
      <c r="A809">
        <v>2014</v>
      </c>
      <c r="B809">
        <v>402135463</v>
      </c>
      <c r="C809">
        <v>130340</v>
      </c>
      <c r="D809">
        <v>729.50466472303208</v>
      </c>
      <c r="E809">
        <v>0.23644678658942347</v>
      </c>
    </row>
    <row r="810" spans="1:5" hidden="1" x14ac:dyDescent="0.4">
      <c r="A810">
        <v>2012</v>
      </c>
      <c r="B810">
        <v>342731195</v>
      </c>
      <c r="C810">
        <v>129523</v>
      </c>
      <c r="D810">
        <v>498.5269643229388</v>
      </c>
      <c r="E810">
        <v>0.18840044017586435</v>
      </c>
    </row>
    <row r="811" spans="1:5" x14ac:dyDescent="0.4">
      <c r="A811">
        <v>2018</v>
      </c>
      <c r="B811">
        <v>445935618</v>
      </c>
      <c r="C811">
        <v>132150</v>
      </c>
      <c r="D811">
        <v>437.27475595913734</v>
      </c>
      <c r="E811">
        <v>0.12958341219561431</v>
      </c>
    </row>
    <row r="812" spans="1:5" hidden="1" x14ac:dyDescent="0.4">
      <c r="A812">
        <v>2016</v>
      </c>
      <c r="B812">
        <v>420778717</v>
      </c>
      <c r="C812">
        <v>131354</v>
      </c>
      <c r="D812">
        <v>434.31826971390291</v>
      </c>
      <c r="E812">
        <v>0.13558062633666901</v>
      </c>
    </row>
    <row r="813" spans="1:5" hidden="1" x14ac:dyDescent="0.4">
      <c r="A813">
        <v>2011</v>
      </c>
      <c r="B813">
        <v>333968506</v>
      </c>
      <c r="C813">
        <v>129250</v>
      </c>
      <c r="D813">
        <v>418.35453771760154</v>
      </c>
      <c r="E813">
        <v>0.16190845252935318</v>
      </c>
    </row>
    <row r="814" spans="1:5" hidden="1" x14ac:dyDescent="0.4">
      <c r="A814">
        <v>2013</v>
      </c>
      <c r="B814">
        <v>364701808</v>
      </c>
      <c r="C814">
        <v>129988</v>
      </c>
      <c r="D814">
        <v>385.78401083176908</v>
      </c>
      <c r="E814">
        <v>0.13750217547591648</v>
      </c>
    </row>
    <row r="815" spans="1:5" hidden="1" x14ac:dyDescent="0.4">
      <c r="A815">
        <v>2010</v>
      </c>
      <c r="B815">
        <v>336130237</v>
      </c>
      <c r="C815">
        <v>129240</v>
      </c>
      <c r="D815">
        <v>217.73922160321882</v>
      </c>
      <c r="E815">
        <v>8.371938582841626E-2</v>
      </c>
    </row>
    <row r="816" spans="1:5" x14ac:dyDescent="0.4">
      <c r="A816">
        <v>2018</v>
      </c>
      <c r="B816">
        <v>13086062407</v>
      </c>
      <c r="C816">
        <v>5471777</v>
      </c>
      <c r="D816">
        <v>630.44673659032526</v>
      </c>
      <c r="E816">
        <v>0.26361359480868019</v>
      </c>
    </row>
    <row r="817" spans="1:5" hidden="1" x14ac:dyDescent="0.4">
      <c r="A817">
        <v>2010</v>
      </c>
      <c r="B817">
        <v>10706164801</v>
      </c>
      <c r="C817">
        <v>5212596</v>
      </c>
      <c r="D817">
        <v>586.4897964469144</v>
      </c>
      <c r="E817">
        <v>0.28554897330876611</v>
      </c>
    </row>
    <row r="818" spans="1:5" hidden="1" x14ac:dyDescent="0.4">
      <c r="A818">
        <v>2016</v>
      </c>
      <c r="B818">
        <v>13882048118</v>
      </c>
      <c r="C818">
        <v>5428390</v>
      </c>
      <c r="D818">
        <v>570.73632126652649</v>
      </c>
      <c r="E818">
        <v>0.2231788359084263</v>
      </c>
    </row>
    <row r="819" spans="1:5" hidden="1" x14ac:dyDescent="0.4">
      <c r="A819">
        <v>2015</v>
      </c>
      <c r="B819">
        <v>13695879713</v>
      </c>
      <c r="C819">
        <v>5417160</v>
      </c>
      <c r="D819">
        <v>559.91118021250986</v>
      </c>
      <c r="E819">
        <v>0.22146284229708757</v>
      </c>
    </row>
    <row r="820" spans="1:5" hidden="1" x14ac:dyDescent="0.4">
      <c r="A820">
        <v>2013</v>
      </c>
      <c r="B820">
        <v>12504044284</v>
      </c>
      <c r="C820">
        <v>5354262</v>
      </c>
      <c r="D820">
        <v>559.85282752319551</v>
      </c>
      <c r="E820">
        <v>0.23973033459547846</v>
      </c>
    </row>
    <row r="821" spans="1:5" hidden="1" x14ac:dyDescent="0.4">
      <c r="A821">
        <v>2012</v>
      </c>
      <c r="B821">
        <v>12073186441</v>
      </c>
      <c r="C821">
        <v>5304357</v>
      </c>
      <c r="D821">
        <v>533.74865454945814</v>
      </c>
      <c r="E821">
        <v>0.23450258354210402</v>
      </c>
    </row>
    <row r="822" spans="1:5" hidden="1" x14ac:dyDescent="0.4">
      <c r="A822">
        <v>2017</v>
      </c>
      <c r="B822">
        <v>13283628752</v>
      </c>
      <c r="C822">
        <v>5479889</v>
      </c>
      <c r="D822">
        <v>523.8223182987831</v>
      </c>
      <c r="E822">
        <v>0.21609216981224469</v>
      </c>
    </row>
    <row r="823" spans="1:5" hidden="1" x14ac:dyDescent="0.4">
      <c r="A823">
        <v>2011</v>
      </c>
      <c r="B823">
        <v>11669946697</v>
      </c>
      <c r="C823">
        <v>5248288</v>
      </c>
      <c r="D823">
        <v>442.3740549299124</v>
      </c>
      <c r="E823">
        <v>0.19894747630654067</v>
      </c>
    </row>
    <row r="824" spans="1:5" hidden="1" x14ac:dyDescent="0.4">
      <c r="A824">
        <v>2014</v>
      </c>
      <c r="B824">
        <v>13735510811</v>
      </c>
      <c r="C824">
        <v>5339259</v>
      </c>
      <c r="D824">
        <v>438.77009000687173</v>
      </c>
      <c r="E824">
        <v>0.17055842947783617</v>
      </c>
    </row>
    <row r="825" spans="1:5" hidden="1" x14ac:dyDescent="0.4">
      <c r="A825">
        <v>2010</v>
      </c>
      <c r="B825">
        <v>4402215385</v>
      </c>
      <c r="C825">
        <v>1732815</v>
      </c>
      <c r="D825">
        <v>1393.0135259678616</v>
      </c>
      <c r="E825">
        <v>0.54832272433212625</v>
      </c>
    </row>
    <row r="826" spans="1:5" hidden="1" x14ac:dyDescent="0.4">
      <c r="A826">
        <v>2014</v>
      </c>
      <c r="B826">
        <v>5267001125</v>
      </c>
      <c r="C826">
        <v>1782893</v>
      </c>
      <c r="D826">
        <v>803.88733423710789</v>
      </c>
      <c r="E826">
        <v>0.27211786498336848</v>
      </c>
    </row>
    <row r="827" spans="1:5" hidden="1" x14ac:dyDescent="0.4">
      <c r="A827">
        <v>2011</v>
      </c>
      <c r="B827">
        <v>4553757373</v>
      </c>
      <c r="C827">
        <v>1742220</v>
      </c>
      <c r="D827">
        <v>775.29686377150995</v>
      </c>
      <c r="E827">
        <v>0.29662048092609261</v>
      </c>
    </row>
    <row r="828" spans="1:5" hidden="1" x14ac:dyDescent="0.4">
      <c r="A828">
        <v>2015</v>
      </c>
      <c r="B828">
        <v>5235309367</v>
      </c>
      <c r="C828">
        <v>1812975</v>
      </c>
      <c r="D828">
        <v>735.31048139108373</v>
      </c>
      <c r="E828">
        <v>0.25463624526240913</v>
      </c>
    </row>
    <row r="829" spans="1:5" hidden="1" x14ac:dyDescent="0.4">
      <c r="A829">
        <v>2012</v>
      </c>
      <c r="B829">
        <v>4849485873</v>
      </c>
      <c r="C829">
        <v>1753692</v>
      </c>
      <c r="D829">
        <v>692.15638664029939</v>
      </c>
      <c r="E829">
        <v>0.25030057820316903</v>
      </c>
    </row>
    <row r="830" spans="1:5" hidden="1" x14ac:dyDescent="0.4">
      <c r="A830">
        <v>2013</v>
      </c>
      <c r="B830">
        <v>5153186543</v>
      </c>
      <c r="C830">
        <v>1766984</v>
      </c>
      <c r="D830">
        <v>564.71144390667939</v>
      </c>
      <c r="E830">
        <v>0.19363476902567081</v>
      </c>
    </row>
    <row r="831" spans="1:5" hidden="1" x14ac:dyDescent="0.4">
      <c r="A831">
        <v>2016</v>
      </c>
      <c r="B831">
        <v>5201080711</v>
      </c>
      <c r="C831">
        <v>1840754</v>
      </c>
      <c r="D831">
        <v>456.66489003962505</v>
      </c>
      <c r="E831">
        <v>0.16162174165499121</v>
      </c>
    </row>
    <row r="832" spans="1:5" x14ac:dyDescent="0.4">
      <c r="A832">
        <v>2018</v>
      </c>
      <c r="B832">
        <v>5090358956</v>
      </c>
      <c r="C832">
        <v>1899813</v>
      </c>
      <c r="D832">
        <v>414.46310821117657</v>
      </c>
      <c r="E832">
        <v>0.15468504437626932</v>
      </c>
    </row>
    <row r="833" spans="1:5" hidden="1" x14ac:dyDescent="0.4">
      <c r="A833">
        <v>2017</v>
      </c>
      <c r="B833">
        <v>5242965626</v>
      </c>
      <c r="C833">
        <v>1867324</v>
      </c>
      <c r="D833">
        <v>413.21375990454789</v>
      </c>
      <c r="E833">
        <v>0.1471693743658353</v>
      </c>
    </row>
    <row r="834" spans="1:5" hidden="1" x14ac:dyDescent="0.4">
      <c r="A834">
        <v>2011</v>
      </c>
      <c r="B834">
        <v>3106752854</v>
      </c>
      <c r="C834">
        <v>1573976</v>
      </c>
      <c r="D834">
        <v>296.82698402008668</v>
      </c>
      <c r="E834">
        <v>0.15038162704138938</v>
      </c>
    </row>
    <row r="835" spans="1:5" x14ac:dyDescent="0.4">
      <c r="A835">
        <v>2018</v>
      </c>
      <c r="B835">
        <v>2469156961</v>
      </c>
      <c r="C835">
        <v>1640278</v>
      </c>
      <c r="D835">
        <v>274.97790069732082</v>
      </c>
      <c r="E835">
        <v>0.18266971607075569</v>
      </c>
    </row>
    <row r="836" spans="1:5" hidden="1" x14ac:dyDescent="0.4">
      <c r="A836">
        <v>2017</v>
      </c>
      <c r="B836">
        <v>2374162340</v>
      </c>
      <c r="C836">
        <v>1626898</v>
      </c>
      <c r="D836">
        <v>263.97168845250286</v>
      </c>
      <c r="E836">
        <v>0.1808869615883133</v>
      </c>
    </row>
    <row r="837" spans="1:5" hidden="1" x14ac:dyDescent="0.4">
      <c r="A837">
        <v>2014</v>
      </c>
      <c r="B837">
        <v>2450896354</v>
      </c>
      <c r="C837">
        <v>1590478</v>
      </c>
      <c r="D837">
        <v>253.08129568595101</v>
      </c>
      <c r="E837">
        <v>0.16423388624454252</v>
      </c>
    </row>
    <row r="838" spans="1:5" hidden="1" x14ac:dyDescent="0.4">
      <c r="A838">
        <v>2016</v>
      </c>
      <c r="B838">
        <v>2531462063</v>
      </c>
      <c r="C838">
        <v>1613041</v>
      </c>
      <c r="D838">
        <v>247.24115134085247</v>
      </c>
      <c r="E838">
        <v>0.15754141443754277</v>
      </c>
    </row>
    <row r="839" spans="1:5" hidden="1" x14ac:dyDescent="0.4">
      <c r="A839">
        <v>2013</v>
      </c>
      <c r="B839">
        <v>2504399242</v>
      </c>
      <c r="C839">
        <v>1582153</v>
      </c>
      <c r="D839">
        <v>242.34727994068842</v>
      </c>
      <c r="E839">
        <v>0.15310277593511587</v>
      </c>
    </row>
    <row r="840" spans="1:5" hidden="1" x14ac:dyDescent="0.4">
      <c r="A840">
        <v>2015</v>
      </c>
      <c r="B840">
        <v>2488825368</v>
      </c>
      <c r="C840">
        <v>1601219</v>
      </c>
      <c r="D840">
        <v>235.78454539947379</v>
      </c>
      <c r="E840">
        <v>0.15169513251280875</v>
      </c>
    </row>
    <row r="841" spans="1:5" hidden="1" x14ac:dyDescent="0.4">
      <c r="A841">
        <v>2012</v>
      </c>
      <c r="B841">
        <v>2649869987</v>
      </c>
      <c r="C841">
        <v>1578200</v>
      </c>
      <c r="D841">
        <v>206.15307945760995</v>
      </c>
      <c r="E841">
        <v>0.12277990678642303</v>
      </c>
    </row>
    <row r="842" spans="1:5" hidden="1" x14ac:dyDescent="0.4">
      <c r="A842">
        <v>2010</v>
      </c>
      <c r="B842">
        <v>4834125314</v>
      </c>
      <c r="C842">
        <v>1566872</v>
      </c>
      <c r="D842">
        <v>160.96577448572697</v>
      </c>
      <c r="E842">
        <v>5.2173402346350511E-2</v>
      </c>
    </row>
    <row r="843" spans="1:5" x14ac:dyDescent="0.4">
      <c r="A843">
        <v>2018</v>
      </c>
      <c r="B843">
        <v>913381092</v>
      </c>
      <c r="C843">
        <v>586891</v>
      </c>
      <c r="D843">
        <v>375.4061997883764</v>
      </c>
      <c r="E843">
        <v>0.24121642316633374</v>
      </c>
    </row>
    <row r="844" spans="1:5" hidden="1" x14ac:dyDescent="0.4">
      <c r="A844">
        <v>2016</v>
      </c>
      <c r="B844">
        <v>904813027</v>
      </c>
      <c r="C844">
        <v>587251</v>
      </c>
      <c r="D844">
        <v>305.28300675520347</v>
      </c>
      <c r="E844">
        <v>0.1981378977206083</v>
      </c>
    </row>
    <row r="845" spans="1:5" hidden="1" x14ac:dyDescent="0.4">
      <c r="A845">
        <v>2012</v>
      </c>
      <c r="B845">
        <v>904196171</v>
      </c>
      <c r="C845">
        <v>589505</v>
      </c>
      <c r="D845">
        <v>292.73579867855233</v>
      </c>
      <c r="E845">
        <v>0.19085373565467134</v>
      </c>
    </row>
    <row r="846" spans="1:5" hidden="1" x14ac:dyDescent="0.4">
      <c r="A846">
        <v>2015</v>
      </c>
      <c r="B846">
        <v>861773305</v>
      </c>
      <c r="C846">
        <v>587614</v>
      </c>
      <c r="D846">
        <v>287.41788827359454</v>
      </c>
      <c r="E846">
        <v>0.19598051369205502</v>
      </c>
    </row>
    <row r="847" spans="1:5" hidden="1" x14ac:dyDescent="0.4">
      <c r="A847">
        <v>2014</v>
      </c>
      <c r="B847">
        <v>813314157</v>
      </c>
      <c r="C847">
        <v>588587</v>
      </c>
      <c r="D847">
        <v>256.18225682864215</v>
      </c>
      <c r="E847">
        <v>0.1853964359309683</v>
      </c>
    </row>
    <row r="848" spans="1:5" hidden="1" x14ac:dyDescent="0.4">
      <c r="A848">
        <v>2013</v>
      </c>
      <c r="B848">
        <v>853362253</v>
      </c>
      <c r="C848">
        <v>589402</v>
      </c>
      <c r="D848">
        <v>254.49598067193529</v>
      </c>
      <c r="E848">
        <v>0.17577580854165106</v>
      </c>
    </row>
    <row r="849" spans="1:5" hidden="1" x14ac:dyDescent="0.4">
      <c r="A849">
        <v>2017</v>
      </c>
      <c r="B849">
        <v>893845435</v>
      </c>
      <c r="C849">
        <v>586984</v>
      </c>
      <c r="D849">
        <v>253.28828554100281</v>
      </c>
      <c r="E849">
        <v>0.1663331994306152</v>
      </c>
    </row>
    <row r="850" spans="1:5" hidden="1" x14ac:dyDescent="0.4">
      <c r="A850">
        <v>2011</v>
      </c>
      <c r="B850">
        <v>1081260654</v>
      </c>
      <c r="C850">
        <v>589651</v>
      </c>
      <c r="D850">
        <v>213.89399831425709</v>
      </c>
      <c r="E850">
        <v>0.11664422406699357</v>
      </c>
    </row>
    <row r="851" spans="1:5" hidden="1" x14ac:dyDescent="0.4">
      <c r="A851">
        <v>2010</v>
      </c>
      <c r="B851">
        <v>1540121238</v>
      </c>
      <c r="C851">
        <v>589852</v>
      </c>
      <c r="D851">
        <v>203.51329655574619</v>
      </c>
      <c r="E851">
        <v>7.7943685236032054E-2</v>
      </c>
    </row>
    <row r="852" spans="1:5" hidden="1" x14ac:dyDescent="0.4">
      <c r="A852">
        <v>2015</v>
      </c>
      <c r="B852">
        <v>255501953</v>
      </c>
      <c r="C852">
        <v>163171</v>
      </c>
      <c r="D852">
        <v>367.97543068314837</v>
      </c>
      <c r="E852">
        <v>0.23499984362154758</v>
      </c>
    </row>
    <row r="853" spans="1:5" hidden="1" x14ac:dyDescent="0.4">
      <c r="A853">
        <v>2017</v>
      </c>
      <c r="B853">
        <v>243804318</v>
      </c>
      <c r="C853">
        <v>165130</v>
      </c>
      <c r="D853">
        <v>341.22063222915278</v>
      </c>
      <c r="E853">
        <v>0.23111060321745408</v>
      </c>
    </row>
    <row r="854" spans="1:5" hidden="1" x14ac:dyDescent="0.4">
      <c r="A854">
        <v>2016</v>
      </c>
      <c r="B854">
        <v>251232846</v>
      </c>
      <c r="C854">
        <v>164285</v>
      </c>
      <c r="D854">
        <v>320.94880238609733</v>
      </c>
      <c r="E854">
        <v>0.20987333001832092</v>
      </c>
    </row>
    <row r="855" spans="1:5" x14ac:dyDescent="0.4">
      <c r="A855">
        <v>2018</v>
      </c>
      <c r="B855">
        <v>256020257</v>
      </c>
      <c r="C855">
        <v>166182</v>
      </c>
      <c r="D855">
        <v>277.92171233948324</v>
      </c>
      <c r="E855">
        <v>0.18039817060257071</v>
      </c>
    </row>
    <row r="856" spans="1:5" hidden="1" x14ac:dyDescent="0.4">
      <c r="A856">
        <v>2014</v>
      </c>
      <c r="B856">
        <v>202781886</v>
      </c>
      <c r="C856">
        <v>162163</v>
      </c>
      <c r="D856">
        <v>233.38188736024864</v>
      </c>
      <c r="E856">
        <v>0.18663356844407691</v>
      </c>
    </row>
    <row r="857" spans="1:5" hidden="1" x14ac:dyDescent="0.4">
      <c r="A857">
        <v>2012</v>
      </c>
      <c r="B857">
        <v>198624633</v>
      </c>
      <c r="C857">
        <v>160725</v>
      </c>
      <c r="D857">
        <v>219.37926271581895</v>
      </c>
      <c r="E857">
        <v>0.17751943184207167</v>
      </c>
    </row>
    <row r="858" spans="1:5" hidden="1" x14ac:dyDescent="0.4">
      <c r="A858">
        <v>2013</v>
      </c>
      <c r="B858">
        <v>192091137</v>
      </c>
      <c r="C858">
        <v>161415</v>
      </c>
      <c r="D858">
        <v>164.09408667100331</v>
      </c>
      <c r="E858">
        <v>0.13788895944741064</v>
      </c>
    </row>
    <row r="859" spans="1:5" hidden="1" x14ac:dyDescent="0.4">
      <c r="A859">
        <v>2010</v>
      </c>
      <c r="B859">
        <v>259372897</v>
      </c>
      <c r="C859">
        <v>159886</v>
      </c>
      <c r="D859">
        <v>147.93422188309171</v>
      </c>
      <c r="E859">
        <v>9.1191528774110894E-2</v>
      </c>
    </row>
    <row r="860" spans="1:5" hidden="1" x14ac:dyDescent="0.4">
      <c r="A860">
        <v>2011</v>
      </c>
      <c r="B860">
        <v>238081941</v>
      </c>
      <c r="C860">
        <v>160250</v>
      </c>
      <c r="D860">
        <v>135.26242121684868</v>
      </c>
      <c r="E860">
        <v>9.1043457176787718E-2</v>
      </c>
    </row>
    <row r="861" spans="1:5" hidden="1" x14ac:dyDescent="0.4">
      <c r="A861">
        <v>2011</v>
      </c>
      <c r="B861">
        <v>6169712</v>
      </c>
      <c r="C861">
        <v>4663</v>
      </c>
      <c r="D861">
        <v>309.03731503324042</v>
      </c>
      <c r="E861">
        <v>0.23356698011187557</v>
      </c>
    </row>
    <row r="862" spans="1:5" hidden="1" x14ac:dyDescent="0.4">
      <c r="A862">
        <v>2014</v>
      </c>
      <c r="B862">
        <v>9428842</v>
      </c>
      <c r="C862">
        <v>4681</v>
      </c>
      <c r="D862">
        <v>285.13266396069218</v>
      </c>
      <c r="E862">
        <v>0.14155566505409678</v>
      </c>
    </row>
    <row r="863" spans="1:5" hidden="1" x14ac:dyDescent="0.4">
      <c r="A863">
        <v>2015</v>
      </c>
      <c r="B863">
        <v>9009078</v>
      </c>
      <c r="C863">
        <v>4700</v>
      </c>
      <c r="D863">
        <v>195.77680851063829</v>
      </c>
      <c r="E863">
        <v>0.10213597884267402</v>
      </c>
    </row>
    <row r="864" spans="1:5" hidden="1" x14ac:dyDescent="0.4">
      <c r="A864">
        <v>2013</v>
      </c>
      <c r="B864">
        <v>6979151</v>
      </c>
      <c r="C864">
        <v>4664</v>
      </c>
      <c r="D864">
        <v>169.71462264150944</v>
      </c>
      <c r="E864">
        <v>0.11341623071344924</v>
      </c>
    </row>
    <row r="865" spans="1:5" hidden="1" x14ac:dyDescent="0.4">
      <c r="A865">
        <v>2010</v>
      </c>
      <c r="B865">
        <v>6400818</v>
      </c>
      <c r="C865">
        <v>4651</v>
      </c>
      <c r="D865">
        <v>107.13760481616856</v>
      </c>
      <c r="E865">
        <v>7.7848956180288212E-2</v>
      </c>
    </row>
    <row r="866" spans="1:5" hidden="1" x14ac:dyDescent="0.4">
      <c r="A866">
        <v>2012</v>
      </c>
      <c r="B866">
        <v>3418905</v>
      </c>
      <c r="C866">
        <v>2156</v>
      </c>
      <c r="D866">
        <v>296.52922077922079</v>
      </c>
      <c r="E866">
        <v>0.18699466642097395</v>
      </c>
    </row>
    <row r="867" spans="1:5" hidden="1" x14ac:dyDescent="0.4">
      <c r="A867">
        <v>2013</v>
      </c>
      <c r="B867">
        <v>3336369</v>
      </c>
      <c r="C867">
        <v>2176</v>
      </c>
      <c r="D867">
        <v>157.69577205882354</v>
      </c>
      <c r="E867">
        <v>0.10285013438261775</v>
      </c>
    </row>
    <row r="868" spans="1:5" hidden="1" x14ac:dyDescent="0.4">
      <c r="A868">
        <v>2016</v>
      </c>
      <c r="B868">
        <v>3847864</v>
      </c>
      <c r="C868">
        <v>2363</v>
      </c>
      <c r="D868">
        <v>143.81168006771054</v>
      </c>
      <c r="E868">
        <v>8.8315751284348931E-2</v>
      </c>
    </row>
    <row r="869" spans="1:5" hidden="1" x14ac:dyDescent="0.4">
      <c r="A869">
        <v>2010</v>
      </c>
      <c r="B869">
        <v>3344068</v>
      </c>
      <c r="C869">
        <v>2160</v>
      </c>
      <c r="D869">
        <v>125.93796296296296</v>
      </c>
      <c r="E869">
        <v>8.1345833876583853E-2</v>
      </c>
    </row>
    <row r="870" spans="1:5" x14ac:dyDescent="0.4">
      <c r="A870">
        <v>2018</v>
      </c>
      <c r="B870">
        <v>3960798</v>
      </c>
      <c r="C870">
        <v>2332</v>
      </c>
      <c r="D870">
        <v>119.65523156089193</v>
      </c>
      <c r="E870">
        <v>7.0449439734114189E-2</v>
      </c>
    </row>
    <row r="871" spans="1:5" hidden="1" x14ac:dyDescent="0.4">
      <c r="A871">
        <v>2017</v>
      </c>
      <c r="B871">
        <v>3903377</v>
      </c>
      <c r="C871">
        <v>2381</v>
      </c>
      <c r="D871">
        <v>75.016799664006726</v>
      </c>
      <c r="E871">
        <v>4.5759095265458599E-2</v>
      </c>
    </row>
    <row r="872" spans="1:5" hidden="1" x14ac:dyDescent="0.4">
      <c r="A872">
        <v>2015</v>
      </c>
      <c r="B872">
        <v>3451014</v>
      </c>
      <c r="C872">
        <v>2377</v>
      </c>
      <c r="D872">
        <v>54.128733697938578</v>
      </c>
      <c r="E872">
        <v>3.7282955096675931E-2</v>
      </c>
    </row>
    <row r="873" spans="1:5" hidden="1" x14ac:dyDescent="0.4">
      <c r="A873">
        <v>2011</v>
      </c>
      <c r="B873">
        <v>3397822</v>
      </c>
      <c r="C873">
        <v>2166</v>
      </c>
      <c r="D873">
        <v>52.426592797783933</v>
      </c>
      <c r="E873">
        <v>3.3420232136939489E-2</v>
      </c>
    </row>
    <row r="874" spans="1:5" hidden="1" x14ac:dyDescent="0.4">
      <c r="A874">
        <v>2014</v>
      </c>
      <c r="B874">
        <v>3672399</v>
      </c>
      <c r="C874">
        <v>2197</v>
      </c>
      <c r="D874">
        <v>49.757851615839783</v>
      </c>
      <c r="E874">
        <v>2.9767462631375294E-2</v>
      </c>
    </row>
    <row r="875" spans="1:5" hidden="1" x14ac:dyDescent="0.4">
      <c r="A875">
        <v>2014</v>
      </c>
      <c r="B875">
        <v>1926578668</v>
      </c>
      <c r="C875">
        <v>840993</v>
      </c>
      <c r="D875">
        <v>1314.7351559406559</v>
      </c>
      <c r="E875">
        <v>0.57391015553380975</v>
      </c>
    </row>
    <row r="876" spans="1:5" hidden="1" x14ac:dyDescent="0.4">
      <c r="A876">
        <v>2016</v>
      </c>
      <c r="B876">
        <v>1939166814</v>
      </c>
      <c r="C876">
        <v>859396</v>
      </c>
      <c r="D876">
        <v>1201.9853164315402</v>
      </c>
      <c r="E876">
        <v>0.53269340499347051</v>
      </c>
    </row>
    <row r="877" spans="1:5" hidden="1" x14ac:dyDescent="0.4">
      <c r="A877">
        <v>2010</v>
      </c>
      <c r="B877">
        <v>1935745889</v>
      </c>
      <c r="C877">
        <v>820266</v>
      </c>
      <c r="D877">
        <v>891.65868389034779</v>
      </c>
      <c r="E877">
        <v>0.37783745591619849</v>
      </c>
    </row>
    <row r="878" spans="1:5" x14ac:dyDescent="0.4">
      <c r="A878">
        <v>2018</v>
      </c>
      <c r="B878">
        <v>2005110043</v>
      </c>
      <c r="C878">
        <v>881766</v>
      </c>
      <c r="D878">
        <v>724.85686225143627</v>
      </c>
      <c r="E878">
        <v>0.31876262264574373</v>
      </c>
    </row>
    <row r="879" spans="1:5" hidden="1" x14ac:dyDescent="0.4">
      <c r="A879">
        <v>2015</v>
      </c>
      <c r="B879">
        <v>1914921070</v>
      </c>
      <c r="C879">
        <v>848524</v>
      </c>
      <c r="D879">
        <v>558.59985810654734</v>
      </c>
      <c r="E879">
        <v>0.2475221529626806</v>
      </c>
    </row>
    <row r="880" spans="1:5" hidden="1" x14ac:dyDescent="0.4">
      <c r="A880">
        <v>2017</v>
      </c>
      <c r="B880">
        <v>2022693552</v>
      </c>
      <c r="C880">
        <v>870333</v>
      </c>
      <c r="D880">
        <v>500.35839155817371</v>
      </c>
      <c r="E880">
        <v>0.21529629121000926</v>
      </c>
    </row>
    <row r="881" spans="1:5" hidden="1" x14ac:dyDescent="0.4">
      <c r="A881">
        <v>2011</v>
      </c>
      <c r="B881">
        <v>1832467476</v>
      </c>
      <c r="C881">
        <v>823171</v>
      </c>
      <c r="D881">
        <v>416.44420904040595</v>
      </c>
      <c r="E881">
        <v>0.18707278600561639</v>
      </c>
    </row>
    <row r="882" spans="1:5" hidden="1" x14ac:dyDescent="0.4">
      <c r="A882">
        <v>2013</v>
      </c>
      <c r="B882">
        <v>1845416891</v>
      </c>
      <c r="C882">
        <v>833129</v>
      </c>
      <c r="D882">
        <v>388.56350097043793</v>
      </c>
      <c r="E882">
        <v>0.17542026551224407</v>
      </c>
    </row>
    <row r="883" spans="1:5" hidden="1" x14ac:dyDescent="0.4">
      <c r="A883">
        <v>2012</v>
      </c>
      <c r="B883">
        <v>1823171165</v>
      </c>
      <c r="C883">
        <v>827467</v>
      </c>
      <c r="D883">
        <v>337.96115132083816</v>
      </c>
      <c r="E883">
        <v>0.15338751806114703</v>
      </c>
    </row>
    <row r="884" spans="1:5" x14ac:dyDescent="0.4">
      <c r="A884">
        <v>2018</v>
      </c>
      <c r="B884">
        <v>892123674</v>
      </c>
      <c r="C884">
        <v>411623</v>
      </c>
      <c r="D884">
        <v>307.67310135730997</v>
      </c>
      <c r="E884">
        <v>0.14195938151956272</v>
      </c>
    </row>
    <row r="885" spans="1:5" hidden="1" x14ac:dyDescent="0.4">
      <c r="A885">
        <v>2014</v>
      </c>
      <c r="B885">
        <v>816641466</v>
      </c>
      <c r="C885">
        <v>394680</v>
      </c>
      <c r="D885">
        <v>289.47517989257119</v>
      </c>
      <c r="E885">
        <v>0.13990235465216996</v>
      </c>
    </row>
    <row r="886" spans="1:5" hidden="1" x14ac:dyDescent="0.4">
      <c r="A886">
        <v>2012</v>
      </c>
      <c r="B886">
        <v>792796459</v>
      </c>
      <c r="C886">
        <v>389184</v>
      </c>
      <c r="D886">
        <v>265.59709546127283</v>
      </c>
      <c r="E886">
        <v>0.13038168728753113</v>
      </c>
    </row>
    <row r="887" spans="1:5" hidden="1" x14ac:dyDescent="0.4">
      <c r="A887">
        <v>2016</v>
      </c>
      <c r="B887">
        <v>868332215</v>
      </c>
      <c r="C887">
        <v>402327</v>
      </c>
      <c r="D887">
        <v>256.00961407014694</v>
      </c>
      <c r="E887">
        <v>0.11861771130995065</v>
      </c>
    </row>
    <row r="888" spans="1:5" hidden="1" x14ac:dyDescent="0.4">
      <c r="A888">
        <v>2013</v>
      </c>
      <c r="B888">
        <v>789732709</v>
      </c>
      <c r="C888">
        <v>391473</v>
      </c>
      <c r="D888">
        <v>233.07399488598193</v>
      </c>
      <c r="E888">
        <v>0.11553551595391752</v>
      </c>
    </row>
    <row r="889" spans="1:5" hidden="1" x14ac:dyDescent="0.4">
      <c r="A889">
        <v>2017</v>
      </c>
      <c r="B889">
        <v>855068235</v>
      </c>
      <c r="C889">
        <v>407172</v>
      </c>
      <c r="D889">
        <v>220.03814604147632</v>
      </c>
      <c r="E889">
        <v>0.10477920747459411</v>
      </c>
    </row>
    <row r="890" spans="1:5" hidden="1" x14ac:dyDescent="0.4">
      <c r="A890">
        <v>2015</v>
      </c>
      <c r="B890">
        <v>820183914</v>
      </c>
      <c r="C890">
        <v>398597</v>
      </c>
      <c r="D890">
        <v>196.1342207793837</v>
      </c>
      <c r="E890">
        <v>9.5318270287363865E-2</v>
      </c>
    </row>
    <row r="891" spans="1:5" hidden="1" x14ac:dyDescent="0.4">
      <c r="A891">
        <v>2010</v>
      </c>
      <c r="B891">
        <v>981229972</v>
      </c>
      <c r="C891">
        <v>424654</v>
      </c>
      <c r="D891">
        <v>183.65118190338487</v>
      </c>
      <c r="E891">
        <v>7.9480051797683984E-2</v>
      </c>
    </row>
    <row r="892" spans="1:5" hidden="1" x14ac:dyDescent="0.4">
      <c r="A892">
        <v>2011</v>
      </c>
      <c r="B892">
        <v>865405251</v>
      </c>
      <c r="C892">
        <v>388814</v>
      </c>
      <c r="D892">
        <v>183.59835808381385</v>
      </c>
      <c r="E892">
        <v>8.2488073555726557E-2</v>
      </c>
    </row>
    <row r="893" spans="1:5" x14ac:dyDescent="0.4">
      <c r="A893">
        <v>2018</v>
      </c>
      <c r="B893">
        <v>2265673915</v>
      </c>
      <c r="C893">
        <v>875876</v>
      </c>
      <c r="D893">
        <v>854.96149340774264</v>
      </c>
      <c r="E893">
        <v>0.33051545857604137</v>
      </c>
    </row>
    <row r="894" spans="1:5" hidden="1" x14ac:dyDescent="0.4">
      <c r="A894">
        <v>2017</v>
      </c>
      <c r="B894">
        <v>2175809596</v>
      </c>
      <c r="C894">
        <v>862921</v>
      </c>
      <c r="D894">
        <v>786.53087014917935</v>
      </c>
      <c r="E894">
        <v>0.31193630465080457</v>
      </c>
    </row>
    <row r="895" spans="1:5" hidden="1" x14ac:dyDescent="0.4">
      <c r="A895">
        <v>2012</v>
      </c>
      <c r="B895">
        <v>1934978222</v>
      </c>
      <c r="C895">
        <v>791715</v>
      </c>
      <c r="D895">
        <v>764.05313528226702</v>
      </c>
      <c r="E895">
        <v>0.31261970864703614</v>
      </c>
    </row>
    <row r="896" spans="1:5" hidden="1" x14ac:dyDescent="0.4">
      <c r="A896">
        <v>2014</v>
      </c>
      <c r="B896">
        <v>2094025139</v>
      </c>
      <c r="C896">
        <v>804892</v>
      </c>
      <c r="D896">
        <v>645.63610521660053</v>
      </c>
      <c r="E896">
        <v>0.2481667131504289</v>
      </c>
    </row>
    <row r="897" spans="1:5" hidden="1" x14ac:dyDescent="0.4">
      <c r="A897">
        <v>2013</v>
      </c>
      <c r="B897">
        <v>2013454216</v>
      </c>
      <c r="C897">
        <v>795251</v>
      </c>
      <c r="D897">
        <v>602.27389214222933</v>
      </c>
      <c r="E897">
        <v>0.23787921830748993</v>
      </c>
    </row>
    <row r="898" spans="1:5" hidden="1" x14ac:dyDescent="0.4">
      <c r="A898">
        <v>2015</v>
      </c>
      <c r="B898">
        <v>2179028870</v>
      </c>
      <c r="C898">
        <v>817447</v>
      </c>
      <c r="D898">
        <v>562.08585755406773</v>
      </c>
      <c r="E898">
        <v>0.2108624646170934</v>
      </c>
    </row>
    <row r="899" spans="1:5" hidden="1" x14ac:dyDescent="0.4">
      <c r="A899">
        <v>2016</v>
      </c>
      <c r="B899">
        <v>2211998915</v>
      </c>
      <c r="C899">
        <v>848171</v>
      </c>
      <c r="D899">
        <v>422.82757958006107</v>
      </c>
      <c r="E899">
        <v>0.16212941542062195</v>
      </c>
    </row>
    <row r="900" spans="1:5" hidden="1" x14ac:dyDescent="0.4">
      <c r="A900">
        <v>2011</v>
      </c>
      <c r="B900">
        <v>2069897563</v>
      </c>
      <c r="C900">
        <v>787137</v>
      </c>
      <c r="D900">
        <v>396.58647097011067</v>
      </c>
      <c r="E900">
        <v>0.15081320475954393</v>
      </c>
    </row>
    <row r="901" spans="1:5" hidden="1" x14ac:dyDescent="0.4">
      <c r="A901">
        <v>2010</v>
      </c>
      <c r="B901">
        <v>2280723773</v>
      </c>
      <c r="C901">
        <v>783069</v>
      </c>
      <c r="D901">
        <v>266.73444996545641</v>
      </c>
      <c r="E901">
        <v>9.1581225869039079E-2</v>
      </c>
    </row>
    <row r="902" spans="1:5" hidden="1" x14ac:dyDescent="0.4">
      <c r="A902">
        <v>2017</v>
      </c>
      <c r="B902">
        <v>2312808932</v>
      </c>
      <c r="C902">
        <v>1429090</v>
      </c>
      <c r="D902">
        <v>945.22133735454031</v>
      </c>
      <c r="E902">
        <v>0.58405445530335753</v>
      </c>
    </row>
    <row r="903" spans="1:5" hidden="1" x14ac:dyDescent="0.4">
      <c r="A903">
        <v>2015</v>
      </c>
      <c r="B903">
        <v>2221154036</v>
      </c>
      <c r="C903">
        <v>1418528</v>
      </c>
      <c r="D903">
        <v>916.15237979088181</v>
      </c>
      <c r="E903">
        <v>0.5850957574020319</v>
      </c>
    </row>
    <row r="904" spans="1:5" x14ac:dyDescent="0.4">
      <c r="A904">
        <v>2018</v>
      </c>
      <c r="B904">
        <v>2468329652</v>
      </c>
      <c r="C904">
        <v>1440560</v>
      </c>
      <c r="D904">
        <v>753.29533722996609</v>
      </c>
      <c r="E904">
        <v>0.43963622529945606</v>
      </c>
    </row>
    <row r="905" spans="1:5" hidden="1" x14ac:dyDescent="0.4">
      <c r="A905">
        <v>2016</v>
      </c>
      <c r="B905">
        <v>2259948648</v>
      </c>
      <c r="C905">
        <v>1426676</v>
      </c>
      <c r="D905">
        <v>712.14880393305839</v>
      </c>
      <c r="E905">
        <v>0.44957021828754401</v>
      </c>
    </row>
    <row r="906" spans="1:5" hidden="1" x14ac:dyDescent="0.4">
      <c r="A906">
        <v>2014</v>
      </c>
      <c r="B906">
        <v>2118542783</v>
      </c>
      <c r="C906">
        <v>1414297</v>
      </c>
      <c r="D906">
        <v>565.64694544356666</v>
      </c>
      <c r="E906">
        <v>0.37761464362176161</v>
      </c>
    </row>
    <row r="907" spans="1:5" hidden="1" x14ac:dyDescent="0.4">
      <c r="A907">
        <v>2013</v>
      </c>
      <c r="B907">
        <v>1956262478</v>
      </c>
      <c r="C907">
        <v>1410556</v>
      </c>
      <c r="D907">
        <v>492.17117221861452</v>
      </c>
      <c r="E907">
        <v>0.35487824758043535</v>
      </c>
    </row>
    <row r="908" spans="1:5" hidden="1" x14ac:dyDescent="0.4">
      <c r="A908">
        <v>2012</v>
      </c>
      <c r="B908">
        <v>1824722198</v>
      </c>
      <c r="C908">
        <v>1407031</v>
      </c>
      <c r="D908">
        <v>378.34691133315471</v>
      </c>
      <c r="E908">
        <v>0.29174075570707775</v>
      </c>
    </row>
    <row r="909" spans="1:5" hidden="1" x14ac:dyDescent="0.4">
      <c r="A909">
        <v>2011</v>
      </c>
      <c r="B909">
        <v>1957973936</v>
      </c>
      <c r="C909">
        <v>1403889</v>
      </c>
      <c r="D909">
        <v>277.95245635516767</v>
      </c>
      <c r="E909">
        <v>0.19929499000235926</v>
      </c>
    </row>
    <row r="910" spans="1:5" hidden="1" x14ac:dyDescent="0.4">
      <c r="A910">
        <v>2010</v>
      </c>
      <c r="B910">
        <v>2502266196</v>
      </c>
      <c r="C910">
        <v>1401657</v>
      </c>
      <c r="D910">
        <v>241.94685147650245</v>
      </c>
      <c r="E910">
        <v>0.13552774622544594</v>
      </c>
    </row>
    <row r="911" spans="1:5" hidden="1" x14ac:dyDescent="0.4">
      <c r="A911">
        <v>2010</v>
      </c>
      <c r="B911">
        <v>3132780856</v>
      </c>
      <c r="C911">
        <v>1366148</v>
      </c>
      <c r="D911">
        <v>1393.1878222564467</v>
      </c>
      <c r="E911">
        <v>0.60754353543585371</v>
      </c>
    </row>
    <row r="912" spans="1:5" x14ac:dyDescent="0.4">
      <c r="A912">
        <v>2018</v>
      </c>
      <c r="B912">
        <v>3340495776</v>
      </c>
      <c r="C912">
        <v>1478991</v>
      </c>
      <c r="D912">
        <v>1099.7765733530496</v>
      </c>
      <c r="E912">
        <v>0.48692163171889608</v>
      </c>
    </row>
    <row r="913" spans="1:5" hidden="1" x14ac:dyDescent="0.4">
      <c r="A913">
        <v>2015</v>
      </c>
      <c r="B913">
        <v>3127694520</v>
      </c>
      <c r="C913">
        <v>1423787</v>
      </c>
      <c r="D913">
        <v>760.52929827284561</v>
      </c>
      <c r="E913">
        <v>0.34620763667162741</v>
      </c>
    </row>
    <row r="914" spans="1:5" hidden="1" x14ac:dyDescent="0.4">
      <c r="A914">
        <v>2014</v>
      </c>
      <c r="B914">
        <v>3135777022</v>
      </c>
      <c r="C914">
        <v>1406090</v>
      </c>
      <c r="D914">
        <v>565.08056169946451</v>
      </c>
      <c r="E914">
        <v>0.25338349041579272</v>
      </c>
    </row>
    <row r="915" spans="1:5" hidden="1" x14ac:dyDescent="0.4">
      <c r="A915">
        <v>2016</v>
      </c>
      <c r="B915">
        <v>3111195408</v>
      </c>
      <c r="C915">
        <v>1441982</v>
      </c>
      <c r="D915">
        <v>387.88227384253065</v>
      </c>
      <c r="E915">
        <v>0.17977631863359964</v>
      </c>
    </row>
    <row r="916" spans="1:5" hidden="1" x14ac:dyDescent="0.4">
      <c r="A916">
        <v>2013</v>
      </c>
      <c r="B916">
        <v>3134741520</v>
      </c>
      <c r="C916">
        <v>1392244</v>
      </c>
      <c r="D916">
        <v>320.91175684721929</v>
      </c>
      <c r="E916">
        <v>0.14252769012993455</v>
      </c>
    </row>
    <row r="917" spans="1:5" hidden="1" x14ac:dyDescent="0.4">
      <c r="A917">
        <v>2012</v>
      </c>
      <c r="B917">
        <v>3002547887</v>
      </c>
      <c r="C917">
        <v>1380646</v>
      </c>
      <c r="D917">
        <v>306.83345622266677</v>
      </c>
      <c r="E917">
        <v>0.14108963451812551</v>
      </c>
    </row>
    <row r="918" spans="1:5" hidden="1" x14ac:dyDescent="0.4">
      <c r="A918">
        <v>2017</v>
      </c>
      <c r="B918">
        <v>3133747089</v>
      </c>
      <c r="C918">
        <v>1459152</v>
      </c>
      <c r="D918">
        <v>287.39952177703213</v>
      </c>
      <c r="E918">
        <v>0.13382049511015917</v>
      </c>
    </row>
    <row r="919" spans="1:5" hidden="1" x14ac:dyDescent="0.4">
      <c r="A919">
        <v>2011</v>
      </c>
      <c r="B919">
        <v>3182262326</v>
      </c>
      <c r="C919">
        <v>1372892</v>
      </c>
      <c r="D919">
        <v>286.72122934651816</v>
      </c>
      <c r="E919">
        <v>0.12369730766186998</v>
      </c>
    </row>
    <row r="920" spans="1:5" hidden="1" x14ac:dyDescent="0.4">
      <c r="A920">
        <v>2011</v>
      </c>
      <c r="B920">
        <v>1033065174</v>
      </c>
      <c r="C920">
        <v>498175</v>
      </c>
      <c r="D920">
        <v>1095.7186811863301</v>
      </c>
      <c r="E920">
        <v>0.52838839962675965</v>
      </c>
    </row>
    <row r="921" spans="1:5" hidden="1" x14ac:dyDescent="0.4">
      <c r="A921">
        <v>2016</v>
      </c>
      <c r="B921">
        <v>971994461</v>
      </c>
      <c r="C921">
        <v>507998</v>
      </c>
      <c r="D921">
        <v>662.25093209028387</v>
      </c>
      <c r="E921">
        <v>0.3461152943751189</v>
      </c>
    </row>
    <row r="922" spans="1:5" x14ac:dyDescent="0.4">
      <c r="A922">
        <v>2018</v>
      </c>
      <c r="B922">
        <v>1047009412</v>
      </c>
      <c r="C922">
        <v>517349</v>
      </c>
      <c r="D922">
        <v>641.39227291441557</v>
      </c>
      <c r="E922">
        <v>0.3169251844318664</v>
      </c>
    </row>
    <row r="923" spans="1:5" hidden="1" x14ac:dyDescent="0.4">
      <c r="A923">
        <v>2015</v>
      </c>
      <c r="B923">
        <v>992114284</v>
      </c>
      <c r="C923">
        <v>504030</v>
      </c>
      <c r="D923">
        <v>572.24575918100118</v>
      </c>
      <c r="E923">
        <v>0.29072157779758367</v>
      </c>
    </row>
    <row r="924" spans="1:5" hidden="1" x14ac:dyDescent="0.4">
      <c r="A924">
        <v>2017</v>
      </c>
      <c r="B924">
        <v>994211409</v>
      </c>
      <c r="C924">
        <v>513304</v>
      </c>
      <c r="D924">
        <v>515.8300480806696</v>
      </c>
      <c r="E924">
        <v>0.26631924015669789</v>
      </c>
    </row>
    <row r="925" spans="1:5" hidden="1" x14ac:dyDescent="0.4">
      <c r="A925">
        <v>2014</v>
      </c>
      <c r="B925">
        <v>982938979</v>
      </c>
      <c r="C925">
        <v>504000</v>
      </c>
      <c r="D925">
        <v>432.14347222222221</v>
      </c>
      <c r="E925">
        <v>0.22158070302754776</v>
      </c>
    </row>
    <row r="926" spans="1:5" hidden="1" x14ac:dyDescent="0.4">
      <c r="A926">
        <v>2013</v>
      </c>
      <c r="B926">
        <v>975700338</v>
      </c>
      <c r="C926">
        <v>501416</v>
      </c>
      <c r="D926">
        <v>395.10023812562821</v>
      </c>
      <c r="E926">
        <v>0.20304346865973927</v>
      </c>
    </row>
    <row r="927" spans="1:5" hidden="1" x14ac:dyDescent="0.4">
      <c r="A927">
        <v>2012</v>
      </c>
      <c r="B927">
        <v>1011361140</v>
      </c>
      <c r="C927">
        <v>500048</v>
      </c>
      <c r="D927">
        <v>392.89720386842862</v>
      </c>
      <c r="E927">
        <v>0.19426044093408612</v>
      </c>
    </row>
    <row r="928" spans="1:5" hidden="1" x14ac:dyDescent="0.4">
      <c r="A928">
        <v>2010</v>
      </c>
      <c r="B928">
        <v>1070284577</v>
      </c>
      <c r="C928">
        <v>496717</v>
      </c>
      <c r="D928">
        <v>307.32691049430559</v>
      </c>
      <c r="E928">
        <v>0.14262982414255607</v>
      </c>
    </row>
    <row r="929" spans="1:5" hidden="1" x14ac:dyDescent="0.4">
      <c r="A929">
        <v>2015</v>
      </c>
      <c r="B929">
        <v>1136464754</v>
      </c>
      <c r="C929">
        <v>514899</v>
      </c>
      <c r="D929">
        <v>798.15832231175432</v>
      </c>
      <c r="E929">
        <v>0.36162223294080265</v>
      </c>
    </row>
    <row r="930" spans="1:5" x14ac:dyDescent="0.4">
      <c r="A930">
        <v>2018</v>
      </c>
      <c r="B930">
        <v>1093015069</v>
      </c>
      <c r="C930">
        <v>526345</v>
      </c>
      <c r="D930">
        <v>575.99469359450552</v>
      </c>
      <c r="E930">
        <v>0.27737213840736169</v>
      </c>
    </row>
    <row r="931" spans="1:5" hidden="1" x14ac:dyDescent="0.4">
      <c r="A931">
        <v>2014</v>
      </c>
      <c r="B931">
        <v>1141918217</v>
      </c>
      <c r="C931">
        <v>511235</v>
      </c>
      <c r="D931">
        <v>569.87977544573437</v>
      </c>
      <c r="E931">
        <v>0.25513428427948442</v>
      </c>
    </row>
    <row r="932" spans="1:5" hidden="1" x14ac:dyDescent="0.4">
      <c r="A932">
        <v>2017</v>
      </c>
      <c r="B932">
        <v>1102912575</v>
      </c>
      <c r="C932">
        <v>521984</v>
      </c>
      <c r="D932">
        <v>446.4159667729279</v>
      </c>
      <c r="E932">
        <v>0.21127875162725387</v>
      </c>
    </row>
    <row r="933" spans="1:5" hidden="1" x14ac:dyDescent="0.4">
      <c r="A933">
        <v>2011</v>
      </c>
      <c r="B933">
        <v>1053074411</v>
      </c>
      <c r="C933">
        <v>503963</v>
      </c>
      <c r="D933">
        <v>438.99541434589446</v>
      </c>
      <c r="E933">
        <v>0.2100871920246479</v>
      </c>
    </row>
    <row r="934" spans="1:5" hidden="1" x14ac:dyDescent="0.4">
      <c r="A934">
        <v>2010</v>
      </c>
      <c r="B934">
        <v>1020727233</v>
      </c>
      <c r="C934">
        <v>501787</v>
      </c>
      <c r="D934">
        <v>433.86335835723128</v>
      </c>
      <c r="E934">
        <v>0.21328616104435807</v>
      </c>
    </row>
    <row r="935" spans="1:5" hidden="1" x14ac:dyDescent="0.4">
      <c r="A935">
        <v>2013</v>
      </c>
      <c r="B935">
        <v>1116019344</v>
      </c>
      <c r="C935">
        <v>508248</v>
      </c>
      <c r="D935">
        <v>424.36602406699092</v>
      </c>
      <c r="E935">
        <v>0.19326115103610605</v>
      </c>
    </row>
    <row r="936" spans="1:5" hidden="1" x14ac:dyDescent="0.4">
      <c r="A936">
        <v>2016</v>
      </c>
      <c r="B936">
        <v>1037557369</v>
      </c>
      <c r="C936">
        <v>518639</v>
      </c>
      <c r="D936">
        <v>420.15046111071479</v>
      </c>
      <c r="E936">
        <v>0.21001866644734898</v>
      </c>
    </row>
    <row r="937" spans="1:5" hidden="1" x14ac:dyDescent="0.4">
      <c r="A937">
        <v>2012</v>
      </c>
      <c r="B937">
        <v>1091372149</v>
      </c>
      <c r="C937">
        <v>505649</v>
      </c>
      <c r="D937">
        <v>307.91009573834816</v>
      </c>
      <c r="E937">
        <v>0.1426593414012437</v>
      </c>
    </row>
    <row r="938" spans="1:5" hidden="1" x14ac:dyDescent="0.4">
      <c r="A938">
        <v>2016</v>
      </c>
      <c r="B938">
        <v>1271616602</v>
      </c>
      <c r="C938">
        <v>547142</v>
      </c>
      <c r="D938">
        <v>932.27944482419559</v>
      </c>
      <c r="E938">
        <v>0.40113446080975279</v>
      </c>
    </row>
    <row r="939" spans="1:5" hidden="1" x14ac:dyDescent="0.4">
      <c r="A939">
        <v>2014</v>
      </c>
      <c r="B939">
        <v>1389692683</v>
      </c>
      <c r="C939">
        <v>541107</v>
      </c>
      <c r="D939">
        <v>606.49329799836266</v>
      </c>
      <c r="E939">
        <v>0.23615132540782041</v>
      </c>
    </row>
    <row r="940" spans="1:5" hidden="1" x14ac:dyDescent="0.4">
      <c r="A940">
        <v>2017</v>
      </c>
      <c r="B940">
        <v>1443517654</v>
      </c>
      <c r="C940">
        <v>550022</v>
      </c>
      <c r="D940">
        <v>517.31821090792732</v>
      </c>
      <c r="E940">
        <v>0.19711320898053941</v>
      </c>
    </row>
    <row r="941" spans="1:5" hidden="1" x14ac:dyDescent="0.4">
      <c r="A941">
        <v>2015</v>
      </c>
      <c r="B941">
        <v>1358856515</v>
      </c>
      <c r="C941">
        <v>544110</v>
      </c>
      <c r="D941">
        <v>498.80423995148038</v>
      </c>
      <c r="E941">
        <v>0.19972997296186198</v>
      </c>
    </row>
    <row r="942" spans="1:5" x14ac:dyDescent="0.4">
      <c r="A942">
        <v>2018</v>
      </c>
      <c r="B942">
        <v>1576816611</v>
      </c>
      <c r="C942">
        <v>554499</v>
      </c>
      <c r="D942">
        <v>454.31775711047271</v>
      </c>
      <c r="E942">
        <v>0.15976413505704753</v>
      </c>
    </row>
    <row r="943" spans="1:5" hidden="1" x14ac:dyDescent="0.4">
      <c r="A943">
        <v>2013</v>
      </c>
      <c r="B943">
        <v>1295169210</v>
      </c>
      <c r="C943">
        <v>538053</v>
      </c>
      <c r="D943">
        <v>411.88941795696707</v>
      </c>
      <c r="E943">
        <v>0.17111149283729499</v>
      </c>
    </row>
    <row r="944" spans="1:5" hidden="1" x14ac:dyDescent="0.4">
      <c r="A944">
        <v>2010</v>
      </c>
      <c r="B944">
        <v>1269209150</v>
      </c>
      <c r="C944">
        <v>531849</v>
      </c>
      <c r="D944">
        <v>384.63902536246189</v>
      </c>
      <c r="E944">
        <v>0.16117901529468173</v>
      </c>
    </row>
    <row r="945" spans="1:5" hidden="1" x14ac:dyDescent="0.4">
      <c r="A945">
        <v>2012</v>
      </c>
      <c r="B945">
        <v>1232390806</v>
      </c>
      <c r="C945">
        <v>534948</v>
      </c>
      <c r="D945">
        <v>376.37823863253999</v>
      </c>
      <c r="E945">
        <v>0.16337576117879607</v>
      </c>
    </row>
    <row r="946" spans="1:5" hidden="1" x14ac:dyDescent="0.4">
      <c r="A946">
        <v>2011</v>
      </c>
      <c r="B946">
        <v>1362825453</v>
      </c>
      <c r="C946">
        <v>532395</v>
      </c>
      <c r="D946">
        <v>277.22536274758403</v>
      </c>
      <c r="E946">
        <v>0.10829956006112251</v>
      </c>
    </row>
    <row r="947" spans="1:5" x14ac:dyDescent="0.4">
      <c r="A947">
        <v>2018</v>
      </c>
      <c r="B947">
        <v>4459813775</v>
      </c>
      <c r="C947">
        <v>2266833</v>
      </c>
      <c r="D947">
        <v>1072.8704461246152</v>
      </c>
      <c r="E947">
        <v>0.54531831477649539</v>
      </c>
    </row>
    <row r="948" spans="1:5" hidden="1" x14ac:dyDescent="0.4">
      <c r="A948">
        <v>2014</v>
      </c>
      <c r="B948">
        <v>4399616078</v>
      </c>
      <c r="C948">
        <v>2201077</v>
      </c>
      <c r="D948">
        <v>1019.0668881642941</v>
      </c>
      <c r="E948">
        <v>0.50982736885070545</v>
      </c>
    </row>
    <row r="949" spans="1:5" hidden="1" x14ac:dyDescent="0.4">
      <c r="A949">
        <v>2016</v>
      </c>
      <c r="B949">
        <v>4499151905</v>
      </c>
      <c r="C949">
        <v>2227065</v>
      </c>
      <c r="D949">
        <v>994.06551806974653</v>
      </c>
      <c r="E949">
        <v>0.49205907463131099</v>
      </c>
    </row>
    <row r="950" spans="1:5" hidden="1" x14ac:dyDescent="0.4">
      <c r="A950">
        <v>2015</v>
      </c>
      <c r="B950">
        <v>4579335311</v>
      </c>
      <c r="C950">
        <v>2216274</v>
      </c>
      <c r="D950">
        <v>990.16417645110664</v>
      </c>
      <c r="E950">
        <v>0.47921258675438366</v>
      </c>
    </row>
    <row r="951" spans="1:5" hidden="1" x14ac:dyDescent="0.4">
      <c r="A951">
        <v>2017</v>
      </c>
      <c r="B951">
        <v>4364036943</v>
      </c>
      <c r="C951">
        <v>2243761</v>
      </c>
      <c r="D951">
        <v>851.20156647700003</v>
      </c>
      <c r="E951">
        <v>0.43764360910452538</v>
      </c>
    </row>
    <row r="952" spans="1:5" hidden="1" x14ac:dyDescent="0.4">
      <c r="A952">
        <v>2013</v>
      </c>
      <c r="B952">
        <v>4324653374</v>
      </c>
      <c r="C952">
        <v>2194066</v>
      </c>
      <c r="D952">
        <v>671.64503939261624</v>
      </c>
      <c r="E952">
        <v>0.34075182854180813</v>
      </c>
    </row>
    <row r="953" spans="1:5" hidden="1" x14ac:dyDescent="0.4">
      <c r="A953">
        <v>2012</v>
      </c>
      <c r="B953">
        <v>4358303327</v>
      </c>
      <c r="C953">
        <v>2164583</v>
      </c>
      <c r="D953">
        <v>496.94703460204573</v>
      </c>
      <c r="E953">
        <v>0.24681235386625489</v>
      </c>
    </row>
    <row r="954" spans="1:5" hidden="1" x14ac:dyDescent="0.4">
      <c r="A954">
        <v>2010</v>
      </c>
      <c r="B954">
        <v>4974789692</v>
      </c>
      <c r="C954">
        <v>2154826</v>
      </c>
      <c r="D954">
        <v>415.7900596150223</v>
      </c>
      <c r="E954">
        <v>0.18009911704223255</v>
      </c>
    </row>
    <row r="955" spans="1:5" hidden="1" x14ac:dyDescent="0.4">
      <c r="A955">
        <v>2011</v>
      </c>
      <c r="B955">
        <v>4731963234</v>
      </c>
      <c r="C955">
        <v>2157075</v>
      </c>
      <c r="D955">
        <v>395.89403381894465</v>
      </c>
      <c r="E955">
        <v>0.18046909512399648</v>
      </c>
    </row>
    <row r="956" spans="1:5" hidden="1" x14ac:dyDescent="0.4">
      <c r="A956">
        <v>2012</v>
      </c>
      <c r="B956">
        <v>2222220439</v>
      </c>
      <c r="C956">
        <v>1089288</v>
      </c>
      <c r="D956">
        <v>1003.4698821615588</v>
      </c>
      <c r="E956">
        <v>0.49188086015979626</v>
      </c>
    </row>
    <row r="957" spans="1:5" hidden="1" x14ac:dyDescent="0.4">
      <c r="A957">
        <v>2013</v>
      </c>
      <c r="B957">
        <v>2298584626</v>
      </c>
      <c r="C957">
        <v>1085373</v>
      </c>
      <c r="D957">
        <v>650.82742154079745</v>
      </c>
      <c r="E957">
        <v>0.30731542489660768</v>
      </c>
    </row>
    <row r="958" spans="1:5" hidden="1" x14ac:dyDescent="0.4">
      <c r="A958">
        <v>2016</v>
      </c>
      <c r="B958">
        <v>2388935751</v>
      </c>
      <c r="C958">
        <v>1119711</v>
      </c>
      <c r="D958">
        <v>429.91642039776337</v>
      </c>
      <c r="E958">
        <v>0.20150485202395885</v>
      </c>
    </row>
    <row r="959" spans="1:5" hidden="1" x14ac:dyDescent="0.4">
      <c r="A959">
        <v>2017</v>
      </c>
      <c r="B959">
        <v>2437612690</v>
      </c>
      <c r="C959">
        <v>1135036</v>
      </c>
      <c r="D959">
        <v>371.40841612072217</v>
      </c>
      <c r="E959">
        <v>0.17294048588170091</v>
      </c>
    </row>
    <row r="960" spans="1:5" hidden="1" x14ac:dyDescent="0.4">
      <c r="A960">
        <v>2010</v>
      </c>
      <c r="B960">
        <v>2274653391</v>
      </c>
      <c r="C960">
        <v>1078493</v>
      </c>
      <c r="D960">
        <v>310.48971852390326</v>
      </c>
      <c r="E960">
        <v>0.14721407196583297</v>
      </c>
    </row>
    <row r="961" spans="1:5" x14ac:dyDescent="0.4">
      <c r="A961">
        <v>2018</v>
      </c>
      <c r="B961">
        <v>2443083188</v>
      </c>
      <c r="C961">
        <v>1149781</v>
      </c>
      <c r="D961">
        <v>297.91776346973904</v>
      </c>
      <c r="E961">
        <v>0.14020815405815809</v>
      </c>
    </row>
    <row r="962" spans="1:5" hidden="1" x14ac:dyDescent="0.4">
      <c r="A962">
        <v>2014</v>
      </c>
      <c r="B962">
        <v>2184947113</v>
      </c>
      <c r="C962">
        <v>1091509</v>
      </c>
      <c r="D962">
        <v>291.1723155741272</v>
      </c>
      <c r="E962">
        <v>0.14545761822290845</v>
      </c>
    </row>
    <row r="963" spans="1:5" hidden="1" x14ac:dyDescent="0.4">
      <c r="A963">
        <v>2011</v>
      </c>
      <c r="B963">
        <v>2356322857</v>
      </c>
      <c r="C963">
        <v>1083395</v>
      </c>
      <c r="D963">
        <v>240.73239215613881</v>
      </c>
      <c r="E963">
        <v>0.1106844375019361</v>
      </c>
    </row>
    <row r="964" spans="1:5" hidden="1" x14ac:dyDescent="0.4">
      <c r="A964">
        <v>2015</v>
      </c>
      <c r="B964">
        <v>2305084095</v>
      </c>
      <c r="C964">
        <v>1103627</v>
      </c>
      <c r="D964">
        <v>238.53964337588695</v>
      </c>
      <c r="E964">
        <v>0.11420789010302898</v>
      </c>
    </row>
    <row r="965" spans="1:5" hidden="1" x14ac:dyDescent="0.4">
      <c r="A965">
        <v>2017</v>
      </c>
      <c r="B965">
        <v>597471304</v>
      </c>
      <c r="C965">
        <v>378409</v>
      </c>
      <c r="D965">
        <v>670.09345707950922</v>
      </c>
      <c r="E965">
        <v>0.42440430745775198</v>
      </c>
    </row>
    <row r="966" spans="1:5" x14ac:dyDescent="0.4">
      <c r="A966">
        <v>2018</v>
      </c>
      <c r="B966">
        <v>630614729</v>
      </c>
      <c r="C966">
        <v>381326</v>
      </c>
      <c r="D966">
        <v>592.96077634360097</v>
      </c>
      <c r="E966">
        <v>0.35855705647496855</v>
      </c>
    </row>
    <row r="967" spans="1:5" hidden="1" x14ac:dyDescent="0.4">
      <c r="A967">
        <v>2012</v>
      </c>
      <c r="B967">
        <v>595218996</v>
      </c>
      <c r="C967">
        <v>369065</v>
      </c>
      <c r="D967">
        <v>468.08992995813747</v>
      </c>
      <c r="E967">
        <v>0.29023873760910679</v>
      </c>
    </row>
    <row r="968" spans="1:5" hidden="1" x14ac:dyDescent="0.4">
      <c r="A968">
        <v>2013</v>
      </c>
      <c r="B968">
        <v>676346333</v>
      </c>
      <c r="C968">
        <v>370703</v>
      </c>
      <c r="D968">
        <v>375.30054518037349</v>
      </c>
      <c r="E968">
        <v>0.2057008831302409</v>
      </c>
    </row>
    <row r="969" spans="1:5" hidden="1" x14ac:dyDescent="0.4">
      <c r="A969">
        <v>2014</v>
      </c>
      <c r="B969">
        <v>576071361</v>
      </c>
      <c r="C969">
        <v>372237</v>
      </c>
      <c r="D969">
        <v>212.46514451814301</v>
      </c>
      <c r="E969">
        <v>0.13728748442330568</v>
      </c>
    </row>
    <row r="970" spans="1:5" hidden="1" x14ac:dyDescent="0.4">
      <c r="A970">
        <v>2011</v>
      </c>
      <c r="B970">
        <v>638877516</v>
      </c>
      <c r="C970">
        <v>367300</v>
      </c>
      <c r="D970">
        <v>201.21282602777021</v>
      </c>
      <c r="E970">
        <v>0.11568018774979084</v>
      </c>
    </row>
    <row r="971" spans="1:5" hidden="1" x14ac:dyDescent="0.4">
      <c r="A971">
        <v>2016</v>
      </c>
      <c r="B971">
        <v>786337910</v>
      </c>
      <c r="C971">
        <v>375914</v>
      </c>
      <c r="D971">
        <v>86.145836547721018</v>
      </c>
      <c r="E971">
        <v>4.1182582688910417E-2</v>
      </c>
    </row>
    <row r="972" spans="1:5" hidden="1" x14ac:dyDescent="0.4">
      <c r="A972">
        <v>2010</v>
      </c>
      <c r="B972">
        <v>661381689</v>
      </c>
      <c r="C972">
        <v>365466</v>
      </c>
      <c r="D972">
        <v>66.570375903640837</v>
      </c>
      <c r="E972">
        <v>3.6785428754136554E-2</v>
      </c>
    </row>
    <row r="973" spans="1:5" hidden="1" x14ac:dyDescent="0.4">
      <c r="A973">
        <v>2015</v>
      </c>
      <c r="B973">
        <v>656977041</v>
      </c>
      <c r="C973">
        <v>373798</v>
      </c>
      <c r="D973">
        <v>7.9052135110407225</v>
      </c>
      <c r="E973">
        <v>4.4978025343202213E-3</v>
      </c>
    </row>
    <row r="974" spans="1:5" hidden="1" x14ac:dyDescent="0.4">
      <c r="A974">
        <v>2016</v>
      </c>
      <c r="B974">
        <v>183987564</v>
      </c>
      <c r="C974">
        <v>73116</v>
      </c>
      <c r="D974">
        <v>479.0568275069752</v>
      </c>
      <c r="E974">
        <v>0.19037547015949405</v>
      </c>
    </row>
    <row r="975" spans="1:5" x14ac:dyDescent="0.4">
      <c r="A975">
        <v>2018</v>
      </c>
      <c r="B975">
        <v>175160210</v>
      </c>
      <c r="C975">
        <v>73526</v>
      </c>
      <c r="D975">
        <v>431.55993798112235</v>
      </c>
      <c r="E975">
        <v>0.18115344803480196</v>
      </c>
    </row>
    <row r="976" spans="1:5" hidden="1" x14ac:dyDescent="0.4">
      <c r="A976">
        <v>2017</v>
      </c>
      <c r="B976">
        <v>173732353</v>
      </c>
      <c r="C976">
        <v>73345</v>
      </c>
      <c r="D976">
        <v>201.73548299134228</v>
      </c>
      <c r="E976">
        <v>8.5167147882927716E-2</v>
      </c>
    </row>
    <row r="977" spans="1:5" hidden="1" x14ac:dyDescent="0.4">
      <c r="A977">
        <v>2014</v>
      </c>
      <c r="B977">
        <v>173717932</v>
      </c>
      <c r="C977">
        <v>72769</v>
      </c>
      <c r="D977">
        <v>156.97335403812062</v>
      </c>
      <c r="E977">
        <v>6.5754835257882296E-2</v>
      </c>
    </row>
    <row r="978" spans="1:5" hidden="1" x14ac:dyDescent="0.4">
      <c r="A978">
        <v>2011</v>
      </c>
      <c r="B978">
        <v>203585424</v>
      </c>
      <c r="C978">
        <v>72473</v>
      </c>
      <c r="D978">
        <v>149.0063057966415</v>
      </c>
      <c r="E978">
        <v>5.3043748357937452E-2</v>
      </c>
    </row>
    <row r="979" spans="1:5" hidden="1" x14ac:dyDescent="0.4">
      <c r="A979">
        <v>2015</v>
      </c>
      <c r="B979">
        <v>187185396</v>
      </c>
      <c r="C979">
        <v>72871</v>
      </c>
      <c r="D979">
        <v>143.50139287233606</v>
      </c>
      <c r="E979">
        <v>5.5864881681261074E-2</v>
      </c>
    </row>
    <row r="980" spans="1:5" hidden="1" x14ac:dyDescent="0.4">
      <c r="A980">
        <v>2012</v>
      </c>
      <c r="B980">
        <v>184221957</v>
      </c>
      <c r="C980">
        <v>72546</v>
      </c>
      <c r="D980">
        <v>98.659650428693524</v>
      </c>
      <c r="E980">
        <v>3.8851845439900522E-2</v>
      </c>
    </row>
    <row r="981" spans="1:5" hidden="1" x14ac:dyDescent="0.4">
      <c r="A981">
        <v>2010</v>
      </c>
      <c r="B981">
        <v>227164668</v>
      </c>
      <c r="C981">
        <v>72437</v>
      </c>
      <c r="D981">
        <v>97.583513950053145</v>
      </c>
      <c r="E981">
        <v>3.1116885659349103E-2</v>
      </c>
    </row>
    <row r="982" spans="1:5" hidden="1" x14ac:dyDescent="0.4">
      <c r="A982">
        <v>2012</v>
      </c>
      <c r="B982">
        <v>3751284657</v>
      </c>
      <c r="C982">
        <v>1392424</v>
      </c>
      <c r="D982">
        <v>1585.0309101250768</v>
      </c>
      <c r="E982">
        <v>0.58834113691735235</v>
      </c>
    </row>
    <row r="983" spans="1:5" x14ac:dyDescent="0.4">
      <c r="A983">
        <v>2018</v>
      </c>
      <c r="B983">
        <v>4564474007</v>
      </c>
      <c r="C983">
        <v>1444266</v>
      </c>
      <c r="D983">
        <v>793.90051624839191</v>
      </c>
      <c r="E983">
        <v>0.25120167652211145</v>
      </c>
    </row>
    <row r="984" spans="1:5" hidden="1" x14ac:dyDescent="0.4">
      <c r="A984">
        <v>2017</v>
      </c>
      <c r="B984">
        <v>4088935308</v>
      </c>
      <c r="C984">
        <v>1434024</v>
      </c>
      <c r="D984">
        <v>704.07799590522893</v>
      </c>
      <c r="E984">
        <v>0.24692607438043626</v>
      </c>
    </row>
    <row r="985" spans="1:5" hidden="1" x14ac:dyDescent="0.4">
      <c r="A985">
        <v>2014</v>
      </c>
      <c r="B985">
        <v>4593689814</v>
      </c>
      <c r="C985">
        <v>1407604</v>
      </c>
      <c r="D985">
        <v>687.87473962847503</v>
      </c>
      <c r="E985">
        <v>0.21077941136754341</v>
      </c>
    </row>
    <row r="986" spans="1:5" hidden="1" x14ac:dyDescent="0.4">
      <c r="A986">
        <v>2011</v>
      </c>
      <c r="B986">
        <v>3395043131</v>
      </c>
      <c r="C986">
        <v>1385784</v>
      </c>
      <c r="D986">
        <v>597.53108348775856</v>
      </c>
      <c r="E986">
        <v>0.24389940953595501</v>
      </c>
    </row>
    <row r="987" spans="1:5" hidden="1" x14ac:dyDescent="0.4">
      <c r="A987">
        <v>2015</v>
      </c>
      <c r="B987">
        <v>4304455432</v>
      </c>
      <c r="C987">
        <v>1416660</v>
      </c>
      <c r="D987">
        <v>538.19405432496148</v>
      </c>
      <c r="E987">
        <v>0.17712762997426246</v>
      </c>
    </row>
    <row r="988" spans="1:5" hidden="1" x14ac:dyDescent="0.4">
      <c r="A988">
        <v>2016</v>
      </c>
      <c r="B988">
        <v>4175564018</v>
      </c>
      <c r="C988">
        <v>1425132</v>
      </c>
      <c r="D988">
        <v>482.19540786397329</v>
      </c>
      <c r="E988">
        <v>0.16457467854346283</v>
      </c>
    </row>
    <row r="989" spans="1:5" hidden="1" x14ac:dyDescent="0.4">
      <c r="A989">
        <v>2010</v>
      </c>
      <c r="B989">
        <v>2658490381</v>
      </c>
      <c r="C989">
        <v>1378468</v>
      </c>
      <c r="D989">
        <v>434.3511419924148</v>
      </c>
      <c r="E989">
        <v>0.22521772291490566</v>
      </c>
    </row>
    <row r="990" spans="1:5" hidden="1" x14ac:dyDescent="0.4">
      <c r="A990">
        <v>2013</v>
      </c>
      <c r="B990">
        <v>4466458488</v>
      </c>
      <c r="C990">
        <v>1399745</v>
      </c>
      <c r="D990">
        <v>406.45825989733845</v>
      </c>
      <c r="E990">
        <v>0.12738009734749828</v>
      </c>
    </row>
    <row r="991" spans="1:5" hidden="1" x14ac:dyDescent="0.4">
      <c r="A991">
        <v>2013</v>
      </c>
      <c r="B991">
        <v>215738136</v>
      </c>
      <c r="C991">
        <v>47561</v>
      </c>
      <c r="D991">
        <v>16012.429595677131</v>
      </c>
      <c r="E991">
        <v>3.5300535089447513</v>
      </c>
    </row>
    <row r="992" spans="1:5" hidden="1" x14ac:dyDescent="0.4">
      <c r="A992">
        <v>2017</v>
      </c>
      <c r="B992">
        <v>324218731</v>
      </c>
      <c r="C992">
        <v>46856</v>
      </c>
      <c r="D992">
        <v>12276.199419498036</v>
      </c>
      <c r="E992">
        <v>1.7741528943310805</v>
      </c>
    </row>
    <row r="993" spans="1:5" hidden="1" x14ac:dyDescent="0.4">
      <c r="A993">
        <v>2016</v>
      </c>
      <c r="B993">
        <v>290699672</v>
      </c>
      <c r="C993">
        <v>52516</v>
      </c>
      <c r="D993">
        <v>4864.9671719095131</v>
      </c>
      <c r="E993">
        <v>0.87887479969361648</v>
      </c>
    </row>
    <row r="994" spans="1:5" hidden="1" x14ac:dyDescent="0.4">
      <c r="A994">
        <v>2014</v>
      </c>
      <c r="B994">
        <v>289048189</v>
      </c>
      <c r="C994">
        <v>51462</v>
      </c>
      <c r="D994">
        <v>3938.2380591504411</v>
      </c>
      <c r="E994">
        <v>0.70116200243690163</v>
      </c>
    </row>
    <row r="995" spans="1:5" hidden="1" x14ac:dyDescent="0.4">
      <c r="A995">
        <v>2015</v>
      </c>
      <c r="B995">
        <v>253006844</v>
      </c>
      <c r="C995">
        <v>52594</v>
      </c>
      <c r="D995">
        <v>3736.5020344525992</v>
      </c>
      <c r="E995">
        <v>0.77672834810745273</v>
      </c>
    </row>
    <row r="996" spans="1:5" hidden="1" x14ac:dyDescent="0.4">
      <c r="A996">
        <v>2012</v>
      </c>
      <c r="B996">
        <v>146671137</v>
      </c>
      <c r="C996">
        <v>44903</v>
      </c>
      <c r="D996">
        <v>620.89517404182345</v>
      </c>
      <c r="E996">
        <v>0.19008549718953907</v>
      </c>
    </row>
    <row r="997" spans="1:5" hidden="1" x14ac:dyDescent="0.4">
      <c r="A997">
        <v>2010</v>
      </c>
      <c r="B997">
        <v>62540062</v>
      </c>
      <c r="C997">
        <v>44795</v>
      </c>
      <c r="D997">
        <v>65.446299810246686</v>
      </c>
      <c r="E997">
        <v>4.6876624458734945E-2</v>
      </c>
    </row>
    <row r="998" spans="1:5" hidden="1" x14ac:dyDescent="0.4">
      <c r="A998">
        <v>2015</v>
      </c>
      <c r="B998">
        <v>786359952</v>
      </c>
      <c r="C998">
        <v>334279</v>
      </c>
      <c r="D998">
        <v>672.47014021221798</v>
      </c>
      <c r="E998">
        <v>0.28586481982999051</v>
      </c>
    </row>
    <row r="999" spans="1:5" x14ac:dyDescent="0.4">
      <c r="A999">
        <v>2018</v>
      </c>
      <c r="B999">
        <v>787743938</v>
      </c>
      <c r="C999">
        <v>347196</v>
      </c>
      <c r="D999">
        <v>534.71553243700964</v>
      </c>
      <c r="E999">
        <v>0.23567441784617071</v>
      </c>
    </row>
    <row r="1000" spans="1:5" hidden="1" x14ac:dyDescent="0.4">
      <c r="A1000">
        <v>2016</v>
      </c>
      <c r="B1000">
        <v>681595622</v>
      </c>
      <c r="C1000">
        <v>338153</v>
      </c>
      <c r="D1000">
        <v>376.28369406747834</v>
      </c>
      <c r="E1000">
        <v>0.18668174485428252</v>
      </c>
    </row>
    <row r="1001" spans="1:5" hidden="1" x14ac:dyDescent="0.4">
      <c r="A1001">
        <v>2013</v>
      </c>
      <c r="B1001">
        <v>802886667</v>
      </c>
      <c r="C1001">
        <v>327320</v>
      </c>
      <c r="D1001">
        <v>339.51206464621777</v>
      </c>
      <c r="E1001">
        <v>0.1384119248302326</v>
      </c>
    </row>
    <row r="1002" spans="1:5" hidden="1" x14ac:dyDescent="0.4">
      <c r="A1002">
        <v>2012</v>
      </c>
      <c r="B1002">
        <v>769946801</v>
      </c>
      <c r="C1002">
        <v>324453</v>
      </c>
      <c r="D1002">
        <v>336.5058421404641</v>
      </c>
      <c r="E1002">
        <v>0.14180243343851492</v>
      </c>
    </row>
    <row r="1003" spans="1:5" hidden="1" x14ac:dyDescent="0.4">
      <c r="A1003">
        <v>2017</v>
      </c>
      <c r="B1003">
        <v>720494832</v>
      </c>
      <c r="C1003">
        <v>342107</v>
      </c>
      <c r="D1003">
        <v>282.9174147269714</v>
      </c>
      <c r="E1003">
        <v>0.13433549236061695</v>
      </c>
    </row>
    <row r="1004" spans="1:5" hidden="1" x14ac:dyDescent="0.4">
      <c r="A1004">
        <v>2014</v>
      </c>
      <c r="B1004">
        <v>807960295</v>
      </c>
      <c r="C1004">
        <v>330708</v>
      </c>
      <c r="D1004">
        <v>261.11538577839059</v>
      </c>
      <c r="E1004">
        <v>0.10687771111326702</v>
      </c>
    </row>
    <row r="1005" spans="1:5" hidden="1" x14ac:dyDescent="0.4">
      <c r="A1005">
        <v>2010</v>
      </c>
      <c r="B1005">
        <v>859805028</v>
      </c>
      <c r="C1005">
        <v>367205</v>
      </c>
      <c r="D1005">
        <v>225.72388992524611</v>
      </c>
      <c r="E1005">
        <v>9.6402019412242843E-2</v>
      </c>
    </row>
    <row r="1006" spans="1:5" hidden="1" x14ac:dyDescent="0.4">
      <c r="A1006">
        <v>2011</v>
      </c>
      <c r="B1006">
        <v>759059823</v>
      </c>
      <c r="C1006">
        <v>322492</v>
      </c>
      <c r="D1006">
        <v>184.72570792453766</v>
      </c>
      <c r="E1006">
        <v>7.8482039484785118E-2</v>
      </c>
    </row>
    <row r="1007" spans="1:5" hidden="1" x14ac:dyDescent="0.4">
      <c r="A1007">
        <v>2013</v>
      </c>
      <c r="B1007">
        <v>12310286984</v>
      </c>
      <c r="C1007">
        <v>4965241</v>
      </c>
      <c r="D1007">
        <v>832.1752404364662</v>
      </c>
      <c r="E1007">
        <v>0.33565022719376109</v>
      </c>
    </row>
    <row r="1008" spans="1:5" hidden="1" x14ac:dyDescent="0.4">
      <c r="A1008">
        <v>2015</v>
      </c>
      <c r="B1008">
        <v>12981700156</v>
      </c>
      <c r="C1008">
        <v>5019896</v>
      </c>
      <c r="D1008">
        <v>706.74256100126377</v>
      </c>
      <c r="E1008">
        <v>0.27329040975886792</v>
      </c>
    </row>
    <row r="1009" spans="1:5" hidden="1" x14ac:dyDescent="0.4">
      <c r="A1009">
        <v>2014</v>
      </c>
      <c r="B1009">
        <v>14195272632</v>
      </c>
      <c r="C1009">
        <v>4993449</v>
      </c>
      <c r="D1009">
        <v>692.58334249533743</v>
      </c>
      <c r="E1009">
        <v>0.2436289663929295</v>
      </c>
    </row>
    <row r="1010" spans="1:5" hidden="1" x14ac:dyDescent="0.4">
      <c r="A1010">
        <v>2016</v>
      </c>
      <c r="B1010">
        <v>11629894030</v>
      </c>
      <c r="C1010">
        <v>5049192</v>
      </c>
      <c r="D1010">
        <v>685.75823181213946</v>
      </c>
      <c r="E1010">
        <v>0.29772627068382668</v>
      </c>
    </row>
    <row r="1011" spans="1:5" hidden="1" x14ac:dyDescent="0.4">
      <c r="A1011">
        <v>2012</v>
      </c>
      <c r="B1011">
        <v>11577060967</v>
      </c>
      <c r="C1011">
        <v>4941110</v>
      </c>
      <c r="D1011">
        <v>667.7196785742475</v>
      </c>
      <c r="E1011">
        <v>0.28498393421305024</v>
      </c>
    </row>
    <row r="1012" spans="1:5" hidden="1" x14ac:dyDescent="0.4">
      <c r="A1012">
        <v>2011</v>
      </c>
      <c r="B1012">
        <v>10614760997</v>
      </c>
      <c r="C1012">
        <v>4921228</v>
      </c>
      <c r="D1012">
        <v>632.49413317163931</v>
      </c>
      <c r="E1012">
        <v>0.29323767524108296</v>
      </c>
    </row>
    <row r="1013" spans="1:5" hidden="1" x14ac:dyDescent="0.4">
      <c r="A1013">
        <v>2010</v>
      </c>
      <c r="B1013">
        <v>10392073023</v>
      </c>
      <c r="C1013">
        <v>4900326</v>
      </c>
      <c r="D1013">
        <v>622.1652026824338</v>
      </c>
      <c r="E1013">
        <v>0.29337864661384605</v>
      </c>
    </row>
    <row r="1014" spans="1:5" x14ac:dyDescent="0.4">
      <c r="A1014">
        <v>2018</v>
      </c>
      <c r="B1014">
        <v>12796966537</v>
      </c>
      <c r="C1014">
        <v>5111876</v>
      </c>
      <c r="D1014">
        <v>596.19033834154038</v>
      </c>
      <c r="E1014">
        <v>0.23815418077309927</v>
      </c>
    </row>
    <row r="1015" spans="1:5" hidden="1" x14ac:dyDescent="0.4">
      <c r="A1015">
        <v>2017</v>
      </c>
      <c r="B1015">
        <v>12362621628</v>
      </c>
      <c r="C1015">
        <v>5071773</v>
      </c>
      <c r="D1015">
        <v>574.44864350198634</v>
      </c>
      <c r="E1015">
        <v>0.23566790343249677</v>
      </c>
    </row>
    <row r="1016" spans="1:5" hidden="1" x14ac:dyDescent="0.4">
      <c r="A1016">
        <v>2012</v>
      </c>
      <c r="B1016">
        <v>595034416</v>
      </c>
      <c r="C1016">
        <v>146320</v>
      </c>
      <c r="D1016">
        <v>1124.5644751230182</v>
      </c>
      <c r="E1016">
        <v>0.27653236447419205</v>
      </c>
    </row>
    <row r="1017" spans="1:5" hidden="1" x14ac:dyDescent="0.4">
      <c r="A1017">
        <v>2010</v>
      </c>
      <c r="B1017">
        <v>608185246</v>
      </c>
      <c r="C1017">
        <v>146240</v>
      </c>
      <c r="D1017">
        <v>1052.9285147702408</v>
      </c>
      <c r="E1017">
        <v>0.25317987736913961</v>
      </c>
    </row>
    <row r="1018" spans="1:5" x14ac:dyDescent="0.4">
      <c r="A1018">
        <v>2018</v>
      </c>
      <c r="B1018">
        <v>582612226</v>
      </c>
      <c r="C1018">
        <v>146305</v>
      </c>
      <c r="D1018">
        <v>914.66054475240082</v>
      </c>
      <c r="E1018">
        <v>0.22968864199564532</v>
      </c>
    </row>
    <row r="1019" spans="1:5" hidden="1" x14ac:dyDescent="0.4">
      <c r="A1019">
        <v>2015</v>
      </c>
      <c r="B1019">
        <v>601658251</v>
      </c>
      <c r="C1019">
        <v>147771</v>
      </c>
      <c r="D1019">
        <v>819.21980632194413</v>
      </c>
      <c r="E1019">
        <v>0.20120546805232792</v>
      </c>
    </row>
    <row r="1020" spans="1:5" hidden="1" x14ac:dyDescent="0.4">
      <c r="A1020">
        <v>2016</v>
      </c>
      <c r="B1020">
        <v>605926159</v>
      </c>
      <c r="C1020">
        <v>148429</v>
      </c>
      <c r="D1020">
        <v>813.67453125736881</v>
      </c>
      <c r="E1020">
        <v>0.19931949661872908</v>
      </c>
    </row>
    <row r="1021" spans="1:5" hidden="1" x14ac:dyDescent="0.4">
      <c r="A1021">
        <v>2014</v>
      </c>
      <c r="B1021">
        <v>624908723</v>
      </c>
      <c r="C1021">
        <v>147171</v>
      </c>
      <c r="D1021">
        <v>670.72226185865418</v>
      </c>
      <c r="E1021">
        <v>0.15796045465027059</v>
      </c>
    </row>
    <row r="1022" spans="1:5" hidden="1" x14ac:dyDescent="0.4">
      <c r="A1022">
        <v>2017</v>
      </c>
      <c r="B1022">
        <v>569675124</v>
      </c>
      <c r="C1022">
        <v>145277</v>
      </c>
      <c r="D1022">
        <v>622.55624771987311</v>
      </c>
      <c r="E1022">
        <v>0.15876260027811923</v>
      </c>
    </row>
    <row r="1023" spans="1:5" hidden="1" x14ac:dyDescent="0.4">
      <c r="A1023">
        <v>2013</v>
      </c>
      <c r="B1023">
        <v>619435608</v>
      </c>
      <c r="C1023">
        <v>146713</v>
      </c>
      <c r="D1023">
        <v>542.28203363028501</v>
      </c>
      <c r="E1023">
        <v>0.12843921623569304</v>
      </c>
    </row>
    <row r="1024" spans="1:5" hidden="1" x14ac:dyDescent="0.4">
      <c r="A1024">
        <v>2011</v>
      </c>
      <c r="B1024">
        <v>636114606</v>
      </c>
      <c r="C1024">
        <v>146136</v>
      </c>
      <c r="D1024">
        <v>513.00606968850934</v>
      </c>
      <c r="E1024">
        <v>0.11785400664106116</v>
      </c>
    </row>
    <row r="1025" spans="1:5" hidden="1" x14ac:dyDescent="0.4">
      <c r="A1025">
        <v>2012</v>
      </c>
      <c r="B1025">
        <v>1566179644</v>
      </c>
      <c r="C1025">
        <v>523279</v>
      </c>
      <c r="D1025">
        <v>3612.1683079198669</v>
      </c>
      <c r="E1025">
        <v>1.2068678246720974</v>
      </c>
    </row>
    <row r="1026" spans="1:5" hidden="1" x14ac:dyDescent="0.4">
      <c r="A1026">
        <v>2016</v>
      </c>
      <c r="B1026">
        <v>1766667417</v>
      </c>
      <c r="C1026">
        <v>532075</v>
      </c>
      <c r="D1026">
        <v>1921.4992397688295</v>
      </c>
      <c r="E1026">
        <v>0.57870638138338404</v>
      </c>
    </row>
    <row r="1027" spans="1:5" hidden="1" x14ac:dyDescent="0.4">
      <c r="A1027">
        <v>2010</v>
      </c>
      <c r="B1027">
        <v>1517191200</v>
      </c>
      <c r="C1027">
        <v>486161</v>
      </c>
      <c r="D1027">
        <v>1509.7573334759472</v>
      </c>
      <c r="E1027">
        <v>0.48377892977496839</v>
      </c>
    </row>
    <row r="1028" spans="1:5" x14ac:dyDescent="0.4">
      <c r="A1028">
        <v>2018</v>
      </c>
      <c r="B1028">
        <v>1856183485</v>
      </c>
      <c r="C1028">
        <v>536255</v>
      </c>
      <c r="D1028">
        <v>894.58362905707168</v>
      </c>
      <c r="E1028">
        <v>0.25844694119773404</v>
      </c>
    </row>
    <row r="1029" spans="1:5" hidden="1" x14ac:dyDescent="0.4">
      <c r="A1029">
        <v>2014</v>
      </c>
      <c r="B1029">
        <v>1894340876</v>
      </c>
      <c r="C1029">
        <v>527237</v>
      </c>
      <c r="D1029">
        <v>671.70690979578444</v>
      </c>
      <c r="E1029">
        <v>0.18695090228312214</v>
      </c>
    </row>
    <row r="1030" spans="1:5" hidden="1" x14ac:dyDescent="0.4">
      <c r="A1030">
        <v>2017</v>
      </c>
      <c r="B1030">
        <v>1807715231</v>
      </c>
      <c r="C1030">
        <v>534632</v>
      </c>
      <c r="D1030">
        <v>573.71865881578356</v>
      </c>
      <c r="E1030">
        <v>0.16967736330368952</v>
      </c>
    </row>
    <row r="1031" spans="1:5" hidden="1" x14ac:dyDescent="0.4">
      <c r="A1031">
        <v>2015</v>
      </c>
      <c r="B1031">
        <v>1799664919</v>
      </c>
      <c r="C1031">
        <v>529805</v>
      </c>
      <c r="D1031">
        <v>572.50437425090365</v>
      </c>
      <c r="E1031">
        <v>0.16854008587806452</v>
      </c>
    </row>
    <row r="1032" spans="1:5" hidden="1" x14ac:dyDescent="0.4">
      <c r="A1032">
        <v>2013</v>
      </c>
      <c r="B1032">
        <v>1827259362</v>
      </c>
      <c r="C1032">
        <v>525417</v>
      </c>
      <c r="D1032">
        <v>465.46717178926451</v>
      </c>
      <c r="E1032">
        <v>0.13384217374172633</v>
      </c>
    </row>
    <row r="1033" spans="1:5" hidden="1" x14ac:dyDescent="0.4">
      <c r="A1033">
        <v>2011</v>
      </c>
      <c r="B1033">
        <v>1660041190</v>
      </c>
      <c r="C1033">
        <v>521601</v>
      </c>
      <c r="D1033">
        <v>360.76135973665697</v>
      </c>
      <c r="E1033">
        <v>0.11335470898767278</v>
      </c>
    </row>
    <row r="1034" spans="1:5" hidden="1" x14ac:dyDescent="0.4">
      <c r="A1034">
        <v>2014</v>
      </c>
      <c r="B1034">
        <v>1928484384</v>
      </c>
      <c r="C1034">
        <v>384883</v>
      </c>
      <c r="D1034">
        <v>1813.7414720837241</v>
      </c>
      <c r="E1034">
        <v>0.36198284248071982</v>
      </c>
    </row>
    <row r="1035" spans="1:5" hidden="1" x14ac:dyDescent="0.4">
      <c r="A1035">
        <v>2015</v>
      </c>
      <c r="B1035">
        <v>1756336483</v>
      </c>
      <c r="C1035">
        <v>387429</v>
      </c>
      <c r="D1035">
        <v>1529.7480983612481</v>
      </c>
      <c r="E1035">
        <v>0.33744603140490592</v>
      </c>
    </row>
    <row r="1036" spans="1:5" x14ac:dyDescent="0.4">
      <c r="A1036">
        <v>2018</v>
      </c>
      <c r="B1036">
        <v>1895673382</v>
      </c>
      <c r="C1036">
        <v>391714</v>
      </c>
      <c r="D1036">
        <v>1368.8774360885748</v>
      </c>
      <c r="E1036">
        <v>0.28285909434160111</v>
      </c>
    </row>
    <row r="1037" spans="1:5" hidden="1" x14ac:dyDescent="0.4">
      <c r="A1037">
        <v>2017</v>
      </c>
      <c r="B1037">
        <v>1877142738</v>
      </c>
      <c r="C1037">
        <v>389811</v>
      </c>
      <c r="D1037">
        <v>1220.6322345957399</v>
      </c>
      <c r="E1037">
        <v>0.25347879112643162</v>
      </c>
    </row>
    <row r="1038" spans="1:5" hidden="1" x14ac:dyDescent="0.4">
      <c r="A1038">
        <v>2016</v>
      </c>
      <c r="B1038">
        <v>1787326873</v>
      </c>
      <c r="C1038">
        <v>389483</v>
      </c>
      <c r="D1038">
        <v>1170.1851839489784</v>
      </c>
      <c r="E1038">
        <v>0.25499937525977096</v>
      </c>
    </row>
    <row r="1039" spans="1:5" hidden="1" x14ac:dyDescent="0.4">
      <c r="A1039">
        <v>2013</v>
      </c>
      <c r="B1039">
        <v>1710072386</v>
      </c>
      <c r="C1039">
        <v>382223</v>
      </c>
      <c r="D1039">
        <v>1040.5838188701359</v>
      </c>
      <c r="E1039">
        <v>0.23258376210046586</v>
      </c>
    </row>
    <row r="1040" spans="1:5" hidden="1" x14ac:dyDescent="0.4">
      <c r="A1040">
        <v>2011</v>
      </c>
      <c r="B1040">
        <v>1719370563</v>
      </c>
      <c r="C1040">
        <v>376160</v>
      </c>
      <c r="D1040">
        <v>977.67176733304973</v>
      </c>
      <c r="E1040">
        <v>0.2138928163096625</v>
      </c>
    </row>
    <row r="1041" spans="1:5" hidden="1" x14ac:dyDescent="0.4">
      <c r="A1041">
        <v>2012</v>
      </c>
      <c r="B1041">
        <v>1549340111</v>
      </c>
      <c r="C1041">
        <v>378398</v>
      </c>
      <c r="D1041">
        <v>740.09049730706818</v>
      </c>
      <c r="E1041">
        <v>0.1807535750295953</v>
      </c>
    </row>
    <row r="1042" spans="1:5" hidden="1" x14ac:dyDescent="0.4">
      <c r="A1042">
        <v>2010</v>
      </c>
      <c r="B1042">
        <v>1623318460</v>
      </c>
      <c r="C1042">
        <v>393420</v>
      </c>
      <c r="D1042">
        <v>427.11766051547966</v>
      </c>
      <c r="E1042">
        <v>0.10351427285561701</v>
      </c>
    </row>
    <row r="1043" spans="1:5" hidden="1" x14ac:dyDescent="0.4">
      <c r="A1043">
        <v>2015</v>
      </c>
      <c r="B1043">
        <v>60225758</v>
      </c>
      <c r="C1043">
        <v>14704</v>
      </c>
      <c r="D1043">
        <v>442.74258705114255</v>
      </c>
      <c r="E1043">
        <v>0.10809472916887157</v>
      </c>
    </row>
    <row r="1044" spans="1:5" hidden="1" x14ac:dyDescent="0.4">
      <c r="A1044">
        <v>2016</v>
      </c>
      <c r="B1044">
        <v>63815465</v>
      </c>
      <c r="C1044">
        <v>14713</v>
      </c>
      <c r="D1044">
        <v>300.57846802147759</v>
      </c>
      <c r="E1044">
        <v>6.9299988646952582E-2</v>
      </c>
    </row>
    <row r="1045" spans="1:5" hidden="1" x14ac:dyDescent="0.4">
      <c r="A1045">
        <v>2017</v>
      </c>
      <c r="B1045">
        <v>69300861</v>
      </c>
      <c r="C1045">
        <v>14782</v>
      </c>
      <c r="D1045">
        <v>258.13929102963061</v>
      </c>
      <c r="E1045">
        <v>5.5061581413829767E-2</v>
      </c>
    </row>
    <row r="1046" spans="1:5" x14ac:dyDescent="0.4">
      <c r="A1046">
        <v>2018</v>
      </c>
      <c r="B1046">
        <v>63319463</v>
      </c>
      <c r="C1046">
        <v>14847</v>
      </c>
      <c r="D1046">
        <v>226.35872566848522</v>
      </c>
      <c r="E1046">
        <v>5.3076066043074306E-2</v>
      </c>
    </row>
    <row r="1047" spans="1:5" hidden="1" x14ac:dyDescent="0.4">
      <c r="A1047">
        <v>2013</v>
      </c>
      <c r="B1047">
        <v>49601908</v>
      </c>
      <c r="C1047">
        <v>14664</v>
      </c>
      <c r="D1047">
        <v>211.4283960720131</v>
      </c>
      <c r="E1047">
        <v>6.2505377817321059E-2</v>
      </c>
    </row>
    <row r="1048" spans="1:5" hidden="1" x14ac:dyDescent="0.4">
      <c r="A1048">
        <v>2011</v>
      </c>
      <c r="B1048">
        <v>45970090</v>
      </c>
      <c r="C1048">
        <v>14648</v>
      </c>
      <c r="D1048">
        <v>101.83062534134353</v>
      </c>
      <c r="E1048">
        <v>3.2447510979421619E-2</v>
      </c>
    </row>
    <row r="1049" spans="1:5" hidden="1" x14ac:dyDescent="0.4">
      <c r="A1049">
        <v>2014</v>
      </c>
      <c r="B1049">
        <v>56804811</v>
      </c>
      <c r="C1049">
        <v>14671</v>
      </c>
      <c r="D1049">
        <v>90.112739417899263</v>
      </c>
      <c r="E1049">
        <v>2.3273451257500005E-2</v>
      </c>
    </row>
    <row r="1050" spans="1:5" hidden="1" x14ac:dyDescent="0.4">
      <c r="A1050">
        <v>2012</v>
      </c>
      <c r="B1050">
        <v>47429228</v>
      </c>
      <c r="C1050">
        <v>14646</v>
      </c>
      <c r="D1050">
        <v>84.367267513314218</v>
      </c>
      <c r="E1050">
        <v>2.6052353202965901E-2</v>
      </c>
    </row>
    <row r="1051" spans="1:5" hidden="1" x14ac:dyDescent="0.4">
      <c r="A1051">
        <v>2010</v>
      </c>
      <c r="B1051">
        <v>52685382</v>
      </c>
      <c r="C1051">
        <v>14662</v>
      </c>
      <c r="D1051">
        <v>71.186945846405678</v>
      </c>
      <c r="E1051">
        <v>1.9810865184578145E-2</v>
      </c>
    </row>
    <row r="1052" spans="1:5" hidden="1" x14ac:dyDescent="0.4">
      <c r="A1052">
        <v>2017</v>
      </c>
      <c r="B1052">
        <v>1987786448</v>
      </c>
      <c r="C1052">
        <v>744691</v>
      </c>
      <c r="D1052">
        <v>1486.7455280109468</v>
      </c>
      <c r="E1052">
        <v>0.55698438588006716</v>
      </c>
    </row>
    <row r="1053" spans="1:5" x14ac:dyDescent="0.4">
      <c r="A1053">
        <v>2018</v>
      </c>
      <c r="B1053">
        <v>2068729190</v>
      </c>
      <c r="C1053">
        <v>756253</v>
      </c>
      <c r="D1053">
        <v>731.94515459773379</v>
      </c>
      <c r="E1053">
        <v>0.26757282764497559</v>
      </c>
    </row>
    <row r="1054" spans="1:5" hidden="1" x14ac:dyDescent="0.4">
      <c r="A1054">
        <v>2016</v>
      </c>
      <c r="B1054">
        <v>2024122858</v>
      </c>
      <c r="C1054">
        <v>730503</v>
      </c>
      <c r="D1054">
        <v>651.88800045995708</v>
      </c>
      <c r="E1054">
        <v>0.23526543268748562</v>
      </c>
    </row>
    <row r="1055" spans="1:5" hidden="1" x14ac:dyDescent="0.4">
      <c r="A1055">
        <v>2015</v>
      </c>
      <c r="B1055">
        <v>2053048852</v>
      </c>
      <c r="C1055">
        <v>718712</v>
      </c>
      <c r="D1055">
        <v>585.32573965649658</v>
      </c>
      <c r="E1055">
        <v>0.20490532048966559</v>
      </c>
    </row>
    <row r="1056" spans="1:5" hidden="1" x14ac:dyDescent="0.4">
      <c r="A1056">
        <v>2010</v>
      </c>
      <c r="B1056">
        <v>2210060387</v>
      </c>
      <c r="C1056">
        <v>670991</v>
      </c>
      <c r="D1056">
        <v>563.1604373233024</v>
      </c>
      <c r="E1056">
        <v>0.1709797556766941</v>
      </c>
    </row>
    <row r="1057" spans="1:5" hidden="1" x14ac:dyDescent="0.4">
      <c r="A1057">
        <v>2013</v>
      </c>
      <c r="B1057">
        <v>1936621293</v>
      </c>
      <c r="C1057">
        <v>694735</v>
      </c>
      <c r="D1057">
        <v>498.44373034322439</v>
      </c>
      <c r="E1057">
        <v>0.1788095102804387</v>
      </c>
    </row>
    <row r="1058" spans="1:5" hidden="1" x14ac:dyDescent="0.4">
      <c r="A1058">
        <v>2014</v>
      </c>
      <c r="B1058">
        <v>2029544398</v>
      </c>
      <c r="C1058">
        <v>706160</v>
      </c>
      <c r="D1058">
        <v>490.30750254899738</v>
      </c>
      <c r="E1058">
        <v>0.17059767026589581</v>
      </c>
    </row>
    <row r="1059" spans="1:5" hidden="1" x14ac:dyDescent="0.4">
      <c r="A1059">
        <v>2011</v>
      </c>
      <c r="B1059">
        <v>2019640877</v>
      </c>
      <c r="C1059">
        <v>675799</v>
      </c>
      <c r="D1059">
        <v>400.86668965180473</v>
      </c>
      <c r="E1059">
        <v>0.13413538569411715</v>
      </c>
    </row>
    <row r="1060" spans="1:5" hidden="1" x14ac:dyDescent="0.4">
      <c r="A1060">
        <v>2012</v>
      </c>
      <c r="B1060">
        <v>2006499096</v>
      </c>
      <c r="C1060">
        <v>684236</v>
      </c>
      <c r="D1060">
        <v>368.56270351165387</v>
      </c>
      <c r="E1060">
        <v>0.12568352036775601</v>
      </c>
    </row>
    <row r="1061" spans="1:5" hidden="1" x14ac:dyDescent="0.4">
      <c r="A1061">
        <v>2012</v>
      </c>
      <c r="B1061">
        <v>473478762</v>
      </c>
      <c r="C1061">
        <v>308147</v>
      </c>
      <c r="D1061">
        <v>245.14742963585562</v>
      </c>
      <c r="E1061">
        <v>0.15954558274358249</v>
      </c>
    </row>
    <row r="1062" spans="1:5" hidden="1" x14ac:dyDescent="0.4">
      <c r="A1062">
        <v>2013</v>
      </c>
      <c r="B1062">
        <v>476959806</v>
      </c>
      <c r="C1062">
        <v>307863</v>
      </c>
      <c r="D1062">
        <v>145.80854470982223</v>
      </c>
      <c r="E1062">
        <v>9.4114966157127292E-2</v>
      </c>
    </row>
    <row r="1063" spans="1:5" hidden="1" x14ac:dyDescent="0.4">
      <c r="A1063">
        <v>2011</v>
      </c>
      <c r="B1063">
        <v>476970645</v>
      </c>
      <c r="C1063">
        <v>309020</v>
      </c>
      <c r="D1063">
        <v>145.62201799236294</v>
      </c>
      <c r="E1063">
        <v>9.4345671943815324E-2</v>
      </c>
    </row>
    <row r="1064" spans="1:5" hidden="1" x14ac:dyDescent="0.4">
      <c r="A1064">
        <v>2016</v>
      </c>
      <c r="B1064">
        <v>484346920</v>
      </c>
      <c r="C1064">
        <v>309060</v>
      </c>
      <c r="D1064">
        <v>138.68976250566234</v>
      </c>
      <c r="E1064">
        <v>8.849743072589375E-2</v>
      </c>
    </row>
    <row r="1065" spans="1:5" hidden="1" x14ac:dyDescent="0.4">
      <c r="A1065">
        <v>2015</v>
      </c>
      <c r="B1065">
        <v>551300238</v>
      </c>
      <c r="C1065">
        <v>308151</v>
      </c>
      <c r="D1065">
        <v>135.52674500488396</v>
      </c>
      <c r="E1065">
        <v>7.5753099892548928E-2</v>
      </c>
    </row>
    <row r="1066" spans="1:5" hidden="1" x14ac:dyDescent="0.4">
      <c r="A1066">
        <v>2014</v>
      </c>
      <c r="B1066">
        <v>507196407</v>
      </c>
      <c r="C1066">
        <v>307853</v>
      </c>
      <c r="D1066">
        <v>133.93096705245685</v>
      </c>
      <c r="E1066">
        <v>8.1292078238243512E-2</v>
      </c>
    </row>
    <row r="1067" spans="1:5" hidden="1" x14ac:dyDescent="0.4">
      <c r="A1067">
        <v>2010</v>
      </c>
      <c r="B1067">
        <v>516696578</v>
      </c>
      <c r="C1067">
        <v>309900</v>
      </c>
      <c r="D1067">
        <v>126.40301387544369</v>
      </c>
      <c r="E1067">
        <v>7.5812954193786045E-2</v>
      </c>
    </row>
    <row r="1068" spans="1:5" x14ac:dyDescent="0.4">
      <c r="A1068">
        <v>2018</v>
      </c>
      <c r="B1068">
        <v>465776772</v>
      </c>
      <c r="C1068">
        <v>310979</v>
      </c>
      <c r="D1068">
        <v>125.62152428299017</v>
      </c>
      <c r="E1068">
        <v>8.3872057063420935E-2</v>
      </c>
    </row>
    <row r="1069" spans="1:5" hidden="1" x14ac:dyDescent="0.4">
      <c r="A1069">
        <v>2017</v>
      </c>
      <c r="B1069">
        <v>474300629</v>
      </c>
      <c r="C1069">
        <v>310305</v>
      </c>
      <c r="D1069">
        <v>119.81300978069963</v>
      </c>
      <c r="E1069">
        <v>7.838609887232513E-2</v>
      </c>
    </row>
    <row r="1070" spans="1:5" hidden="1" x14ac:dyDescent="0.4">
      <c r="A1070">
        <v>2014</v>
      </c>
      <c r="B1070">
        <v>1284913766</v>
      </c>
      <c r="C1070">
        <v>414748</v>
      </c>
      <c r="D1070">
        <v>1913.0432166038172</v>
      </c>
      <c r="E1070">
        <v>0.61749735195848154</v>
      </c>
    </row>
    <row r="1071" spans="1:5" hidden="1" x14ac:dyDescent="0.4">
      <c r="A1071">
        <v>2015</v>
      </c>
      <c r="B1071">
        <v>1323663892</v>
      </c>
      <c r="C1071">
        <v>417141</v>
      </c>
      <c r="D1071">
        <v>1340.1086203465975</v>
      </c>
      <c r="E1071">
        <v>0.42232341108538751</v>
      </c>
    </row>
    <row r="1072" spans="1:5" hidden="1" x14ac:dyDescent="0.4">
      <c r="A1072">
        <v>2016</v>
      </c>
      <c r="B1072">
        <v>1284302557</v>
      </c>
      <c r="C1072">
        <v>419845</v>
      </c>
      <c r="D1072">
        <v>1229.2201836392003</v>
      </c>
      <c r="E1072">
        <v>0.40183829362258289</v>
      </c>
    </row>
    <row r="1073" spans="1:5" hidden="1" x14ac:dyDescent="0.4">
      <c r="A1073">
        <v>2011</v>
      </c>
      <c r="B1073">
        <v>1171179710</v>
      </c>
      <c r="C1073">
        <v>403340</v>
      </c>
      <c r="D1073">
        <v>1050.2098700847919</v>
      </c>
      <c r="E1073">
        <v>0.36167946335067569</v>
      </c>
    </row>
    <row r="1074" spans="1:5" hidden="1" x14ac:dyDescent="0.4">
      <c r="A1074">
        <v>2010</v>
      </c>
      <c r="B1074">
        <v>1159393794</v>
      </c>
      <c r="C1074">
        <v>402325</v>
      </c>
      <c r="D1074">
        <v>827.24480705896974</v>
      </c>
      <c r="E1074">
        <v>0.2870649029884319</v>
      </c>
    </row>
    <row r="1075" spans="1:5" hidden="1" x14ac:dyDescent="0.4">
      <c r="A1075">
        <v>2017</v>
      </c>
      <c r="B1075">
        <v>1340624279</v>
      </c>
      <c r="C1075">
        <v>422650</v>
      </c>
      <c r="D1075">
        <v>762.60010883709924</v>
      </c>
      <c r="E1075">
        <v>0.24042003494105002</v>
      </c>
    </row>
    <row r="1076" spans="1:5" x14ac:dyDescent="0.4">
      <c r="A1076">
        <v>2018</v>
      </c>
      <c r="B1076">
        <v>1447975871</v>
      </c>
      <c r="C1076">
        <v>425044</v>
      </c>
      <c r="D1076">
        <v>717.57884360207413</v>
      </c>
      <c r="E1076">
        <v>0.21064065231236162</v>
      </c>
    </row>
    <row r="1077" spans="1:5" hidden="1" x14ac:dyDescent="0.4">
      <c r="A1077">
        <v>2012</v>
      </c>
      <c r="B1077">
        <v>1167246069</v>
      </c>
      <c r="C1077">
        <v>405153</v>
      </c>
      <c r="D1077">
        <v>492.0028063472318</v>
      </c>
      <c r="E1077">
        <v>0.17077497050024334</v>
      </c>
    </row>
    <row r="1078" spans="1:5" hidden="1" x14ac:dyDescent="0.4">
      <c r="A1078">
        <v>2013</v>
      </c>
      <c r="B1078">
        <v>1207427008</v>
      </c>
      <c r="C1078">
        <v>409529</v>
      </c>
      <c r="D1078">
        <v>456.48754300672238</v>
      </c>
      <c r="E1078">
        <v>0.15482914143991056</v>
      </c>
    </row>
    <row r="1079" spans="1:5" hidden="1" x14ac:dyDescent="0.4">
      <c r="A1079">
        <v>2011</v>
      </c>
      <c r="B1079">
        <v>105374881</v>
      </c>
      <c r="C1079">
        <v>62068</v>
      </c>
      <c r="D1079">
        <v>197.17011986853129</v>
      </c>
      <c r="E1079">
        <v>0.11613730790357903</v>
      </c>
    </row>
    <row r="1080" spans="1:5" x14ac:dyDescent="0.4">
      <c r="A1080">
        <v>2018</v>
      </c>
      <c r="B1080">
        <v>100009624</v>
      </c>
      <c r="C1080">
        <v>62216</v>
      </c>
      <c r="D1080">
        <v>177.67100102867428</v>
      </c>
      <c r="E1080">
        <v>0.11052915267434663</v>
      </c>
    </row>
    <row r="1081" spans="1:5" hidden="1" x14ac:dyDescent="0.4">
      <c r="A1081">
        <v>2014</v>
      </c>
      <c r="B1081">
        <v>107533927</v>
      </c>
      <c r="C1081">
        <v>61985</v>
      </c>
      <c r="D1081">
        <v>122.35913527466323</v>
      </c>
      <c r="E1081">
        <v>7.0530587058352287E-2</v>
      </c>
    </row>
    <row r="1082" spans="1:5" hidden="1" x14ac:dyDescent="0.4">
      <c r="A1082">
        <v>2015</v>
      </c>
      <c r="B1082">
        <v>102194680</v>
      </c>
      <c r="C1082">
        <v>61896</v>
      </c>
      <c r="D1082">
        <v>119.46263086467623</v>
      </c>
      <c r="E1082">
        <v>7.2354637247261794E-2</v>
      </c>
    </row>
    <row r="1083" spans="1:5" hidden="1" x14ac:dyDescent="0.4">
      <c r="A1083">
        <v>2013</v>
      </c>
      <c r="B1083">
        <v>101829553</v>
      </c>
      <c r="C1083">
        <v>61958</v>
      </c>
      <c r="D1083">
        <v>117.68005745827818</v>
      </c>
      <c r="E1083">
        <v>7.1602209625726235E-2</v>
      </c>
    </row>
    <row r="1084" spans="1:5" hidden="1" x14ac:dyDescent="0.4">
      <c r="A1084">
        <v>2012</v>
      </c>
      <c r="B1084">
        <v>97078000</v>
      </c>
      <c r="C1084">
        <v>61990</v>
      </c>
      <c r="D1084">
        <v>82.799306339732212</v>
      </c>
      <c r="E1084">
        <v>5.2872216156080676E-2</v>
      </c>
    </row>
    <row r="1085" spans="1:5" hidden="1" x14ac:dyDescent="0.4">
      <c r="A1085">
        <v>2010</v>
      </c>
      <c r="B1085">
        <v>115186953</v>
      </c>
      <c r="C1085">
        <v>62109</v>
      </c>
      <c r="D1085">
        <v>55.030237163696086</v>
      </c>
      <c r="E1085">
        <v>2.9672397011838658E-2</v>
      </c>
    </row>
    <row r="1086" spans="1:5" hidden="1" x14ac:dyDescent="0.4">
      <c r="A1086">
        <v>2012</v>
      </c>
      <c r="B1086">
        <v>783462437</v>
      </c>
      <c r="C1086">
        <v>321888</v>
      </c>
      <c r="D1086">
        <v>814.37778668356691</v>
      </c>
      <c r="E1086">
        <v>0.33458966840040094</v>
      </c>
    </row>
    <row r="1087" spans="1:5" hidden="1" x14ac:dyDescent="0.4">
      <c r="A1087">
        <v>2016</v>
      </c>
      <c r="B1087">
        <v>866974742</v>
      </c>
      <c r="C1087">
        <v>332381</v>
      </c>
      <c r="D1087">
        <v>750.15308035056159</v>
      </c>
      <c r="E1087">
        <v>0.2875938812528866</v>
      </c>
    </row>
    <row r="1088" spans="1:5" hidden="1" x14ac:dyDescent="0.4">
      <c r="A1088">
        <v>2014</v>
      </c>
      <c r="B1088">
        <v>796548542</v>
      </c>
      <c r="C1088">
        <v>315256</v>
      </c>
      <c r="D1088">
        <v>695.32827606770365</v>
      </c>
      <c r="E1088">
        <v>0.27519529500312612</v>
      </c>
    </row>
    <row r="1089" spans="1:5" hidden="1" x14ac:dyDescent="0.4">
      <c r="A1089">
        <v>2015</v>
      </c>
      <c r="B1089">
        <v>887810712</v>
      </c>
      <c r="C1089">
        <v>332221</v>
      </c>
      <c r="D1089">
        <v>690.34348822019081</v>
      </c>
      <c r="E1089">
        <v>0.25832826851496699</v>
      </c>
    </row>
    <row r="1090" spans="1:5" hidden="1" x14ac:dyDescent="0.4">
      <c r="A1090">
        <v>2013</v>
      </c>
      <c r="B1090">
        <v>803557815</v>
      </c>
      <c r="C1090">
        <v>319845</v>
      </c>
      <c r="D1090">
        <v>648.14098078756899</v>
      </c>
      <c r="E1090">
        <v>0.25798349307323953</v>
      </c>
    </row>
    <row r="1091" spans="1:5" x14ac:dyDescent="0.4">
      <c r="A1091">
        <v>2018</v>
      </c>
      <c r="B1091">
        <v>970037424</v>
      </c>
      <c r="C1091">
        <v>335965</v>
      </c>
      <c r="D1091">
        <v>606.6895003943863</v>
      </c>
      <c r="E1091">
        <v>0.21012224163425677</v>
      </c>
    </row>
    <row r="1092" spans="1:5" hidden="1" x14ac:dyDescent="0.4">
      <c r="A1092">
        <v>2011</v>
      </c>
      <c r="B1092">
        <v>797655900</v>
      </c>
      <c r="C1092">
        <v>323738</v>
      </c>
      <c r="D1092">
        <v>409.33095280751718</v>
      </c>
      <c r="E1092">
        <v>0.16613176684332179</v>
      </c>
    </row>
    <row r="1093" spans="1:5" hidden="1" x14ac:dyDescent="0.4">
      <c r="A1093">
        <v>2010</v>
      </c>
      <c r="B1093">
        <v>859547254</v>
      </c>
      <c r="C1093">
        <v>324781</v>
      </c>
      <c r="D1093">
        <v>342.06466203380126</v>
      </c>
      <c r="E1093">
        <v>0.12924955839600646</v>
      </c>
    </row>
    <row r="1094" spans="1:5" hidden="1" x14ac:dyDescent="0.4">
      <c r="A1094">
        <v>2017</v>
      </c>
      <c r="B1094">
        <v>921180762</v>
      </c>
      <c r="C1094">
        <v>333518</v>
      </c>
      <c r="D1094">
        <v>291.19937754484016</v>
      </c>
      <c r="E1094">
        <v>0.10543015877702405</v>
      </c>
    </row>
    <row r="1095" spans="1:5" hidden="1" x14ac:dyDescent="0.4">
      <c r="A1095">
        <v>2017</v>
      </c>
      <c r="B1095">
        <v>143193704</v>
      </c>
      <c r="C1095">
        <v>78722</v>
      </c>
      <c r="D1095">
        <v>408.50664363202156</v>
      </c>
      <c r="E1095">
        <v>0.22458012539433997</v>
      </c>
    </row>
    <row r="1096" spans="1:5" hidden="1" x14ac:dyDescent="0.4">
      <c r="A1096">
        <v>2016</v>
      </c>
      <c r="B1096">
        <v>132187256</v>
      </c>
      <c r="C1096">
        <v>78402</v>
      </c>
      <c r="D1096">
        <v>306.14518762276475</v>
      </c>
      <c r="E1096">
        <v>0.18157873706070424</v>
      </c>
    </row>
    <row r="1097" spans="1:5" hidden="1" x14ac:dyDescent="0.4">
      <c r="A1097">
        <v>2012</v>
      </c>
      <c r="B1097">
        <v>128134436</v>
      </c>
      <c r="C1097">
        <v>76651</v>
      </c>
      <c r="D1097">
        <v>239.1213030488839</v>
      </c>
      <c r="E1097">
        <v>0.1430441930536144</v>
      </c>
    </row>
    <row r="1098" spans="1:5" x14ac:dyDescent="0.4">
      <c r="A1098">
        <v>2018</v>
      </c>
      <c r="B1098">
        <v>157648182</v>
      </c>
      <c r="C1098">
        <v>78634</v>
      </c>
      <c r="D1098">
        <v>233.50073759442481</v>
      </c>
      <c r="E1098">
        <v>0.11646881535240286</v>
      </c>
    </row>
    <row r="1099" spans="1:5" hidden="1" x14ac:dyDescent="0.4">
      <c r="A1099">
        <v>2013</v>
      </c>
      <c r="B1099">
        <v>136541169</v>
      </c>
      <c r="C1099">
        <v>77163</v>
      </c>
      <c r="D1099">
        <v>211.88626673405648</v>
      </c>
      <c r="E1099">
        <v>0.11974249319631942</v>
      </c>
    </row>
    <row r="1100" spans="1:5" hidden="1" x14ac:dyDescent="0.4">
      <c r="A1100">
        <v>2010</v>
      </c>
      <c r="B1100">
        <v>140449238</v>
      </c>
      <c r="C1100">
        <v>76124</v>
      </c>
      <c r="D1100">
        <v>207.33906520939519</v>
      </c>
      <c r="E1100">
        <v>0.11237853066885276</v>
      </c>
    </row>
    <row r="1101" spans="1:5" hidden="1" x14ac:dyDescent="0.4">
      <c r="A1101">
        <v>2014</v>
      </c>
      <c r="B1101">
        <v>150966502</v>
      </c>
      <c r="C1101">
        <v>77438</v>
      </c>
      <c r="D1101">
        <v>185.19725457785583</v>
      </c>
      <c r="E1101">
        <v>9.4996603948603112E-2</v>
      </c>
    </row>
    <row r="1102" spans="1:5" hidden="1" x14ac:dyDescent="0.4">
      <c r="A1102">
        <v>2015</v>
      </c>
      <c r="B1102">
        <v>154664500</v>
      </c>
      <c r="C1102">
        <v>77844</v>
      </c>
      <c r="D1102">
        <v>167.62464672935616</v>
      </c>
      <c r="E1102">
        <v>8.4366955571575891E-2</v>
      </c>
    </row>
    <row r="1103" spans="1:5" hidden="1" x14ac:dyDescent="0.4">
      <c r="A1103">
        <v>2011</v>
      </c>
      <c r="B1103">
        <v>128467476</v>
      </c>
      <c r="C1103">
        <v>76212</v>
      </c>
      <c r="D1103">
        <v>145.62864115887263</v>
      </c>
      <c r="E1103">
        <v>8.6392683545833807E-2</v>
      </c>
    </row>
    <row r="1104" spans="1:5" hidden="1" x14ac:dyDescent="0.4">
      <c r="A1104">
        <v>2014</v>
      </c>
      <c r="B1104">
        <v>191772377</v>
      </c>
      <c r="C1104">
        <v>93411</v>
      </c>
      <c r="D1104">
        <v>1509.0767682606972</v>
      </c>
      <c r="E1104">
        <v>0.73506086854208419</v>
      </c>
    </row>
    <row r="1105" spans="1:5" hidden="1" x14ac:dyDescent="0.4">
      <c r="A1105">
        <v>2011</v>
      </c>
      <c r="B1105">
        <v>221266600</v>
      </c>
      <c r="C1105">
        <v>91255</v>
      </c>
      <c r="D1105">
        <v>1136.6106185962412</v>
      </c>
      <c r="E1105">
        <v>0.46876212677376522</v>
      </c>
    </row>
    <row r="1106" spans="1:5" hidden="1" x14ac:dyDescent="0.4">
      <c r="A1106">
        <v>2013</v>
      </c>
      <c r="B1106">
        <v>189630458</v>
      </c>
      <c r="C1106">
        <v>92547</v>
      </c>
      <c r="D1106">
        <v>672.19557630177098</v>
      </c>
      <c r="E1106">
        <v>0.32805744739592413</v>
      </c>
    </row>
    <row r="1107" spans="1:5" x14ac:dyDescent="0.4">
      <c r="A1107">
        <v>2018</v>
      </c>
      <c r="B1107">
        <v>187579786</v>
      </c>
      <c r="C1107">
        <v>95475</v>
      </c>
      <c r="D1107">
        <v>441.3090442524221</v>
      </c>
      <c r="E1107">
        <v>0.2246189842651809</v>
      </c>
    </row>
    <row r="1108" spans="1:5" hidden="1" x14ac:dyDescent="0.4">
      <c r="A1108">
        <v>2016</v>
      </c>
      <c r="B1108">
        <v>191589923</v>
      </c>
      <c r="C1108">
        <v>95067</v>
      </c>
      <c r="D1108">
        <v>377.44896757023992</v>
      </c>
      <c r="E1108">
        <v>0.1872903357239723</v>
      </c>
    </row>
    <row r="1109" spans="1:5" hidden="1" x14ac:dyDescent="0.4">
      <c r="A1109">
        <v>2015</v>
      </c>
      <c r="B1109">
        <v>184322055</v>
      </c>
      <c r="C1109">
        <v>94203</v>
      </c>
      <c r="D1109">
        <v>369.49185270108171</v>
      </c>
      <c r="E1109">
        <v>0.18883926288690739</v>
      </c>
    </row>
    <row r="1110" spans="1:5" hidden="1" x14ac:dyDescent="0.4">
      <c r="A1110">
        <v>2017</v>
      </c>
      <c r="B1110">
        <v>182802723</v>
      </c>
      <c r="C1110">
        <v>96122</v>
      </c>
      <c r="D1110">
        <v>364.54572314350514</v>
      </c>
      <c r="E1110">
        <v>0.19168677263084313</v>
      </c>
    </row>
    <row r="1111" spans="1:5" hidden="1" x14ac:dyDescent="0.4">
      <c r="A1111">
        <v>2010</v>
      </c>
      <c r="B1111">
        <v>215511584</v>
      </c>
      <c r="C1111">
        <v>90802</v>
      </c>
      <c r="D1111">
        <v>207.61344463778332</v>
      </c>
      <c r="E1111">
        <v>8.7474258460278398E-2</v>
      </c>
    </row>
    <row r="1112" spans="1:5" hidden="1" x14ac:dyDescent="0.4">
      <c r="A1112">
        <v>2012</v>
      </c>
      <c r="B1112">
        <v>205025887</v>
      </c>
      <c r="C1112">
        <v>91821</v>
      </c>
      <c r="D1112">
        <v>193.02774964332778</v>
      </c>
      <c r="E1112">
        <v>8.6447625026004643E-2</v>
      </c>
    </row>
    <row r="1113" spans="1:5" x14ac:dyDescent="0.4">
      <c r="A1113">
        <v>2018</v>
      </c>
      <c r="B1113">
        <v>72535953</v>
      </c>
      <c r="C1113">
        <v>36764</v>
      </c>
      <c r="D1113">
        <v>321.05513545860083</v>
      </c>
      <c r="E1113">
        <v>0.16272304301289045</v>
      </c>
    </row>
    <row r="1114" spans="1:5" hidden="1" x14ac:dyDescent="0.4">
      <c r="A1114">
        <v>2017</v>
      </c>
      <c r="B1114">
        <v>72000338</v>
      </c>
      <c r="C1114">
        <v>36727</v>
      </c>
      <c r="D1114">
        <v>313.89043482996163</v>
      </c>
      <c r="E1114">
        <v>0.16011388724314043</v>
      </c>
    </row>
    <row r="1115" spans="1:5" hidden="1" x14ac:dyDescent="0.4">
      <c r="A1115">
        <v>2010</v>
      </c>
      <c r="B1115">
        <v>118482611</v>
      </c>
      <c r="C1115">
        <v>51851</v>
      </c>
      <c r="D1115">
        <v>591.16013191645288</v>
      </c>
      <c r="E1115">
        <v>0.25870668903473099</v>
      </c>
    </row>
    <row r="1116" spans="1:5" hidden="1" x14ac:dyDescent="0.4">
      <c r="A1116">
        <v>2016</v>
      </c>
      <c r="B1116">
        <v>110781652</v>
      </c>
      <c r="C1116">
        <v>52707</v>
      </c>
      <c r="D1116">
        <v>446.81275731876224</v>
      </c>
      <c r="E1116">
        <v>0.2125817730177918</v>
      </c>
    </row>
    <row r="1117" spans="1:5" hidden="1" x14ac:dyDescent="0.4">
      <c r="A1117">
        <v>2013</v>
      </c>
      <c r="B1117">
        <v>114411590</v>
      </c>
      <c r="C1117">
        <v>51950</v>
      </c>
      <c r="D1117">
        <v>399.71014436958615</v>
      </c>
      <c r="E1117">
        <v>0.18149334346284324</v>
      </c>
    </row>
    <row r="1118" spans="1:5" hidden="1" x14ac:dyDescent="0.4">
      <c r="A1118">
        <v>2017</v>
      </c>
      <c r="B1118">
        <v>105709737</v>
      </c>
      <c r="C1118">
        <v>52165</v>
      </c>
      <c r="D1118">
        <v>359.63393079651109</v>
      </c>
      <c r="E1118">
        <v>0.17746997138021448</v>
      </c>
    </row>
    <row r="1119" spans="1:5" x14ac:dyDescent="0.4">
      <c r="A1119">
        <v>2018</v>
      </c>
      <c r="B1119">
        <v>98110617</v>
      </c>
      <c r="C1119">
        <v>53191</v>
      </c>
      <c r="D1119">
        <v>279.68302908386755</v>
      </c>
      <c r="E1119">
        <v>0.15163109207640596</v>
      </c>
    </row>
    <row r="1120" spans="1:5" hidden="1" x14ac:dyDescent="0.4">
      <c r="A1120">
        <v>2015</v>
      </c>
      <c r="B1120">
        <v>121841202</v>
      </c>
      <c r="C1120">
        <v>51926</v>
      </c>
      <c r="D1120">
        <v>259.53982590609712</v>
      </c>
      <c r="E1120">
        <v>0.11061007917502325</v>
      </c>
    </row>
    <row r="1121" spans="1:5" hidden="1" x14ac:dyDescent="0.4">
      <c r="A1121">
        <v>2012</v>
      </c>
      <c r="B1121">
        <v>109722396</v>
      </c>
      <c r="C1121">
        <v>51896</v>
      </c>
      <c r="D1121">
        <v>231.03270001541546</v>
      </c>
      <c r="E1121">
        <v>0.10927279604794631</v>
      </c>
    </row>
    <row r="1122" spans="1:5" hidden="1" x14ac:dyDescent="0.4">
      <c r="A1122">
        <v>2014</v>
      </c>
      <c r="B1122">
        <v>124077271</v>
      </c>
      <c r="C1122">
        <v>51929</v>
      </c>
      <c r="D1122">
        <v>141.57646016676617</v>
      </c>
      <c r="E1122">
        <v>5.9252786112615259E-2</v>
      </c>
    </row>
    <row r="1123" spans="1:5" hidden="1" x14ac:dyDescent="0.4">
      <c r="A1123">
        <v>2011</v>
      </c>
      <c r="B1123">
        <v>107977037</v>
      </c>
      <c r="C1123">
        <v>51903</v>
      </c>
      <c r="D1123">
        <v>130.18563474172976</v>
      </c>
      <c r="E1123">
        <v>6.2578351728618004E-2</v>
      </c>
    </row>
    <row r="1124" spans="1:5" x14ac:dyDescent="0.4">
      <c r="A1124">
        <v>2018</v>
      </c>
      <c r="B1124">
        <v>7634198469</v>
      </c>
      <c r="C1124">
        <v>2601179</v>
      </c>
      <c r="D1124">
        <v>1476.5962407815841</v>
      </c>
      <c r="E1124">
        <v>0.50311648938609743</v>
      </c>
    </row>
    <row r="1125" spans="1:5" hidden="1" x14ac:dyDescent="0.4">
      <c r="A1125">
        <v>2012</v>
      </c>
      <c r="B1125">
        <v>7196223624</v>
      </c>
      <c r="C1125">
        <v>2455492</v>
      </c>
      <c r="D1125">
        <v>1285.369101996667</v>
      </c>
      <c r="E1125">
        <v>0.43859303322283749</v>
      </c>
    </row>
    <row r="1126" spans="1:5" hidden="1" x14ac:dyDescent="0.4">
      <c r="A1126">
        <v>2016</v>
      </c>
      <c r="B1126">
        <v>7575657316</v>
      </c>
      <c r="C1126">
        <v>2550018</v>
      </c>
      <c r="D1126">
        <v>1273.8745267680463</v>
      </c>
      <c r="E1126">
        <v>0.42879486723076587</v>
      </c>
    </row>
    <row r="1127" spans="1:5" hidden="1" x14ac:dyDescent="0.4">
      <c r="A1127">
        <v>2014</v>
      </c>
      <c r="B1127">
        <v>7583694886</v>
      </c>
      <c r="C1127">
        <v>2500543</v>
      </c>
      <c r="D1127">
        <v>1146.9002060752405</v>
      </c>
      <c r="E1127">
        <v>0.37816306234765362</v>
      </c>
    </row>
    <row r="1128" spans="1:5" hidden="1" x14ac:dyDescent="0.4">
      <c r="A1128">
        <v>2011</v>
      </c>
      <c r="B1128">
        <v>7213037622</v>
      </c>
      <c r="C1128">
        <v>2438226</v>
      </c>
      <c r="D1128">
        <v>1079.5838195474907</v>
      </c>
      <c r="E1128">
        <v>0.36493215146576979</v>
      </c>
    </row>
    <row r="1129" spans="1:5" hidden="1" x14ac:dyDescent="0.4">
      <c r="A1129">
        <v>2015</v>
      </c>
      <c r="B1129">
        <v>7639515238</v>
      </c>
      <c r="C1129">
        <v>2525459</v>
      </c>
      <c r="D1129">
        <v>933.52718416731375</v>
      </c>
      <c r="E1129">
        <v>0.30860395660617962</v>
      </c>
    </row>
    <row r="1130" spans="1:5" hidden="1" x14ac:dyDescent="0.4">
      <c r="A1130">
        <v>2017</v>
      </c>
      <c r="B1130">
        <v>7534597690</v>
      </c>
      <c r="C1130">
        <v>2574679</v>
      </c>
      <c r="D1130">
        <v>715.23911330305646</v>
      </c>
      <c r="E1130">
        <v>0.2444073593264407</v>
      </c>
    </row>
    <row r="1131" spans="1:5" hidden="1" x14ac:dyDescent="0.4">
      <c r="A1131">
        <v>2013</v>
      </c>
      <c r="B1131">
        <v>7278808269</v>
      </c>
      <c r="C1131">
        <v>2476191</v>
      </c>
      <c r="D1131">
        <v>696.24341175620134</v>
      </c>
      <c r="E1131">
        <v>0.2368563103032327</v>
      </c>
    </row>
    <row r="1132" spans="1:5" hidden="1" x14ac:dyDescent="0.4">
      <c r="A1132">
        <v>2010</v>
      </c>
      <c r="B1132">
        <v>7214935549</v>
      </c>
      <c r="C1132">
        <v>2422970</v>
      </c>
      <c r="D1132">
        <v>598.8973619153353</v>
      </c>
      <c r="E1132">
        <v>0.20112589102769268</v>
      </c>
    </row>
    <row r="1133" spans="1:5" x14ac:dyDescent="0.4">
      <c r="A1133">
        <v>2018</v>
      </c>
      <c r="B1133">
        <v>1038473854</v>
      </c>
      <c r="C1133">
        <v>726159</v>
      </c>
      <c r="D1133">
        <v>379.63349211398605</v>
      </c>
      <c r="E1133">
        <v>0.26546097038279404</v>
      </c>
    </row>
    <row r="1134" spans="1:5" hidden="1" x14ac:dyDescent="0.4">
      <c r="A1134">
        <v>2017</v>
      </c>
      <c r="B1134">
        <v>1009319463</v>
      </c>
      <c r="C1134">
        <v>724589</v>
      </c>
      <c r="D1134">
        <v>249.34768261731824</v>
      </c>
      <c r="E1134">
        <v>0.1790063449910903</v>
      </c>
    </row>
    <row r="1135" spans="1:5" hidden="1" x14ac:dyDescent="0.4">
      <c r="A1135">
        <v>2016</v>
      </c>
      <c r="B1135">
        <v>1020646301</v>
      </c>
      <c r="C1135">
        <v>723352</v>
      </c>
      <c r="D1135">
        <v>220.59037646954732</v>
      </c>
      <c r="E1135">
        <v>0.15633671512223507</v>
      </c>
    </row>
    <row r="1136" spans="1:5" hidden="1" x14ac:dyDescent="0.4">
      <c r="A1136">
        <v>2013</v>
      </c>
      <c r="B1136">
        <v>819040745</v>
      </c>
      <c r="C1136">
        <v>717894</v>
      </c>
      <c r="D1136">
        <v>210.34178722764085</v>
      </c>
      <c r="E1136">
        <v>0.18436580587941323</v>
      </c>
    </row>
    <row r="1137" spans="1:5" hidden="1" x14ac:dyDescent="0.4">
      <c r="A1137">
        <v>2015</v>
      </c>
      <c r="B1137">
        <v>1011293610</v>
      </c>
      <c r="C1137">
        <v>721791</v>
      </c>
      <c r="D1137">
        <v>197.40159270481345</v>
      </c>
      <c r="E1137">
        <v>0.14089151913063111</v>
      </c>
    </row>
    <row r="1138" spans="1:5" hidden="1" x14ac:dyDescent="0.4">
      <c r="A1138">
        <v>2011</v>
      </c>
      <c r="B1138">
        <v>1128748472</v>
      </c>
      <c r="C1138">
        <v>717269</v>
      </c>
      <c r="D1138">
        <v>187.9273090012255</v>
      </c>
      <c r="E1138">
        <v>0.11941937140447353</v>
      </c>
    </row>
    <row r="1139" spans="1:5" hidden="1" x14ac:dyDescent="0.4">
      <c r="A1139">
        <v>2014</v>
      </c>
      <c r="B1139">
        <v>867520309</v>
      </c>
      <c r="C1139">
        <v>719944</v>
      </c>
      <c r="D1139">
        <v>175.18043070016557</v>
      </c>
      <c r="E1139">
        <v>0.14537999709237931</v>
      </c>
    </row>
    <row r="1140" spans="1:5" hidden="1" x14ac:dyDescent="0.4">
      <c r="A1140">
        <v>2012</v>
      </c>
      <c r="B1140">
        <v>872205484</v>
      </c>
      <c r="C1140">
        <v>716955</v>
      </c>
      <c r="D1140">
        <v>175.11988060617472</v>
      </c>
      <c r="E1140">
        <v>0.14394896191686865</v>
      </c>
    </row>
    <row r="1141" spans="1:5" hidden="1" x14ac:dyDescent="0.4">
      <c r="A1141">
        <v>2010</v>
      </c>
      <c r="B1141">
        <v>1570902933</v>
      </c>
      <c r="C1141">
        <v>716108</v>
      </c>
      <c r="D1141">
        <v>106.69124349958386</v>
      </c>
      <c r="E1141">
        <v>4.8636011426939005E-2</v>
      </c>
    </row>
    <row r="1142" spans="1:5" hidden="1" x14ac:dyDescent="0.4">
      <c r="A1142">
        <v>2012</v>
      </c>
      <c r="B1142">
        <v>443609408</v>
      </c>
      <c r="C1142">
        <v>206763</v>
      </c>
      <c r="D1142">
        <v>1636.9860419901047</v>
      </c>
      <c r="E1142">
        <v>0.76298685036003566</v>
      </c>
    </row>
    <row r="1143" spans="1:5" hidden="1" x14ac:dyDescent="0.4">
      <c r="A1143">
        <v>2013</v>
      </c>
      <c r="B1143">
        <v>478709234</v>
      </c>
      <c r="C1143">
        <v>206891</v>
      </c>
      <c r="D1143">
        <v>1394.1048474800741</v>
      </c>
      <c r="E1143">
        <v>0.60251134825613162</v>
      </c>
    </row>
    <row r="1144" spans="1:5" hidden="1" x14ac:dyDescent="0.4">
      <c r="A1144">
        <v>2017</v>
      </c>
      <c r="B1144">
        <v>507539337</v>
      </c>
      <c r="C1144">
        <v>210928</v>
      </c>
      <c r="D1144">
        <v>897.1623824243344</v>
      </c>
      <c r="E1144">
        <v>0.37285123182481517</v>
      </c>
    </row>
    <row r="1145" spans="1:5" hidden="1" x14ac:dyDescent="0.4">
      <c r="A1145">
        <v>2015</v>
      </c>
      <c r="B1145">
        <v>514068684</v>
      </c>
      <c r="C1145">
        <v>208590</v>
      </c>
      <c r="D1145">
        <v>623.7047892995829</v>
      </c>
      <c r="E1145">
        <v>0.25307626402700695</v>
      </c>
    </row>
    <row r="1146" spans="1:5" hidden="1" x14ac:dyDescent="0.4">
      <c r="A1146">
        <v>2016</v>
      </c>
      <c r="B1146">
        <v>483255986</v>
      </c>
      <c r="C1146">
        <v>209939</v>
      </c>
      <c r="D1146">
        <v>620.51804571804189</v>
      </c>
      <c r="E1146">
        <v>0.26956921750370205</v>
      </c>
    </row>
    <row r="1147" spans="1:5" hidden="1" x14ac:dyDescent="0.4">
      <c r="A1147">
        <v>2014</v>
      </c>
      <c r="B1147">
        <v>486542607</v>
      </c>
      <c r="C1147">
        <v>207877</v>
      </c>
      <c r="D1147">
        <v>550.11228274412269</v>
      </c>
      <c r="E1147">
        <v>0.23503736230853878</v>
      </c>
    </row>
    <row r="1148" spans="1:5" hidden="1" x14ac:dyDescent="0.4">
      <c r="A1148">
        <v>2011</v>
      </c>
      <c r="B1148">
        <v>420943233</v>
      </c>
      <c r="C1148">
        <v>206279</v>
      </c>
      <c r="D1148">
        <v>497.36058929895916</v>
      </c>
      <c r="E1148">
        <v>0.24372655730517467</v>
      </c>
    </row>
    <row r="1149" spans="1:5" hidden="1" x14ac:dyDescent="0.4">
      <c r="A1149">
        <v>2010</v>
      </c>
      <c r="B1149">
        <v>395681508</v>
      </c>
      <c r="C1149">
        <v>205818</v>
      </c>
      <c r="D1149">
        <v>329.01915284377458</v>
      </c>
      <c r="E1149">
        <v>0.17114285765409082</v>
      </c>
    </row>
    <row r="1150" spans="1:5" hidden="1" x14ac:dyDescent="0.4">
      <c r="A1150">
        <v>2012</v>
      </c>
      <c r="B1150">
        <v>180991901</v>
      </c>
      <c r="C1150">
        <v>41237</v>
      </c>
      <c r="D1150">
        <v>1273.9837767053859</v>
      </c>
      <c r="E1150">
        <v>0.29026309304304176</v>
      </c>
    </row>
    <row r="1151" spans="1:5" hidden="1" x14ac:dyDescent="0.4">
      <c r="A1151">
        <v>2015</v>
      </c>
      <c r="B1151">
        <v>276576245</v>
      </c>
      <c r="C1151">
        <v>41403</v>
      </c>
      <c r="D1151">
        <v>1227.056952394754</v>
      </c>
      <c r="E1151">
        <v>0.18368836774105454</v>
      </c>
    </row>
    <row r="1152" spans="1:5" x14ac:dyDescent="0.4">
      <c r="A1152">
        <v>2018</v>
      </c>
      <c r="B1152">
        <v>330094579</v>
      </c>
      <c r="C1152">
        <v>41599</v>
      </c>
      <c r="D1152">
        <v>1118.0033173874372</v>
      </c>
      <c r="E1152">
        <v>0.14089240768779787</v>
      </c>
    </row>
    <row r="1153" spans="1:5" hidden="1" x14ac:dyDescent="0.4">
      <c r="A1153">
        <v>2013</v>
      </c>
      <c r="B1153">
        <v>200719192</v>
      </c>
      <c r="C1153">
        <v>41295</v>
      </c>
      <c r="D1153">
        <v>1036.3617629252935</v>
      </c>
      <c r="E1153">
        <v>0.21321607851032004</v>
      </c>
    </row>
    <row r="1154" spans="1:5" hidden="1" x14ac:dyDescent="0.4">
      <c r="A1154">
        <v>2016</v>
      </c>
      <c r="B1154">
        <v>310694357</v>
      </c>
      <c r="C1154">
        <v>41269</v>
      </c>
      <c r="D1154">
        <v>721.09144878722532</v>
      </c>
      <c r="E1154">
        <v>9.578134372102548E-2</v>
      </c>
    </row>
    <row r="1155" spans="1:5" hidden="1" x14ac:dyDescent="0.4">
      <c r="A1155">
        <v>2011</v>
      </c>
      <c r="B1155">
        <v>155842208</v>
      </c>
      <c r="C1155">
        <v>41099</v>
      </c>
      <c r="D1155">
        <v>591.62111000267646</v>
      </c>
      <c r="E1155">
        <v>0.15602343108485731</v>
      </c>
    </row>
    <row r="1156" spans="1:5" hidden="1" x14ac:dyDescent="0.4">
      <c r="A1156">
        <v>2017</v>
      </c>
      <c r="B1156">
        <v>316347575</v>
      </c>
      <c r="C1156">
        <v>41427</v>
      </c>
      <c r="D1156">
        <v>576.42781277910547</v>
      </c>
      <c r="E1156">
        <v>7.5485563624124508E-2</v>
      </c>
    </row>
    <row r="1157" spans="1:5" hidden="1" x14ac:dyDescent="0.4">
      <c r="A1157">
        <v>2014</v>
      </c>
      <c r="B1157">
        <v>229420580</v>
      </c>
      <c r="C1157">
        <v>41296</v>
      </c>
      <c r="D1157">
        <v>381.75656237892292</v>
      </c>
      <c r="E1157">
        <v>6.8716673107530282E-2</v>
      </c>
    </row>
    <row r="1158" spans="1:5" hidden="1" x14ac:dyDescent="0.4">
      <c r="A1158">
        <v>2010</v>
      </c>
      <c r="B1158">
        <v>141130455</v>
      </c>
      <c r="C1158">
        <v>41146</v>
      </c>
      <c r="D1158">
        <v>121.86253827832596</v>
      </c>
      <c r="E1158">
        <v>3.5528518631928172E-2</v>
      </c>
    </row>
    <row r="1159" spans="1:5" hidden="1" x14ac:dyDescent="0.4">
      <c r="A1159">
        <v>2012</v>
      </c>
      <c r="B1159">
        <v>3215482669</v>
      </c>
      <c r="C1159">
        <v>1123784</v>
      </c>
      <c r="D1159">
        <v>1029.2951866194928</v>
      </c>
      <c r="E1159">
        <v>0.35972996314103289</v>
      </c>
    </row>
    <row r="1160" spans="1:5" hidden="1" x14ac:dyDescent="0.4">
      <c r="A1160">
        <v>2011</v>
      </c>
      <c r="B1160">
        <v>3234843698</v>
      </c>
      <c r="C1160">
        <v>1120964</v>
      </c>
      <c r="D1160">
        <v>548.48465249553067</v>
      </c>
      <c r="E1160">
        <v>0.19006530373635383</v>
      </c>
    </row>
    <row r="1161" spans="1:5" hidden="1" x14ac:dyDescent="0.4">
      <c r="A1161">
        <v>2013</v>
      </c>
      <c r="B1161">
        <v>3320546496</v>
      </c>
      <c r="C1161">
        <v>1126869</v>
      </c>
      <c r="D1161">
        <v>547.8188485085667</v>
      </c>
      <c r="E1161">
        <v>0.18590918053508262</v>
      </c>
    </row>
    <row r="1162" spans="1:5" x14ac:dyDescent="0.4">
      <c r="A1162">
        <v>2018</v>
      </c>
      <c r="B1162">
        <v>3211813971</v>
      </c>
      <c r="C1162">
        <v>1130435</v>
      </c>
      <c r="D1162">
        <v>415.55746681587175</v>
      </c>
      <c r="E1162">
        <v>0.14626024708826449</v>
      </c>
    </row>
    <row r="1163" spans="1:5" hidden="1" x14ac:dyDescent="0.4">
      <c r="A1163">
        <v>2016</v>
      </c>
      <c r="B1163">
        <v>3417150974</v>
      </c>
      <c r="C1163">
        <v>1142983</v>
      </c>
      <c r="D1163">
        <v>363.46725454359341</v>
      </c>
      <c r="E1163">
        <v>0.1215740528179543</v>
      </c>
    </row>
    <row r="1164" spans="1:5" hidden="1" x14ac:dyDescent="0.4">
      <c r="A1164">
        <v>2017</v>
      </c>
      <c r="B1164">
        <v>3321419142</v>
      </c>
      <c r="C1164">
        <v>1122771</v>
      </c>
      <c r="D1164">
        <v>353.4485687642449</v>
      </c>
      <c r="E1164">
        <v>0.11947959171483573</v>
      </c>
    </row>
    <row r="1165" spans="1:5" hidden="1" x14ac:dyDescent="0.4">
      <c r="A1165">
        <v>2014</v>
      </c>
      <c r="B1165">
        <v>3412203547</v>
      </c>
      <c r="C1165">
        <v>1130631</v>
      </c>
      <c r="D1165">
        <v>349.45245177250581</v>
      </c>
      <c r="E1165">
        <v>0.11579079898307133</v>
      </c>
    </row>
    <row r="1166" spans="1:5" hidden="1" x14ac:dyDescent="0.4">
      <c r="A1166">
        <v>2015</v>
      </c>
      <c r="B1166">
        <v>3418125327</v>
      </c>
      <c r="C1166">
        <v>1136446</v>
      </c>
      <c r="D1166">
        <v>330.21845824614633</v>
      </c>
      <c r="E1166">
        <v>0.10978984387602006</v>
      </c>
    </row>
    <row r="1167" spans="1:5" hidden="1" x14ac:dyDescent="0.4">
      <c r="A1167">
        <v>2010</v>
      </c>
      <c r="B1167">
        <v>2976283059</v>
      </c>
      <c r="C1167">
        <v>1118695</v>
      </c>
      <c r="D1167">
        <v>176.53821461613757</v>
      </c>
      <c r="E1167">
        <v>6.6355388276260044E-2</v>
      </c>
    </row>
    <row r="1168" spans="1:5" hidden="1" x14ac:dyDescent="0.4">
      <c r="A1168">
        <v>2016</v>
      </c>
      <c r="B1168">
        <v>1320024283</v>
      </c>
      <c r="C1168">
        <v>466052</v>
      </c>
      <c r="D1168">
        <v>1025.6421879961893</v>
      </c>
      <c r="E1168">
        <v>0.36211651494293001</v>
      </c>
    </row>
    <row r="1169" spans="1:5" hidden="1" x14ac:dyDescent="0.4">
      <c r="A1169">
        <v>2014</v>
      </c>
      <c r="B1169">
        <v>1240046543</v>
      </c>
      <c r="C1169">
        <v>464047</v>
      </c>
      <c r="D1169">
        <v>973.97822634345232</v>
      </c>
      <c r="E1169">
        <v>0.36447960485947661</v>
      </c>
    </row>
    <row r="1170" spans="1:5" hidden="1" x14ac:dyDescent="0.4">
      <c r="A1170">
        <v>2010</v>
      </c>
      <c r="B1170">
        <v>1238233308</v>
      </c>
      <c r="C1170">
        <v>456421</v>
      </c>
      <c r="D1170">
        <v>891.60502912880872</v>
      </c>
      <c r="E1170">
        <v>0.32865152017054283</v>
      </c>
    </row>
    <row r="1171" spans="1:5" hidden="1" x14ac:dyDescent="0.4">
      <c r="A1171">
        <v>2011</v>
      </c>
      <c r="B1171">
        <v>1243566422</v>
      </c>
      <c r="C1171">
        <v>458041</v>
      </c>
      <c r="D1171">
        <v>868.09275152224359</v>
      </c>
      <c r="E1171">
        <v>0.31974333253587961</v>
      </c>
    </row>
    <row r="1172" spans="1:5" hidden="1" x14ac:dyDescent="0.4">
      <c r="A1172">
        <v>2017</v>
      </c>
      <c r="B1172">
        <v>1311405739</v>
      </c>
      <c r="C1172">
        <v>469631</v>
      </c>
      <c r="D1172">
        <v>719.04202022438892</v>
      </c>
      <c r="E1172">
        <v>0.25749805186722613</v>
      </c>
    </row>
    <row r="1173" spans="1:5" x14ac:dyDescent="0.4">
      <c r="A1173">
        <v>2018</v>
      </c>
      <c r="B1173">
        <v>1284051971</v>
      </c>
      <c r="C1173">
        <v>473646</v>
      </c>
      <c r="D1173">
        <v>680.03487625779587</v>
      </c>
      <c r="E1173">
        <v>0.25084327291609287</v>
      </c>
    </row>
    <row r="1174" spans="1:5" hidden="1" x14ac:dyDescent="0.4">
      <c r="A1174">
        <v>2012</v>
      </c>
      <c r="B1174">
        <v>1237662474</v>
      </c>
      <c r="C1174">
        <v>459614</v>
      </c>
      <c r="D1174">
        <v>582.31161148267893</v>
      </c>
      <c r="E1174">
        <v>0.2162451998201248</v>
      </c>
    </row>
    <row r="1175" spans="1:5" hidden="1" x14ac:dyDescent="0.4">
      <c r="A1175">
        <v>2015</v>
      </c>
      <c r="B1175">
        <v>1284533366</v>
      </c>
      <c r="C1175">
        <v>465746</v>
      </c>
      <c r="D1175">
        <v>358.29190374152432</v>
      </c>
      <c r="E1175">
        <v>0.12990944837784774</v>
      </c>
    </row>
    <row r="1176" spans="1:5" hidden="1" x14ac:dyDescent="0.4">
      <c r="A1176">
        <v>2013</v>
      </c>
      <c r="B1176">
        <v>1214514572</v>
      </c>
      <c r="C1176">
        <v>461836</v>
      </c>
      <c r="D1176">
        <v>308.90955230861169</v>
      </c>
      <c r="E1176">
        <v>0.11746713896159</v>
      </c>
    </row>
    <row r="1177" spans="1:5" hidden="1" x14ac:dyDescent="0.4">
      <c r="A1177">
        <v>2016</v>
      </c>
      <c r="B1177">
        <v>1194958861</v>
      </c>
      <c r="C1177">
        <v>449877</v>
      </c>
      <c r="D1177">
        <v>1292.6404306065881</v>
      </c>
      <c r="E1177">
        <v>0.48665206642624326</v>
      </c>
    </row>
    <row r="1178" spans="1:5" hidden="1" x14ac:dyDescent="0.4">
      <c r="A1178">
        <v>2013</v>
      </c>
      <c r="B1178">
        <v>1260452616</v>
      </c>
      <c r="C1178">
        <v>443744</v>
      </c>
      <c r="D1178">
        <v>1057.4646485360929</v>
      </c>
      <c r="E1178">
        <v>0.37228181927943255</v>
      </c>
    </row>
    <row r="1179" spans="1:5" x14ac:dyDescent="0.4">
      <c r="A1179">
        <v>2018</v>
      </c>
      <c r="B1179">
        <v>1206066983</v>
      </c>
      <c r="C1179">
        <v>444647</v>
      </c>
      <c r="D1179">
        <v>876.0190150838755</v>
      </c>
      <c r="E1179">
        <v>0.32296649563451318</v>
      </c>
    </row>
    <row r="1180" spans="1:5" hidden="1" x14ac:dyDescent="0.4">
      <c r="A1180">
        <v>2014</v>
      </c>
      <c r="B1180">
        <v>1244154622</v>
      </c>
      <c r="C1180">
        <v>445682</v>
      </c>
      <c r="D1180">
        <v>716.24727720661815</v>
      </c>
      <c r="E1180">
        <v>0.25657463578510098</v>
      </c>
    </row>
    <row r="1181" spans="1:5" hidden="1" x14ac:dyDescent="0.4">
      <c r="A1181">
        <v>2017</v>
      </c>
      <c r="B1181">
        <v>1209511035</v>
      </c>
      <c r="C1181">
        <v>442246</v>
      </c>
      <c r="D1181">
        <v>526.92233281929066</v>
      </c>
      <c r="E1181">
        <v>0.19266404956776603</v>
      </c>
    </row>
    <row r="1182" spans="1:5" hidden="1" x14ac:dyDescent="0.4">
      <c r="A1182">
        <v>2015</v>
      </c>
      <c r="B1182">
        <v>1199405903</v>
      </c>
      <c r="C1182">
        <v>447732</v>
      </c>
      <c r="D1182">
        <v>387.92862917995586</v>
      </c>
      <c r="E1182">
        <v>0.14481174435240377</v>
      </c>
    </row>
    <row r="1183" spans="1:5" hidden="1" x14ac:dyDescent="0.4">
      <c r="A1183">
        <v>2010</v>
      </c>
      <c r="B1183">
        <v>1238720723</v>
      </c>
      <c r="C1183">
        <v>437757</v>
      </c>
      <c r="D1183">
        <v>162.13997948633602</v>
      </c>
      <c r="E1183">
        <v>5.7299365128971047E-2</v>
      </c>
    </row>
    <row r="1184" spans="1:5" hidden="1" x14ac:dyDescent="0.4">
      <c r="A1184">
        <v>2011</v>
      </c>
      <c r="B1184">
        <v>1240557205</v>
      </c>
      <c r="C1184">
        <v>439481</v>
      </c>
      <c r="D1184">
        <v>110.44693854796908</v>
      </c>
      <c r="E1184">
        <v>3.9127039691813324E-2</v>
      </c>
    </row>
  </sheetData>
  <autoFilter ref="A1:E1184" xr:uid="{00000000-0009-0000-0000-00000F000000}">
    <filterColumn colId="0">
      <filters>
        <filter val="2018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E128"/>
  <sheetViews>
    <sheetView workbookViewId="0">
      <selection activeCell="A9" sqref="A9:E128"/>
    </sheetView>
  </sheetViews>
  <sheetFormatPr defaultRowHeight="14.6" x14ac:dyDescent="0.4"/>
  <sheetData>
    <row r="1" spans="1:5" x14ac:dyDescent="0.4">
      <c r="A1" t="s">
        <v>110</v>
      </c>
      <c r="B1" t="s">
        <v>112</v>
      </c>
      <c r="C1" t="s">
        <v>113</v>
      </c>
      <c r="D1" t="s">
        <v>114</v>
      </c>
      <c r="E1" t="s">
        <v>115</v>
      </c>
    </row>
    <row r="2" spans="1:5" hidden="1" x14ac:dyDescent="0.4">
      <c r="A2">
        <v>2018</v>
      </c>
      <c r="B2">
        <v>5963118050</v>
      </c>
      <c r="C2">
        <v>1480475</v>
      </c>
      <c r="D2">
        <v>2404.4028051807695</v>
      </c>
      <c r="E2">
        <v>0.59694579465855113</v>
      </c>
    </row>
    <row r="3" spans="1:5" hidden="1" x14ac:dyDescent="0.4">
      <c r="A3">
        <v>2018</v>
      </c>
      <c r="B3">
        <v>44697910</v>
      </c>
      <c r="C3">
        <v>17165</v>
      </c>
      <c r="D3">
        <v>414.51220506845323</v>
      </c>
      <c r="E3">
        <v>0.15918198412408993</v>
      </c>
    </row>
    <row r="4" spans="1:5" hidden="1" x14ac:dyDescent="0.4">
      <c r="A4">
        <v>2018</v>
      </c>
      <c r="B4">
        <v>1810228177</v>
      </c>
      <c r="C4">
        <v>1220681</v>
      </c>
      <c r="D4">
        <v>706.18809009069525</v>
      </c>
      <c r="E4">
        <v>0.47619984870006804</v>
      </c>
    </row>
    <row r="5" spans="1:5" hidden="1" x14ac:dyDescent="0.4">
      <c r="A5">
        <v>2018</v>
      </c>
      <c r="B5">
        <v>3445455487</v>
      </c>
      <c r="C5">
        <v>1223736</v>
      </c>
      <c r="D5">
        <v>675.80067432844987</v>
      </c>
      <c r="E5">
        <v>0.24002678807500147</v>
      </c>
    </row>
    <row r="6" spans="1:5" hidden="1" x14ac:dyDescent="0.4">
      <c r="A6">
        <v>2018</v>
      </c>
      <c r="B6">
        <v>3011125850</v>
      </c>
      <c r="C6">
        <v>955578</v>
      </c>
      <c r="D6">
        <v>827.9218661375628</v>
      </c>
      <c r="E6">
        <v>0.26274023750950165</v>
      </c>
    </row>
    <row r="7" spans="1:5" hidden="1" x14ac:dyDescent="0.4">
      <c r="A7">
        <v>2018</v>
      </c>
      <c r="B7">
        <v>3734970742</v>
      </c>
      <c r="C7">
        <v>1235451</v>
      </c>
      <c r="D7">
        <v>1053.0194172006823</v>
      </c>
      <c r="E7">
        <v>0.34831702357683419</v>
      </c>
    </row>
    <row r="8" spans="1:5" hidden="1" x14ac:dyDescent="0.4">
      <c r="A8">
        <v>2018</v>
      </c>
      <c r="B8">
        <v>1257191663</v>
      </c>
      <c r="C8">
        <v>554881</v>
      </c>
      <c r="D8">
        <v>502.66438029054876</v>
      </c>
      <c r="E8">
        <v>0.22185870476934591</v>
      </c>
    </row>
    <row r="9" spans="1:5" x14ac:dyDescent="0.4">
      <c r="A9" s="55">
        <v>2018</v>
      </c>
      <c r="B9" s="55">
        <v>986405322</v>
      </c>
      <c r="C9" s="55">
        <v>384976</v>
      </c>
      <c r="D9" s="55">
        <v>563.30514109970488</v>
      </c>
      <c r="E9" s="55">
        <v>0.21984771894813437</v>
      </c>
    </row>
    <row r="10" spans="1:5" hidden="1" x14ac:dyDescent="0.4">
      <c r="A10">
        <v>2018</v>
      </c>
      <c r="B10">
        <v>2424266282</v>
      </c>
      <c r="C10">
        <v>1282599</v>
      </c>
      <c r="D10">
        <v>409.58350973297189</v>
      </c>
      <c r="E10">
        <v>0.21669706991370843</v>
      </c>
    </row>
    <row r="11" spans="1:5" hidden="1" x14ac:dyDescent="0.4">
      <c r="A11">
        <v>2018</v>
      </c>
      <c r="B11">
        <v>250277398</v>
      </c>
      <c r="C11">
        <v>96716</v>
      </c>
      <c r="D11">
        <v>175.919537615286</v>
      </c>
      <c r="E11">
        <v>6.7981504266717688E-2</v>
      </c>
    </row>
    <row r="12" spans="1:5" hidden="1" x14ac:dyDescent="0.4">
      <c r="A12">
        <v>2018</v>
      </c>
      <c r="B12">
        <v>297591568</v>
      </c>
      <c r="C12">
        <v>72476</v>
      </c>
      <c r="D12">
        <v>756.80100998951377</v>
      </c>
      <c r="E12">
        <v>0.18431271547317496</v>
      </c>
    </row>
    <row r="13" spans="1:5" hidden="1" x14ac:dyDescent="0.4">
      <c r="A13">
        <v>2018</v>
      </c>
      <c r="B13">
        <v>80308606</v>
      </c>
      <c r="C13">
        <v>48616</v>
      </c>
      <c r="D13">
        <v>462.61292578574955</v>
      </c>
      <c r="E13">
        <v>0.2800495628077519</v>
      </c>
    </row>
    <row r="14" spans="1:5" hidden="1" x14ac:dyDescent="0.4">
      <c r="A14">
        <v>2018</v>
      </c>
      <c r="B14">
        <v>2640231993</v>
      </c>
      <c r="C14">
        <v>2484085</v>
      </c>
      <c r="D14">
        <v>375.10842382607683</v>
      </c>
      <c r="E14">
        <v>0.35292398981243617</v>
      </c>
    </row>
    <row r="15" spans="1:5" x14ac:dyDescent="0.4">
      <c r="A15">
        <v>2018</v>
      </c>
      <c r="B15">
        <v>559394034</v>
      </c>
      <c r="C15">
        <v>264382</v>
      </c>
      <c r="D15">
        <v>365.32717053354617</v>
      </c>
      <c r="E15">
        <v>0.17266170557693147</v>
      </c>
    </row>
    <row r="16" spans="1:5" hidden="1" x14ac:dyDescent="0.4">
      <c r="A16">
        <v>2018</v>
      </c>
      <c r="B16">
        <v>826805443</v>
      </c>
      <c r="C16">
        <v>635031</v>
      </c>
      <c r="D16">
        <v>313.79678472389537</v>
      </c>
      <c r="E16">
        <v>0.24101278926873249</v>
      </c>
    </row>
    <row r="17" spans="1:5" hidden="1" x14ac:dyDescent="0.4">
      <c r="A17">
        <v>2018</v>
      </c>
      <c r="B17">
        <v>162122287</v>
      </c>
      <c r="C17">
        <v>42428</v>
      </c>
      <c r="D17">
        <v>326.93879042141981</v>
      </c>
      <c r="E17">
        <v>8.5561086366860842E-2</v>
      </c>
    </row>
    <row r="18" spans="1:5" x14ac:dyDescent="0.4">
      <c r="A18">
        <v>2018</v>
      </c>
      <c r="B18">
        <v>1241599811</v>
      </c>
      <c r="C18">
        <v>290740</v>
      </c>
      <c r="D18">
        <v>513.71802641535396</v>
      </c>
      <c r="E18">
        <v>0.12029510449079796</v>
      </c>
    </row>
    <row r="19" spans="1:5" hidden="1" x14ac:dyDescent="0.4">
      <c r="A19">
        <v>2018</v>
      </c>
      <c r="B19">
        <v>1036451405</v>
      </c>
      <c r="C19">
        <v>751980</v>
      </c>
      <c r="D19">
        <v>182.17091146041119</v>
      </c>
      <c r="E19">
        <v>0.13217106112177057</v>
      </c>
    </row>
    <row r="20" spans="1:5" hidden="1" x14ac:dyDescent="0.4">
      <c r="A20">
        <v>2018</v>
      </c>
      <c r="B20">
        <v>5863646434</v>
      </c>
      <c r="C20">
        <v>4021991</v>
      </c>
      <c r="D20">
        <v>447.02809777545497</v>
      </c>
      <c r="E20">
        <v>0.30662540899034024</v>
      </c>
    </row>
    <row r="21" spans="1:5" hidden="1" x14ac:dyDescent="0.4">
      <c r="A21">
        <v>2018</v>
      </c>
      <c r="B21">
        <v>3133229539</v>
      </c>
      <c r="C21">
        <v>1251053</v>
      </c>
      <c r="D21">
        <v>726.10630165148882</v>
      </c>
      <c r="E21">
        <v>0.28992368918171368</v>
      </c>
    </row>
    <row r="22" spans="1:5" hidden="1" x14ac:dyDescent="0.4">
      <c r="A22">
        <v>2018</v>
      </c>
      <c r="B22">
        <v>8034703885</v>
      </c>
      <c r="C22">
        <v>3482662</v>
      </c>
      <c r="D22">
        <v>416.13533153662343</v>
      </c>
      <c r="E22">
        <v>0.18037487463671475</v>
      </c>
    </row>
    <row r="23" spans="1:5" hidden="1" x14ac:dyDescent="0.4">
      <c r="A23">
        <v>2018</v>
      </c>
      <c r="B23">
        <v>4514640777</v>
      </c>
      <c r="C23">
        <v>1826166</v>
      </c>
      <c r="D23">
        <v>472.27774638231136</v>
      </c>
      <c r="E23">
        <v>0.19103570042467632</v>
      </c>
    </row>
    <row r="24" spans="1:5" x14ac:dyDescent="0.4">
      <c r="A24">
        <v>2018</v>
      </c>
      <c r="B24">
        <v>790391564</v>
      </c>
      <c r="C24">
        <v>264944</v>
      </c>
      <c r="D24">
        <v>180.35573555166374</v>
      </c>
      <c r="E24">
        <v>6.0456325923033259E-2</v>
      </c>
    </row>
    <row r="25" spans="1:5" x14ac:dyDescent="0.4">
      <c r="A25">
        <v>2018</v>
      </c>
      <c r="B25">
        <v>1165515872</v>
      </c>
      <c r="C25">
        <v>525355</v>
      </c>
      <c r="D25">
        <v>669.87531288366915</v>
      </c>
      <c r="E25">
        <v>0.30194556200775619</v>
      </c>
    </row>
    <row r="26" spans="1:5" hidden="1" x14ac:dyDescent="0.4">
      <c r="A26">
        <v>2018</v>
      </c>
      <c r="B26">
        <v>2326547502</v>
      </c>
      <c r="C26">
        <v>726679</v>
      </c>
      <c r="D26">
        <v>512.47264610646516</v>
      </c>
      <c r="E26">
        <v>0.1600668413947561</v>
      </c>
    </row>
    <row r="27" spans="1:5" hidden="1" x14ac:dyDescent="0.4">
      <c r="A27">
        <v>2018</v>
      </c>
      <c r="B27">
        <v>5286044437</v>
      </c>
      <c r="C27">
        <v>2196473</v>
      </c>
      <c r="D27">
        <v>645.92123235751137</v>
      </c>
      <c r="E27">
        <v>0.26839512302798296</v>
      </c>
    </row>
    <row r="28" spans="1:5" hidden="1" x14ac:dyDescent="0.4">
      <c r="A28">
        <v>2018</v>
      </c>
      <c r="B28">
        <v>7273364536</v>
      </c>
      <c r="C28">
        <v>2596447</v>
      </c>
      <c r="D28">
        <v>1318.8515494442984</v>
      </c>
      <c r="E28">
        <v>0.47080386691070697</v>
      </c>
    </row>
    <row r="29" spans="1:5" hidden="1" x14ac:dyDescent="0.4">
      <c r="A29">
        <v>2018</v>
      </c>
      <c r="B29">
        <v>4887814346</v>
      </c>
      <c r="C29">
        <v>1801551</v>
      </c>
      <c r="D29">
        <v>1275.0944080961349</v>
      </c>
      <c r="E29">
        <v>0.46997439824609899</v>
      </c>
    </row>
    <row r="30" spans="1:5" hidden="1" x14ac:dyDescent="0.4">
      <c r="A30">
        <v>2018</v>
      </c>
      <c r="B30">
        <v>3044015039</v>
      </c>
      <c r="C30">
        <v>830270</v>
      </c>
      <c r="D30">
        <v>1123.982206992906</v>
      </c>
      <c r="E30">
        <v>0.30657164798586922</v>
      </c>
    </row>
    <row r="31" spans="1:5" hidden="1" x14ac:dyDescent="0.4">
      <c r="A31">
        <v>2018</v>
      </c>
      <c r="B31">
        <v>386024436</v>
      </c>
      <c r="C31">
        <v>142393</v>
      </c>
      <c r="D31">
        <v>1330.8098712717619</v>
      </c>
      <c r="E31">
        <v>0.49089641050599192</v>
      </c>
    </row>
    <row r="32" spans="1:5" hidden="1" x14ac:dyDescent="0.4">
      <c r="A32">
        <v>2018</v>
      </c>
      <c r="B32">
        <v>1051823760</v>
      </c>
      <c r="C32">
        <v>718099</v>
      </c>
      <c r="D32">
        <v>630.85349930859115</v>
      </c>
      <c r="E32">
        <v>0.43069503107630885</v>
      </c>
    </row>
    <row r="33" spans="1:5" hidden="1" x14ac:dyDescent="0.4">
      <c r="A33">
        <v>2018</v>
      </c>
      <c r="B33">
        <v>5682421296</v>
      </c>
      <c r="C33">
        <v>1571011</v>
      </c>
      <c r="D33">
        <v>1329.0243321020669</v>
      </c>
      <c r="E33">
        <v>0.36743348235544132</v>
      </c>
    </row>
    <row r="34" spans="1:5" hidden="1" x14ac:dyDescent="0.4">
      <c r="A34">
        <v>2018</v>
      </c>
      <c r="B34">
        <v>937475157</v>
      </c>
      <c r="C34">
        <v>597498</v>
      </c>
      <c r="D34">
        <v>530.58028646120988</v>
      </c>
      <c r="E34">
        <v>0.33816433175092658</v>
      </c>
    </row>
    <row r="35" spans="1:5" x14ac:dyDescent="0.4">
      <c r="A35">
        <v>2018</v>
      </c>
      <c r="B35">
        <v>903602606</v>
      </c>
      <c r="C35">
        <v>422281</v>
      </c>
      <c r="D35">
        <v>536.43943014248805</v>
      </c>
      <c r="E35">
        <v>0.25069447287539143</v>
      </c>
    </row>
    <row r="36" spans="1:5" hidden="1" x14ac:dyDescent="0.4">
      <c r="A36">
        <v>2018</v>
      </c>
      <c r="B36">
        <v>632565359</v>
      </c>
      <c r="C36">
        <v>173041</v>
      </c>
      <c r="D36">
        <v>593.77069596222861</v>
      </c>
      <c r="E36">
        <v>0.16242855151352037</v>
      </c>
    </row>
    <row r="37" spans="1:5" hidden="1" x14ac:dyDescent="0.4">
      <c r="A37">
        <v>2018</v>
      </c>
      <c r="B37">
        <v>2044767070</v>
      </c>
      <c r="C37">
        <v>711938</v>
      </c>
      <c r="D37">
        <v>895.15147807814731</v>
      </c>
      <c r="E37">
        <v>0.31166990233268965</v>
      </c>
    </row>
    <row r="38" spans="1:5" hidden="1" x14ac:dyDescent="0.4">
      <c r="A38">
        <v>2018</v>
      </c>
      <c r="B38">
        <v>4208874460</v>
      </c>
      <c r="C38">
        <v>1083560</v>
      </c>
      <c r="D38">
        <v>1056.9277418878512</v>
      </c>
      <c r="E38">
        <v>0.27210234823682528</v>
      </c>
    </row>
    <row r="39" spans="1:5" x14ac:dyDescent="0.4">
      <c r="A39">
        <v>2018</v>
      </c>
      <c r="B39">
        <v>1335112356</v>
      </c>
      <c r="C39">
        <v>450060</v>
      </c>
      <c r="D39">
        <v>848.59047460338627</v>
      </c>
      <c r="E39">
        <v>0.28605579693998429</v>
      </c>
    </row>
    <row r="40" spans="1:5" hidden="1" x14ac:dyDescent="0.4">
      <c r="A40">
        <v>2018</v>
      </c>
      <c r="B40">
        <v>610990598</v>
      </c>
      <c r="C40">
        <v>202634</v>
      </c>
      <c r="D40">
        <v>355.21973114087467</v>
      </c>
      <c r="E40">
        <v>0.11780802394605751</v>
      </c>
    </row>
    <row r="41" spans="1:5" x14ac:dyDescent="0.4">
      <c r="A41">
        <v>2018</v>
      </c>
      <c r="B41">
        <v>1512362957</v>
      </c>
      <c r="C41">
        <v>453043</v>
      </c>
      <c r="D41">
        <v>522.78041157241148</v>
      </c>
      <c r="E41">
        <v>0.15660394543768238</v>
      </c>
    </row>
    <row r="42" spans="1:5" x14ac:dyDescent="0.4">
      <c r="A42">
        <v>2018</v>
      </c>
      <c r="B42">
        <v>1506261480</v>
      </c>
      <c r="C42">
        <v>382092</v>
      </c>
      <c r="D42">
        <v>1056.7226950577349</v>
      </c>
      <c r="E42">
        <v>0.26805789921680795</v>
      </c>
    </row>
    <row r="43" spans="1:5" x14ac:dyDescent="0.4">
      <c r="A43">
        <v>2018</v>
      </c>
      <c r="B43">
        <v>1094665953</v>
      </c>
      <c r="C43">
        <v>330082</v>
      </c>
      <c r="D43">
        <v>829.21162317242386</v>
      </c>
      <c r="E43">
        <v>0.25003776745763096</v>
      </c>
    </row>
    <row r="44" spans="1:5" x14ac:dyDescent="0.4">
      <c r="A44">
        <v>2018</v>
      </c>
      <c r="B44">
        <v>1818557791</v>
      </c>
      <c r="C44">
        <v>548398</v>
      </c>
      <c r="D44">
        <v>966.38489928847298</v>
      </c>
      <c r="E44">
        <v>0.29141968906502569</v>
      </c>
    </row>
    <row r="45" spans="1:5" x14ac:dyDescent="0.4">
      <c r="A45">
        <v>2018</v>
      </c>
      <c r="B45">
        <v>833994228</v>
      </c>
      <c r="C45">
        <v>326627</v>
      </c>
      <c r="D45">
        <v>422.26266658910623</v>
      </c>
      <c r="E45">
        <v>0.16537571048992919</v>
      </c>
    </row>
    <row r="46" spans="1:5" hidden="1" x14ac:dyDescent="0.4">
      <c r="A46">
        <v>2018</v>
      </c>
      <c r="B46">
        <v>64705969</v>
      </c>
      <c r="C46">
        <v>29900</v>
      </c>
      <c r="D46">
        <v>269.33173913043476</v>
      </c>
      <c r="E46">
        <v>0.12445558152448037</v>
      </c>
    </row>
    <row r="47" spans="1:5" hidden="1" x14ac:dyDescent="0.4">
      <c r="A47">
        <v>2018</v>
      </c>
      <c r="B47">
        <v>11497886601</v>
      </c>
      <c r="C47">
        <v>4961313</v>
      </c>
      <c r="D47">
        <v>967.99443877054318</v>
      </c>
      <c r="E47">
        <v>0.41768748985420612</v>
      </c>
    </row>
    <row r="48" spans="1:5" hidden="1" x14ac:dyDescent="0.4">
      <c r="A48">
        <v>2018</v>
      </c>
      <c r="B48">
        <v>8326565094</v>
      </c>
      <c r="C48">
        <v>2536685</v>
      </c>
      <c r="D48">
        <v>1350.0690247310959</v>
      </c>
      <c r="E48">
        <v>0.41129803290288192</v>
      </c>
    </row>
    <row r="49" spans="1:5" hidden="1" x14ac:dyDescent="0.4">
      <c r="A49">
        <v>2018</v>
      </c>
      <c r="B49">
        <v>34350000</v>
      </c>
      <c r="C49">
        <v>24305</v>
      </c>
      <c r="D49">
        <v>265.17177535486525</v>
      </c>
      <c r="E49">
        <v>0.187627365356623</v>
      </c>
    </row>
    <row r="50" spans="1:5" hidden="1" x14ac:dyDescent="0.4">
      <c r="A50">
        <v>2018</v>
      </c>
      <c r="B50">
        <v>101804082</v>
      </c>
      <c r="C50">
        <v>44145</v>
      </c>
      <c r="D50">
        <v>443.7456790123457</v>
      </c>
      <c r="E50">
        <v>0.19242011337030671</v>
      </c>
    </row>
    <row r="51" spans="1:5" x14ac:dyDescent="0.4">
      <c r="A51">
        <v>2018</v>
      </c>
      <c r="B51">
        <v>713198777</v>
      </c>
      <c r="C51">
        <v>264807</v>
      </c>
      <c r="D51">
        <v>411.27639752725571</v>
      </c>
      <c r="E51">
        <v>0.15270478934093853</v>
      </c>
    </row>
    <row r="52" spans="1:5" x14ac:dyDescent="0.4">
      <c r="A52">
        <v>2018</v>
      </c>
      <c r="B52">
        <v>1465145998</v>
      </c>
      <c r="C52">
        <v>464682</v>
      </c>
      <c r="D52">
        <v>601.71677189992295</v>
      </c>
      <c r="E52">
        <v>0.19083896989220045</v>
      </c>
    </row>
    <row r="53" spans="1:5" hidden="1" x14ac:dyDescent="0.4">
      <c r="A53">
        <v>2018</v>
      </c>
      <c r="B53">
        <v>1361957450</v>
      </c>
      <c r="C53">
        <v>551455</v>
      </c>
      <c r="D53">
        <v>486.18854484953442</v>
      </c>
      <c r="E53">
        <v>0.19685718081721276</v>
      </c>
    </row>
    <row r="54" spans="1:5" hidden="1" x14ac:dyDescent="0.4">
      <c r="A54">
        <v>2018</v>
      </c>
      <c r="B54">
        <v>2284142642</v>
      </c>
      <c r="C54">
        <v>595192</v>
      </c>
      <c r="D54">
        <v>1484.7590911840214</v>
      </c>
      <c r="E54">
        <v>0.38689209541931924</v>
      </c>
    </row>
    <row r="55" spans="1:5" x14ac:dyDescent="0.4">
      <c r="A55">
        <v>2018</v>
      </c>
      <c r="B55">
        <v>1450504792</v>
      </c>
      <c r="C55">
        <v>498193</v>
      </c>
      <c r="D55">
        <v>1712.0933674298917</v>
      </c>
      <c r="E55">
        <v>0.58803868536271608</v>
      </c>
    </row>
    <row r="56" spans="1:5" x14ac:dyDescent="0.4">
      <c r="A56">
        <v>2018</v>
      </c>
      <c r="B56">
        <v>1739132878</v>
      </c>
      <c r="C56">
        <v>490245</v>
      </c>
      <c r="D56">
        <v>653.47040153392686</v>
      </c>
      <c r="E56">
        <v>0.18420708449167736</v>
      </c>
    </row>
    <row r="57" spans="1:5" hidden="1" x14ac:dyDescent="0.4">
      <c r="A57">
        <v>2018</v>
      </c>
      <c r="B57">
        <v>1841851146</v>
      </c>
      <c r="C57">
        <v>1131190</v>
      </c>
      <c r="D57">
        <v>374.94119201902419</v>
      </c>
      <c r="E57">
        <v>0.23027361788768569</v>
      </c>
    </row>
    <row r="58" spans="1:5" hidden="1" x14ac:dyDescent="0.4">
      <c r="A58">
        <v>2018</v>
      </c>
      <c r="B58">
        <v>652136780</v>
      </c>
      <c r="C58">
        <v>166603</v>
      </c>
      <c r="D58">
        <v>650.14657599202894</v>
      </c>
      <c r="E58">
        <v>0.16609455764786032</v>
      </c>
    </row>
    <row r="59" spans="1:5" hidden="1" x14ac:dyDescent="0.4">
      <c r="A59">
        <v>2018</v>
      </c>
      <c r="B59">
        <v>1759605385</v>
      </c>
      <c r="C59">
        <v>552923</v>
      </c>
      <c r="D59">
        <v>683.94006941292002</v>
      </c>
      <c r="E59">
        <v>0.21491534307847096</v>
      </c>
    </row>
    <row r="60" spans="1:5" hidden="1" x14ac:dyDescent="0.4">
      <c r="A60">
        <v>2018</v>
      </c>
      <c r="B60">
        <v>166299395</v>
      </c>
      <c r="C60">
        <v>48032</v>
      </c>
      <c r="D60">
        <v>447.03593437708196</v>
      </c>
      <c r="E60">
        <v>0.12911670544562112</v>
      </c>
    </row>
    <row r="61" spans="1:5" hidden="1" x14ac:dyDescent="0.4">
      <c r="A61">
        <v>2018</v>
      </c>
      <c r="B61">
        <v>34630056</v>
      </c>
      <c r="C61">
        <v>6172</v>
      </c>
      <c r="D61">
        <v>1332.604666234608</v>
      </c>
      <c r="E61">
        <v>0.23750570891366737</v>
      </c>
    </row>
    <row r="62" spans="1:5" x14ac:dyDescent="0.4">
      <c r="A62">
        <v>2018</v>
      </c>
      <c r="B62">
        <v>1167787104</v>
      </c>
      <c r="C62">
        <v>411711</v>
      </c>
      <c r="D62">
        <v>510.04874535778737</v>
      </c>
      <c r="E62">
        <v>0.17982102926185423</v>
      </c>
    </row>
    <row r="63" spans="1:5" hidden="1" x14ac:dyDescent="0.4">
      <c r="A63">
        <v>2018</v>
      </c>
      <c r="B63">
        <v>409940978</v>
      </c>
      <c r="C63">
        <v>154488</v>
      </c>
      <c r="D63">
        <v>684.50825954119409</v>
      </c>
      <c r="E63">
        <v>0.25795984708803615</v>
      </c>
    </row>
    <row r="64" spans="1:5" hidden="1" x14ac:dyDescent="0.4">
      <c r="A64">
        <v>2018</v>
      </c>
      <c r="B64">
        <v>2420093174</v>
      </c>
      <c r="C64">
        <v>746865</v>
      </c>
      <c r="D64">
        <v>408.25838940102966</v>
      </c>
      <c r="E64">
        <v>0.1259926292408112</v>
      </c>
    </row>
    <row r="65" spans="1:5" hidden="1" x14ac:dyDescent="0.4">
      <c r="A65">
        <v>2018</v>
      </c>
      <c r="B65">
        <v>333761110</v>
      </c>
      <c r="C65">
        <v>143022</v>
      </c>
      <c r="D65">
        <v>1026.0666051376711</v>
      </c>
      <c r="E65">
        <v>0.4396860317249065</v>
      </c>
    </row>
    <row r="66" spans="1:5" hidden="1" x14ac:dyDescent="0.4">
      <c r="A66">
        <v>2018</v>
      </c>
      <c r="B66">
        <v>844953706</v>
      </c>
      <c r="C66">
        <v>569982</v>
      </c>
      <c r="D66">
        <v>460.38696660596298</v>
      </c>
      <c r="E66">
        <v>0.31056409615889652</v>
      </c>
    </row>
    <row r="67" spans="1:5" hidden="1" x14ac:dyDescent="0.4">
      <c r="A67">
        <v>2018</v>
      </c>
      <c r="B67">
        <v>2283146985</v>
      </c>
      <c r="C67">
        <v>779803</v>
      </c>
      <c r="D67">
        <v>2783.0086957859871</v>
      </c>
      <c r="E67">
        <v>0.95052948594985009</v>
      </c>
    </row>
    <row r="68" spans="1:5" hidden="1" x14ac:dyDescent="0.4">
      <c r="A68">
        <v>2018</v>
      </c>
      <c r="B68">
        <v>1021400291</v>
      </c>
      <c r="C68">
        <v>146741</v>
      </c>
      <c r="D68">
        <v>644.84976932145753</v>
      </c>
      <c r="E68">
        <v>9.2643306286271654E-2</v>
      </c>
    </row>
    <row r="69" spans="1:5" hidden="1" x14ac:dyDescent="0.4">
      <c r="A69">
        <v>2018</v>
      </c>
      <c r="B69">
        <v>1265882373</v>
      </c>
      <c r="C69">
        <v>188000</v>
      </c>
      <c r="D69">
        <v>1988.0140851063829</v>
      </c>
      <c r="E69">
        <v>0.29524595331417891</v>
      </c>
    </row>
    <row r="70" spans="1:5" x14ac:dyDescent="0.4">
      <c r="A70">
        <v>2018</v>
      </c>
      <c r="B70">
        <v>1660677570</v>
      </c>
      <c r="C70">
        <v>391872</v>
      </c>
      <c r="D70">
        <v>552.94601043197781</v>
      </c>
      <c r="E70">
        <v>0.13047930731069005</v>
      </c>
    </row>
    <row r="71" spans="1:5" hidden="1" x14ac:dyDescent="0.4">
      <c r="A71">
        <v>2018</v>
      </c>
      <c r="B71">
        <v>14810780</v>
      </c>
      <c r="C71">
        <v>5319</v>
      </c>
      <c r="D71">
        <v>267.30588456476784</v>
      </c>
      <c r="E71">
        <v>9.5997644958604481E-2</v>
      </c>
    </row>
    <row r="72" spans="1:5" x14ac:dyDescent="0.4">
      <c r="A72">
        <v>2018</v>
      </c>
      <c r="B72">
        <v>1089565916</v>
      </c>
      <c r="C72">
        <v>431913</v>
      </c>
      <c r="D72">
        <v>414.69669354708009</v>
      </c>
      <c r="E72">
        <v>0.16438922177150778</v>
      </c>
    </row>
    <row r="73" spans="1:5" hidden="1" x14ac:dyDescent="0.4">
      <c r="A73">
        <v>2018</v>
      </c>
      <c r="B73">
        <v>2256526772</v>
      </c>
      <c r="C73">
        <v>934534</v>
      </c>
      <c r="D73">
        <v>254.9587901563774</v>
      </c>
      <c r="E73">
        <v>0.10559044145034412</v>
      </c>
    </row>
    <row r="74" spans="1:5" hidden="1" x14ac:dyDescent="0.4">
      <c r="A74">
        <v>2018</v>
      </c>
      <c r="B74">
        <v>1379947547</v>
      </c>
      <c r="C74">
        <v>898688</v>
      </c>
      <c r="D74">
        <v>260.19605024213075</v>
      </c>
      <c r="E74">
        <v>0.16945214222696828</v>
      </c>
    </row>
    <row r="75" spans="1:5" hidden="1" x14ac:dyDescent="0.4">
      <c r="A75">
        <v>2018</v>
      </c>
      <c r="B75">
        <v>2601981039</v>
      </c>
      <c r="C75">
        <v>1377970</v>
      </c>
      <c r="D75">
        <v>389.75843596014425</v>
      </c>
      <c r="E75">
        <v>0.20641020205374372</v>
      </c>
    </row>
    <row r="76" spans="1:5" hidden="1" x14ac:dyDescent="0.4">
      <c r="A76">
        <v>2018</v>
      </c>
      <c r="B76">
        <v>4817461</v>
      </c>
      <c r="C76">
        <v>5486</v>
      </c>
      <c r="D76">
        <v>150.67025154939847</v>
      </c>
      <c r="E76">
        <v>0.17157938590473282</v>
      </c>
    </row>
    <row r="77" spans="1:5" x14ac:dyDescent="0.4">
      <c r="A77">
        <v>2018</v>
      </c>
      <c r="B77">
        <v>1712568616</v>
      </c>
      <c r="C77">
        <v>469914</v>
      </c>
      <c r="D77">
        <v>2127.073704975804</v>
      </c>
      <c r="E77">
        <v>0.58365060743353014</v>
      </c>
    </row>
    <row r="78" spans="1:5" hidden="1" x14ac:dyDescent="0.4">
      <c r="A78">
        <v>2018</v>
      </c>
      <c r="B78">
        <v>4495459910</v>
      </c>
      <c r="C78">
        <v>1478542</v>
      </c>
      <c r="D78">
        <v>574.22357159958938</v>
      </c>
      <c r="E78">
        <v>0.18886024678173585</v>
      </c>
    </row>
    <row r="79" spans="1:5" x14ac:dyDescent="0.4">
      <c r="A79">
        <v>2018</v>
      </c>
      <c r="B79">
        <v>877737178</v>
      </c>
      <c r="C79">
        <v>259379</v>
      </c>
      <c r="D79">
        <v>1225.5845770089329</v>
      </c>
      <c r="E79">
        <v>0.36217094361246255</v>
      </c>
    </row>
    <row r="80" spans="1:5" x14ac:dyDescent="0.4">
      <c r="A80">
        <v>2018</v>
      </c>
      <c r="B80">
        <v>944379476</v>
      </c>
      <c r="C80">
        <v>436535</v>
      </c>
      <c r="D80">
        <v>461.63840700058415</v>
      </c>
      <c r="E80">
        <v>0.21339019654849001</v>
      </c>
    </row>
    <row r="81" spans="1:5" hidden="1" x14ac:dyDescent="0.4">
      <c r="A81">
        <v>2018</v>
      </c>
      <c r="B81">
        <v>22146395</v>
      </c>
      <c r="C81">
        <v>14300</v>
      </c>
      <c r="D81">
        <v>236.1511888111888</v>
      </c>
      <c r="E81">
        <v>0.15248359834636743</v>
      </c>
    </row>
    <row r="82" spans="1:5" hidden="1" x14ac:dyDescent="0.4">
      <c r="A82">
        <v>2018</v>
      </c>
      <c r="B82">
        <v>3359868073</v>
      </c>
      <c r="C82">
        <v>1427545</v>
      </c>
      <c r="D82">
        <v>492.20010017197359</v>
      </c>
      <c r="E82">
        <v>0.20912660162058691</v>
      </c>
    </row>
    <row r="83" spans="1:5" hidden="1" x14ac:dyDescent="0.4">
      <c r="A83">
        <v>2018</v>
      </c>
      <c r="B83">
        <v>1384034335</v>
      </c>
      <c r="C83">
        <v>1050129</v>
      </c>
      <c r="D83">
        <v>130.69190166160539</v>
      </c>
      <c r="E83">
        <v>9.9161814508019419E-2</v>
      </c>
    </row>
    <row r="84" spans="1:5" hidden="1" x14ac:dyDescent="0.4">
      <c r="A84">
        <v>2018</v>
      </c>
      <c r="B84">
        <v>3042296945</v>
      </c>
      <c r="C84">
        <v>1484322</v>
      </c>
      <c r="D84">
        <v>473.77347502765571</v>
      </c>
      <c r="E84">
        <v>0.23115179244937248</v>
      </c>
    </row>
    <row r="85" spans="1:5" hidden="1" x14ac:dyDescent="0.4">
      <c r="A85">
        <v>2018</v>
      </c>
      <c r="B85">
        <v>2430384959</v>
      </c>
      <c r="C85">
        <v>845498</v>
      </c>
      <c r="D85">
        <v>1253.4034036745209</v>
      </c>
      <c r="E85">
        <v>0.43604206283273</v>
      </c>
    </row>
    <row r="86" spans="1:5" hidden="1" x14ac:dyDescent="0.4">
      <c r="A86">
        <v>2018</v>
      </c>
      <c r="B86">
        <v>4101384764</v>
      </c>
      <c r="C86">
        <v>3592113</v>
      </c>
      <c r="D86">
        <v>486.85614316698832</v>
      </c>
      <c r="E86">
        <v>0.42640288137570115</v>
      </c>
    </row>
    <row r="87" spans="1:5" hidden="1" x14ac:dyDescent="0.4">
      <c r="A87">
        <v>2018</v>
      </c>
      <c r="B87">
        <v>487616347</v>
      </c>
      <c r="C87">
        <v>232715</v>
      </c>
      <c r="D87">
        <v>353.84475001611412</v>
      </c>
      <c r="E87">
        <v>0.16887247834617816</v>
      </c>
    </row>
    <row r="88" spans="1:5" hidden="1" x14ac:dyDescent="0.4">
      <c r="A88">
        <v>2018</v>
      </c>
      <c r="B88">
        <v>445935618</v>
      </c>
      <c r="C88">
        <v>132150</v>
      </c>
      <c r="D88">
        <v>437.27475595913734</v>
      </c>
      <c r="E88">
        <v>0.12958341219561431</v>
      </c>
    </row>
    <row r="89" spans="1:5" hidden="1" x14ac:dyDescent="0.4">
      <c r="A89">
        <v>2018</v>
      </c>
      <c r="B89">
        <v>13086062407</v>
      </c>
      <c r="C89">
        <v>5471777</v>
      </c>
      <c r="D89">
        <v>630.44673659032526</v>
      </c>
      <c r="E89">
        <v>0.26361359480868019</v>
      </c>
    </row>
    <row r="90" spans="1:5" hidden="1" x14ac:dyDescent="0.4">
      <c r="A90">
        <v>2018</v>
      </c>
      <c r="B90">
        <v>5090358956</v>
      </c>
      <c r="C90">
        <v>1899813</v>
      </c>
      <c r="D90">
        <v>414.46310821117657</v>
      </c>
      <c r="E90">
        <v>0.15468504437626932</v>
      </c>
    </row>
    <row r="91" spans="1:5" hidden="1" x14ac:dyDescent="0.4">
      <c r="A91">
        <v>2018</v>
      </c>
      <c r="B91">
        <v>2469156961</v>
      </c>
      <c r="C91">
        <v>1640278</v>
      </c>
      <c r="D91">
        <v>274.97790069732082</v>
      </c>
      <c r="E91">
        <v>0.18266971607075569</v>
      </c>
    </row>
    <row r="92" spans="1:5" hidden="1" x14ac:dyDescent="0.4">
      <c r="A92">
        <v>2018</v>
      </c>
      <c r="B92">
        <v>913381092</v>
      </c>
      <c r="C92">
        <v>586891</v>
      </c>
      <c r="D92">
        <v>375.4061997883764</v>
      </c>
      <c r="E92">
        <v>0.24121642316633374</v>
      </c>
    </row>
    <row r="93" spans="1:5" hidden="1" x14ac:dyDescent="0.4">
      <c r="A93">
        <v>2018</v>
      </c>
      <c r="B93">
        <v>256020257</v>
      </c>
      <c r="C93">
        <v>166182</v>
      </c>
      <c r="D93">
        <v>277.92171233948324</v>
      </c>
      <c r="E93">
        <v>0.18039817060257071</v>
      </c>
    </row>
    <row r="94" spans="1:5" hidden="1" x14ac:dyDescent="0.4">
      <c r="A94">
        <v>2018</v>
      </c>
      <c r="B94">
        <v>3960798</v>
      </c>
      <c r="C94">
        <v>2332</v>
      </c>
      <c r="D94">
        <v>119.65523156089193</v>
      </c>
      <c r="E94">
        <v>7.0449439734114189E-2</v>
      </c>
    </row>
    <row r="95" spans="1:5" hidden="1" x14ac:dyDescent="0.4">
      <c r="A95">
        <v>2018</v>
      </c>
      <c r="B95">
        <v>2005110043</v>
      </c>
      <c r="C95">
        <v>881766</v>
      </c>
      <c r="D95">
        <v>724.85686225143627</v>
      </c>
      <c r="E95">
        <v>0.31876262264574373</v>
      </c>
    </row>
    <row r="96" spans="1:5" x14ac:dyDescent="0.4">
      <c r="A96">
        <v>2018</v>
      </c>
      <c r="B96">
        <v>892123674</v>
      </c>
      <c r="C96">
        <v>411623</v>
      </c>
      <c r="D96">
        <v>307.67310135730997</v>
      </c>
      <c r="E96">
        <v>0.14195938151956272</v>
      </c>
    </row>
    <row r="97" spans="1:5" hidden="1" x14ac:dyDescent="0.4">
      <c r="A97">
        <v>2018</v>
      </c>
      <c r="B97">
        <v>2265673915</v>
      </c>
      <c r="C97">
        <v>875876</v>
      </c>
      <c r="D97">
        <v>854.96149340774264</v>
      </c>
      <c r="E97">
        <v>0.33051545857604137</v>
      </c>
    </row>
    <row r="98" spans="1:5" hidden="1" x14ac:dyDescent="0.4">
      <c r="A98">
        <v>2018</v>
      </c>
      <c r="B98">
        <v>2468329652</v>
      </c>
      <c r="C98">
        <v>1440560</v>
      </c>
      <c r="D98">
        <v>753.29533722996609</v>
      </c>
      <c r="E98">
        <v>0.43963622529945606</v>
      </c>
    </row>
    <row r="99" spans="1:5" hidden="1" x14ac:dyDescent="0.4">
      <c r="A99">
        <v>2018</v>
      </c>
      <c r="B99">
        <v>3340495776</v>
      </c>
      <c r="C99">
        <v>1478991</v>
      </c>
      <c r="D99">
        <v>1099.7765733530496</v>
      </c>
      <c r="E99">
        <v>0.48692163171889608</v>
      </c>
    </row>
    <row r="100" spans="1:5" x14ac:dyDescent="0.4">
      <c r="A100">
        <v>2018</v>
      </c>
      <c r="B100">
        <v>1047009412</v>
      </c>
      <c r="C100">
        <v>517349</v>
      </c>
      <c r="D100">
        <v>641.39227291441557</v>
      </c>
      <c r="E100">
        <v>0.3169251844318664</v>
      </c>
    </row>
    <row r="101" spans="1:5" x14ac:dyDescent="0.4">
      <c r="A101">
        <v>2018</v>
      </c>
      <c r="B101">
        <v>1093015069</v>
      </c>
      <c r="C101">
        <v>526345</v>
      </c>
      <c r="D101">
        <v>575.99469359450552</v>
      </c>
      <c r="E101">
        <v>0.27737213840736169</v>
      </c>
    </row>
    <row r="102" spans="1:5" hidden="1" x14ac:dyDescent="0.4">
      <c r="A102">
        <v>2018</v>
      </c>
      <c r="B102">
        <v>1576816611</v>
      </c>
      <c r="C102">
        <v>554499</v>
      </c>
      <c r="D102">
        <v>454.31775711047271</v>
      </c>
      <c r="E102">
        <v>0.15976413505704753</v>
      </c>
    </row>
    <row r="103" spans="1:5" hidden="1" x14ac:dyDescent="0.4">
      <c r="A103">
        <v>2018</v>
      </c>
      <c r="B103">
        <v>4459813775</v>
      </c>
      <c r="C103">
        <v>2266833</v>
      </c>
      <c r="D103">
        <v>1072.8704461246152</v>
      </c>
      <c r="E103">
        <v>0.54531831477649539</v>
      </c>
    </row>
    <row r="104" spans="1:5" hidden="1" x14ac:dyDescent="0.4">
      <c r="A104">
        <v>2018</v>
      </c>
      <c r="B104">
        <v>2443083188</v>
      </c>
      <c r="C104">
        <v>1149781</v>
      </c>
      <c r="D104">
        <v>297.91776346973904</v>
      </c>
      <c r="E104">
        <v>0.14020815405815809</v>
      </c>
    </row>
    <row r="105" spans="1:5" x14ac:dyDescent="0.4">
      <c r="A105">
        <v>2018</v>
      </c>
      <c r="B105">
        <v>630614729</v>
      </c>
      <c r="C105">
        <v>381326</v>
      </c>
      <c r="D105">
        <v>592.96077634360097</v>
      </c>
      <c r="E105">
        <v>0.35855705647496855</v>
      </c>
    </row>
    <row r="106" spans="1:5" hidden="1" x14ac:dyDescent="0.4">
      <c r="A106">
        <v>2018</v>
      </c>
      <c r="B106">
        <v>175160210</v>
      </c>
      <c r="C106">
        <v>73526</v>
      </c>
      <c r="D106">
        <v>431.55993798112235</v>
      </c>
      <c r="E106">
        <v>0.18115344803480196</v>
      </c>
    </row>
    <row r="107" spans="1:5" hidden="1" x14ac:dyDescent="0.4">
      <c r="A107">
        <v>2018</v>
      </c>
      <c r="B107">
        <v>4564474007</v>
      </c>
      <c r="C107">
        <v>1444266</v>
      </c>
      <c r="D107">
        <v>793.90051624839191</v>
      </c>
      <c r="E107">
        <v>0.25120167652211145</v>
      </c>
    </row>
    <row r="108" spans="1:5" x14ac:dyDescent="0.4">
      <c r="A108">
        <v>2018</v>
      </c>
      <c r="B108">
        <v>787743938</v>
      </c>
      <c r="C108">
        <v>347196</v>
      </c>
      <c r="D108">
        <v>534.71553243700964</v>
      </c>
      <c r="E108">
        <v>0.23567441784617071</v>
      </c>
    </row>
    <row r="109" spans="1:5" hidden="1" x14ac:dyDescent="0.4">
      <c r="A109">
        <v>2018</v>
      </c>
      <c r="B109">
        <v>12796966537</v>
      </c>
      <c r="C109">
        <v>5111876</v>
      </c>
      <c r="D109">
        <v>596.19033834154038</v>
      </c>
      <c r="E109">
        <v>0.23815418077309927</v>
      </c>
    </row>
    <row r="110" spans="1:5" hidden="1" x14ac:dyDescent="0.4">
      <c r="A110">
        <v>2018</v>
      </c>
      <c r="B110">
        <v>582612226</v>
      </c>
      <c r="C110">
        <v>146305</v>
      </c>
      <c r="D110">
        <v>914.66054475240082</v>
      </c>
      <c r="E110">
        <v>0.22968864199564532</v>
      </c>
    </row>
    <row r="111" spans="1:5" x14ac:dyDescent="0.4">
      <c r="A111">
        <v>2018</v>
      </c>
      <c r="B111">
        <v>1856183485</v>
      </c>
      <c r="C111">
        <v>536255</v>
      </c>
      <c r="D111">
        <v>894.58362905707168</v>
      </c>
      <c r="E111">
        <v>0.25844694119773404</v>
      </c>
    </row>
    <row r="112" spans="1:5" x14ac:dyDescent="0.4">
      <c r="A112">
        <v>2018</v>
      </c>
      <c r="B112">
        <v>1895673382</v>
      </c>
      <c r="C112">
        <v>391714</v>
      </c>
      <c r="D112">
        <v>1368.8774360885748</v>
      </c>
      <c r="E112">
        <v>0.28285909434160111</v>
      </c>
    </row>
    <row r="113" spans="1:5" hidden="1" x14ac:dyDescent="0.4">
      <c r="A113">
        <v>2018</v>
      </c>
      <c r="B113">
        <v>63319463</v>
      </c>
      <c r="C113">
        <v>14847</v>
      </c>
      <c r="D113">
        <v>226.35872566848522</v>
      </c>
      <c r="E113">
        <v>5.3076066043074306E-2</v>
      </c>
    </row>
    <row r="114" spans="1:5" hidden="1" x14ac:dyDescent="0.4">
      <c r="A114">
        <v>2018</v>
      </c>
      <c r="B114">
        <v>2068729190</v>
      </c>
      <c r="C114">
        <v>756253</v>
      </c>
      <c r="D114">
        <v>731.94515459773379</v>
      </c>
      <c r="E114">
        <v>0.26757282764497559</v>
      </c>
    </row>
    <row r="115" spans="1:5" x14ac:dyDescent="0.4">
      <c r="A115">
        <v>2018</v>
      </c>
      <c r="B115">
        <v>465776772</v>
      </c>
      <c r="C115">
        <v>310979</v>
      </c>
      <c r="D115">
        <v>125.62152428299017</v>
      </c>
      <c r="E115">
        <v>8.3872057063420935E-2</v>
      </c>
    </row>
    <row r="116" spans="1:5" x14ac:dyDescent="0.4">
      <c r="A116">
        <v>2018</v>
      </c>
      <c r="B116">
        <v>1447975871</v>
      </c>
      <c r="C116">
        <v>425044</v>
      </c>
      <c r="D116">
        <v>717.57884360207413</v>
      </c>
      <c r="E116">
        <v>0.21064065231236162</v>
      </c>
    </row>
    <row r="117" spans="1:5" hidden="1" x14ac:dyDescent="0.4">
      <c r="A117">
        <v>2018</v>
      </c>
      <c r="B117">
        <v>100009624</v>
      </c>
      <c r="C117">
        <v>62216</v>
      </c>
      <c r="D117">
        <v>177.67100102867428</v>
      </c>
      <c r="E117">
        <v>0.11052915267434663</v>
      </c>
    </row>
    <row r="118" spans="1:5" x14ac:dyDescent="0.4">
      <c r="A118">
        <v>2018</v>
      </c>
      <c r="B118">
        <v>970037424</v>
      </c>
      <c r="C118">
        <v>335965</v>
      </c>
      <c r="D118">
        <v>606.6895003943863</v>
      </c>
      <c r="E118">
        <v>0.21012224163425677</v>
      </c>
    </row>
    <row r="119" spans="1:5" hidden="1" x14ac:dyDescent="0.4">
      <c r="A119">
        <v>2018</v>
      </c>
      <c r="B119">
        <v>157648182</v>
      </c>
      <c r="C119">
        <v>78634</v>
      </c>
      <c r="D119">
        <v>233.50073759442481</v>
      </c>
      <c r="E119">
        <v>0.11646881535240286</v>
      </c>
    </row>
    <row r="120" spans="1:5" hidden="1" x14ac:dyDescent="0.4">
      <c r="A120">
        <v>2018</v>
      </c>
      <c r="B120">
        <v>187579786</v>
      </c>
      <c r="C120">
        <v>95475</v>
      </c>
      <c r="D120">
        <v>441.3090442524221</v>
      </c>
      <c r="E120">
        <v>0.2246189842651809</v>
      </c>
    </row>
    <row r="121" spans="1:5" hidden="1" x14ac:dyDescent="0.4">
      <c r="A121">
        <v>2018</v>
      </c>
      <c r="B121">
        <v>72535953</v>
      </c>
      <c r="C121">
        <v>36764</v>
      </c>
      <c r="D121">
        <v>321.05513545860083</v>
      </c>
      <c r="E121">
        <v>0.16272304301289045</v>
      </c>
    </row>
    <row r="122" spans="1:5" hidden="1" x14ac:dyDescent="0.4">
      <c r="A122">
        <v>2018</v>
      </c>
      <c r="B122">
        <v>98110617</v>
      </c>
      <c r="C122">
        <v>53191</v>
      </c>
      <c r="D122">
        <v>279.68302908386755</v>
      </c>
      <c r="E122">
        <v>0.15163109207640596</v>
      </c>
    </row>
    <row r="123" spans="1:5" hidden="1" x14ac:dyDescent="0.4">
      <c r="A123">
        <v>2018</v>
      </c>
      <c r="B123">
        <v>7634198469</v>
      </c>
      <c r="C123">
        <v>2601179</v>
      </c>
      <c r="D123">
        <v>1476.5962407815841</v>
      </c>
      <c r="E123">
        <v>0.50311648938609743</v>
      </c>
    </row>
    <row r="124" spans="1:5" hidden="1" x14ac:dyDescent="0.4">
      <c r="A124">
        <v>2018</v>
      </c>
      <c r="B124">
        <v>1038473854</v>
      </c>
      <c r="C124">
        <v>726159</v>
      </c>
      <c r="D124">
        <v>379.63349211398605</v>
      </c>
      <c r="E124">
        <v>0.26546097038279404</v>
      </c>
    </row>
    <row r="125" spans="1:5" hidden="1" x14ac:dyDescent="0.4">
      <c r="A125">
        <v>2018</v>
      </c>
      <c r="B125">
        <v>330094579</v>
      </c>
      <c r="C125">
        <v>41599</v>
      </c>
      <c r="D125">
        <v>1118.0033173874372</v>
      </c>
      <c r="E125">
        <v>0.14089240768779787</v>
      </c>
    </row>
    <row r="126" spans="1:5" hidden="1" x14ac:dyDescent="0.4">
      <c r="A126">
        <v>2018</v>
      </c>
      <c r="B126">
        <v>3211813971</v>
      </c>
      <c r="C126">
        <v>1130435</v>
      </c>
      <c r="D126">
        <v>415.55746681587175</v>
      </c>
      <c r="E126">
        <v>0.14626024708826449</v>
      </c>
    </row>
    <row r="127" spans="1:5" x14ac:dyDescent="0.4">
      <c r="A127">
        <v>2018</v>
      </c>
      <c r="B127">
        <v>1284051971</v>
      </c>
      <c r="C127">
        <v>473646</v>
      </c>
      <c r="D127">
        <v>680.03487625779587</v>
      </c>
      <c r="E127">
        <v>0.25084327291609287</v>
      </c>
    </row>
    <row r="128" spans="1:5" x14ac:dyDescent="0.4">
      <c r="A128">
        <v>2018</v>
      </c>
      <c r="B128">
        <v>1206066983</v>
      </c>
      <c r="C128">
        <v>444647</v>
      </c>
      <c r="D128">
        <v>876.0190150838755</v>
      </c>
      <c r="E128">
        <v>0.32296649563451318</v>
      </c>
    </row>
  </sheetData>
  <autoFilter ref="A1:E128" xr:uid="{00000000-0009-0000-0000-000010000000}">
    <filterColumn colId="2">
      <customFilters and="1">
        <customFilter operator="greaterThanOrEqual" val="250000"/>
        <customFilter operator="lessThanOrEqual" val="550000"/>
      </custom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F23A0F-68B8-41CF-9615-C79AAC314553}"/>
</file>

<file path=customXml/itemProps2.xml><?xml version="1.0" encoding="utf-8"?>
<ds:datastoreItem xmlns:ds="http://schemas.openxmlformats.org/officeDocument/2006/customXml" ds:itemID="{9273374D-99D0-4B54-9989-D5BCBA1A5C09}"/>
</file>

<file path=customXml/itemProps3.xml><?xml version="1.0" encoding="utf-8"?>
<ds:datastoreItem xmlns:ds="http://schemas.openxmlformats.org/officeDocument/2006/customXml" ds:itemID="{B06CCE52-C323-442A-98C9-225583646B1A}"/>
</file>

<file path=customXml/itemProps4.xml><?xml version="1.0" encoding="utf-8"?>
<ds:datastoreItem xmlns:ds="http://schemas.openxmlformats.org/officeDocument/2006/customXml" ds:itemID="{56F7F7B6-126D-4074-9EB2-B4DE32BF3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10K Data</vt:lpstr>
      <vt:lpstr>10K Data NN</vt:lpstr>
      <vt:lpstr>FERC 1 2018 Data</vt:lpstr>
      <vt:lpstr>Ferc 1 2018 NN Data</vt:lpstr>
      <vt:lpstr>Sheet4</vt:lpstr>
      <vt:lpstr>FERC Form 1 Raw Data</vt:lpstr>
      <vt:lpstr>Sheet1</vt:lpstr>
      <vt:lpstr>Sheet2</vt:lpstr>
      <vt:lpstr>2019 10K Chart Alt (2)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Ehrbar, Pat</cp:lastModifiedBy>
  <dcterms:created xsi:type="dcterms:W3CDTF">2019-11-06T23:01:53Z</dcterms:created>
  <dcterms:modified xsi:type="dcterms:W3CDTF">2020-10-06T17:27:35Z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