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Pages 8.5 - 8.5.1" sheetId="1" r:id="rId1"/>
    <sheet name="Pages 8.5.2 - 8.5.3" sheetId="2" r:id="rId2"/>
  </sheets>
  <externalReferences>
    <externalReference r:id="rId3"/>
    <externalReference r:id="rId4"/>
  </externalReferences>
  <definedNames>
    <definedName name="__123Graph_A" localSheetId="0" hidden="1">[1]Inputs!#REF!</definedName>
    <definedName name="__123Graph_A" localSheetId="1" hidden="1">[1]Inputs!#REF!</definedName>
    <definedName name="__123Graph_A" hidden="1">[2]Inputs!#REF!</definedName>
    <definedName name="__123Graph_B" localSheetId="0" hidden="1">[1]Inputs!#REF!</definedName>
    <definedName name="__123Graph_B" localSheetId="1" hidden="1">[1]Inputs!#REF!</definedName>
    <definedName name="__123Graph_B" hidden="1">[2]Inputs!#REF!</definedName>
    <definedName name="__123Graph_D" localSheetId="0" hidden="1">[1]Inputs!#REF!</definedName>
    <definedName name="__123Graph_D" localSheetId="1" hidden="1">[1]Inputs!#REF!</definedName>
    <definedName name="__123Graph_D" hidden="1">[2]Inputs!#REF!</definedName>
    <definedName name="_j1" localSheetId="1"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1"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1"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1"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Order1" hidden="1">255</definedName>
    <definedName name="_xlnm.Print_Area" localSheetId="0">'Pages 8.5 - 8.5.1'!$A$1:$J$122</definedName>
    <definedName name="_xlnm.Print_Area" localSheetId="1">'Pages 8.5.2 - 8.5.3'!$A$1:$E$85</definedName>
    <definedName name="_xlnm.Print_Titles" localSheetId="1">'Pages 8.5.2 - 8.5.3'!$1:$5</definedName>
    <definedName name="retail" localSheetId="0" hidden="1">{#N/A,#N/A,FALSE,"Loans";#N/A,#N/A,FALSE,"Program Costs";#N/A,#N/A,FALSE,"Measures";#N/A,#N/A,FALSE,"Net Lost Rev";#N/A,#N/A,FALSE,"Incentive"}</definedName>
    <definedName name="retail" localSheetId="1"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hidden="1">{#N/A,#N/A,FALSE,"Loans";#N/A,#N/A,FALSE,"Program Costs";#N/A,#N/A,FALSE,"Measures";#N/A,#N/A,FALSE,"Net Lost Rev";#N/A,#N/A,FALSE,"Incentive"}</definedName>
    <definedName name="SAPBEXrevision" hidden="1">1</definedName>
    <definedName name="SAPBEXsysID" hidden="1">"BWP"</definedName>
    <definedName name="SAPBEXwbID" hidden="1">"45GXL7SXPXL3MHIZ7CHPZQ8ZV"</definedName>
    <definedName name="wrn.All._.Pages." localSheetId="0" hidden="1">{#N/A,#N/A,FALSE,"Cover";#N/A,#N/A,FALSE,"Lead Sheet";#N/A,#N/A,FALSE,"T-Accounts";#N/A,#N/A,FALSE,"Ins &amp; Prem ActualEstimates"}</definedName>
    <definedName name="wrn.All._.Pages." localSheetId="1" hidden="1">{#N/A,#N/A,FALSE,"Cover";#N/A,#N/A,FALSE,"Lead Sheet";#N/A,#N/A,FALSE,"T-Accounts";#N/A,#N/A,FALSE,"Ins &amp; Prem ActualEstimates"}</definedName>
    <definedName name="wrn.All._.Pages." hidden="1">{#N/A,#N/A,FALSE,"Cover";#N/A,#N/A,FALSE,"Lead Sheet";#N/A,#N/A,FALSE,"T-Accounts";#N/A,#N/A,FALSE,"Ins &amp; Prem ActualEstimates"}</definedName>
    <definedName name="wrn.OR._.Carrying._.Charge._.JV." localSheetId="0" hidden="1">{#N/A,#N/A,FALSE,"Loans";#N/A,#N/A,FALSE,"Program Costs";#N/A,#N/A,FALSE,"Measures";#N/A,#N/A,FALSE,"Net Lost Rev";#N/A,#N/A,FALSE,"Incentive"}</definedName>
    <definedName name="wrn.OR._.Carrying._.Charge._.JV." localSheetId="1"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hidden="1">{#N/A,#N/A,FALSE,"Loans";#N/A,#N/A,FALSE,"Program Costs";#N/A,#N/A,FALSE,"Measures";#N/A,#N/A,FALSE,"Net Lost Rev";#N/A,#N/A,FALSE,"Incentive"}</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1" l="1"/>
  <c r="I15" i="1"/>
  <c r="F19" i="1"/>
  <c r="F18" i="1"/>
  <c r="F17" i="1"/>
  <c r="F16" i="1"/>
  <c r="F15" i="1"/>
  <c r="F14" i="1"/>
  <c r="F13" i="1"/>
  <c r="F12" i="1"/>
  <c r="F103" i="1"/>
  <c r="F102" i="1"/>
  <c r="F101" i="1"/>
  <c r="F100" i="1"/>
  <c r="F99" i="1"/>
  <c r="F98" i="1"/>
  <c r="F97" i="1"/>
  <c r="F96" i="1"/>
  <c r="F95" i="1"/>
  <c r="F94" i="1"/>
  <c r="F93" i="1"/>
  <c r="F92" i="1"/>
  <c r="F91" i="1"/>
  <c r="F87" i="1"/>
  <c r="F86" i="1"/>
  <c r="F85" i="1"/>
  <c r="F84" i="1"/>
  <c r="F83" i="1"/>
  <c r="F82" i="1"/>
  <c r="F78" i="1"/>
  <c r="F77" i="1"/>
  <c r="F76" i="1"/>
  <c r="F75" i="1"/>
  <c r="F56" i="1"/>
  <c r="F55" i="1"/>
  <c r="F54" i="1"/>
  <c r="F53" i="1"/>
  <c r="F52" i="1"/>
  <c r="F51" i="1"/>
  <c r="F50" i="1"/>
  <c r="F49" i="1"/>
  <c r="F48" i="1"/>
  <c r="F47" i="1"/>
  <c r="F46" i="1"/>
  <c r="F43" i="1"/>
  <c r="F42" i="1"/>
  <c r="F41" i="1"/>
  <c r="F40" i="1"/>
  <c r="F39" i="1"/>
  <c r="F38" i="1"/>
  <c r="F37" i="1"/>
  <c r="F36" i="1"/>
  <c r="F35" i="1"/>
  <c r="F34" i="1"/>
  <c r="F33" i="1"/>
  <c r="F32" i="1"/>
  <c r="F31" i="1"/>
  <c r="F30" i="1"/>
  <c r="F29" i="1"/>
  <c r="F24" i="1"/>
  <c r="F23" i="1"/>
  <c r="F22" i="1"/>
  <c r="F11" i="1"/>
  <c r="D84" i="2"/>
  <c r="D67" i="2"/>
  <c r="D57" i="2"/>
  <c r="D39" i="2"/>
  <c r="D22" i="2"/>
  <c r="D16" i="2"/>
  <c r="B118" i="1"/>
  <c r="I112" i="1"/>
  <c r="I111" i="1"/>
  <c r="I108" i="1"/>
  <c r="I103" i="1"/>
  <c r="I102" i="1"/>
  <c r="I101" i="1"/>
  <c r="I100" i="1"/>
  <c r="I99" i="1"/>
  <c r="I98" i="1"/>
  <c r="I96" i="1"/>
  <c r="I95" i="1"/>
  <c r="I91" i="1"/>
  <c r="I56" i="1"/>
  <c r="I55" i="1"/>
  <c r="I54" i="1"/>
  <c r="I53" i="1"/>
  <c r="I38" i="1"/>
  <c r="I36" i="1"/>
  <c r="I34" i="1"/>
  <c r="I33" i="1"/>
  <c r="I31" i="1"/>
  <c r="I30" i="1"/>
  <c r="F79" i="1" l="1"/>
  <c r="F104" i="1"/>
  <c r="F57" i="1"/>
  <c r="I39" i="1"/>
  <c r="I83" i="1"/>
  <c r="I85" i="1"/>
  <c r="I87" i="1"/>
  <c r="I13" i="1"/>
  <c r="I18" i="1"/>
  <c r="I40" i="1"/>
  <c r="I42" i="1"/>
  <c r="I82" i="1"/>
  <c r="I84" i="1"/>
  <c r="I86" i="1"/>
  <c r="I93" i="1"/>
  <c r="I113" i="1"/>
  <c r="F113" i="1"/>
  <c r="I12" i="1"/>
  <c r="I32" i="1"/>
  <c r="I14" i="1"/>
  <c r="I43" i="1"/>
  <c r="I76" i="1"/>
  <c r="I78" i="1"/>
  <c r="I94" i="1"/>
  <c r="F20" i="1"/>
  <c r="I75" i="1"/>
  <c r="I77" i="1"/>
  <c r="I104" i="1"/>
  <c r="I11" i="1"/>
  <c r="F25" i="1"/>
  <c r="I37" i="1"/>
  <c r="I47" i="1"/>
  <c r="I49" i="1"/>
  <c r="I51" i="1"/>
  <c r="F88" i="1"/>
  <c r="I17" i="1"/>
  <c r="I41" i="1"/>
  <c r="I46" i="1"/>
  <c r="I48" i="1"/>
  <c r="I50" i="1"/>
  <c r="I52" i="1"/>
  <c r="F105" i="1"/>
  <c r="I92" i="1"/>
  <c r="I97" i="1"/>
  <c r="I23" i="1"/>
  <c r="I35" i="1"/>
  <c r="F44" i="1"/>
  <c r="I19" i="1"/>
  <c r="I22" i="1"/>
  <c r="I24" i="1"/>
  <c r="I29" i="1"/>
  <c r="I79" i="1" l="1"/>
  <c r="I57" i="1"/>
  <c r="I88" i="1"/>
  <c r="I105" i="1"/>
  <c r="I20" i="1"/>
  <c r="I44" i="1"/>
  <c r="I25" i="1"/>
</calcChain>
</file>

<file path=xl/sharedStrings.xml><?xml version="1.0" encoding="utf-8"?>
<sst xmlns="http://schemas.openxmlformats.org/spreadsheetml/2006/main" count="465" uniqueCount="87">
  <si>
    <t>Page</t>
  </si>
  <si>
    <t>TOTAL</t>
  </si>
  <si>
    <t>WCA</t>
  </si>
  <si>
    <t>WASHINGTON</t>
  </si>
  <si>
    <t>ACCOUNT</t>
  </si>
  <si>
    <t>Type</t>
  </si>
  <si>
    <t>COMPANY</t>
  </si>
  <si>
    <t>FACTOR</t>
  </si>
  <si>
    <t>FACTOR %</t>
  </si>
  <si>
    <t>ALLOCATED</t>
  </si>
  <si>
    <t>REF#</t>
  </si>
  <si>
    <t>Adjustment to Rate Base:</t>
  </si>
  <si>
    <t>Current Assets:</t>
  </si>
  <si>
    <t>Situs</t>
  </si>
  <si>
    <t>Prepayments:</t>
  </si>
  <si>
    <t>Prepaid Insurance</t>
  </si>
  <si>
    <t>Prepaid Taxes</t>
  </si>
  <si>
    <t>Prepayments - Coal</t>
  </si>
  <si>
    <t>Prepayments - Other</t>
  </si>
  <si>
    <t>Description of Adjustment:</t>
  </si>
  <si>
    <r>
      <t xml:space="preserve">This restating adjustment removes cash, prepayments, and other miscellaneous rate base balances from results for the 12 months ended June 2019.  </t>
    </r>
    <r>
      <rPr>
        <b/>
        <i/>
        <sz val="10"/>
        <rFont val="Arial"/>
        <family val="2"/>
      </rPr>
      <t/>
    </r>
  </si>
  <si>
    <t>8.5.1</t>
  </si>
  <si>
    <t>WA</t>
  </si>
  <si>
    <t>Miscellaneous Deferred Debits:</t>
  </si>
  <si>
    <t>Miscellaneous Deferred Debits</t>
  </si>
  <si>
    <t>186M</t>
  </si>
  <si>
    <t>Miscellaneous Rate Base:</t>
  </si>
  <si>
    <t>Miscellaneous Rate Base</t>
  </si>
  <si>
    <t>Provo Working Capital</t>
  </si>
  <si>
    <t>CAGE</t>
  </si>
  <si>
    <t>Miscellaneous Rate Base Debits:</t>
  </si>
  <si>
    <t>Injuries and Damages Provisions</t>
  </si>
  <si>
    <t>SO</t>
  </si>
  <si>
    <t xml:space="preserve">Pg. 2.36 </t>
  </si>
  <si>
    <t>Pension and Benefits Provisions</t>
  </si>
  <si>
    <t>PacifiCorp</t>
  </si>
  <si>
    <t>Washington General Rate Case - 2021</t>
  </si>
  <si>
    <t>Other A/R</t>
  </si>
  <si>
    <t>Accounts Payable</t>
  </si>
  <si>
    <t>Other Deferred Credit</t>
  </si>
  <si>
    <t>ARO Reg Liability</t>
  </si>
  <si>
    <t>Fuel Stock:</t>
  </si>
  <si>
    <t>Fuel Stock</t>
  </si>
  <si>
    <t>Materials &amp; Supplies:</t>
  </si>
  <si>
    <t>Materials &amp; Supplies</t>
  </si>
  <si>
    <t>(cont.) Miscellaneous Rate Base</t>
  </si>
  <si>
    <t>Prepayments (cont.):</t>
  </si>
  <si>
    <t>182M</t>
  </si>
  <si>
    <t>182W</t>
  </si>
  <si>
    <t>OWC143</t>
  </si>
  <si>
    <t>OWC232</t>
  </si>
  <si>
    <t>OWC2533</t>
  </si>
  <si>
    <t>OWC254105</t>
  </si>
  <si>
    <t>RES</t>
  </si>
  <si>
    <t>8.5.2</t>
  </si>
  <si>
    <t>8.5.3</t>
  </si>
  <si>
    <t>Pg. 2.35</t>
  </si>
  <si>
    <t>Per Books</t>
  </si>
  <si>
    <t>Description</t>
  </si>
  <si>
    <t>Account</t>
  </si>
  <si>
    <t>Factor</t>
  </si>
  <si>
    <t>June 2019 AMA Balance</t>
  </si>
  <si>
    <t>Ref.</t>
  </si>
  <si>
    <t>SG</t>
  </si>
  <si>
    <t>CAEE</t>
  </si>
  <si>
    <t>OR</t>
  </si>
  <si>
    <t>Total Current Assets</t>
  </si>
  <si>
    <t>Ref. 8.5</t>
  </si>
  <si>
    <t xml:space="preserve"> </t>
  </si>
  <si>
    <t>Materials and Supplies</t>
  </si>
  <si>
    <t>CAEW</t>
  </si>
  <si>
    <t>JBE</t>
  </si>
  <si>
    <t>JBG</t>
  </si>
  <si>
    <t>UT</t>
  </si>
  <si>
    <t>CAGW</t>
  </si>
  <si>
    <t>CA</t>
  </si>
  <si>
    <t>ID</t>
  </si>
  <si>
    <t>SNPD</t>
  </si>
  <si>
    <t>SNPPS</t>
  </si>
  <si>
    <t>GPS</t>
  </si>
  <si>
    <t>Total Prepayments</t>
  </si>
  <si>
    <t>Ref. 8.5 &amp; 8.5.1</t>
  </si>
  <si>
    <t>Total Miscellaneous Deferred Debits</t>
  </si>
  <si>
    <t>Ref. 8.5.1</t>
  </si>
  <si>
    <t>SE</t>
  </si>
  <si>
    <t>Total Miscellaneous Rate Base</t>
  </si>
  <si>
    <t>WY-ALL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</si>
</sst>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0.0000%"/>
    <numFmt numFmtId="166" formatCode="0.000%"/>
  </numFmts>
  <fonts count="9" x14ac:knownFonts="1">
    <font>
      <sz val="11"/>
      <color theme="1"/>
      <name val="Calibri"/>
      <family val="2"/>
      <scheme val="minor"/>
    </font>
    <font>
      <sz val="12"/>
      <name val="Times New Roman"/>
      <family val="1"/>
    </font>
    <font>
      <sz val="10"/>
      <name val="Arial"/>
      <family val="2"/>
    </font>
    <font>
      <b/>
      <sz val="10"/>
      <name val="Arial"/>
      <family val="2"/>
    </font>
    <font>
      <u/>
      <sz val="10"/>
      <name val="Arial"/>
      <family val="2"/>
    </font>
    <font>
      <strike/>
      <sz val="10"/>
      <name val="Arial"/>
      <family val="2"/>
    </font>
    <font>
      <b/>
      <i/>
      <sz val="10"/>
      <name val="Arial"/>
      <family val="2"/>
    </font>
    <font>
      <sz val="11"/>
      <color theme="1"/>
      <name val="Arial"/>
      <family val="2"/>
    </font>
    <font>
      <sz val="10"/>
      <color theme="1"/>
      <name val="Arial"/>
      <family val="2"/>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double">
        <color indexed="64"/>
      </bottom>
      <diagonal/>
    </border>
  </borders>
  <cellStyleXfs count="6">
    <xf numFmtId="0" fontId="0" fillId="0" borderId="0"/>
    <xf numFmtId="0" fontId="1"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43" fontId="7" fillId="0" borderId="0" applyFont="0" applyFill="0" applyBorder="0" applyAlignment="0" applyProtection="0"/>
  </cellStyleXfs>
  <cellXfs count="99">
    <xf numFmtId="0" fontId="0" fillId="0" borderId="0" xfId="0"/>
    <xf numFmtId="0" fontId="2" fillId="0" borderId="0" xfId="1" applyFont="1"/>
    <xf numFmtId="0" fontId="3" fillId="0" borderId="0" xfId="1" applyFont="1"/>
    <xf numFmtId="0" fontId="2" fillId="0" borderId="0" xfId="1" applyFont="1" applyAlignment="1">
      <alignment horizontal="center"/>
    </xf>
    <xf numFmtId="0" fontId="2" fillId="0" borderId="0" xfId="1" applyFont="1" applyFill="1" applyAlignment="1">
      <alignment horizontal="center"/>
    </xf>
    <xf numFmtId="0" fontId="2" fillId="0" borderId="0" xfId="1" applyNumberFormat="1" applyFont="1" applyAlignment="1">
      <alignment horizontal="center"/>
    </xf>
    <xf numFmtId="0" fontId="4" fillId="0" borderId="0" xfId="1" applyFont="1" applyAlignment="1">
      <alignment horizontal="center"/>
    </xf>
    <xf numFmtId="0" fontId="4" fillId="0" borderId="0" xfId="1" applyFont="1" applyFill="1" applyAlignment="1">
      <alignment horizontal="center"/>
    </xf>
    <xf numFmtId="0" fontId="4" fillId="0" borderId="0" xfId="1" applyNumberFormat="1" applyFont="1" applyAlignment="1">
      <alignment horizontal="center"/>
    </xf>
    <xf numFmtId="0" fontId="2" fillId="0" borderId="0" xfId="1" applyFont="1" applyBorder="1"/>
    <xf numFmtId="0" fontId="3" fillId="0" borderId="0" xfId="1" applyFont="1" applyBorder="1" applyAlignment="1">
      <alignment horizontal="left"/>
    </xf>
    <xf numFmtId="0" fontId="2" fillId="0" borderId="0" xfId="1" applyFont="1" applyBorder="1" applyAlignment="1">
      <alignment horizontal="center"/>
    </xf>
    <xf numFmtId="0" fontId="2" fillId="0" borderId="0" xfId="1" applyFont="1" applyFill="1" applyBorder="1" applyAlignment="1">
      <alignment horizontal="center"/>
    </xf>
    <xf numFmtId="164" fontId="2" fillId="0" borderId="0" xfId="2" applyNumberFormat="1" applyFont="1" applyBorder="1" applyAlignment="1">
      <alignment horizontal="center"/>
    </xf>
    <xf numFmtId="0" fontId="2" fillId="0" borderId="0" xfId="1" applyNumberFormat="1" applyFont="1" applyBorder="1" applyAlignment="1">
      <alignment horizontal="center"/>
    </xf>
    <xf numFmtId="41" fontId="2" fillId="0" borderId="0" xfId="2" applyNumberFormat="1" applyFont="1" applyFill="1" applyBorder="1" applyAlignment="1">
      <alignment horizontal="center"/>
    </xf>
    <xf numFmtId="0" fontId="2" fillId="0" borderId="0" xfId="3" applyFont="1" applyFill="1" applyBorder="1" applyAlignment="1">
      <alignment horizontal="center"/>
    </xf>
    <xf numFmtId="165" fontId="2" fillId="0" borderId="0" xfId="4" applyNumberFormat="1" applyFont="1" applyFill="1" applyBorder="1" applyAlignment="1">
      <alignment horizontal="center"/>
    </xf>
    <xf numFmtId="0" fontId="2" fillId="0" borderId="0" xfId="1" applyNumberFormat="1" applyFont="1" applyFill="1" applyBorder="1" applyAlignment="1">
      <alignment horizontal="center"/>
    </xf>
    <xf numFmtId="0" fontId="2" fillId="0" borderId="0" xfId="1" applyFont="1" applyBorder="1" applyAlignment="1">
      <alignment horizontal="left"/>
    </xf>
    <xf numFmtId="0" fontId="2" fillId="0" borderId="0" xfId="3" applyFont="1" applyBorder="1" applyAlignment="1">
      <alignment horizontal="center"/>
    </xf>
    <xf numFmtId="41" fontId="2" fillId="0" borderId="1" xfId="2" applyNumberFormat="1" applyFont="1" applyFill="1" applyBorder="1" applyAlignment="1">
      <alignment horizontal="center"/>
    </xf>
    <xf numFmtId="41" fontId="2" fillId="0" borderId="0" xfId="1" applyNumberFormat="1" applyFont="1" applyBorder="1"/>
    <xf numFmtId="41" fontId="2" fillId="0" borderId="0" xfId="1" applyNumberFormat="1" applyFont="1"/>
    <xf numFmtId="0" fontId="2" fillId="0" borderId="0" xfId="3" applyFont="1" applyFill="1" applyAlignment="1">
      <alignment horizontal="left" indent="1"/>
    </xf>
    <xf numFmtId="0" fontId="2" fillId="0" borderId="0" xfId="3" applyFont="1" applyAlignment="1">
      <alignment horizontal="center"/>
    </xf>
    <xf numFmtId="0" fontId="2" fillId="0" borderId="0" xfId="3" applyFont="1" applyBorder="1"/>
    <xf numFmtId="0" fontId="2" fillId="0" borderId="0" xfId="1" applyFont="1" applyBorder="1" applyAlignment="1">
      <alignment horizontal="left" indent="1"/>
    </xf>
    <xf numFmtId="0" fontId="2" fillId="0" borderId="0" xfId="3" applyFont="1" applyAlignment="1">
      <alignment horizontal="left" indent="1"/>
    </xf>
    <xf numFmtId="0" fontId="2" fillId="0" borderId="0" xfId="1" quotePrefix="1" applyFont="1" applyBorder="1" applyAlignment="1">
      <alignment horizontal="left" indent="1"/>
    </xf>
    <xf numFmtId="0" fontId="2" fillId="0" borderId="0" xfId="1" applyFont="1" applyFill="1"/>
    <xf numFmtId="0" fontId="2" fillId="0" borderId="0" xfId="3" applyFont="1" applyBorder="1" applyAlignment="1">
      <alignment horizontal="left"/>
    </xf>
    <xf numFmtId="164" fontId="2" fillId="0" borderId="1" xfId="2" applyNumberFormat="1" applyFont="1" applyFill="1" applyBorder="1"/>
    <xf numFmtId="43" fontId="5" fillId="0" borderId="0" xfId="2" applyFont="1" applyFill="1" applyBorder="1" applyAlignment="1">
      <alignment horizontal="center"/>
    </xf>
    <xf numFmtId="164" fontId="2" fillId="0" borderId="0" xfId="1" applyNumberFormat="1" applyFont="1"/>
    <xf numFmtId="164" fontId="2" fillId="0" borderId="0" xfId="2" applyNumberFormat="1" applyFont="1" applyFill="1" applyBorder="1"/>
    <xf numFmtId="0" fontId="2" fillId="0" borderId="0" xfId="1" applyFont="1" applyFill="1" applyBorder="1"/>
    <xf numFmtId="0" fontId="3" fillId="0" borderId="0" xfId="1" applyFont="1" applyBorder="1"/>
    <xf numFmtId="0" fontId="2" fillId="0" borderId="0" xfId="1" applyFont="1" applyBorder="1" applyAlignment="1">
      <alignment vertical="top" wrapText="1"/>
    </xf>
    <xf numFmtId="0" fontId="2" fillId="0" borderId="0" xfId="1" applyFont="1" applyFill="1" applyBorder="1" applyAlignment="1">
      <alignment vertical="top" wrapText="1"/>
    </xf>
    <xf numFmtId="41" fontId="5" fillId="0" borderId="0" xfId="2" applyNumberFormat="1" applyFont="1" applyFill="1" applyBorder="1" applyAlignment="1">
      <alignment horizontal="center"/>
    </xf>
    <xf numFmtId="0" fontId="2" fillId="0" borderId="0" xfId="1" quotePrefix="1" applyFont="1" applyBorder="1" applyAlignment="1">
      <alignment horizontal="left"/>
    </xf>
    <xf numFmtId="0" fontId="2" fillId="0" borderId="0" xfId="1" applyFont="1" applyFill="1" applyBorder="1" applyAlignment="1">
      <alignment horizontal="left" indent="1"/>
    </xf>
    <xf numFmtId="0" fontId="2" fillId="2" borderId="0" xfId="1" applyFont="1" applyFill="1"/>
    <xf numFmtId="0" fontId="4" fillId="0" borderId="0" xfId="1" applyFont="1" applyBorder="1" applyAlignment="1">
      <alignment horizontal="center"/>
    </xf>
    <xf numFmtId="0" fontId="2" fillId="0" borderId="0" xfId="1" applyFont="1" applyAlignment="1">
      <alignment horizontal="right"/>
    </xf>
    <xf numFmtId="0" fontId="8" fillId="0" borderId="0" xfId="1" applyFont="1" applyFill="1" applyAlignment="1">
      <alignment horizontal="right"/>
    </xf>
    <xf numFmtId="0" fontId="8" fillId="0" borderId="0" xfId="1" applyFont="1" applyAlignment="1">
      <alignment horizontal="right"/>
    </xf>
    <xf numFmtId="0" fontId="8" fillId="0" borderId="0" xfId="1" applyFont="1" applyFill="1" applyAlignment="1">
      <alignment horizontal="center"/>
    </xf>
    <xf numFmtId="0" fontId="8" fillId="0" borderId="0" xfId="1" applyFont="1" applyAlignment="1">
      <alignment horizontal="center"/>
    </xf>
    <xf numFmtId="0" fontId="8" fillId="0" borderId="3" xfId="1" applyFont="1" applyBorder="1" applyAlignment="1">
      <alignment horizontal="left" vertical="top" wrapText="1"/>
    </xf>
    <xf numFmtId="0" fontId="8" fillId="0" borderId="4" xfId="1" applyFont="1" applyBorder="1" applyAlignment="1">
      <alignment horizontal="left" vertical="top" wrapText="1"/>
    </xf>
    <xf numFmtId="0" fontId="8" fillId="0" borderId="0" xfId="1" applyFont="1" applyBorder="1" applyAlignment="1">
      <alignment horizontal="left" vertical="top" wrapText="1"/>
    </xf>
    <xf numFmtId="0" fontId="8" fillId="0" borderId="6" xfId="1" applyFont="1" applyBorder="1" applyAlignment="1">
      <alignment horizontal="left" vertical="top" wrapText="1"/>
    </xf>
    <xf numFmtId="0" fontId="8" fillId="0" borderId="8" xfId="1" applyFont="1" applyBorder="1" applyAlignment="1">
      <alignment horizontal="left" vertical="top" wrapText="1"/>
    </xf>
    <xf numFmtId="0" fontId="8" fillId="0" borderId="9" xfId="1" applyFont="1" applyBorder="1" applyAlignment="1">
      <alignment horizontal="left" vertical="top" wrapText="1"/>
    </xf>
    <xf numFmtId="0" fontId="8" fillId="0" borderId="0" xfId="1" applyFont="1" applyFill="1" applyBorder="1" applyAlignment="1">
      <alignment horizontal="left" indent="1"/>
    </xf>
    <xf numFmtId="0" fontId="8" fillId="0" borderId="0" xfId="1" applyFont="1" applyBorder="1" applyAlignment="1">
      <alignment horizontal="center"/>
    </xf>
    <xf numFmtId="0" fontId="8" fillId="0" borderId="0" xfId="1" applyNumberFormat="1" applyFont="1" applyFill="1" applyBorder="1" applyAlignment="1">
      <alignment horizontal="center"/>
    </xf>
    <xf numFmtId="0" fontId="8" fillId="0" borderId="0" xfId="1" applyFont="1"/>
    <xf numFmtId="0" fontId="3" fillId="0" borderId="0" xfId="3" applyFont="1" applyFill="1" applyAlignment="1">
      <alignment horizontal="left"/>
    </xf>
    <xf numFmtId="166" fontId="2" fillId="0" borderId="0" xfId="4" applyNumberFormat="1" applyFont="1" applyFill="1" applyBorder="1" applyAlignment="1">
      <alignment horizontal="center"/>
    </xf>
    <xf numFmtId="166" fontId="8" fillId="0" borderId="0" xfId="4" applyNumberFormat="1" applyFont="1" applyFill="1" applyBorder="1" applyAlignment="1">
      <alignment horizontal="center"/>
    </xf>
    <xf numFmtId="166" fontId="5" fillId="0" borderId="0" xfId="2" applyNumberFormat="1" applyFont="1" applyFill="1" applyBorder="1" applyAlignment="1">
      <alignment horizontal="center"/>
    </xf>
    <xf numFmtId="0" fontId="8" fillId="0" borderId="2" xfId="1" applyFont="1" applyBorder="1" applyAlignment="1">
      <alignment horizontal="left" vertical="top" wrapText="1"/>
    </xf>
    <xf numFmtId="0" fontId="8" fillId="0" borderId="5" xfId="1" applyFont="1" applyBorder="1" applyAlignment="1">
      <alignment horizontal="left" vertical="top" wrapText="1"/>
    </xf>
    <xf numFmtId="0" fontId="8" fillId="0" borderId="7" xfId="1" applyFont="1" applyBorder="1" applyAlignment="1">
      <alignment horizontal="left" vertical="top" wrapText="1"/>
    </xf>
    <xf numFmtId="0" fontId="2" fillId="0" borderId="0" xfId="3" applyFont="1"/>
    <xf numFmtId="0" fontId="2" fillId="0" borderId="0" xfId="3" applyFont="1" applyFill="1"/>
    <xf numFmtId="0" fontId="3" fillId="0" borderId="0" xfId="3" applyFont="1"/>
    <xf numFmtId="0" fontId="3" fillId="0" borderId="0" xfId="3" applyFont="1" applyFill="1" applyAlignment="1">
      <alignment horizontal="center"/>
    </xf>
    <xf numFmtId="0" fontId="3" fillId="0" borderId="10" xfId="3" applyFont="1" applyBorder="1" applyAlignment="1">
      <alignment horizontal="center"/>
    </xf>
    <xf numFmtId="0" fontId="3" fillId="0" borderId="10" xfId="3" applyFont="1" applyFill="1" applyBorder="1" applyAlignment="1">
      <alignment horizontal="center"/>
    </xf>
    <xf numFmtId="0" fontId="3" fillId="0" borderId="0" xfId="3" applyFont="1" applyBorder="1"/>
    <xf numFmtId="0" fontId="3" fillId="0" borderId="0" xfId="3" applyFont="1" applyFill="1" applyBorder="1" applyAlignment="1">
      <alignment horizontal="center"/>
    </xf>
    <xf numFmtId="0" fontId="3" fillId="0" borderId="0" xfId="3" applyFont="1" applyBorder="1" applyAlignment="1">
      <alignment horizontal="left"/>
    </xf>
    <xf numFmtId="0" fontId="2" fillId="0" borderId="0" xfId="3" applyFont="1" applyFill="1" applyAlignment="1">
      <alignment horizontal="center"/>
    </xf>
    <xf numFmtId="164" fontId="2" fillId="0" borderId="0" xfId="2" applyNumberFormat="1" applyFont="1" applyFill="1"/>
    <xf numFmtId="0" fontId="2" fillId="0" borderId="0" xfId="3" applyFont="1" applyFill="1" applyAlignment="1">
      <alignment horizontal="left"/>
    </xf>
    <xf numFmtId="0" fontId="3" fillId="0" borderId="0" xfId="3" applyFont="1" applyAlignment="1">
      <alignment horizontal="left" indent="2"/>
    </xf>
    <xf numFmtId="164" fontId="3" fillId="0" borderId="11" xfId="2" applyNumberFormat="1" applyFont="1" applyFill="1" applyBorder="1"/>
    <xf numFmtId="0" fontId="3" fillId="0" borderId="0" xfId="3" applyFont="1" applyAlignment="1">
      <alignment horizontal="left"/>
    </xf>
    <xf numFmtId="164" fontId="3" fillId="0" borderId="0" xfId="2" applyNumberFormat="1" applyFont="1" applyFill="1" applyBorder="1"/>
    <xf numFmtId="0" fontId="2" fillId="0" borderId="0" xfId="3" applyFont="1" applyAlignment="1">
      <alignment horizontal="left"/>
    </xf>
    <xf numFmtId="164" fontId="3" fillId="0" borderId="11" xfId="3" applyNumberFormat="1" applyFont="1" applyFill="1" applyBorder="1"/>
    <xf numFmtId="164" fontId="2" fillId="0" borderId="0" xfId="3" applyNumberFormat="1" applyFont="1" applyFill="1"/>
    <xf numFmtId="41" fontId="2" fillId="0" borderId="0" xfId="2" applyNumberFormat="1" applyFont="1" applyBorder="1" applyAlignment="1">
      <alignment horizontal="left"/>
    </xf>
    <xf numFmtId="41" fontId="2" fillId="0" borderId="0" xfId="3" applyNumberFormat="1" applyFont="1"/>
    <xf numFmtId="0" fontId="2" fillId="0" borderId="0" xfId="3" applyFont="1" applyFill="1" applyBorder="1"/>
    <xf numFmtId="164" fontId="2" fillId="0" borderId="0" xfId="2" applyNumberFormat="1" applyFont="1"/>
    <xf numFmtId="0" fontId="2" fillId="0" borderId="0" xfId="3" applyFont="1" applyBorder="1" applyAlignment="1">
      <alignment horizontal="left" indent="1"/>
    </xf>
    <xf numFmtId="0" fontId="3" fillId="0" borderId="0" xfId="3" applyFont="1" applyBorder="1" applyAlignment="1">
      <alignment horizontal="left" indent="2"/>
    </xf>
    <xf numFmtId="164" fontId="3" fillId="0" borderId="0" xfId="3" applyNumberFormat="1" applyFont="1" applyFill="1" applyBorder="1"/>
    <xf numFmtId="0" fontId="8" fillId="0" borderId="0" xfId="3" applyFont="1" applyFill="1" applyAlignment="1">
      <alignment horizontal="left"/>
    </xf>
    <xf numFmtId="0" fontId="8" fillId="0" borderId="0" xfId="3" applyFont="1" applyFill="1" applyAlignment="1">
      <alignment horizontal="center"/>
    </xf>
    <xf numFmtId="0" fontId="8" fillId="0" borderId="0" xfId="3" applyFont="1" applyFill="1" applyAlignment="1">
      <alignment horizontal="left" indent="1"/>
    </xf>
    <xf numFmtId="0" fontId="8" fillId="0" borderId="0" xfId="3" applyFont="1" applyAlignment="1">
      <alignment horizontal="center"/>
    </xf>
    <xf numFmtId="0" fontId="8" fillId="0" borderId="0" xfId="3" applyFont="1"/>
    <xf numFmtId="0" fontId="8" fillId="0" borderId="0" xfId="3" applyFont="1" applyBorder="1" applyAlignment="1">
      <alignment horizontal="center"/>
    </xf>
  </cellXfs>
  <cellStyles count="6">
    <cellStyle name="Comma 2" xfId="2"/>
    <cellStyle name="Comma 3" xfId="5"/>
    <cellStyle name="Normal" xfId="0" builtinId="0"/>
    <cellStyle name="Normal 2 2" xfId="3"/>
    <cellStyle name="Normal_Copy of File50007" xfId="1"/>
    <cellStyle name="Percent 2" xfId="4"/>
  </cellStyles>
  <dxfs count="10">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466"/>
  <sheetViews>
    <sheetView tabSelected="1" view="pageBreakPreview" zoomScale="85" zoomScaleNormal="85" zoomScaleSheetLayoutView="85" workbookViewId="0"/>
  </sheetViews>
  <sheetFormatPr defaultColWidth="10" defaultRowHeight="12.75" x14ac:dyDescent="0.2"/>
  <cols>
    <col min="1" max="1" width="2.28515625" style="1" customWidth="1"/>
    <col min="2" max="2" width="3.28515625" style="1" customWidth="1"/>
    <col min="3" max="3" width="30.85546875" style="1" customWidth="1"/>
    <col min="4" max="4" width="12" style="1" customWidth="1"/>
    <col min="5" max="5" width="5.5703125" style="1" customWidth="1"/>
    <col min="6" max="6" width="15.42578125" style="1" customWidth="1"/>
    <col min="7" max="7" width="10.140625" style="1" customWidth="1"/>
    <col min="8" max="8" width="11" style="30" customWidth="1"/>
    <col min="9" max="9" width="13.85546875" style="1" customWidth="1"/>
    <col min="10" max="10" width="9.140625" style="1" customWidth="1"/>
    <col min="11" max="11" width="12.28515625" style="1" bestFit="1" customWidth="1"/>
    <col min="12" max="14" width="10" style="1"/>
    <col min="15" max="15" width="12.28515625" style="1" bestFit="1" customWidth="1"/>
    <col min="16" max="16384" width="10" style="1"/>
  </cols>
  <sheetData>
    <row r="2" spans="1:11" x14ac:dyDescent="0.2">
      <c r="B2" s="2" t="s">
        <v>35</v>
      </c>
      <c r="D2" s="3"/>
      <c r="E2" s="3"/>
      <c r="F2" s="3"/>
      <c r="G2" s="3"/>
      <c r="H2" s="46"/>
      <c r="I2" s="47" t="s">
        <v>0</v>
      </c>
      <c r="J2" s="3">
        <v>8.5</v>
      </c>
    </row>
    <row r="3" spans="1:11" x14ac:dyDescent="0.2">
      <c r="B3" s="2" t="s">
        <v>36</v>
      </c>
      <c r="D3" s="3"/>
      <c r="E3" s="3"/>
      <c r="F3" s="3"/>
      <c r="G3" s="3"/>
      <c r="H3" s="4"/>
      <c r="I3" s="3"/>
      <c r="J3" s="5"/>
    </row>
    <row r="4" spans="1:11" x14ac:dyDescent="0.2">
      <c r="B4" s="2" t="s">
        <v>27</v>
      </c>
      <c r="D4" s="3"/>
      <c r="E4" s="3"/>
      <c r="F4" s="3"/>
      <c r="G4" s="3"/>
      <c r="H4" s="4"/>
      <c r="I4" s="3"/>
      <c r="J4" s="5"/>
    </row>
    <row r="5" spans="1:11" x14ac:dyDescent="0.2">
      <c r="D5" s="3"/>
      <c r="E5" s="3"/>
      <c r="F5" s="3"/>
      <c r="G5" s="3"/>
      <c r="H5" s="4"/>
      <c r="I5" s="3"/>
      <c r="J5" s="5"/>
    </row>
    <row r="6" spans="1:11" x14ac:dyDescent="0.2">
      <c r="D6" s="3"/>
      <c r="E6" s="3"/>
      <c r="F6" s="3"/>
      <c r="G6" s="3"/>
      <c r="H6" s="4"/>
      <c r="I6" s="3"/>
      <c r="J6" s="5"/>
    </row>
    <row r="7" spans="1:11" x14ac:dyDescent="0.2">
      <c r="D7" s="3"/>
      <c r="E7" s="3"/>
      <c r="F7" s="3" t="s">
        <v>1</v>
      </c>
      <c r="G7" s="3"/>
      <c r="H7" s="48" t="s">
        <v>2</v>
      </c>
      <c r="I7" s="49" t="s">
        <v>3</v>
      </c>
      <c r="J7" s="5"/>
    </row>
    <row r="8" spans="1:11" x14ac:dyDescent="0.2">
      <c r="D8" s="6" t="s">
        <v>4</v>
      </c>
      <c r="E8" s="6" t="s">
        <v>5</v>
      </c>
      <c r="F8" s="6" t="s">
        <v>6</v>
      </c>
      <c r="G8" s="6" t="s">
        <v>7</v>
      </c>
      <c r="H8" s="7" t="s">
        <v>8</v>
      </c>
      <c r="I8" s="6" t="s">
        <v>9</v>
      </c>
      <c r="J8" s="8" t="s">
        <v>10</v>
      </c>
    </row>
    <row r="9" spans="1:11" x14ac:dyDescent="0.2">
      <c r="A9" s="9"/>
      <c r="B9" s="10" t="s">
        <v>11</v>
      </c>
      <c r="C9" s="9"/>
      <c r="D9" s="11"/>
      <c r="E9" s="11"/>
      <c r="F9" s="11"/>
      <c r="G9" s="11"/>
      <c r="H9" s="12"/>
      <c r="I9" s="13"/>
      <c r="J9" s="14"/>
    </row>
    <row r="10" spans="1:11" x14ac:dyDescent="0.2">
      <c r="A10" s="9"/>
      <c r="B10" s="10" t="s">
        <v>12</v>
      </c>
      <c r="C10" s="9"/>
      <c r="D10" s="11"/>
      <c r="E10" s="11"/>
      <c r="F10" s="15"/>
      <c r="G10" s="16"/>
      <c r="H10" s="17"/>
      <c r="I10" s="15"/>
      <c r="J10" s="18"/>
      <c r="K10" s="9"/>
    </row>
    <row r="11" spans="1:11" x14ac:dyDescent="0.2">
      <c r="A11" s="9"/>
      <c r="B11" s="28" t="s">
        <v>37</v>
      </c>
      <c r="C11" s="9"/>
      <c r="D11" s="25" t="s">
        <v>49</v>
      </c>
      <c r="E11" s="11" t="s">
        <v>53</v>
      </c>
      <c r="F11" s="15">
        <f>-'Pages 8.5.2 - 8.5.3'!D7</f>
        <v>-52083007.785833403</v>
      </c>
      <c r="G11" s="25" t="s">
        <v>32</v>
      </c>
      <c r="H11" s="61">
        <v>6.7017620954721469E-2</v>
      </c>
      <c r="I11" s="15">
        <f>IF(H11="Situs",IF(G11="WA",F11,0),F11*H11)</f>
        <v>-3490479.2739727902</v>
      </c>
      <c r="J11" s="18"/>
      <c r="K11" s="9"/>
    </row>
    <row r="12" spans="1:11" x14ac:dyDescent="0.2">
      <c r="A12" s="9"/>
      <c r="B12" s="28" t="s">
        <v>38</v>
      </c>
      <c r="C12" s="9"/>
      <c r="D12" s="25" t="s">
        <v>50</v>
      </c>
      <c r="E12" s="11" t="s">
        <v>53</v>
      </c>
      <c r="F12" s="15">
        <f>-'Pages 8.5.2 - 8.5.3'!D8</f>
        <v>7320913.8499999987</v>
      </c>
      <c r="G12" s="25" t="s">
        <v>32</v>
      </c>
      <c r="H12" s="61">
        <v>6.7017620954721469E-2</v>
      </c>
      <c r="I12" s="15">
        <f t="shared" ref="I12:I19" si="0">IF(H12="Situs",IF(G12="WA",F12,0),F12*H12)</f>
        <v>490630.22944147052</v>
      </c>
      <c r="J12" s="18"/>
      <c r="K12" s="9"/>
    </row>
    <row r="13" spans="1:11" x14ac:dyDescent="0.2">
      <c r="A13" s="9"/>
      <c r="B13" s="28" t="s">
        <v>38</v>
      </c>
      <c r="C13" s="9"/>
      <c r="D13" s="25" t="s">
        <v>50</v>
      </c>
      <c r="E13" s="11" t="s">
        <v>53</v>
      </c>
      <c r="F13" s="15">
        <f>-'Pages 8.5.2 - 8.5.3'!D9</f>
        <v>2053168.1508333299</v>
      </c>
      <c r="G13" s="25" t="s">
        <v>63</v>
      </c>
      <c r="H13" s="61">
        <v>7.8111041399714837E-2</v>
      </c>
      <c r="I13" s="15">
        <f t="shared" si="0"/>
        <v>160375.10243031819</v>
      </c>
      <c r="J13" s="18"/>
      <c r="K13" s="9"/>
    </row>
    <row r="14" spans="1:11" x14ac:dyDescent="0.2">
      <c r="A14" s="9"/>
      <c r="B14" s="28" t="s">
        <v>38</v>
      </c>
      <c r="C14" s="9"/>
      <c r="D14" s="25" t="s">
        <v>50</v>
      </c>
      <c r="E14" s="11" t="s">
        <v>53</v>
      </c>
      <c r="F14" s="15">
        <f>-'Pages 8.5.2 - 8.5.3'!D10</f>
        <v>1813806.0991666699</v>
      </c>
      <c r="G14" s="25" t="s">
        <v>64</v>
      </c>
      <c r="H14" s="61">
        <v>0</v>
      </c>
      <c r="I14" s="15">
        <f t="shared" si="0"/>
        <v>0</v>
      </c>
      <c r="J14" s="18"/>
      <c r="K14" s="9"/>
    </row>
    <row r="15" spans="1:11" x14ac:dyDescent="0.2">
      <c r="A15" s="9"/>
      <c r="B15" s="28" t="s">
        <v>38</v>
      </c>
      <c r="C15" s="9"/>
      <c r="D15" s="25" t="s">
        <v>50</v>
      </c>
      <c r="E15" s="11" t="s">
        <v>53</v>
      </c>
      <c r="F15" s="15">
        <f>-'Pages 8.5.2 - 8.5.3'!D11</f>
        <v>0</v>
      </c>
      <c r="G15" s="25" t="s">
        <v>29</v>
      </c>
      <c r="H15" s="61">
        <v>0</v>
      </c>
      <c r="I15" s="15">
        <f t="shared" si="0"/>
        <v>0</v>
      </c>
      <c r="J15" s="18"/>
      <c r="K15" s="9"/>
    </row>
    <row r="16" spans="1:11" x14ac:dyDescent="0.2">
      <c r="A16" s="9"/>
      <c r="B16" s="28" t="s">
        <v>38</v>
      </c>
      <c r="C16" s="9"/>
      <c r="D16" s="25" t="s">
        <v>50</v>
      </c>
      <c r="E16" s="11" t="s">
        <v>53</v>
      </c>
      <c r="F16" s="15">
        <f>-'Pages 8.5.2 - 8.5.3'!D12</f>
        <v>0</v>
      </c>
      <c r="G16" s="25" t="s">
        <v>65</v>
      </c>
      <c r="H16" s="61" t="s">
        <v>13</v>
      </c>
      <c r="I16" s="15">
        <f t="shared" si="0"/>
        <v>0</v>
      </c>
      <c r="J16" s="18"/>
      <c r="K16" s="9"/>
    </row>
    <row r="17" spans="1:15" x14ac:dyDescent="0.2">
      <c r="A17" s="9"/>
      <c r="B17" s="28" t="s">
        <v>39</v>
      </c>
      <c r="C17" s="9"/>
      <c r="D17" s="25" t="s">
        <v>51</v>
      </c>
      <c r="E17" s="11" t="s">
        <v>53</v>
      </c>
      <c r="F17" s="15">
        <f>-'Pages 8.5.2 - 8.5.3'!D13</f>
        <v>6512893.4641666701</v>
      </c>
      <c r="G17" s="25" t="s">
        <v>29</v>
      </c>
      <c r="H17" s="61">
        <v>0</v>
      </c>
      <c r="I17" s="15">
        <f t="shared" si="0"/>
        <v>0</v>
      </c>
      <c r="J17" s="18"/>
      <c r="K17" s="9"/>
    </row>
    <row r="18" spans="1:15" x14ac:dyDescent="0.2">
      <c r="A18" s="9"/>
      <c r="B18" s="28" t="s">
        <v>40</v>
      </c>
      <c r="C18" s="9"/>
      <c r="D18" s="25" t="s">
        <v>52</v>
      </c>
      <c r="E18" s="11" t="s">
        <v>53</v>
      </c>
      <c r="F18" s="15">
        <f>-'Pages 8.5.2 - 8.5.3'!D14</f>
        <v>-19802.830000000002</v>
      </c>
      <c r="G18" s="25" t="s">
        <v>64</v>
      </c>
      <c r="H18" s="61">
        <v>0</v>
      </c>
      <c r="I18" s="15">
        <f t="shared" si="0"/>
        <v>0</v>
      </c>
      <c r="J18" s="18"/>
      <c r="K18" s="9"/>
    </row>
    <row r="19" spans="1:15" x14ac:dyDescent="0.2">
      <c r="A19" s="9"/>
      <c r="B19" s="28" t="s">
        <v>40</v>
      </c>
      <c r="C19" s="9"/>
      <c r="D19" s="25" t="s">
        <v>52</v>
      </c>
      <c r="E19" s="11" t="s">
        <v>53</v>
      </c>
      <c r="F19" s="15">
        <f>-'Pages 8.5.2 - 8.5.3'!D15</f>
        <v>19802.830000000002</v>
      </c>
      <c r="G19" s="25" t="s">
        <v>29</v>
      </c>
      <c r="H19" s="61">
        <v>0</v>
      </c>
      <c r="I19" s="15">
        <f t="shared" si="0"/>
        <v>0</v>
      </c>
      <c r="J19" s="18"/>
      <c r="K19" s="9"/>
    </row>
    <row r="20" spans="1:15" x14ac:dyDescent="0.2">
      <c r="A20" s="9"/>
      <c r="B20" s="19"/>
      <c r="C20" s="9"/>
      <c r="D20" s="20"/>
      <c r="E20" s="11"/>
      <c r="F20" s="21">
        <f>SUM(F11:F19)</f>
        <v>-34382226.221666731</v>
      </c>
      <c r="G20" s="13"/>
      <c r="H20" s="61"/>
      <c r="I20" s="21">
        <f>SUM(I11:I19)</f>
        <v>-2839473.9421010017</v>
      </c>
      <c r="J20" s="18" t="s">
        <v>54</v>
      </c>
      <c r="K20" s="22"/>
      <c r="O20" s="23"/>
    </row>
    <row r="21" spans="1:15" x14ac:dyDescent="0.2">
      <c r="A21" s="9"/>
      <c r="B21" s="10" t="s">
        <v>41</v>
      </c>
      <c r="C21" s="9"/>
      <c r="D21" s="20"/>
      <c r="E21" s="11"/>
      <c r="F21" s="15"/>
      <c r="G21" s="13"/>
      <c r="H21" s="61"/>
      <c r="I21" s="15"/>
      <c r="J21" s="18"/>
      <c r="K21" s="9"/>
    </row>
    <row r="22" spans="1:15" x14ac:dyDescent="0.2">
      <c r="A22" s="9"/>
      <c r="B22" s="24" t="s">
        <v>42</v>
      </c>
      <c r="C22" s="9"/>
      <c r="D22" s="20">
        <v>151</v>
      </c>
      <c r="E22" s="11" t="s">
        <v>53</v>
      </c>
      <c r="F22" s="15">
        <f>-'Pages 8.5.2 - 8.5.3'!D19</f>
        <v>-157089240.99125001</v>
      </c>
      <c r="G22" s="25" t="s">
        <v>64</v>
      </c>
      <c r="H22" s="61">
        <v>0</v>
      </c>
      <c r="I22" s="15">
        <f>IF(H22="Situs",IF(G22="WA",F22,0),F22*H22)</f>
        <v>0</v>
      </c>
      <c r="K22" s="9"/>
    </row>
    <row r="23" spans="1:15" x14ac:dyDescent="0.2">
      <c r="A23" s="9"/>
      <c r="B23" s="24" t="s">
        <v>42</v>
      </c>
      <c r="C23" s="9"/>
      <c r="D23" s="20">
        <v>151</v>
      </c>
      <c r="E23" s="11" t="s">
        <v>53</v>
      </c>
      <c r="F23" s="15">
        <f>-'Pages 8.5.2 - 8.5.3'!D20</f>
        <v>-1733255.2254166631</v>
      </c>
      <c r="G23" s="25" t="s">
        <v>70</v>
      </c>
      <c r="H23" s="61">
        <v>0.22591574269314921</v>
      </c>
      <c r="I23" s="15">
        <f t="shared" ref="I23:I24" si="1">IF(H23="Situs",IF(G23="WA",F23,0),F23*H23)</f>
        <v>-391569.64152678719</v>
      </c>
      <c r="J23" s="18"/>
      <c r="K23" s="9"/>
    </row>
    <row r="24" spans="1:15" x14ac:dyDescent="0.2">
      <c r="A24" s="9"/>
      <c r="B24" s="24" t="s">
        <v>42</v>
      </c>
      <c r="C24" s="9"/>
      <c r="D24" s="20">
        <v>151</v>
      </c>
      <c r="E24" s="11" t="s">
        <v>53</v>
      </c>
      <c r="F24" s="15">
        <f>-'Pages 8.5.2 - 8.5.3'!D21</f>
        <v>-23591300.679166701</v>
      </c>
      <c r="G24" s="25" t="s">
        <v>71</v>
      </c>
      <c r="H24" s="61">
        <v>0.22591574269314921</v>
      </c>
      <c r="I24" s="15">
        <f t="shared" si="1"/>
        <v>-5329646.2140313406</v>
      </c>
      <c r="J24" s="18"/>
      <c r="K24" s="9"/>
    </row>
    <row r="25" spans="1:15" x14ac:dyDescent="0.2">
      <c r="A25" s="9"/>
      <c r="B25" s="24"/>
      <c r="C25" s="9"/>
      <c r="D25" s="20"/>
      <c r="E25" s="11"/>
      <c r="F25" s="21">
        <f>SUM(F22:F24)</f>
        <v>-182413796.89583337</v>
      </c>
      <c r="G25" s="25"/>
      <c r="H25" s="61"/>
      <c r="I25" s="21">
        <f>SUM(I22:I24)</f>
        <v>-5721215.8555581281</v>
      </c>
      <c r="J25" s="18" t="s">
        <v>54</v>
      </c>
      <c r="K25" s="22"/>
    </row>
    <row r="26" spans="1:15" x14ac:dyDescent="0.2">
      <c r="A26" s="9"/>
      <c r="B26" s="24"/>
      <c r="C26" s="9"/>
      <c r="D26" s="20"/>
      <c r="E26" s="11"/>
      <c r="F26" s="15"/>
      <c r="G26" s="25"/>
      <c r="H26" s="61"/>
      <c r="I26" s="15"/>
      <c r="J26" s="18"/>
      <c r="K26" s="9"/>
    </row>
    <row r="27" spans="1:15" x14ac:dyDescent="0.2">
      <c r="A27" s="9"/>
      <c r="B27" s="24"/>
      <c r="C27" s="9"/>
      <c r="D27" s="20"/>
      <c r="E27" s="11"/>
      <c r="F27" s="15"/>
      <c r="G27" s="25"/>
      <c r="H27" s="61"/>
      <c r="I27" s="15"/>
      <c r="J27" s="18"/>
      <c r="K27" s="9"/>
    </row>
    <row r="28" spans="1:15" x14ac:dyDescent="0.2">
      <c r="A28" s="9"/>
      <c r="B28" s="60" t="s">
        <v>43</v>
      </c>
      <c r="C28" s="9"/>
      <c r="D28" s="20"/>
      <c r="E28" s="11"/>
      <c r="F28" s="15"/>
      <c r="G28" s="25"/>
      <c r="H28" s="61"/>
      <c r="I28" s="15"/>
      <c r="J28" s="18"/>
      <c r="K28" s="9"/>
    </row>
    <row r="29" spans="1:15" x14ac:dyDescent="0.2">
      <c r="A29" s="9"/>
      <c r="B29" s="24" t="s">
        <v>44</v>
      </c>
      <c r="C29" s="9"/>
      <c r="D29" s="20">
        <v>154</v>
      </c>
      <c r="E29" s="11" t="s">
        <v>53</v>
      </c>
      <c r="F29" s="15">
        <f>-'Pages 8.5.2 - 8.5.3'!D24</f>
        <v>-118931940.87833342</v>
      </c>
      <c r="G29" s="25" t="s">
        <v>29</v>
      </c>
      <c r="H29" s="61">
        <v>0</v>
      </c>
      <c r="I29" s="15">
        <f>IF(H29="Situs",IF(G29="WA",F29,0),F29*H29)</f>
        <v>0</v>
      </c>
      <c r="J29" s="18"/>
      <c r="K29" s="9"/>
    </row>
    <row r="30" spans="1:15" x14ac:dyDescent="0.2">
      <c r="A30" s="9"/>
      <c r="B30" s="24" t="s">
        <v>44</v>
      </c>
      <c r="C30" s="9"/>
      <c r="D30" s="20">
        <v>154</v>
      </c>
      <c r="E30" s="11" t="s">
        <v>53</v>
      </c>
      <c r="F30" s="15">
        <f>-'Pages 8.5.2 - 8.5.3'!D25</f>
        <v>-10645053.988333326</v>
      </c>
      <c r="G30" s="25" t="s">
        <v>86</v>
      </c>
      <c r="H30" s="62" t="s">
        <v>13</v>
      </c>
      <c r="I30" s="15">
        <f t="shared" ref="I30:I43" si="2">IF(H30="Situs",IF(G30="WA",F30,0),F30*H30)</f>
        <v>0</v>
      </c>
      <c r="J30" s="18"/>
      <c r="K30" s="9"/>
    </row>
    <row r="31" spans="1:15" x14ac:dyDescent="0.2">
      <c r="A31" s="9"/>
      <c r="B31" s="24" t="s">
        <v>44</v>
      </c>
      <c r="C31" s="9"/>
      <c r="D31" s="20">
        <v>154</v>
      </c>
      <c r="E31" s="11" t="s">
        <v>53</v>
      </c>
      <c r="F31" s="15">
        <f>-'Pages 8.5.2 - 8.5.3'!D26</f>
        <v>-1234934.5220833328</v>
      </c>
      <c r="G31" s="25" t="s">
        <v>86</v>
      </c>
      <c r="H31" s="62" t="s">
        <v>13</v>
      </c>
      <c r="I31" s="15">
        <f t="shared" si="2"/>
        <v>0</v>
      </c>
      <c r="J31" s="18"/>
      <c r="K31" s="9"/>
    </row>
    <row r="32" spans="1:15" x14ac:dyDescent="0.2">
      <c r="A32" s="9"/>
      <c r="B32" s="24" t="s">
        <v>44</v>
      </c>
      <c r="C32" s="9"/>
      <c r="D32" s="20">
        <v>154</v>
      </c>
      <c r="E32" s="11" t="s">
        <v>53</v>
      </c>
      <c r="F32" s="15">
        <f>-'Pages 8.5.2 - 8.5.3'!D27</f>
        <v>-4872296.8333333293</v>
      </c>
      <c r="G32" s="25" t="s">
        <v>72</v>
      </c>
      <c r="H32" s="61">
        <v>0.21577192756641544</v>
      </c>
      <c r="I32" s="15">
        <f t="shared" si="2"/>
        <v>-1051304.8794040745</v>
      </c>
      <c r="J32" s="18"/>
      <c r="K32" s="9"/>
    </row>
    <row r="33" spans="1:11" x14ac:dyDescent="0.2">
      <c r="A33" s="9"/>
      <c r="B33" s="24" t="s">
        <v>44</v>
      </c>
      <c r="C33" s="9"/>
      <c r="D33" s="20">
        <v>154</v>
      </c>
      <c r="E33" s="11" t="s">
        <v>53</v>
      </c>
      <c r="F33" s="15">
        <f>-'Pages 8.5.2 - 8.5.3'!D28</f>
        <v>-38230952.709999964</v>
      </c>
      <c r="G33" s="25" t="s">
        <v>65</v>
      </c>
      <c r="H33" s="62" t="s">
        <v>13</v>
      </c>
      <c r="I33" s="15">
        <f t="shared" si="2"/>
        <v>0</v>
      </c>
      <c r="J33" s="18"/>
      <c r="K33" s="9"/>
    </row>
    <row r="34" spans="1:11" x14ac:dyDescent="0.2">
      <c r="A34" s="9"/>
      <c r="B34" s="24" t="s">
        <v>44</v>
      </c>
      <c r="C34" s="9"/>
      <c r="D34" s="20">
        <v>154</v>
      </c>
      <c r="E34" s="11" t="s">
        <v>53</v>
      </c>
      <c r="F34" s="15">
        <f>-'Pages 8.5.2 - 8.5.3'!D29</f>
        <v>-48557561.449583299</v>
      </c>
      <c r="G34" s="25" t="s">
        <v>73</v>
      </c>
      <c r="H34" s="62" t="s">
        <v>13</v>
      </c>
      <c r="I34" s="15">
        <f t="shared" si="2"/>
        <v>0</v>
      </c>
      <c r="J34" s="18"/>
      <c r="K34" s="9"/>
    </row>
    <row r="35" spans="1:11" x14ac:dyDescent="0.2">
      <c r="A35" s="9"/>
      <c r="B35" s="24" t="s">
        <v>44</v>
      </c>
      <c r="C35" s="9"/>
      <c r="D35" s="20">
        <v>154</v>
      </c>
      <c r="E35" s="11" t="s">
        <v>53</v>
      </c>
      <c r="F35" s="15">
        <f>-'Pages 8.5.2 - 8.5.3'!D30</f>
        <v>-7556111.6683333358</v>
      </c>
      <c r="G35" s="25" t="s">
        <v>74</v>
      </c>
      <c r="H35" s="61">
        <v>0.21577192756641544</v>
      </c>
      <c r="I35" s="15">
        <f t="shared" si="2"/>
        <v>-1630396.7795833671</v>
      </c>
      <c r="J35" s="18"/>
      <c r="K35" s="9"/>
    </row>
    <row r="36" spans="1:11" x14ac:dyDescent="0.2">
      <c r="A36" s="9"/>
      <c r="B36" s="24" t="s">
        <v>44</v>
      </c>
      <c r="C36" s="9"/>
      <c r="D36" s="20">
        <v>154</v>
      </c>
      <c r="E36" s="11" t="s">
        <v>53</v>
      </c>
      <c r="F36" s="15">
        <f>-'Pages 8.5.2 - 8.5.3'!D31</f>
        <v>-1841193.854999997</v>
      </c>
      <c r="G36" s="25" t="s">
        <v>75</v>
      </c>
      <c r="H36" s="62" t="s">
        <v>13</v>
      </c>
      <c r="I36" s="15">
        <f t="shared" si="2"/>
        <v>0</v>
      </c>
      <c r="J36" s="18"/>
      <c r="K36" s="9"/>
    </row>
    <row r="37" spans="1:11" x14ac:dyDescent="0.2">
      <c r="A37" s="9"/>
      <c r="B37" s="24" t="s">
        <v>44</v>
      </c>
      <c r="C37" s="9"/>
      <c r="D37" s="20">
        <v>154</v>
      </c>
      <c r="E37" s="11" t="s">
        <v>53</v>
      </c>
      <c r="F37" s="15">
        <f>-'Pages 8.5.2 - 8.5.3'!D32</f>
        <v>-6204807.2320833327</v>
      </c>
      <c r="G37" s="25" t="s">
        <v>22</v>
      </c>
      <c r="H37" s="62" t="s">
        <v>13</v>
      </c>
      <c r="I37" s="15">
        <f t="shared" si="2"/>
        <v>-6204807.2320833327</v>
      </c>
      <c r="J37" s="18"/>
      <c r="K37" s="9"/>
    </row>
    <row r="38" spans="1:11" x14ac:dyDescent="0.2">
      <c r="A38" s="9"/>
      <c r="B38" s="24" t="s">
        <v>44</v>
      </c>
      <c r="C38" s="9"/>
      <c r="D38" s="20">
        <v>154</v>
      </c>
      <c r="E38" s="11" t="s">
        <v>53</v>
      </c>
      <c r="F38" s="15">
        <f>-'Pages 8.5.2 - 8.5.3'!D33</f>
        <v>-5719102.1004166696</v>
      </c>
      <c r="G38" s="25" t="s">
        <v>76</v>
      </c>
      <c r="H38" s="62" t="s">
        <v>13</v>
      </c>
      <c r="I38" s="15">
        <f t="shared" si="2"/>
        <v>0</v>
      </c>
      <c r="J38" s="18"/>
      <c r="K38" s="9"/>
    </row>
    <row r="39" spans="1:11" x14ac:dyDescent="0.2">
      <c r="A39" s="9"/>
      <c r="B39" s="24" t="s">
        <v>44</v>
      </c>
      <c r="C39" s="9"/>
      <c r="D39" s="20">
        <v>154</v>
      </c>
      <c r="E39" s="11" t="s">
        <v>53</v>
      </c>
      <c r="F39" s="15">
        <f>-'Pages 8.5.2 - 8.5.3'!D34</f>
        <v>1708132.0450414694</v>
      </c>
      <c r="G39" s="25" t="s">
        <v>77</v>
      </c>
      <c r="H39" s="61">
        <v>6.4409240866138473E-2</v>
      </c>
      <c r="I39" s="15">
        <f t="shared" si="2"/>
        <v>110019.4883202457</v>
      </c>
      <c r="J39" s="18"/>
      <c r="K39" s="9"/>
    </row>
    <row r="40" spans="1:11" x14ac:dyDescent="0.2">
      <c r="A40" s="9"/>
      <c r="B40" s="24" t="s">
        <v>44</v>
      </c>
      <c r="C40" s="9"/>
      <c r="D40" s="20">
        <v>154</v>
      </c>
      <c r="E40" s="11" t="s">
        <v>53</v>
      </c>
      <c r="F40" s="15">
        <f>-'Pages 8.5.2 - 8.5.3'!D35</f>
        <v>-140741.82000000033</v>
      </c>
      <c r="G40" s="25" t="s">
        <v>32</v>
      </c>
      <c r="H40" s="61">
        <v>6.7017620954721469E-2</v>
      </c>
      <c r="I40" s="15">
        <f t="shared" si="2"/>
        <v>-9432.1819452376585</v>
      </c>
      <c r="J40" s="18"/>
      <c r="K40" s="9"/>
    </row>
    <row r="41" spans="1:11" x14ac:dyDescent="0.2">
      <c r="A41" s="9"/>
      <c r="B41" s="24" t="s">
        <v>44</v>
      </c>
      <c r="C41" s="9"/>
      <c r="D41" s="20">
        <v>154</v>
      </c>
      <c r="E41" s="11" t="s">
        <v>53</v>
      </c>
      <c r="F41" s="15">
        <f>-'Pages 8.5.2 - 8.5.3'!D36</f>
        <v>0</v>
      </c>
      <c r="G41" s="25" t="s">
        <v>78</v>
      </c>
      <c r="H41" s="61">
        <v>4.9827084109064168E-2</v>
      </c>
      <c r="I41" s="15">
        <f t="shared" si="2"/>
        <v>0</v>
      </c>
      <c r="J41" s="18"/>
      <c r="K41" s="9"/>
    </row>
    <row r="42" spans="1:11" x14ac:dyDescent="0.2">
      <c r="A42" s="9"/>
      <c r="B42" s="24" t="s">
        <v>44</v>
      </c>
      <c r="C42" s="9"/>
      <c r="D42" s="20">
        <v>154</v>
      </c>
      <c r="E42" s="11" t="s">
        <v>53</v>
      </c>
      <c r="F42" s="15">
        <f>-'Pages 8.5.2 - 8.5.3'!D37</f>
        <v>0</v>
      </c>
      <c r="G42" s="25" t="s">
        <v>64</v>
      </c>
      <c r="H42" s="61">
        <v>0</v>
      </c>
      <c r="I42" s="15">
        <f t="shared" si="2"/>
        <v>0</v>
      </c>
      <c r="J42" s="18"/>
      <c r="K42" s="9"/>
    </row>
    <row r="43" spans="1:11" x14ac:dyDescent="0.2">
      <c r="A43" s="9"/>
      <c r="B43" s="24" t="s">
        <v>44</v>
      </c>
      <c r="C43" s="9"/>
      <c r="D43" s="20">
        <v>154</v>
      </c>
      <c r="E43" s="11" t="s">
        <v>53</v>
      </c>
      <c r="F43" s="15">
        <f>-'Pages 8.5.2 - 8.5.3'!D38</f>
        <v>-421795.70541666693</v>
      </c>
      <c r="G43" s="25" t="s">
        <v>63</v>
      </c>
      <c r="H43" s="61">
        <v>7.8111041399714837E-2</v>
      </c>
      <c r="I43" s="15">
        <f t="shared" si="2"/>
        <v>-32946.901808023191</v>
      </c>
      <c r="J43" s="18"/>
      <c r="K43" s="9"/>
    </row>
    <row r="44" spans="1:11" x14ac:dyDescent="0.2">
      <c r="A44" s="9"/>
      <c r="B44" s="19"/>
      <c r="C44" s="9"/>
      <c r="D44" s="20"/>
      <c r="E44" s="11"/>
      <c r="F44" s="21">
        <f>SUM(F29:F43)</f>
        <v>-242648360.71787515</v>
      </c>
      <c r="G44" s="13"/>
      <c r="H44" s="61"/>
      <c r="I44" s="21">
        <f>SUM(I29:I43)</f>
        <v>-8818868.4865037892</v>
      </c>
      <c r="J44" s="18" t="s">
        <v>54</v>
      </c>
      <c r="K44" s="22"/>
    </row>
    <row r="45" spans="1:11" x14ac:dyDescent="0.2">
      <c r="A45" s="9"/>
      <c r="B45" s="10" t="s">
        <v>14</v>
      </c>
      <c r="C45" s="9"/>
      <c r="D45" s="11"/>
      <c r="E45" s="11"/>
      <c r="F45" s="15"/>
      <c r="G45" s="26"/>
      <c r="H45" s="61"/>
      <c r="I45" s="15"/>
      <c r="J45" s="18"/>
      <c r="K45" s="9"/>
    </row>
    <row r="46" spans="1:11" x14ac:dyDescent="0.2">
      <c r="A46" s="9"/>
      <c r="B46" s="27" t="s">
        <v>15</v>
      </c>
      <c r="C46" s="9"/>
      <c r="D46" s="11">
        <v>165</v>
      </c>
      <c r="E46" s="11" t="s">
        <v>53</v>
      </c>
      <c r="F46" s="15">
        <f>-'Pages 8.5.2 - 8.5.3'!D42</f>
        <v>-4906401.4466666728</v>
      </c>
      <c r="G46" s="20" t="s">
        <v>32</v>
      </c>
      <c r="H46" s="61">
        <v>6.7017620954721469E-2</v>
      </c>
      <c r="I46" s="15">
        <f>IF(H46="Situs",IF(G46="WA",F46,0),F46*H46)</f>
        <v>-328815.35240440414</v>
      </c>
      <c r="J46" s="18"/>
      <c r="K46" s="9"/>
    </row>
    <row r="47" spans="1:11" x14ac:dyDescent="0.2">
      <c r="A47" s="9"/>
      <c r="B47" s="27" t="s">
        <v>16</v>
      </c>
      <c r="C47" s="9"/>
      <c r="D47" s="11">
        <v>165</v>
      </c>
      <c r="E47" s="11" t="s">
        <v>53</v>
      </c>
      <c r="F47" s="15">
        <f>-'Pages 8.5.2 - 8.5.3'!D43</f>
        <v>-5142975.7062500035</v>
      </c>
      <c r="G47" s="20" t="s">
        <v>79</v>
      </c>
      <c r="H47" s="61">
        <v>6.7017620954721469E-2</v>
      </c>
      <c r="I47" s="15">
        <f t="shared" ref="I47:I56" si="3">IF(H47="Situs",IF(G47="WA",F47,0),F47*H47)</f>
        <v>-344669.99646080367</v>
      </c>
      <c r="J47" s="18"/>
      <c r="K47" s="9"/>
    </row>
    <row r="48" spans="1:11" x14ac:dyDescent="0.2">
      <c r="A48" s="9"/>
      <c r="B48" s="27" t="s">
        <v>16</v>
      </c>
      <c r="C48" s="9"/>
      <c r="D48" s="11">
        <v>165</v>
      </c>
      <c r="E48" s="11" t="s">
        <v>53</v>
      </c>
      <c r="F48" s="15">
        <f>-'Pages 8.5.2 - 8.5.3'!D44</f>
        <v>-862049.26749999996</v>
      </c>
      <c r="G48" s="20" t="s">
        <v>32</v>
      </c>
      <c r="H48" s="61">
        <v>6.7017620954721469E-2</v>
      </c>
      <c r="I48" s="15">
        <f t="shared" si="3"/>
        <v>-57772.491053610291</v>
      </c>
      <c r="J48" s="18"/>
      <c r="K48" s="9"/>
    </row>
    <row r="49" spans="1:13" x14ac:dyDescent="0.2">
      <c r="A49" s="9"/>
      <c r="B49" s="28" t="s">
        <v>17</v>
      </c>
      <c r="C49" s="9"/>
      <c r="D49" s="11">
        <v>165</v>
      </c>
      <c r="E49" s="11" t="s">
        <v>53</v>
      </c>
      <c r="F49" s="15">
        <f>-'Pages 8.5.2 - 8.5.3'!D45</f>
        <v>0</v>
      </c>
      <c r="G49" s="25" t="s">
        <v>64</v>
      </c>
      <c r="H49" s="61">
        <v>0</v>
      </c>
      <c r="I49" s="15">
        <f t="shared" si="3"/>
        <v>0</v>
      </c>
      <c r="J49" s="18"/>
      <c r="K49" s="9"/>
    </row>
    <row r="50" spans="1:13" x14ac:dyDescent="0.2">
      <c r="A50" s="9"/>
      <c r="B50" s="27" t="s">
        <v>18</v>
      </c>
      <c r="C50" s="9"/>
      <c r="D50" s="11">
        <v>165</v>
      </c>
      <c r="E50" s="11" t="s">
        <v>53</v>
      </c>
      <c r="F50" s="15">
        <f>-'Pages 8.5.2 - 8.5.3'!D46</f>
        <v>-14735952.466666635</v>
      </c>
      <c r="G50" s="20" t="s">
        <v>32</v>
      </c>
      <c r="H50" s="61">
        <v>6.7017620954721469E-2</v>
      </c>
      <c r="I50" s="15">
        <f t="shared" si="3"/>
        <v>-987568.47681785736</v>
      </c>
      <c r="J50" s="18"/>
      <c r="K50" s="9"/>
    </row>
    <row r="51" spans="1:13" x14ac:dyDescent="0.2">
      <c r="A51" s="9"/>
      <c r="B51" s="29" t="s">
        <v>18</v>
      </c>
      <c r="C51" s="9"/>
      <c r="D51" s="11">
        <v>165</v>
      </c>
      <c r="E51" s="11" t="s">
        <v>53</v>
      </c>
      <c r="F51" s="15">
        <f>-'Pages 8.5.2 - 8.5.3'!D47</f>
        <v>-1176717.530833334</v>
      </c>
      <c r="G51" s="11" t="s">
        <v>63</v>
      </c>
      <c r="H51" s="61">
        <v>7.8111041399714837E-2</v>
      </c>
      <c r="I51" s="15">
        <f t="shared" si="3"/>
        <v>-91914.631766692764</v>
      </c>
      <c r="J51" s="18"/>
      <c r="K51" s="9"/>
    </row>
    <row r="52" spans="1:13" x14ac:dyDescent="0.2">
      <c r="A52" s="9"/>
      <c r="B52" s="29" t="s">
        <v>18</v>
      </c>
      <c r="C52" s="9"/>
      <c r="D52" s="11">
        <v>165</v>
      </c>
      <c r="E52" s="11" t="s">
        <v>53</v>
      </c>
      <c r="F52" s="15">
        <f>-'Pages 8.5.2 - 8.5.3'!D48</f>
        <v>-29333.314999999999</v>
      </c>
      <c r="G52" s="11" t="s">
        <v>79</v>
      </c>
      <c r="H52" s="61">
        <v>6.7017620954721469E-2</v>
      </c>
      <c r="I52" s="15">
        <f t="shared" si="3"/>
        <v>-1965.8489860154455</v>
      </c>
      <c r="J52" s="4"/>
      <c r="K52" s="30"/>
      <c r="L52" s="30"/>
      <c r="M52" s="30"/>
    </row>
    <row r="53" spans="1:13" x14ac:dyDescent="0.2">
      <c r="A53" s="9"/>
      <c r="B53" s="29" t="s">
        <v>18</v>
      </c>
      <c r="C53" s="9"/>
      <c r="D53" s="11">
        <v>165</v>
      </c>
      <c r="E53" s="11" t="s">
        <v>53</v>
      </c>
      <c r="F53" s="15">
        <f>-'Pages 8.5.2 - 8.5.3'!D49</f>
        <v>-3398562.3108333298</v>
      </c>
      <c r="G53" s="25" t="s">
        <v>73</v>
      </c>
      <c r="H53" s="62" t="s">
        <v>13</v>
      </c>
      <c r="I53" s="15">
        <f t="shared" si="3"/>
        <v>0</v>
      </c>
      <c r="J53" s="4"/>
      <c r="K53" s="30"/>
      <c r="L53" s="30"/>
      <c r="M53" s="30"/>
    </row>
    <row r="54" spans="1:13" x14ac:dyDescent="0.2">
      <c r="A54" s="9"/>
      <c r="B54" s="29" t="s">
        <v>18</v>
      </c>
      <c r="C54" s="9"/>
      <c r="D54" s="11">
        <v>165</v>
      </c>
      <c r="E54" s="11" t="s">
        <v>53</v>
      </c>
      <c r="F54" s="15">
        <f>-'Pages 8.5.2 - 8.5.3'!D50</f>
        <v>-246375.88333333301</v>
      </c>
      <c r="G54" s="25" t="s">
        <v>76</v>
      </c>
      <c r="H54" s="62" t="s">
        <v>13</v>
      </c>
      <c r="I54" s="15">
        <f t="shared" si="3"/>
        <v>0</v>
      </c>
      <c r="J54" s="4"/>
      <c r="K54" s="30"/>
      <c r="L54" s="30"/>
      <c r="M54" s="30"/>
    </row>
    <row r="55" spans="1:13" x14ac:dyDescent="0.2">
      <c r="A55" s="9"/>
      <c r="B55" s="29" t="s">
        <v>18</v>
      </c>
      <c r="C55" s="9"/>
      <c r="D55" s="11">
        <v>165</v>
      </c>
      <c r="E55" s="11" t="s">
        <v>53</v>
      </c>
      <c r="F55" s="15">
        <f>-'Pages 8.5.2 - 8.5.3'!D51</f>
        <v>-2251368.3916666699</v>
      </c>
      <c r="G55" s="25" t="s">
        <v>65</v>
      </c>
      <c r="H55" s="62" t="s">
        <v>13</v>
      </c>
      <c r="I55" s="15">
        <f t="shared" si="3"/>
        <v>0</v>
      </c>
      <c r="J55" s="4"/>
      <c r="K55" s="30"/>
      <c r="L55" s="30"/>
      <c r="M55" s="30"/>
    </row>
    <row r="56" spans="1:13" x14ac:dyDescent="0.2">
      <c r="A56" s="9"/>
      <c r="B56" s="29" t="s">
        <v>18</v>
      </c>
      <c r="C56" s="9"/>
      <c r="D56" s="11">
        <v>165</v>
      </c>
      <c r="E56" s="11" t="s">
        <v>53</v>
      </c>
      <c r="F56" s="15">
        <f>-'Pages 8.5.2 - 8.5.3'!D52</f>
        <v>-128294.61833333301</v>
      </c>
      <c r="G56" s="25" t="s">
        <v>86</v>
      </c>
      <c r="H56" s="62" t="s">
        <v>13</v>
      </c>
      <c r="I56" s="15">
        <f t="shared" si="3"/>
        <v>0</v>
      </c>
      <c r="J56" s="4"/>
      <c r="K56" s="30"/>
      <c r="L56" s="30"/>
      <c r="M56" s="30"/>
    </row>
    <row r="57" spans="1:13" x14ac:dyDescent="0.2">
      <c r="B57" s="9"/>
      <c r="C57" s="9"/>
      <c r="D57" s="31"/>
      <c r="E57" s="11"/>
      <c r="F57" s="32">
        <f>SUM(F46:F56)</f>
        <v>-32878030.937083315</v>
      </c>
      <c r="G57" s="26"/>
      <c r="H57" s="33"/>
      <c r="I57" s="32">
        <f>SUM(I46:I56)</f>
        <v>-1812706.7974893835</v>
      </c>
      <c r="J57" s="18" t="s">
        <v>54</v>
      </c>
      <c r="K57" s="34"/>
    </row>
    <row r="58" spans="1:13" x14ac:dyDescent="0.2">
      <c r="A58" s="9"/>
      <c r="B58" s="27"/>
      <c r="C58" s="9"/>
      <c r="D58" s="11"/>
      <c r="E58" s="11"/>
      <c r="F58" s="35"/>
      <c r="G58" s="11"/>
      <c r="H58" s="17"/>
      <c r="I58" s="15"/>
      <c r="J58" s="18"/>
      <c r="K58" s="22"/>
    </row>
    <row r="59" spans="1:13" ht="13.5" thickBot="1" x14ac:dyDescent="0.25">
      <c r="A59" s="9"/>
      <c r="B59" s="37" t="s">
        <v>19</v>
      </c>
      <c r="C59" s="36"/>
      <c r="D59" s="12"/>
      <c r="E59" s="12"/>
      <c r="F59" s="15"/>
      <c r="G59" s="12"/>
      <c r="H59" s="17"/>
      <c r="I59" s="15"/>
      <c r="J59" s="18"/>
      <c r="K59" s="22"/>
    </row>
    <row r="60" spans="1:13" ht="12.75" customHeight="1" x14ac:dyDescent="0.2">
      <c r="A60" s="64"/>
      <c r="B60" s="50" t="s">
        <v>20</v>
      </c>
      <c r="C60" s="50"/>
      <c r="D60" s="50"/>
      <c r="E60" s="50"/>
      <c r="F60" s="50"/>
      <c r="G60" s="50"/>
      <c r="H60" s="50"/>
      <c r="I60" s="50"/>
      <c r="J60" s="51"/>
      <c r="K60" s="22"/>
    </row>
    <row r="61" spans="1:13" ht="15" customHeight="1" x14ac:dyDescent="0.2">
      <c r="A61" s="65"/>
      <c r="B61" s="52"/>
      <c r="C61" s="52"/>
      <c r="D61" s="52"/>
      <c r="E61" s="52"/>
      <c r="F61" s="52"/>
      <c r="G61" s="52"/>
      <c r="H61" s="52"/>
      <c r="I61" s="52"/>
      <c r="J61" s="53"/>
      <c r="K61" s="22"/>
    </row>
    <row r="62" spans="1:13" ht="15" customHeight="1" x14ac:dyDescent="0.2">
      <c r="A62" s="65"/>
      <c r="B62" s="52"/>
      <c r="C62" s="52"/>
      <c r="D62" s="52"/>
      <c r="E62" s="52"/>
      <c r="F62" s="52"/>
      <c r="G62" s="52"/>
      <c r="H62" s="52"/>
      <c r="I62" s="52"/>
      <c r="J62" s="53"/>
      <c r="K62" s="22"/>
    </row>
    <row r="63" spans="1:13" ht="15" customHeight="1" x14ac:dyDescent="0.2">
      <c r="A63" s="65"/>
      <c r="B63" s="52"/>
      <c r="C63" s="52"/>
      <c r="D63" s="52"/>
      <c r="E63" s="52"/>
      <c r="F63" s="52"/>
      <c r="G63" s="52"/>
      <c r="H63" s="52"/>
      <c r="I63" s="52"/>
      <c r="J63" s="53"/>
      <c r="K63" s="22"/>
    </row>
    <row r="64" spans="1:13" ht="15.75" customHeight="1" thickBot="1" x14ac:dyDescent="0.25">
      <c r="A64" s="66"/>
      <c r="B64" s="54"/>
      <c r="C64" s="54"/>
      <c r="D64" s="54"/>
      <c r="E64" s="54"/>
      <c r="F64" s="54"/>
      <c r="G64" s="54"/>
      <c r="H64" s="54"/>
      <c r="I64" s="54"/>
      <c r="J64" s="55"/>
      <c r="K64" s="22"/>
    </row>
    <row r="65" spans="1:13" x14ac:dyDescent="0.2">
      <c r="A65" s="38"/>
      <c r="B65" s="38"/>
      <c r="C65" s="38"/>
      <c r="D65" s="38"/>
      <c r="E65" s="38"/>
      <c r="F65" s="38"/>
      <c r="G65" s="38"/>
      <c r="H65" s="39"/>
      <c r="I65" s="38"/>
      <c r="J65" s="38"/>
      <c r="K65" s="22"/>
    </row>
    <row r="66" spans="1:13" x14ac:dyDescent="0.2">
      <c r="A66" s="9"/>
      <c r="B66" s="2" t="s">
        <v>35</v>
      </c>
      <c r="D66" s="3"/>
      <c r="E66" s="3"/>
      <c r="F66" s="3"/>
      <c r="G66" s="3"/>
      <c r="H66" s="46"/>
      <c r="I66" s="47" t="s">
        <v>0</v>
      </c>
      <c r="J66" s="49" t="s">
        <v>21</v>
      </c>
    </row>
    <row r="67" spans="1:13" x14ac:dyDescent="0.2">
      <c r="A67" s="9"/>
      <c r="B67" s="2" t="s">
        <v>36</v>
      </c>
      <c r="D67" s="3"/>
      <c r="E67" s="3"/>
      <c r="F67" s="3"/>
      <c r="G67" s="3"/>
      <c r="H67" s="4"/>
      <c r="I67" s="3"/>
      <c r="J67" s="5"/>
    </row>
    <row r="68" spans="1:13" x14ac:dyDescent="0.2">
      <c r="A68" s="9"/>
      <c r="B68" s="2" t="s">
        <v>45</v>
      </c>
      <c r="D68" s="3"/>
      <c r="E68" s="3"/>
      <c r="F68" s="3"/>
      <c r="G68" s="3"/>
      <c r="H68" s="4"/>
      <c r="I68" s="3"/>
      <c r="J68" s="5"/>
    </row>
    <row r="69" spans="1:13" x14ac:dyDescent="0.2">
      <c r="A69" s="9"/>
      <c r="D69" s="3"/>
      <c r="E69" s="3"/>
      <c r="F69" s="3"/>
      <c r="G69" s="3"/>
      <c r="H69" s="4"/>
      <c r="I69" s="3"/>
      <c r="J69" s="5"/>
    </row>
    <row r="70" spans="1:13" x14ac:dyDescent="0.2">
      <c r="A70" s="9"/>
      <c r="D70" s="3"/>
      <c r="E70" s="3"/>
      <c r="F70" s="3"/>
      <c r="G70" s="3"/>
      <c r="H70" s="4"/>
      <c r="I70" s="3"/>
      <c r="J70" s="5"/>
    </row>
    <row r="71" spans="1:13" x14ac:dyDescent="0.2">
      <c r="A71" s="9"/>
      <c r="D71" s="3"/>
      <c r="E71" s="3"/>
      <c r="F71" s="3" t="s">
        <v>1</v>
      </c>
      <c r="G71" s="3"/>
      <c r="H71" s="4"/>
      <c r="I71" s="3" t="s">
        <v>22</v>
      </c>
      <c r="J71" s="5"/>
    </row>
    <row r="72" spans="1:13" x14ac:dyDescent="0.2">
      <c r="A72" s="9"/>
      <c r="D72" s="6" t="s">
        <v>4</v>
      </c>
      <c r="E72" s="6" t="s">
        <v>5</v>
      </c>
      <c r="F72" s="6" t="s">
        <v>6</v>
      </c>
      <c r="G72" s="6" t="s">
        <v>7</v>
      </c>
      <c r="H72" s="7" t="s">
        <v>8</v>
      </c>
      <c r="I72" s="6" t="s">
        <v>9</v>
      </c>
      <c r="J72" s="8" t="s">
        <v>10</v>
      </c>
    </row>
    <row r="73" spans="1:13" x14ac:dyDescent="0.2">
      <c r="A73" s="9"/>
      <c r="B73" s="10" t="s">
        <v>11</v>
      </c>
      <c r="D73" s="6"/>
      <c r="E73" s="6"/>
      <c r="F73" s="6"/>
      <c r="G73" s="6"/>
      <c r="H73" s="7"/>
      <c r="I73" s="6"/>
      <c r="J73" s="8"/>
      <c r="K73" s="34"/>
    </row>
    <row r="74" spans="1:13" x14ac:dyDescent="0.2">
      <c r="A74" s="9"/>
      <c r="B74" s="10" t="s">
        <v>46</v>
      </c>
      <c r="D74" s="6"/>
      <c r="E74" s="6"/>
      <c r="F74" s="6"/>
      <c r="G74" s="6"/>
      <c r="H74" s="7"/>
      <c r="I74" s="6"/>
      <c r="J74" s="8"/>
      <c r="K74" s="34"/>
    </row>
    <row r="75" spans="1:13" x14ac:dyDescent="0.2">
      <c r="A75" s="9"/>
      <c r="B75" s="29" t="s">
        <v>18</v>
      </c>
      <c r="C75" s="9"/>
      <c r="D75" s="11">
        <v>165</v>
      </c>
      <c r="E75" s="11" t="s">
        <v>53</v>
      </c>
      <c r="F75" s="15">
        <f>-'Pages 8.5.2 - 8.5.3'!D53</f>
        <v>-1095446.9349999998</v>
      </c>
      <c r="G75" s="25" t="s">
        <v>29</v>
      </c>
      <c r="H75" s="61">
        <v>0</v>
      </c>
      <c r="I75" s="15">
        <f>IF(H75="Situs",IF(G75="WA",F75,0),F75*H75)</f>
        <v>0</v>
      </c>
      <c r="J75" s="4"/>
      <c r="K75" s="30"/>
      <c r="L75" s="30"/>
      <c r="M75" s="30"/>
    </row>
    <row r="76" spans="1:13" x14ac:dyDescent="0.2">
      <c r="A76" s="9"/>
      <c r="B76" s="29" t="s">
        <v>18</v>
      </c>
      <c r="C76" s="9"/>
      <c r="D76" s="11">
        <v>165</v>
      </c>
      <c r="E76" s="11" t="s">
        <v>53</v>
      </c>
      <c r="F76" s="15">
        <f>-'Pages 8.5.2 - 8.5.3'!D54</f>
        <v>11001.36</v>
      </c>
      <c r="G76" s="25" t="s">
        <v>64</v>
      </c>
      <c r="H76" s="61">
        <v>0</v>
      </c>
      <c r="I76" s="15">
        <f>IF(H76="Situs",IF(G76="WA",F76,0),F76*H76)</f>
        <v>0</v>
      </c>
      <c r="J76" s="4"/>
      <c r="K76" s="30"/>
      <c r="L76" s="30"/>
      <c r="M76" s="30"/>
    </row>
    <row r="77" spans="1:13" x14ac:dyDescent="0.2">
      <c r="A77" s="9"/>
      <c r="B77" s="29" t="s">
        <v>18</v>
      </c>
      <c r="C77" s="9"/>
      <c r="D77" s="11">
        <v>165</v>
      </c>
      <c r="E77" s="11" t="s">
        <v>53</v>
      </c>
      <c r="F77" s="15">
        <f>-'Pages 8.5.2 - 8.5.3'!D55</f>
        <v>-4054.8400000000006</v>
      </c>
      <c r="G77" s="25" t="s">
        <v>70</v>
      </c>
      <c r="H77" s="61">
        <v>0.22591574269314921</v>
      </c>
      <c r="I77" s="15">
        <f>IF(H77="Situs",IF(G77="WA",F77,0),F77*H77)</f>
        <v>-916.05219010188932</v>
      </c>
      <c r="J77" s="4"/>
      <c r="K77" s="30"/>
      <c r="L77" s="30"/>
      <c r="M77" s="30"/>
    </row>
    <row r="78" spans="1:13" x14ac:dyDescent="0.2">
      <c r="B78" s="27" t="s">
        <v>18</v>
      </c>
      <c r="C78" s="9"/>
      <c r="D78" s="11">
        <v>165</v>
      </c>
      <c r="E78" s="11" t="s">
        <v>53</v>
      </c>
      <c r="F78" s="15">
        <f>-'Pages 8.5.2 - 8.5.3'!D56</f>
        <v>-1018234.8279166667</v>
      </c>
      <c r="G78" s="11" t="s">
        <v>74</v>
      </c>
      <c r="H78" s="61">
        <v>0.21577192756641544</v>
      </c>
      <c r="I78" s="15">
        <f>IF(H78="Situs",IF(G78="WA",F78,0),F78*H78)</f>
        <v>-219706.4915348365</v>
      </c>
      <c r="J78" s="12"/>
    </row>
    <row r="79" spans="1:13" x14ac:dyDescent="0.2">
      <c r="B79" s="27"/>
      <c r="C79" s="9"/>
      <c r="D79" s="11"/>
      <c r="E79" s="11"/>
      <c r="F79" s="21">
        <f>SUM(F75:F78)</f>
        <v>-2106735.2429166664</v>
      </c>
      <c r="G79" s="11"/>
      <c r="H79" s="61"/>
      <c r="I79" s="21">
        <f>SUM(I75:I78)</f>
        <v>-220622.54372493838</v>
      </c>
      <c r="J79" s="12" t="s">
        <v>54</v>
      </c>
    </row>
    <row r="80" spans="1:13" x14ac:dyDescent="0.2">
      <c r="B80" s="27"/>
      <c r="C80" s="9"/>
      <c r="D80" s="11"/>
      <c r="E80" s="11"/>
      <c r="F80" s="15"/>
      <c r="G80" s="11"/>
      <c r="H80" s="61"/>
      <c r="I80" s="15"/>
      <c r="J80" s="12"/>
    </row>
    <row r="81" spans="2:11" x14ac:dyDescent="0.2">
      <c r="B81" s="10" t="s">
        <v>23</v>
      </c>
      <c r="C81" s="9"/>
      <c r="D81" s="31"/>
      <c r="E81" s="11"/>
      <c r="F81" s="35"/>
      <c r="G81" s="26"/>
      <c r="H81" s="33"/>
      <c r="I81" s="40"/>
      <c r="J81" s="12"/>
    </row>
    <row r="82" spans="2:11" x14ac:dyDescent="0.2">
      <c r="B82" s="27" t="s">
        <v>24</v>
      </c>
      <c r="C82" s="9"/>
      <c r="D82" s="11" t="s">
        <v>25</v>
      </c>
      <c r="E82" s="11" t="s">
        <v>53</v>
      </c>
      <c r="F82" s="35">
        <f>-'Pages 8.5.2 - 8.5.3'!D61</f>
        <v>-12379662.523333333</v>
      </c>
      <c r="G82" s="20" t="s">
        <v>63</v>
      </c>
      <c r="H82" s="61">
        <v>7.8111041399714837E-2</v>
      </c>
      <c r="I82" s="15">
        <f>IF(H82="Situs",IF(G82="WA",F82,0),F82*H82)</f>
        <v>-966988.33187458827</v>
      </c>
      <c r="J82" s="12"/>
    </row>
    <row r="83" spans="2:11" x14ac:dyDescent="0.2">
      <c r="B83" s="27" t="s">
        <v>24</v>
      </c>
      <c r="C83" s="9"/>
      <c r="D83" s="11" t="s">
        <v>25</v>
      </c>
      <c r="E83" s="11" t="s">
        <v>53</v>
      </c>
      <c r="F83" s="35">
        <f>-'Pages 8.5.2 - 8.5.3'!D62</f>
        <v>-309632.4129166663</v>
      </c>
      <c r="G83" s="20" t="s">
        <v>32</v>
      </c>
      <c r="H83" s="61">
        <v>6.7017620954721469E-2</v>
      </c>
      <c r="I83" s="15">
        <f t="shared" ref="I83:I87" si="4">IF(H83="Situs",IF(G83="WA",F83,0),F83*H83)</f>
        <v>-20750.827684144944</v>
      </c>
      <c r="J83" s="12"/>
    </row>
    <row r="84" spans="2:11" x14ac:dyDescent="0.2">
      <c r="B84" s="27" t="s">
        <v>24</v>
      </c>
      <c r="C84" s="9"/>
      <c r="D84" s="11" t="s">
        <v>25</v>
      </c>
      <c r="E84" s="11" t="s">
        <v>53</v>
      </c>
      <c r="F84" s="35">
        <f>-'Pages 8.5.2 - 8.5.3'!D63</f>
        <v>-1648319.8029166665</v>
      </c>
      <c r="G84" s="20" t="s">
        <v>64</v>
      </c>
      <c r="H84" s="61">
        <v>0</v>
      </c>
      <c r="I84" s="15">
        <f t="shared" si="4"/>
        <v>0</v>
      </c>
      <c r="J84" s="12"/>
    </row>
    <row r="85" spans="2:11" x14ac:dyDescent="0.2">
      <c r="B85" s="27" t="s">
        <v>24</v>
      </c>
      <c r="C85" s="9"/>
      <c r="D85" s="11" t="s">
        <v>25</v>
      </c>
      <c r="E85" s="11" t="s">
        <v>53</v>
      </c>
      <c r="F85" s="35">
        <f>-'Pages 8.5.2 - 8.5.3'!D64</f>
        <v>-15964362.185833367</v>
      </c>
      <c r="G85" s="20" t="s">
        <v>74</v>
      </c>
      <c r="H85" s="61">
        <v>0.21577192756641544</v>
      </c>
      <c r="I85" s="15">
        <f t="shared" si="4"/>
        <v>-3444661.2012056587</v>
      </c>
      <c r="J85" s="12"/>
    </row>
    <row r="86" spans="2:11" x14ac:dyDescent="0.2">
      <c r="B86" s="27" t="s">
        <v>24</v>
      </c>
      <c r="C86" s="9"/>
      <c r="D86" s="11" t="s">
        <v>25</v>
      </c>
      <c r="E86" s="11" t="s">
        <v>53</v>
      </c>
      <c r="F86" s="35">
        <f>-'Pages 8.5.2 - 8.5.3'!D65</f>
        <v>-41336681.804166704</v>
      </c>
      <c r="G86" s="20" t="s">
        <v>29</v>
      </c>
      <c r="H86" s="61">
        <v>0</v>
      </c>
      <c r="I86" s="15">
        <f t="shared" si="4"/>
        <v>0</v>
      </c>
      <c r="J86" s="12"/>
    </row>
    <row r="87" spans="2:11" x14ac:dyDescent="0.2">
      <c r="B87" s="27" t="s">
        <v>24</v>
      </c>
      <c r="C87" s="9"/>
      <c r="D87" s="11" t="s">
        <v>25</v>
      </c>
      <c r="E87" s="11" t="s">
        <v>53</v>
      </c>
      <c r="F87" s="35">
        <f>-'Pages 8.5.2 - 8.5.3'!D66</f>
        <v>-1127.1566666666699</v>
      </c>
      <c r="G87" s="20" t="s">
        <v>71</v>
      </c>
      <c r="H87" s="61">
        <v>0.22591574269314921</v>
      </c>
      <c r="I87" s="15">
        <f t="shared" si="4"/>
        <v>-254.64243548153516</v>
      </c>
      <c r="J87" s="12"/>
    </row>
    <row r="88" spans="2:11" x14ac:dyDescent="0.2">
      <c r="B88" s="19"/>
      <c r="C88" s="9"/>
      <c r="D88" s="31"/>
      <c r="E88" s="11"/>
      <c r="F88" s="32">
        <f>SUM(F82:F87)</f>
        <v>-71639785.885833412</v>
      </c>
      <c r="G88" s="26"/>
      <c r="H88" s="63"/>
      <c r="I88" s="32">
        <f>SUM(I82:I87)</f>
        <v>-4432655.0031998735</v>
      </c>
      <c r="J88" s="18" t="s">
        <v>55</v>
      </c>
    </row>
    <row r="89" spans="2:11" x14ac:dyDescent="0.2">
      <c r="B89" s="19"/>
      <c r="C89" s="9"/>
      <c r="D89" s="31"/>
      <c r="E89" s="11"/>
      <c r="F89" s="35"/>
      <c r="G89" s="26"/>
      <c r="H89" s="63"/>
      <c r="I89" s="40"/>
      <c r="J89" s="12"/>
    </row>
    <row r="90" spans="2:11" x14ac:dyDescent="0.2">
      <c r="B90" s="10" t="s">
        <v>26</v>
      </c>
      <c r="C90" s="9"/>
      <c r="D90" s="31"/>
      <c r="E90" s="11"/>
      <c r="F90" s="35"/>
      <c r="G90" s="26"/>
      <c r="H90" s="63"/>
      <c r="I90" s="40"/>
      <c r="J90" s="12"/>
    </row>
    <row r="91" spans="2:11" x14ac:dyDescent="0.2">
      <c r="B91" s="27" t="s">
        <v>27</v>
      </c>
      <c r="C91" s="9"/>
      <c r="D91" s="25" t="s">
        <v>47</v>
      </c>
      <c r="E91" s="11" t="s">
        <v>53</v>
      </c>
      <c r="F91" s="35">
        <f>-'Pages 8.5.2 - 8.5.3'!D70</f>
        <v>1325556.69791667</v>
      </c>
      <c r="G91" s="25" t="s">
        <v>75</v>
      </c>
      <c r="H91" s="62" t="s">
        <v>13</v>
      </c>
      <c r="I91" s="15">
        <f>IF(H91="Situs",IF(G91="WA",F91,0),F91*H91)</f>
        <v>0</v>
      </c>
      <c r="J91" s="12"/>
    </row>
    <row r="92" spans="2:11" x14ac:dyDescent="0.2">
      <c r="B92" s="27" t="s">
        <v>27</v>
      </c>
      <c r="C92" s="9"/>
      <c r="D92" s="25" t="s">
        <v>47</v>
      </c>
      <c r="E92" s="11" t="s">
        <v>53</v>
      </c>
      <c r="F92" s="35">
        <f>-'Pages 8.5.2 - 8.5.3'!D71</f>
        <v>0</v>
      </c>
      <c r="G92" s="25" t="s">
        <v>32</v>
      </c>
      <c r="H92" s="61">
        <v>6.7017620954721469E-2</v>
      </c>
      <c r="I92" s="15">
        <f t="shared" ref="I92:I104" si="5">IF(H92="Situs",IF(G92="WA",F92,0),F92*H92)</f>
        <v>0</v>
      </c>
      <c r="J92" s="12"/>
    </row>
    <row r="93" spans="2:11" x14ac:dyDescent="0.2">
      <c r="B93" s="27" t="s">
        <v>27</v>
      </c>
      <c r="C93" s="9"/>
      <c r="D93" s="25" t="s">
        <v>47</v>
      </c>
      <c r="E93" s="11" t="s">
        <v>53</v>
      </c>
      <c r="F93" s="35">
        <f>-'Pages 8.5.2 - 8.5.3'!D72</f>
        <v>-188312792.27333337</v>
      </c>
      <c r="G93" s="25" t="s">
        <v>64</v>
      </c>
      <c r="H93" s="61">
        <v>0</v>
      </c>
      <c r="I93" s="15">
        <f t="shared" si="5"/>
        <v>0</v>
      </c>
      <c r="J93" s="12"/>
    </row>
    <row r="94" spans="2:11" x14ac:dyDescent="0.2">
      <c r="B94" s="27" t="s">
        <v>27</v>
      </c>
      <c r="C94" s="9"/>
      <c r="D94" s="25" t="s">
        <v>47</v>
      </c>
      <c r="E94" s="11" t="s">
        <v>53</v>
      </c>
      <c r="F94" s="35">
        <f>-'Pages 8.5.2 - 8.5.3'!D73</f>
        <v>-3448669.39</v>
      </c>
      <c r="G94" s="25" t="s">
        <v>29</v>
      </c>
      <c r="H94" s="61">
        <v>0</v>
      </c>
      <c r="I94" s="15">
        <f t="shared" si="5"/>
        <v>0</v>
      </c>
      <c r="J94" s="12"/>
    </row>
    <row r="95" spans="2:11" x14ac:dyDescent="0.2">
      <c r="B95" s="27" t="s">
        <v>27</v>
      </c>
      <c r="C95" s="9"/>
      <c r="D95" s="25" t="s">
        <v>47</v>
      </c>
      <c r="E95" s="11" t="s">
        <v>53</v>
      </c>
      <c r="F95" s="35">
        <f>-'Pages 8.5.2 - 8.5.3'!D74</f>
        <v>1391046.6395833332</v>
      </c>
      <c r="G95" s="25" t="s">
        <v>76</v>
      </c>
      <c r="H95" s="62" t="s">
        <v>13</v>
      </c>
      <c r="I95" s="15">
        <f t="shared" si="5"/>
        <v>0</v>
      </c>
      <c r="J95" s="12"/>
    </row>
    <row r="96" spans="2:11" x14ac:dyDescent="0.2">
      <c r="B96" s="27" t="s">
        <v>27</v>
      </c>
      <c r="C96" s="9"/>
      <c r="D96" s="25" t="s">
        <v>47</v>
      </c>
      <c r="E96" s="11" t="s">
        <v>53</v>
      </c>
      <c r="F96" s="35">
        <f>-'Pages 8.5.2 - 8.5.3'!D75</f>
        <v>8311959.3641666668</v>
      </c>
      <c r="G96" s="25" t="s">
        <v>65</v>
      </c>
      <c r="H96" s="62" t="s">
        <v>13</v>
      </c>
      <c r="I96" s="15">
        <f t="shared" si="5"/>
        <v>0</v>
      </c>
      <c r="J96" s="12"/>
      <c r="K96" s="34"/>
    </row>
    <row r="97" spans="1:11" x14ac:dyDescent="0.2">
      <c r="B97" s="27" t="s">
        <v>27</v>
      </c>
      <c r="C97" s="9"/>
      <c r="D97" s="25" t="s">
        <v>47</v>
      </c>
      <c r="E97" s="11" t="s">
        <v>53</v>
      </c>
      <c r="F97" s="35">
        <f>-'Pages 8.5.2 - 8.5.3'!D76</f>
        <v>0</v>
      </c>
      <c r="G97" s="25" t="s">
        <v>84</v>
      </c>
      <c r="H97" s="61">
        <v>7.4366076253439578E-2</v>
      </c>
      <c r="I97" s="15">
        <f t="shared" si="5"/>
        <v>0</v>
      </c>
      <c r="J97" s="12"/>
    </row>
    <row r="98" spans="1:11" x14ac:dyDescent="0.2">
      <c r="B98" s="27" t="s">
        <v>27</v>
      </c>
      <c r="C98" s="9"/>
      <c r="D98" s="25" t="s">
        <v>47</v>
      </c>
      <c r="E98" s="11" t="s">
        <v>53</v>
      </c>
      <c r="F98" s="35">
        <f>-'Pages 8.5.2 - 8.5.3'!D77</f>
        <v>-8396565.077499995</v>
      </c>
      <c r="G98" s="25" t="s">
        <v>73</v>
      </c>
      <c r="H98" s="62" t="s">
        <v>13</v>
      </c>
      <c r="I98" s="15">
        <f t="shared" si="5"/>
        <v>0</v>
      </c>
      <c r="J98" s="12"/>
    </row>
    <row r="99" spans="1:11" x14ac:dyDescent="0.2">
      <c r="B99" s="27" t="s">
        <v>27</v>
      </c>
      <c r="C99" s="9"/>
      <c r="D99" s="25" t="s">
        <v>47</v>
      </c>
      <c r="E99" s="11" t="s">
        <v>53</v>
      </c>
      <c r="F99" s="35">
        <f>-'Pages 8.5.2 - 8.5.3'!D78</f>
        <v>-11018655.290833332</v>
      </c>
      <c r="G99" s="25" t="s">
        <v>86</v>
      </c>
      <c r="H99" s="62" t="s">
        <v>13</v>
      </c>
      <c r="I99" s="15">
        <f t="shared" si="5"/>
        <v>0</v>
      </c>
      <c r="J99" s="12"/>
    </row>
    <row r="100" spans="1:11" x14ac:dyDescent="0.2">
      <c r="B100" s="27" t="s">
        <v>27</v>
      </c>
      <c r="C100" s="9"/>
      <c r="D100" s="25" t="s">
        <v>47</v>
      </c>
      <c r="E100" s="11" t="s">
        <v>53</v>
      </c>
      <c r="F100" s="35">
        <f>-'Pages 8.5.2 - 8.5.3'!D79</f>
        <v>5018933.3199999984</v>
      </c>
      <c r="G100" s="25" t="s">
        <v>86</v>
      </c>
      <c r="H100" s="62" t="s">
        <v>13</v>
      </c>
      <c r="I100" s="15">
        <f t="shared" si="5"/>
        <v>0</v>
      </c>
      <c r="J100" s="12"/>
    </row>
    <row r="101" spans="1:11" x14ac:dyDescent="0.2">
      <c r="B101" s="27" t="s">
        <v>27</v>
      </c>
      <c r="C101" s="9"/>
      <c r="D101" s="25" t="s">
        <v>48</v>
      </c>
      <c r="E101" s="11" t="s">
        <v>53</v>
      </c>
      <c r="F101" s="35">
        <f>-'Pages 8.5.2 - 8.5.3'!D80</f>
        <v>-0.01</v>
      </c>
      <c r="G101" s="25" t="s">
        <v>75</v>
      </c>
      <c r="H101" s="62" t="s">
        <v>13</v>
      </c>
      <c r="I101" s="15">
        <f t="shared" si="5"/>
        <v>0</v>
      </c>
      <c r="J101" s="12"/>
    </row>
    <row r="102" spans="1:11" x14ac:dyDescent="0.2">
      <c r="B102" s="27" t="s">
        <v>27</v>
      </c>
      <c r="C102" s="9"/>
      <c r="D102" s="25" t="s">
        <v>48</v>
      </c>
      <c r="E102" s="11" t="s">
        <v>53</v>
      </c>
      <c r="F102" s="35">
        <f>-'Pages 8.5.2 - 8.5.3'!D81</f>
        <v>-1687321.02</v>
      </c>
      <c r="G102" s="25" t="s">
        <v>76</v>
      </c>
      <c r="H102" s="62" t="s">
        <v>13</v>
      </c>
      <c r="I102" s="15">
        <f t="shared" si="5"/>
        <v>0</v>
      </c>
      <c r="J102" s="12"/>
    </row>
    <row r="103" spans="1:11" x14ac:dyDescent="0.2">
      <c r="B103" s="27" t="s">
        <v>27</v>
      </c>
      <c r="C103" s="9"/>
      <c r="D103" s="25" t="s">
        <v>48</v>
      </c>
      <c r="E103" s="11" t="s">
        <v>53</v>
      </c>
      <c r="F103" s="35">
        <f>-'Pages 8.5.2 - 8.5.3'!D82</f>
        <v>412535.40375</v>
      </c>
      <c r="G103" s="25" t="s">
        <v>86</v>
      </c>
      <c r="H103" s="62" t="s">
        <v>13</v>
      </c>
      <c r="I103" s="15">
        <f t="shared" si="5"/>
        <v>0</v>
      </c>
      <c r="J103" s="12"/>
    </row>
    <row r="104" spans="1:11" x14ac:dyDescent="0.2">
      <c r="B104" s="27" t="s">
        <v>27</v>
      </c>
      <c r="C104" s="9"/>
      <c r="D104" s="25" t="s">
        <v>48</v>
      </c>
      <c r="E104" s="11" t="s">
        <v>53</v>
      </c>
      <c r="F104" s="35">
        <f>-'Pages 8.5.2 - 8.5.3'!D83</f>
        <v>0</v>
      </c>
      <c r="G104" s="25" t="s">
        <v>29</v>
      </c>
      <c r="H104" s="61">
        <v>0</v>
      </c>
      <c r="I104" s="15">
        <f t="shared" si="5"/>
        <v>0</v>
      </c>
      <c r="J104" s="12"/>
    </row>
    <row r="105" spans="1:11" x14ac:dyDescent="0.2">
      <c r="B105" s="41"/>
      <c r="C105" s="9"/>
      <c r="D105" s="11"/>
      <c r="E105" s="11"/>
      <c r="F105" s="32">
        <f>SUM(F91:F104)</f>
        <v>-196403971.63625002</v>
      </c>
      <c r="G105" s="11"/>
      <c r="H105" s="63"/>
      <c r="I105" s="32">
        <f>SUM(I91:I104)</f>
        <v>0</v>
      </c>
      <c r="J105" s="18" t="s">
        <v>55</v>
      </c>
    </row>
    <row r="106" spans="1:11" x14ac:dyDescent="0.2">
      <c r="B106" s="41"/>
      <c r="C106" s="9"/>
      <c r="D106" s="11"/>
      <c r="E106" s="11"/>
      <c r="F106" s="35"/>
      <c r="G106" s="11"/>
      <c r="H106" s="63"/>
      <c r="I106" s="35"/>
      <c r="J106" s="18"/>
    </row>
    <row r="107" spans="1:11" x14ac:dyDescent="0.2">
      <c r="B107" s="41"/>
      <c r="C107" s="9"/>
      <c r="D107" s="11"/>
      <c r="E107" s="11"/>
      <c r="F107" s="35"/>
      <c r="G107" s="11"/>
      <c r="H107" s="63"/>
      <c r="I107" s="40"/>
      <c r="J107" s="12"/>
    </row>
    <row r="108" spans="1:11" x14ac:dyDescent="0.2">
      <c r="A108" s="36"/>
      <c r="B108" s="42" t="s">
        <v>28</v>
      </c>
      <c r="C108" s="36"/>
      <c r="D108" s="12">
        <v>25318</v>
      </c>
      <c r="E108" s="11" t="s">
        <v>53</v>
      </c>
      <c r="F108" s="35">
        <v>273000</v>
      </c>
      <c r="G108" s="12" t="s">
        <v>29</v>
      </c>
      <c r="H108" s="61">
        <v>0</v>
      </c>
      <c r="I108" s="15">
        <f>IF(H108="Situs",IF(G108="WA",F108,0),F108*H108)</f>
        <v>0</v>
      </c>
      <c r="J108" s="18" t="s">
        <v>56</v>
      </c>
      <c r="K108" s="43"/>
    </row>
    <row r="109" spans="1:11" x14ac:dyDescent="0.2">
      <c r="A109" s="9"/>
      <c r="B109" s="27"/>
      <c r="C109" s="9"/>
      <c r="D109" s="11"/>
      <c r="E109" s="11"/>
      <c r="F109" s="35"/>
      <c r="G109" s="11"/>
      <c r="H109" s="61"/>
      <c r="I109" s="15"/>
      <c r="J109" s="18"/>
    </row>
    <row r="110" spans="1:11" x14ac:dyDescent="0.2">
      <c r="A110" s="9"/>
      <c r="B110" s="10" t="s">
        <v>30</v>
      </c>
      <c r="C110" s="9"/>
      <c r="D110" s="11"/>
      <c r="E110" s="11"/>
      <c r="F110" s="35"/>
      <c r="G110" s="11"/>
      <c r="H110" s="61"/>
      <c r="I110" s="15"/>
      <c r="J110" s="18"/>
    </row>
    <row r="111" spans="1:11" x14ac:dyDescent="0.2">
      <c r="A111" s="9"/>
      <c r="B111" s="56" t="s">
        <v>31</v>
      </c>
      <c r="C111" s="36"/>
      <c r="D111" s="12">
        <v>2282</v>
      </c>
      <c r="E111" s="11" t="s">
        <v>53</v>
      </c>
      <c r="F111" s="35">
        <v>13373467.7266667</v>
      </c>
      <c r="G111" s="57" t="s">
        <v>32</v>
      </c>
      <c r="H111" s="61">
        <v>6.7017620954721469E-2</v>
      </c>
      <c r="I111" s="15">
        <f>IF(H111="Situs",IF(G111="WA",F111,0),F111*H111)</f>
        <v>896257.99095594953</v>
      </c>
      <c r="J111" s="58" t="s">
        <v>33</v>
      </c>
      <c r="K111" s="59"/>
    </row>
    <row r="112" spans="1:11" x14ac:dyDescent="0.2">
      <c r="A112" s="9"/>
      <c r="B112" s="56" t="s">
        <v>34</v>
      </c>
      <c r="C112" s="36"/>
      <c r="D112" s="12">
        <v>2283</v>
      </c>
      <c r="E112" s="11" t="s">
        <v>53</v>
      </c>
      <c r="F112" s="35">
        <v>2425539.25</v>
      </c>
      <c r="G112" s="57" t="s">
        <v>32</v>
      </c>
      <c r="H112" s="61">
        <v>6.7017620954721469E-2</v>
      </c>
      <c r="I112" s="15">
        <f>IF(H112="Situs",IF(G112="WA",F112,0),F112*H112)</f>
        <v>162553.8700672994</v>
      </c>
      <c r="J112" s="58" t="s">
        <v>33</v>
      </c>
      <c r="K112" s="59"/>
    </row>
    <row r="113" spans="1:10" x14ac:dyDescent="0.2">
      <c r="A113" s="9"/>
      <c r="B113" s="27"/>
      <c r="C113" s="9"/>
      <c r="D113" s="11"/>
      <c r="E113" s="11"/>
      <c r="F113" s="32">
        <f>SUM(F111:F112)</f>
        <v>15799006.9766667</v>
      </c>
      <c r="G113" s="11"/>
      <c r="H113" s="17"/>
      <c r="I113" s="32">
        <f>SUM(I111:I112)</f>
        <v>1058811.8610232489</v>
      </c>
      <c r="J113" s="18"/>
    </row>
    <row r="114" spans="1:10" x14ac:dyDescent="0.2">
      <c r="A114" s="9"/>
      <c r="B114" s="27"/>
      <c r="C114" s="9"/>
      <c r="D114" s="11"/>
      <c r="E114" s="11"/>
      <c r="F114" s="35"/>
      <c r="G114" s="11"/>
      <c r="H114" s="17"/>
      <c r="I114" s="15"/>
      <c r="J114" s="18"/>
    </row>
    <row r="115" spans="1:10" x14ac:dyDescent="0.2">
      <c r="A115" s="9"/>
      <c r="B115" s="27"/>
      <c r="C115" s="9"/>
      <c r="D115" s="11"/>
      <c r="E115" s="11"/>
      <c r="F115" s="35"/>
      <c r="G115" s="11"/>
      <c r="H115" s="17"/>
      <c r="I115" s="15"/>
      <c r="J115" s="18"/>
    </row>
    <row r="116" spans="1:10" x14ac:dyDescent="0.2">
      <c r="A116" s="9"/>
      <c r="B116" s="36"/>
      <c r="C116" s="36"/>
      <c r="D116" s="12"/>
      <c r="E116" s="12"/>
      <c r="F116" s="15"/>
      <c r="G116" s="12"/>
      <c r="H116" s="17"/>
      <c r="I116" s="15"/>
      <c r="J116" s="18"/>
    </row>
    <row r="117" spans="1:10" ht="13.5" thickBot="1" x14ac:dyDescent="0.25">
      <c r="A117" s="9"/>
      <c r="B117" s="37" t="s">
        <v>19</v>
      </c>
      <c r="C117" s="36"/>
      <c r="D117" s="12"/>
      <c r="E117" s="12"/>
      <c r="F117" s="15"/>
      <c r="G117" s="12"/>
      <c r="H117" s="17"/>
      <c r="I117" s="15"/>
      <c r="J117" s="18"/>
    </row>
    <row r="118" spans="1:10" ht="12.75" customHeight="1" x14ac:dyDescent="0.2">
      <c r="A118" s="64"/>
      <c r="B118" s="50" t="str">
        <f>B60</f>
        <v xml:space="preserve">This restating adjustment removes cash, prepayments, and other miscellaneous rate base balances from results for the 12 months ended June 2019.  </v>
      </c>
      <c r="C118" s="50"/>
      <c r="D118" s="50"/>
      <c r="E118" s="50"/>
      <c r="F118" s="50"/>
      <c r="G118" s="50"/>
      <c r="H118" s="50"/>
      <c r="I118" s="50"/>
      <c r="J118" s="51"/>
    </row>
    <row r="119" spans="1:10" ht="15" customHeight="1" x14ac:dyDescent="0.2">
      <c r="A119" s="65"/>
      <c r="B119" s="52"/>
      <c r="C119" s="52"/>
      <c r="D119" s="52"/>
      <c r="E119" s="52"/>
      <c r="F119" s="52"/>
      <c r="G119" s="52"/>
      <c r="H119" s="52"/>
      <c r="I119" s="52"/>
      <c r="J119" s="53"/>
    </row>
    <row r="120" spans="1:10" ht="15" customHeight="1" x14ac:dyDescent="0.2">
      <c r="A120" s="65"/>
      <c r="B120" s="52"/>
      <c r="C120" s="52"/>
      <c r="D120" s="52"/>
      <c r="E120" s="52"/>
      <c r="F120" s="52"/>
      <c r="G120" s="52"/>
      <c r="H120" s="52"/>
      <c r="I120" s="52"/>
      <c r="J120" s="53"/>
    </row>
    <row r="121" spans="1:10" ht="15" customHeight="1" x14ac:dyDescent="0.2">
      <c r="A121" s="65"/>
      <c r="B121" s="52"/>
      <c r="C121" s="52"/>
      <c r="D121" s="52"/>
      <c r="E121" s="52"/>
      <c r="F121" s="52"/>
      <c r="G121" s="52"/>
      <c r="H121" s="52"/>
      <c r="I121" s="52"/>
      <c r="J121" s="53"/>
    </row>
    <row r="122" spans="1:10" ht="15.75" customHeight="1" thickBot="1" x14ac:dyDescent="0.25">
      <c r="A122" s="66"/>
      <c r="B122" s="54"/>
      <c r="C122" s="54"/>
      <c r="D122" s="54"/>
      <c r="E122" s="54"/>
      <c r="F122" s="54"/>
      <c r="G122" s="54"/>
      <c r="H122" s="54"/>
      <c r="I122" s="54"/>
      <c r="J122" s="55"/>
    </row>
    <row r="123" spans="1:10" x14ac:dyDescent="0.2">
      <c r="A123" s="38"/>
      <c r="B123" s="38"/>
      <c r="C123" s="38"/>
      <c r="D123" s="38"/>
      <c r="E123" s="38"/>
      <c r="F123" s="38"/>
      <c r="G123" s="38"/>
      <c r="H123" s="39"/>
      <c r="I123" s="38"/>
      <c r="J123" s="38"/>
    </row>
    <row r="124" spans="1:10" x14ac:dyDescent="0.2">
      <c r="A124" s="38"/>
      <c r="B124" s="38"/>
      <c r="C124" s="38"/>
      <c r="D124" s="38"/>
      <c r="E124" s="38"/>
      <c r="F124" s="38"/>
      <c r="G124" s="38"/>
      <c r="H124" s="39"/>
      <c r="I124" s="38"/>
      <c r="J124" s="38"/>
    </row>
    <row r="125" spans="1:10" x14ac:dyDescent="0.2">
      <c r="A125" s="38"/>
      <c r="B125" s="38"/>
      <c r="C125" s="38"/>
      <c r="D125" s="38"/>
      <c r="E125" s="38"/>
      <c r="F125" s="38"/>
      <c r="G125" s="38"/>
      <c r="H125" s="39"/>
      <c r="I125" s="38"/>
      <c r="J125" s="38"/>
    </row>
    <row r="126" spans="1:10" x14ac:dyDescent="0.2">
      <c r="A126" s="38"/>
      <c r="B126" s="38"/>
      <c r="C126" s="38"/>
      <c r="D126" s="38"/>
      <c r="E126" s="38"/>
      <c r="F126" s="38"/>
      <c r="G126" s="38"/>
      <c r="H126" s="39"/>
      <c r="I126" s="38"/>
      <c r="J126" s="38"/>
    </row>
    <row r="127" spans="1:10" x14ac:dyDescent="0.2">
      <c r="A127" s="9"/>
      <c r="B127" s="9"/>
      <c r="C127" s="9"/>
      <c r="D127" s="11"/>
      <c r="E127" s="11"/>
      <c r="F127" s="11"/>
      <c r="G127" s="11"/>
      <c r="H127" s="12"/>
      <c r="I127" s="11"/>
      <c r="J127" s="11"/>
    </row>
    <row r="128" spans="1:10" x14ac:dyDescent="0.2">
      <c r="A128" s="9"/>
      <c r="B128" s="9"/>
      <c r="C128" s="9"/>
      <c r="D128" s="11"/>
      <c r="E128" s="11"/>
      <c r="F128" s="11"/>
      <c r="G128" s="11"/>
      <c r="H128" s="12"/>
      <c r="I128" s="11"/>
      <c r="J128" s="11"/>
    </row>
    <row r="129" spans="4:9" x14ac:dyDescent="0.2">
      <c r="I129" s="23"/>
    </row>
    <row r="131" spans="4:9" x14ac:dyDescent="0.2">
      <c r="D131" s="6"/>
      <c r="G131" s="44"/>
    </row>
    <row r="132" spans="4:9" x14ac:dyDescent="0.2">
      <c r="D132" s="45"/>
    </row>
    <row r="133" spans="4:9" x14ac:dyDescent="0.2">
      <c r="D133" s="45"/>
    </row>
    <row r="134" spans="4:9" x14ac:dyDescent="0.2">
      <c r="D134" s="45"/>
    </row>
    <row r="135" spans="4:9" x14ac:dyDescent="0.2">
      <c r="D135" s="45"/>
    </row>
    <row r="136" spans="4:9" x14ac:dyDescent="0.2">
      <c r="D136" s="45"/>
    </row>
    <row r="137" spans="4:9" x14ac:dyDescent="0.2">
      <c r="D137" s="45"/>
    </row>
    <row r="138" spans="4:9" x14ac:dyDescent="0.2">
      <c r="D138" s="45"/>
    </row>
    <row r="139" spans="4:9" x14ac:dyDescent="0.2">
      <c r="D139" s="45"/>
    </row>
    <row r="140" spans="4:9" x14ac:dyDescent="0.2">
      <c r="D140" s="45"/>
    </row>
    <row r="141" spans="4:9" x14ac:dyDescent="0.2">
      <c r="D141" s="45"/>
    </row>
    <row r="142" spans="4:9" x14ac:dyDescent="0.2">
      <c r="D142" s="45"/>
    </row>
    <row r="143" spans="4:9" x14ac:dyDescent="0.2">
      <c r="D143" s="45"/>
    </row>
    <row r="144" spans="4:9" x14ac:dyDescent="0.2">
      <c r="D144" s="45"/>
    </row>
    <row r="145" spans="4:4" x14ac:dyDescent="0.2">
      <c r="D145" s="45"/>
    </row>
    <row r="146" spans="4:4" x14ac:dyDescent="0.2">
      <c r="D146" s="45"/>
    </row>
    <row r="147" spans="4:4" x14ac:dyDescent="0.2">
      <c r="D147" s="45"/>
    </row>
    <row r="148" spans="4:4" x14ac:dyDescent="0.2">
      <c r="D148" s="45"/>
    </row>
    <row r="149" spans="4:4" x14ac:dyDescent="0.2">
      <c r="D149" s="45"/>
    </row>
    <row r="150" spans="4:4" x14ac:dyDescent="0.2">
      <c r="D150" s="45"/>
    </row>
    <row r="151" spans="4:4" x14ac:dyDescent="0.2">
      <c r="D151" s="45"/>
    </row>
    <row r="152" spans="4:4" x14ac:dyDescent="0.2">
      <c r="D152" s="45"/>
    </row>
    <row r="153" spans="4:4" x14ac:dyDescent="0.2">
      <c r="D153" s="45"/>
    </row>
    <row r="154" spans="4:4" x14ac:dyDescent="0.2">
      <c r="D154" s="45"/>
    </row>
    <row r="155" spans="4:4" x14ac:dyDescent="0.2">
      <c r="D155" s="45"/>
    </row>
    <row r="156" spans="4:4" x14ac:dyDescent="0.2">
      <c r="D156" s="45"/>
    </row>
    <row r="157" spans="4:4" x14ac:dyDescent="0.2">
      <c r="D157" s="45"/>
    </row>
    <row r="158" spans="4:4" x14ac:dyDescent="0.2">
      <c r="D158" s="45"/>
    </row>
    <row r="159" spans="4:4" x14ac:dyDescent="0.2">
      <c r="D159" s="45"/>
    </row>
    <row r="160" spans="4:4" x14ac:dyDescent="0.2">
      <c r="D160" s="45"/>
    </row>
    <row r="161" spans="4:4" x14ac:dyDescent="0.2">
      <c r="D161" s="45"/>
    </row>
    <row r="162" spans="4:4" x14ac:dyDescent="0.2">
      <c r="D162" s="45"/>
    </row>
    <row r="163" spans="4:4" x14ac:dyDescent="0.2">
      <c r="D163" s="45"/>
    </row>
    <row r="164" spans="4:4" x14ac:dyDescent="0.2">
      <c r="D164" s="45"/>
    </row>
    <row r="165" spans="4:4" x14ac:dyDescent="0.2">
      <c r="D165" s="45"/>
    </row>
    <row r="166" spans="4:4" x14ac:dyDescent="0.2">
      <c r="D166" s="45"/>
    </row>
    <row r="167" spans="4:4" x14ac:dyDescent="0.2">
      <c r="D167" s="45"/>
    </row>
    <row r="168" spans="4:4" x14ac:dyDescent="0.2">
      <c r="D168" s="45"/>
    </row>
    <row r="169" spans="4:4" x14ac:dyDescent="0.2">
      <c r="D169" s="45"/>
    </row>
    <row r="170" spans="4:4" x14ac:dyDescent="0.2">
      <c r="D170" s="45"/>
    </row>
    <row r="171" spans="4:4" x14ac:dyDescent="0.2">
      <c r="D171" s="45"/>
    </row>
    <row r="172" spans="4:4" x14ac:dyDescent="0.2">
      <c r="D172" s="45"/>
    </row>
    <row r="173" spans="4:4" x14ac:dyDescent="0.2">
      <c r="D173" s="45"/>
    </row>
    <row r="174" spans="4:4" x14ac:dyDescent="0.2">
      <c r="D174" s="45"/>
    </row>
    <row r="175" spans="4:4" x14ac:dyDescent="0.2">
      <c r="D175" s="45"/>
    </row>
    <row r="176" spans="4:4" x14ac:dyDescent="0.2">
      <c r="D176" s="45"/>
    </row>
    <row r="177" spans="4:4" x14ac:dyDescent="0.2">
      <c r="D177" s="45"/>
    </row>
    <row r="178" spans="4:4" x14ac:dyDescent="0.2">
      <c r="D178" s="45"/>
    </row>
    <row r="179" spans="4:4" x14ac:dyDescent="0.2">
      <c r="D179" s="45"/>
    </row>
    <row r="180" spans="4:4" x14ac:dyDescent="0.2">
      <c r="D180" s="45"/>
    </row>
    <row r="181" spans="4:4" x14ac:dyDescent="0.2">
      <c r="D181" s="45"/>
    </row>
    <row r="182" spans="4:4" x14ac:dyDescent="0.2">
      <c r="D182" s="45"/>
    </row>
    <row r="183" spans="4:4" x14ac:dyDescent="0.2">
      <c r="D183" s="45"/>
    </row>
    <row r="184" spans="4:4" x14ac:dyDescent="0.2">
      <c r="D184" s="45"/>
    </row>
    <row r="185" spans="4:4" x14ac:dyDescent="0.2">
      <c r="D185" s="45"/>
    </row>
    <row r="186" spans="4:4" x14ac:dyDescent="0.2">
      <c r="D186" s="45"/>
    </row>
    <row r="187" spans="4:4" x14ac:dyDescent="0.2">
      <c r="D187" s="45"/>
    </row>
    <row r="188" spans="4:4" x14ac:dyDescent="0.2">
      <c r="D188" s="45"/>
    </row>
    <row r="189" spans="4:4" x14ac:dyDescent="0.2">
      <c r="D189" s="45"/>
    </row>
    <row r="190" spans="4:4" x14ac:dyDescent="0.2">
      <c r="D190" s="45"/>
    </row>
    <row r="191" spans="4:4" x14ac:dyDescent="0.2">
      <c r="D191" s="45"/>
    </row>
    <row r="192" spans="4:4" x14ac:dyDescent="0.2">
      <c r="D192" s="45"/>
    </row>
    <row r="193" spans="4:4" x14ac:dyDescent="0.2">
      <c r="D193" s="45"/>
    </row>
    <row r="194" spans="4:4" x14ac:dyDescent="0.2">
      <c r="D194" s="45"/>
    </row>
    <row r="195" spans="4:4" x14ac:dyDescent="0.2">
      <c r="D195" s="45"/>
    </row>
    <row r="196" spans="4:4" x14ac:dyDescent="0.2">
      <c r="D196" s="45"/>
    </row>
    <row r="197" spans="4:4" x14ac:dyDescent="0.2">
      <c r="D197" s="45"/>
    </row>
    <row r="198" spans="4:4" x14ac:dyDescent="0.2">
      <c r="D198" s="45"/>
    </row>
    <row r="199" spans="4:4" x14ac:dyDescent="0.2">
      <c r="D199" s="45"/>
    </row>
    <row r="200" spans="4:4" x14ac:dyDescent="0.2">
      <c r="D200" s="45"/>
    </row>
    <row r="201" spans="4:4" x14ac:dyDescent="0.2">
      <c r="D201" s="45"/>
    </row>
    <row r="202" spans="4:4" x14ac:dyDescent="0.2">
      <c r="D202" s="45"/>
    </row>
    <row r="203" spans="4:4" x14ac:dyDescent="0.2">
      <c r="D203" s="45"/>
    </row>
    <row r="204" spans="4:4" x14ac:dyDescent="0.2">
      <c r="D204" s="45"/>
    </row>
    <row r="205" spans="4:4" x14ac:dyDescent="0.2">
      <c r="D205" s="45"/>
    </row>
    <row r="206" spans="4:4" x14ac:dyDescent="0.2">
      <c r="D206" s="45"/>
    </row>
    <row r="207" spans="4:4" x14ac:dyDescent="0.2">
      <c r="D207" s="45"/>
    </row>
    <row r="208" spans="4:4" x14ac:dyDescent="0.2">
      <c r="D208" s="45"/>
    </row>
    <row r="209" spans="4:4" x14ac:dyDescent="0.2">
      <c r="D209" s="45"/>
    </row>
    <row r="210" spans="4:4" x14ac:dyDescent="0.2">
      <c r="D210" s="45"/>
    </row>
    <row r="211" spans="4:4" x14ac:dyDescent="0.2">
      <c r="D211" s="45"/>
    </row>
    <row r="212" spans="4:4" x14ac:dyDescent="0.2">
      <c r="D212" s="45"/>
    </row>
    <row r="213" spans="4:4" x14ac:dyDescent="0.2">
      <c r="D213" s="45"/>
    </row>
    <row r="214" spans="4:4" x14ac:dyDescent="0.2">
      <c r="D214" s="45"/>
    </row>
    <row r="215" spans="4:4" x14ac:dyDescent="0.2">
      <c r="D215" s="45"/>
    </row>
    <row r="216" spans="4:4" x14ac:dyDescent="0.2">
      <c r="D216" s="45"/>
    </row>
    <row r="217" spans="4:4" x14ac:dyDescent="0.2">
      <c r="D217" s="45"/>
    </row>
    <row r="218" spans="4:4" x14ac:dyDescent="0.2">
      <c r="D218" s="45"/>
    </row>
    <row r="219" spans="4:4" x14ac:dyDescent="0.2">
      <c r="D219" s="45"/>
    </row>
    <row r="220" spans="4:4" x14ac:dyDescent="0.2">
      <c r="D220" s="45"/>
    </row>
    <row r="221" spans="4:4" x14ac:dyDescent="0.2">
      <c r="D221" s="45"/>
    </row>
    <row r="222" spans="4:4" x14ac:dyDescent="0.2">
      <c r="D222" s="45"/>
    </row>
    <row r="223" spans="4:4" x14ac:dyDescent="0.2">
      <c r="D223" s="45"/>
    </row>
    <row r="224" spans="4:4" x14ac:dyDescent="0.2">
      <c r="D224" s="45"/>
    </row>
    <row r="225" spans="4:4" x14ac:dyDescent="0.2">
      <c r="D225" s="45"/>
    </row>
    <row r="226" spans="4:4" x14ac:dyDescent="0.2">
      <c r="D226" s="45"/>
    </row>
    <row r="227" spans="4:4" x14ac:dyDescent="0.2">
      <c r="D227" s="45"/>
    </row>
    <row r="228" spans="4:4" x14ac:dyDescent="0.2">
      <c r="D228" s="45"/>
    </row>
    <row r="229" spans="4:4" x14ac:dyDescent="0.2">
      <c r="D229" s="45"/>
    </row>
    <row r="230" spans="4:4" x14ac:dyDescent="0.2">
      <c r="D230" s="45"/>
    </row>
    <row r="231" spans="4:4" x14ac:dyDescent="0.2">
      <c r="D231" s="45"/>
    </row>
    <row r="232" spans="4:4" x14ac:dyDescent="0.2">
      <c r="D232" s="45"/>
    </row>
    <row r="233" spans="4:4" x14ac:dyDescent="0.2">
      <c r="D233" s="45"/>
    </row>
    <row r="234" spans="4:4" x14ac:dyDescent="0.2">
      <c r="D234" s="45"/>
    </row>
    <row r="235" spans="4:4" x14ac:dyDescent="0.2">
      <c r="D235" s="45"/>
    </row>
    <row r="236" spans="4:4" x14ac:dyDescent="0.2">
      <c r="D236" s="45"/>
    </row>
    <row r="237" spans="4:4" x14ac:dyDescent="0.2">
      <c r="D237" s="45"/>
    </row>
    <row r="238" spans="4:4" x14ac:dyDescent="0.2">
      <c r="D238" s="45"/>
    </row>
    <row r="239" spans="4:4" x14ac:dyDescent="0.2">
      <c r="D239" s="45"/>
    </row>
    <row r="240" spans="4:4" x14ac:dyDescent="0.2">
      <c r="D240" s="45"/>
    </row>
    <row r="241" spans="4:4" x14ac:dyDescent="0.2">
      <c r="D241" s="45"/>
    </row>
    <row r="242" spans="4:4" x14ac:dyDescent="0.2">
      <c r="D242" s="45"/>
    </row>
    <row r="243" spans="4:4" x14ac:dyDescent="0.2">
      <c r="D243" s="45"/>
    </row>
    <row r="244" spans="4:4" x14ac:dyDescent="0.2">
      <c r="D244" s="45"/>
    </row>
    <row r="245" spans="4:4" x14ac:dyDescent="0.2">
      <c r="D245" s="45"/>
    </row>
    <row r="246" spans="4:4" x14ac:dyDescent="0.2">
      <c r="D246" s="45"/>
    </row>
    <row r="247" spans="4:4" x14ac:dyDescent="0.2">
      <c r="D247" s="45"/>
    </row>
    <row r="248" spans="4:4" x14ac:dyDescent="0.2">
      <c r="D248" s="45"/>
    </row>
    <row r="249" spans="4:4" x14ac:dyDescent="0.2">
      <c r="D249" s="45"/>
    </row>
    <row r="250" spans="4:4" x14ac:dyDescent="0.2">
      <c r="D250" s="45"/>
    </row>
    <row r="251" spans="4:4" x14ac:dyDescent="0.2">
      <c r="D251" s="45"/>
    </row>
    <row r="252" spans="4:4" x14ac:dyDescent="0.2">
      <c r="D252" s="45"/>
    </row>
    <row r="253" spans="4:4" x14ac:dyDescent="0.2">
      <c r="D253" s="45"/>
    </row>
    <row r="254" spans="4:4" x14ac:dyDescent="0.2">
      <c r="D254" s="45"/>
    </row>
    <row r="255" spans="4:4" x14ac:dyDescent="0.2">
      <c r="D255" s="45"/>
    </row>
    <row r="256" spans="4:4" x14ac:dyDescent="0.2">
      <c r="D256" s="45"/>
    </row>
    <row r="257" spans="4:4" x14ac:dyDescent="0.2">
      <c r="D257" s="45"/>
    </row>
    <row r="258" spans="4:4" x14ac:dyDescent="0.2">
      <c r="D258" s="45"/>
    </row>
    <row r="259" spans="4:4" x14ac:dyDescent="0.2">
      <c r="D259" s="45"/>
    </row>
    <row r="260" spans="4:4" x14ac:dyDescent="0.2">
      <c r="D260" s="45"/>
    </row>
    <row r="261" spans="4:4" x14ac:dyDescent="0.2">
      <c r="D261" s="45"/>
    </row>
    <row r="262" spans="4:4" x14ac:dyDescent="0.2">
      <c r="D262" s="45"/>
    </row>
    <row r="263" spans="4:4" x14ac:dyDescent="0.2">
      <c r="D263" s="45"/>
    </row>
    <row r="264" spans="4:4" x14ac:dyDescent="0.2">
      <c r="D264" s="45"/>
    </row>
    <row r="265" spans="4:4" x14ac:dyDescent="0.2">
      <c r="D265" s="45"/>
    </row>
    <row r="266" spans="4:4" x14ac:dyDescent="0.2">
      <c r="D266" s="45"/>
    </row>
    <row r="267" spans="4:4" x14ac:dyDescent="0.2">
      <c r="D267" s="45"/>
    </row>
    <row r="268" spans="4:4" x14ac:dyDescent="0.2">
      <c r="D268" s="45"/>
    </row>
    <row r="269" spans="4:4" x14ac:dyDescent="0.2">
      <c r="D269" s="45"/>
    </row>
    <row r="270" spans="4:4" x14ac:dyDescent="0.2">
      <c r="D270" s="45"/>
    </row>
    <row r="271" spans="4:4" x14ac:dyDescent="0.2">
      <c r="D271" s="45"/>
    </row>
    <row r="272" spans="4:4" x14ac:dyDescent="0.2">
      <c r="D272" s="45"/>
    </row>
    <row r="273" spans="4:4" x14ac:dyDescent="0.2">
      <c r="D273" s="45"/>
    </row>
    <row r="274" spans="4:4" x14ac:dyDescent="0.2">
      <c r="D274" s="45"/>
    </row>
    <row r="275" spans="4:4" x14ac:dyDescent="0.2">
      <c r="D275" s="45"/>
    </row>
    <row r="276" spans="4:4" x14ac:dyDescent="0.2">
      <c r="D276" s="45"/>
    </row>
    <row r="277" spans="4:4" x14ac:dyDescent="0.2">
      <c r="D277" s="45"/>
    </row>
    <row r="278" spans="4:4" x14ac:dyDescent="0.2">
      <c r="D278" s="45"/>
    </row>
    <row r="279" spans="4:4" x14ac:dyDescent="0.2">
      <c r="D279" s="45"/>
    </row>
    <row r="280" spans="4:4" x14ac:dyDescent="0.2">
      <c r="D280" s="45"/>
    </row>
    <row r="281" spans="4:4" x14ac:dyDescent="0.2">
      <c r="D281" s="45"/>
    </row>
    <row r="282" spans="4:4" x14ac:dyDescent="0.2">
      <c r="D282" s="45"/>
    </row>
    <row r="283" spans="4:4" x14ac:dyDescent="0.2">
      <c r="D283" s="45"/>
    </row>
    <row r="284" spans="4:4" x14ac:dyDescent="0.2">
      <c r="D284" s="45"/>
    </row>
    <row r="285" spans="4:4" x14ac:dyDescent="0.2">
      <c r="D285" s="45"/>
    </row>
    <row r="286" spans="4:4" x14ac:dyDescent="0.2">
      <c r="D286" s="45"/>
    </row>
    <row r="287" spans="4:4" x14ac:dyDescent="0.2">
      <c r="D287" s="45"/>
    </row>
    <row r="288" spans="4:4" x14ac:dyDescent="0.2">
      <c r="D288" s="45"/>
    </row>
    <row r="289" spans="4:4" x14ac:dyDescent="0.2">
      <c r="D289" s="45"/>
    </row>
    <row r="290" spans="4:4" x14ac:dyDescent="0.2">
      <c r="D290" s="45"/>
    </row>
    <row r="291" spans="4:4" x14ac:dyDescent="0.2">
      <c r="D291" s="45"/>
    </row>
    <row r="292" spans="4:4" x14ac:dyDescent="0.2">
      <c r="D292" s="45"/>
    </row>
    <row r="293" spans="4:4" x14ac:dyDescent="0.2">
      <c r="D293" s="45"/>
    </row>
    <row r="294" spans="4:4" x14ac:dyDescent="0.2">
      <c r="D294" s="45"/>
    </row>
    <row r="295" spans="4:4" x14ac:dyDescent="0.2">
      <c r="D295" s="45"/>
    </row>
    <row r="296" spans="4:4" x14ac:dyDescent="0.2">
      <c r="D296" s="45"/>
    </row>
    <row r="297" spans="4:4" x14ac:dyDescent="0.2">
      <c r="D297" s="45"/>
    </row>
    <row r="298" spans="4:4" x14ac:dyDescent="0.2">
      <c r="D298" s="45"/>
    </row>
    <row r="299" spans="4:4" x14ac:dyDescent="0.2">
      <c r="D299" s="45"/>
    </row>
    <row r="300" spans="4:4" x14ac:dyDescent="0.2">
      <c r="D300" s="45"/>
    </row>
    <row r="301" spans="4:4" x14ac:dyDescent="0.2">
      <c r="D301" s="45"/>
    </row>
    <row r="302" spans="4:4" x14ac:dyDescent="0.2">
      <c r="D302" s="45"/>
    </row>
    <row r="303" spans="4:4" x14ac:dyDescent="0.2">
      <c r="D303" s="45"/>
    </row>
    <row r="304" spans="4:4" x14ac:dyDescent="0.2">
      <c r="D304" s="45"/>
    </row>
    <row r="305" spans="4:4" x14ac:dyDescent="0.2">
      <c r="D305" s="45"/>
    </row>
    <row r="306" spans="4:4" x14ac:dyDescent="0.2">
      <c r="D306" s="45"/>
    </row>
    <row r="307" spans="4:4" x14ac:dyDescent="0.2">
      <c r="D307" s="45"/>
    </row>
    <row r="308" spans="4:4" x14ac:dyDescent="0.2">
      <c r="D308" s="45"/>
    </row>
    <row r="309" spans="4:4" x14ac:dyDescent="0.2">
      <c r="D309" s="45"/>
    </row>
    <row r="310" spans="4:4" x14ac:dyDescent="0.2">
      <c r="D310" s="45"/>
    </row>
    <row r="311" spans="4:4" x14ac:dyDescent="0.2">
      <c r="D311" s="45"/>
    </row>
    <row r="312" spans="4:4" x14ac:dyDescent="0.2">
      <c r="D312" s="45"/>
    </row>
    <row r="313" spans="4:4" x14ac:dyDescent="0.2">
      <c r="D313" s="45"/>
    </row>
    <row r="314" spans="4:4" x14ac:dyDescent="0.2">
      <c r="D314" s="45"/>
    </row>
    <row r="315" spans="4:4" x14ac:dyDescent="0.2">
      <c r="D315" s="45"/>
    </row>
    <row r="316" spans="4:4" x14ac:dyDescent="0.2">
      <c r="D316" s="45"/>
    </row>
    <row r="317" spans="4:4" x14ac:dyDescent="0.2">
      <c r="D317" s="45"/>
    </row>
    <row r="318" spans="4:4" x14ac:dyDescent="0.2">
      <c r="D318" s="45"/>
    </row>
    <row r="319" spans="4:4" x14ac:dyDescent="0.2">
      <c r="D319" s="45"/>
    </row>
    <row r="320" spans="4:4" x14ac:dyDescent="0.2">
      <c r="D320" s="45"/>
    </row>
    <row r="321" spans="4:4" x14ac:dyDescent="0.2">
      <c r="D321" s="45"/>
    </row>
    <row r="322" spans="4:4" x14ac:dyDescent="0.2">
      <c r="D322" s="45"/>
    </row>
    <row r="323" spans="4:4" x14ac:dyDescent="0.2">
      <c r="D323" s="45"/>
    </row>
    <row r="324" spans="4:4" x14ac:dyDescent="0.2">
      <c r="D324" s="45"/>
    </row>
    <row r="325" spans="4:4" x14ac:dyDescent="0.2">
      <c r="D325" s="45"/>
    </row>
    <row r="326" spans="4:4" x14ac:dyDescent="0.2">
      <c r="D326" s="45"/>
    </row>
    <row r="327" spans="4:4" x14ac:dyDescent="0.2">
      <c r="D327" s="45"/>
    </row>
    <row r="328" spans="4:4" x14ac:dyDescent="0.2">
      <c r="D328" s="45"/>
    </row>
    <row r="329" spans="4:4" x14ac:dyDescent="0.2">
      <c r="D329" s="45"/>
    </row>
    <row r="330" spans="4:4" x14ac:dyDescent="0.2">
      <c r="D330" s="45"/>
    </row>
    <row r="331" spans="4:4" x14ac:dyDescent="0.2">
      <c r="D331" s="45"/>
    </row>
    <row r="332" spans="4:4" x14ac:dyDescent="0.2">
      <c r="D332" s="45"/>
    </row>
    <row r="333" spans="4:4" x14ac:dyDescent="0.2">
      <c r="D333" s="45"/>
    </row>
    <row r="334" spans="4:4" x14ac:dyDescent="0.2">
      <c r="D334" s="45"/>
    </row>
    <row r="335" spans="4:4" x14ac:dyDescent="0.2">
      <c r="D335" s="45"/>
    </row>
    <row r="336" spans="4:4" x14ac:dyDescent="0.2">
      <c r="D336" s="45"/>
    </row>
    <row r="337" spans="4:4" x14ac:dyDescent="0.2">
      <c r="D337" s="45"/>
    </row>
    <row r="338" spans="4:4" x14ac:dyDescent="0.2">
      <c r="D338" s="45"/>
    </row>
    <row r="339" spans="4:4" x14ac:dyDescent="0.2">
      <c r="D339" s="45"/>
    </row>
    <row r="340" spans="4:4" x14ac:dyDescent="0.2">
      <c r="D340" s="45"/>
    </row>
    <row r="341" spans="4:4" x14ac:dyDescent="0.2">
      <c r="D341" s="45"/>
    </row>
    <row r="342" spans="4:4" x14ac:dyDescent="0.2">
      <c r="D342" s="45"/>
    </row>
    <row r="343" spans="4:4" x14ac:dyDescent="0.2">
      <c r="D343" s="45"/>
    </row>
    <row r="344" spans="4:4" x14ac:dyDescent="0.2">
      <c r="D344" s="45"/>
    </row>
    <row r="345" spans="4:4" x14ac:dyDescent="0.2">
      <c r="D345" s="45"/>
    </row>
    <row r="346" spans="4:4" x14ac:dyDescent="0.2">
      <c r="D346" s="45"/>
    </row>
    <row r="347" spans="4:4" x14ac:dyDescent="0.2">
      <c r="D347" s="45"/>
    </row>
    <row r="348" spans="4:4" x14ac:dyDescent="0.2">
      <c r="D348" s="45"/>
    </row>
    <row r="349" spans="4:4" x14ac:dyDescent="0.2">
      <c r="D349" s="45"/>
    </row>
    <row r="350" spans="4:4" x14ac:dyDescent="0.2">
      <c r="D350" s="45"/>
    </row>
    <row r="351" spans="4:4" x14ac:dyDescent="0.2">
      <c r="D351" s="45"/>
    </row>
    <row r="352" spans="4:4" x14ac:dyDescent="0.2">
      <c r="D352" s="45"/>
    </row>
    <row r="353" spans="4:4" x14ac:dyDescent="0.2">
      <c r="D353" s="45"/>
    </row>
    <row r="354" spans="4:4" x14ac:dyDescent="0.2">
      <c r="D354" s="45"/>
    </row>
    <row r="355" spans="4:4" x14ac:dyDescent="0.2">
      <c r="D355" s="45"/>
    </row>
    <row r="356" spans="4:4" x14ac:dyDescent="0.2">
      <c r="D356" s="45"/>
    </row>
    <row r="357" spans="4:4" x14ac:dyDescent="0.2">
      <c r="D357" s="45"/>
    </row>
    <row r="358" spans="4:4" x14ac:dyDescent="0.2">
      <c r="D358" s="45"/>
    </row>
    <row r="359" spans="4:4" x14ac:dyDescent="0.2">
      <c r="D359" s="45"/>
    </row>
    <row r="360" spans="4:4" x14ac:dyDescent="0.2">
      <c r="D360" s="45"/>
    </row>
    <row r="361" spans="4:4" x14ac:dyDescent="0.2">
      <c r="D361" s="45"/>
    </row>
    <row r="362" spans="4:4" x14ac:dyDescent="0.2">
      <c r="D362" s="45"/>
    </row>
    <row r="363" spans="4:4" x14ac:dyDescent="0.2">
      <c r="D363" s="45"/>
    </row>
    <row r="364" spans="4:4" x14ac:dyDescent="0.2">
      <c r="D364" s="45"/>
    </row>
    <row r="365" spans="4:4" x14ac:dyDescent="0.2">
      <c r="D365" s="45"/>
    </row>
    <row r="366" spans="4:4" x14ac:dyDescent="0.2">
      <c r="D366" s="45"/>
    </row>
    <row r="367" spans="4:4" x14ac:dyDescent="0.2">
      <c r="D367" s="45"/>
    </row>
    <row r="368" spans="4:4" x14ac:dyDescent="0.2">
      <c r="D368" s="45"/>
    </row>
    <row r="369" spans="4:4" x14ac:dyDescent="0.2">
      <c r="D369" s="45"/>
    </row>
    <row r="370" spans="4:4" x14ac:dyDescent="0.2">
      <c r="D370" s="45"/>
    </row>
    <row r="371" spans="4:4" x14ac:dyDescent="0.2">
      <c r="D371" s="45"/>
    </row>
    <row r="372" spans="4:4" x14ac:dyDescent="0.2">
      <c r="D372" s="45"/>
    </row>
    <row r="373" spans="4:4" x14ac:dyDescent="0.2">
      <c r="D373" s="45"/>
    </row>
    <row r="374" spans="4:4" x14ac:dyDescent="0.2">
      <c r="D374" s="45"/>
    </row>
    <row r="375" spans="4:4" x14ac:dyDescent="0.2">
      <c r="D375" s="45"/>
    </row>
    <row r="376" spans="4:4" x14ac:dyDescent="0.2">
      <c r="D376" s="45"/>
    </row>
    <row r="377" spans="4:4" x14ac:dyDescent="0.2">
      <c r="D377" s="45"/>
    </row>
    <row r="378" spans="4:4" x14ac:dyDescent="0.2">
      <c r="D378" s="45"/>
    </row>
    <row r="379" spans="4:4" x14ac:dyDescent="0.2">
      <c r="D379" s="45"/>
    </row>
    <row r="380" spans="4:4" x14ac:dyDescent="0.2">
      <c r="D380" s="45"/>
    </row>
    <row r="381" spans="4:4" x14ac:dyDescent="0.2">
      <c r="D381" s="45"/>
    </row>
    <row r="382" spans="4:4" x14ac:dyDescent="0.2">
      <c r="D382" s="45"/>
    </row>
    <row r="383" spans="4:4" x14ac:dyDescent="0.2">
      <c r="D383" s="45"/>
    </row>
    <row r="384" spans="4:4" x14ac:dyDescent="0.2">
      <c r="D384" s="45"/>
    </row>
    <row r="385" spans="4:4" x14ac:dyDescent="0.2">
      <c r="D385" s="45"/>
    </row>
    <row r="386" spans="4:4" x14ac:dyDescent="0.2">
      <c r="D386" s="45"/>
    </row>
    <row r="387" spans="4:4" x14ac:dyDescent="0.2">
      <c r="D387" s="45"/>
    </row>
    <row r="388" spans="4:4" x14ac:dyDescent="0.2">
      <c r="D388" s="45"/>
    </row>
    <row r="389" spans="4:4" x14ac:dyDescent="0.2">
      <c r="D389" s="45"/>
    </row>
    <row r="390" spans="4:4" x14ac:dyDescent="0.2">
      <c r="D390" s="45"/>
    </row>
    <row r="391" spans="4:4" x14ac:dyDescent="0.2">
      <c r="D391" s="45"/>
    </row>
    <row r="392" spans="4:4" x14ac:dyDescent="0.2">
      <c r="D392" s="45"/>
    </row>
    <row r="393" spans="4:4" x14ac:dyDescent="0.2">
      <c r="D393" s="45"/>
    </row>
    <row r="394" spans="4:4" x14ac:dyDescent="0.2">
      <c r="D394" s="45"/>
    </row>
    <row r="395" spans="4:4" x14ac:dyDescent="0.2">
      <c r="D395" s="45"/>
    </row>
    <row r="396" spans="4:4" x14ac:dyDescent="0.2">
      <c r="D396" s="45"/>
    </row>
    <row r="397" spans="4:4" x14ac:dyDescent="0.2">
      <c r="D397" s="45"/>
    </row>
    <row r="398" spans="4:4" x14ac:dyDescent="0.2">
      <c r="D398" s="45"/>
    </row>
    <row r="399" spans="4:4" x14ac:dyDescent="0.2">
      <c r="D399" s="45"/>
    </row>
    <row r="400" spans="4:4" x14ac:dyDescent="0.2">
      <c r="D400" s="45"/>
    </row>
    <row r="401" spans="4:4" x14ac:dyDescent="0.2">
      <c r="D401" s="45"/>
    </row>
    <row r="402" spans="4:4" x14ac:dyDescent="0.2">
      <c r="D402" s="45"/>
    </row>
    <row r="403" spans="4:4" x14ac:dyDescent="0.2">
      <c r="D403" s="45"/>
    </row>
    <row r="404" spans="4:4" x14ac:dyDescent="0.2">
      <c r="D404" s="45"/>
    </row>
    <row r="405" spans="4:4" x14ac:dyDescent="0.2">
      <c r="D405" s="45"/>
    </row>
    <row r="406" spans="4:4" x14ac:dyDescent="0.2">
      <c r="D406" s="45"/>
    </row>
    <row r="407" spans="4:4" x14ac:dyDescent="0.2">
      <c r="D407" s="45"/>
    </row>
    <row r="408" spans="4:4" x14ac:dyDescent="0.2">
      <c r="D408" s="45"/>
    </row>
    <row r="409" spans="4:4" x14ac:dyDescent="0.2">
      <c r="D409" s="45"/>
    </row>
    <row r="410" spans="4:4" x14ac:dyDescent="0.2">
      <c r="D410" s="45"/>
    </row>
    <row r="411" spans="4:4" x14ac:dyDescent="0.2">
      <c r="D411" s="45"/>
    </row>
    <row r="412" spans="4:4" x14ac:dyDescent="0.2">
      <c r="D412" s="45"/>
    </row>
    <row r="413" spans="4:4" x14ac:dyDescent="0.2">
      <c r="D413" s="45"/>
    </row>
    <row r="414" spans="4:4" x14ac:dyDescent="0.2">
      <c r="D414" s="45"/>
    </row>
    <row r="415" spans="4:4" x14ac:dyDescent="0.2">
      <c r="D415" s="45"/>
    </row>
    <row r="416" spans="4:4" x14ac:dyDescent="0.2">
      <c r="D416" s="45"/>
    </row>
    <row r="417" spans="4:4" x14ac:dyDescent="0.2">
      <c r="D417" s="45"/>
    </row>
    <row r="418" spans="4:4" x14ac:dyDescent="0.2">
      <c r="D418" s="45"/>
    </row>
    <row r="419" spans="4:4" x14ac:dyDescent="0.2">
      <c r="D419" s="45"/>
    </row>
    <row r="420" spans="4:4" x14ac:dyDescent="0.2">
      <c r="D420" s="45"/>
    </row>
    <row r="421" spans="4:4" x14ac:dyDescent="0.2">
      <c r="D421" s="45"/>
    </row>
    <row r="422" spans="4:4" x14ac:dyDescent="0.2">
      <c r="D422" s="45"/>
    </row>
    <row r="423" spans="4:4" x14ac:dyDescent="0.2">
      <c r="D423" s="45"/>
    </row>
    <row r="424" spans="4:4" x14ac:dyDescent="0.2">
      <c r="D424" s="45"/>
    </row>
    <row r="425" spans="4:4" x14ac:dyDescent="0.2">
      <c r="D425" s="45"/>
    </row>
    <row r="426" spans="4:4" x14ac:dyDescent="0.2">
      <c r="D426" s="45"/>
    </row>
    <row r="427" spans="4:4" x14ac:dyDescent="0.2">
      <c r="D427" s="45"/>
    </row>
    <row r="428" spans="4:4" x14ac:dyDescent="0.2">
      <c r="D428" s="45"/>
    </row>
    <row r="429" spans="4:4" x14ac:dyDescent="0.2">
      <c r="D429" s="45"/>
    </row>
    <row r="430" spans="4:4" x14ac:dyDescent="0.2">
      <c r="D430" s="45"/>
    </row>
    <row r="431" spans="4:4" x14ac:dyDescent="0.2">
      <c r="D431" s="45"/>
    </row>
    <row r="432" spans="4:4" x14ac:dyDescent="0.2">
      <c r="D432" s="45"/>
    </row>
    <row r="433" spans="4:4" x14ac:dyDescent="0.2">
      <c r="D433" s="45"/>
    </row>
    <row r="434" spans="4:4" x14ac:dyDescent="0.2">
      <c r="D434" s="45"/>
    </row>
    <row r="435" spans="4:4" x14ac:dyDescent="0.2">
      <c r="D435" s="45"/>
    </row>
    <row r="436" spans="4:4" x14ac:dyDescent="0.2">
      <c r="D436" s="45"/>
    </row>
    <row r="437" spans="4:4" x14ac:dyDescent="0.2">
      <c r="D437" s="45"/>
    </row>
    <row r="438" spans="4:4" x14ac:dyDescent="0.2">
      <c r="D438" s="45"/>
    </row>
    <row r="439" spans="4:4" x14ac:dyDescent="0.2">
      <c r="D439" s="45"/>
    </row>
    <row r="440" spans="4:4" x14ac:dyDescent="0.2">
      <c r="D440" s="45"/>
    </row>
    <row r="441" spans="4:4" x14ac:dyDescent="0.2">
      <c r="D441" s="45"/>
    </row>
    <row r="442" spans="4:4" x14ac:dyDescent="0.2">
      <c r="D442" s="45"/>
    </row>
    <row r="443" spans="4:4" x14ac:dyDescent="0.2">
      <c r="D443" s="45"/>
    </row>
    <row r="444" spans="4:4" x14ac:dyDescent="0.2">
      <c r="D444" s="45"/>
    </row>
    <row r="445" spans="4:4" x14ac:dyDescent="0.2">
      <c r="D445" s="45"/>
    </row>
    <row r="446" spans="4:4" x14ac:dyDescent="0.2">
      <c r="D446" s="45"/>
    </row>
    <row r="447" spans="4:4" x14ac:dyDescent="0.2">
      <c r="D447" s="45"/>
    </row>
    <row r="448" spans="4:4" x14ac:dyDescent="0.2">
      <c r="D448" s="45"/>
    </row>
    <row r="449" spans="4:4" x14ac:dyDescent="0.2">
      <c r="D449" s="45"/>
    </row>
    <row r="450" spans="4:4" x14ac:dyDescent="0.2">
      <c r="D450" s="45"/>
    </row>
    <row r="451" spans="4:4" x14ac:dyDescent="0.2">
      <c r="D451" s="45"/>
    </row>
    <row r="452" spans="4:4" x14ac:dyDescent="0.2">
      <c r="D452" s="45"/>
    </row>
    <row r="453" spans="4:4" x14ac:dyDescent="0.2">
      <c r="D453" s="45"/>
    </row>
    <row r="454" spans="4:4" x14ac:dyDescent="0.2">
      <c r="D454" s="45"/>
    </row>
    <row r="455" spans="4:4" x14ac:dyDescent="0.2">
      <c r="D455" s="45"/>
    </row>
    <row r="456" spans="4:4" x14ac:dyDescent="0.2">
      <c r="D456" s="45"/>
    </row>
    <row r="457" spans="4:4" x14ac:dyDescent="0.2">
      <c r="D457" s="45"/>
    </row>
    <row r="458" spans="4:4" x14ac:dyDescent="0.2">
      <c r="D458" s="45"/>
    </row>
    <row r="459" spans="4:4" x14ac:dyDescent="0.2">
      <c r="D459" s="45"/>
    </row>
    <row r="460" spans="4:4" x14ac:dyDescent="0.2">
      <c r="D460" s="45"/>
    </row>
    <row r="461" spans="4:4" x14ac:dyDescent="0.2">
      <c r="D461" s="45"/>
    </row>
    <row r="462" spans="4:4" x14ac:dyDescent="0.2">
      <c r="D462" s="45"/>
    </row>
    <row r="463" spans="4:4" x14ac:dyDescent="0.2">
      <c r="D463" s="45"/>
    </row>
    <row r="464" spans="4:4" x14ac:dyDescent="0.2">
      <c r="D464" s="45"/>
    </row>
    <row r="465" spans="4:4" x14ac:dyDescent="0.2">
      <c r="D465" s="45"/>
    </row>
    <row r="466" spans="4:4" x14ac:dyDescent="0.2">
      <c r="D466" s="45"/>
    </row>
  </sheetData>
  <mergeCells count="2">
    <mergeCell ref="B60:J64"/>
    <mergeCell ref="B118:J122"/>
  </mergeCells>
  <conditionalFormatting sqref="B11:B12 B57 B14:B19">
    <cfRule type="cellIs" dxfId="9" priority="10" stopIfTrue="1" operator="equal">
      <formula>"Title"</formula>
    </cfRule>
  </conditionalFormatting>
  <conditionalFormatting sqref="J2">
    <cfRule type="cellIs" dxfId="8" priority="9" stopIfTrue="1" operator="equal">
      <formula>"x.x"</formula>
    </cfRule>
  </conditionalFormatting>
  <conditionalFormatting sqref="B9:B10">
    <cfRule type="cellIs" dxfId="7" priority="8" stopIfTrue="1" operator="equal">
      <formula>"Adjustment to Income/Expense/Rate Base:"</formula>
    </cfRule>
  </conditionalFormatting>
  <conditionalFormatting sqref="I2">
    <cfRule type="cellIs" dxfId="6" priority="7" stopIfTrue="1" operator="equal">
      <formula>"x.x"</formula>
    </cfRule>
  </conditionalFormatting>
  <conditionalFormatting sqref="J66">
    <cfRule type="cellIs" dxfId="5" priority="5" stopIfTrue="1" operator="equal">
      <formula>"x.x"</formula>
    </cfRule>
  </conditionalFormatting>
  <conditionalFormatting sqref="I66">
    <cfRule type="cellIs" dxfId="4" priority="4" stopIfTrue="1" operator="equal">
      <formula>"x.x"</formula>
    </cfRule>
  </conditionalFormatting>
  <conditionalFormatting sqref="J2">
    <cfRule type="cellIs" dxfId="3" priority="6" stopIfTrue="1" operator="equal">
      <formula>"x.x"</formula>
    </cfRule>
  </conditionalFormatting>
  <conditionalFormatting sqref="J66">
    <cfRule type="cellIs" dxfId="2" priority="3" stopIfTrue="1" operator="equal">
      <formula>"x.x"</formula>
    </cfRule>
  </conditionalFormatting>
  <conditionalFormatting sqref="B73:B74">
    <cfRule type="cellIs" dxfId="1" priority="2" stopIfTrue="1" operator="equal">
      <formula>"Adjustment to Income/Expense/Rate Base:"</formula>
    </cfRule>
  </conditionalFormatting>
  <conditionalFormatting sqref="B13">
    <cfRule type="cellIs" dxfId="0" priority="1" stopIfTrue="1" operator="equal">
      <formula>"Title"</formula>
    </cfRule>
  </conditionalFormatting>
  <dataValidations count="7">
    <dataValidation errorStyle="warning" allowBlank="1" showInputMessage="1" showErrorMessage="1" errorTitle="Factor" error="This factor is not included in the drop-down list. Is this the factor you want to use?" sqref="G111:G112"/>
    <dataValidation errorStyle="warning" allowBlank="1" showInputMessage="1" showErrorMessage="1" errorTitle="FERC ACCOUNT" error="This FERC Account is not included in the drop-down list. Is this the account you want to use?" sqref="D111:D112"/>
    <dataValidation type="list" errorStyle="warning" allowBlank="1" showInputMessage="1" showErrorMessage="1" errorTitle="Factor" error="This factor is not included in the drop-down list. Is this the factor you want to use?" sqref="G51:G52 G105:G110 G113:G115 G58">
      <formula1>$G$119:$G$205</formula1>
    </dataValidation>
    <dataValidation type="list" errorStyle="warning" allowBlank="1" showInputMessage="1" showErrorMessage="1" errorTitle="FERC ACCOUNT" error="This FERC Account is not included in the drop-down list. Is this the account you want to use?" sqref="D58 D45:D56 D75:D80 D105:D110 D113:D115">
      <formula1>$D$119:$D$448</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57:E59 E20:E21 E25:E28 E44:E45 E80:E81 E88:E90 E105:E107 E109:E110 E113:E117">
      <formula1>"1, 2, 3"</formula1>
    </dataValidation>
    <dataValidation type="list" errorStyle="warning" allowBlank="1" showInputMessage="1" showErrorMessage="1" errorTitle="Factor" error="This factor is not included in the drop-down list. Is this the factor you want to use?" sqref="G116:G117 G59">
      <formula1>$G$132:$G$223</formula1>
    </dataValidation>
    <dataValidation type="list" errorStyle="warning" allowBlank="1" showInputMessage="1" showErrorMessage="1" errorTitle="FERC ACCOUNT" error="This FERC Account is not included in the drop-down list. Is this the account you want to use?" sqref="D116:D117 D59">
      <formula1>$D$132:$D$466</formula1>
    </dataValidation>
  </dataValidations>
  <pageMargins left="0.7" right="0.45" top="0.75" bottom="0.75" header="0.3" footer="0.3"/>
  <pageSetup scale="78" orientation="portrait" r:id="rId1"/>
  <headerFooter differentFirst="1" alignWithMargins="0"/>
  <rowBreaks count="1" manualBreakCount="1">
    <brk id="64"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8"/>
  <sheetViews>
    <sheetView view="pageBreakPreview" zoomScale="90" zoomScaleNormal="85" zoomScaleSheetLayoutView="90" workbookViewId="0">
      <selection activeCell="A4" sqref="A4"/>
    </sheetView>
  </sheetViews>
  <sheetFormatPr defaultRowHeight="12.75" x14ac:dyDescent="0.2"/>
  <cols>
    <col min="1" max="1" width="37" style="67" bestFit="1" customWidth="1"/>
    <col min="2" max="2" width="8.5703125" style="67" bestFit="1" customWidth="1"/>
    <col min="3" max="3" width="7.5703125" style="67" bestFit="1" customWidth="1"/>
    <col min="4" max="4" width="23.140625" style="68" bestFit="1" customWidth="1"/>
    <col min="5" max="5" width="14.5703125" style="67" bestFit="1" customWidth="1"/>
    <col min="6" max="6" width="9.140625" style="67"/>
    <col min="7" max="9" width="11.140625" style="67" bestFit="1" customWidth="1"/>
    <col min="10" max="253" width="9.140625" style="67"/>
    <col min="254" max="254" width="38.42578125" style="67" customWidth="1"/>
    <col min="255" max="256" width="12.140625" style="67" customWidth="1"/>
    <col min="257" max="257" width="22" style="67" bestFit="1" customWidth="1"/>
    <col min="258" max="258" width="9.140625" style="67"/>
    <col min="259" max="259" width="12.28515625" style="67" bestFit="1" customWidth="1"/>
    <col min="260" max="261" width="13.140625" style="67" bestFit="1" customWidth="1"/>
    <col min="262" max="262" width="9.140625" style="67"/>
    <col min="263" max="265" width="11.140625" style="67" bestFit="1" customWidth="1"/>
    <col min="266" max="509" width="9.140625" style="67"/>
    <col min="510" max="510" width="38.42578125" style="67" customWidth="1"/>
    <col min="511" max="512" width="12.140625" style="67" customWidth="1"/>
    <col min="513" max="513" width="22" style="67" bestFit="1" customWidth="1"/>
    <col min="514" max="514" width="9.140625" style="67"/>
    <col min="515" max="515" width="12.28515625" style="67" bestFit="1" customWidth="1"/>
    <col min="516" max="517" width="13.140625" style="67" bestFit="1" customWidth="1"/>
    <col min="518" max="518" width="9.140625" style="67"/>
    <col min="519" max="521" width="11.140625" style="67" bestFit="1" customWidth="1"/>
    <col min="522" max="765" width="9.140625" style="67"/>
    <col min="766" max="766" width="38.42578125" style="67" customWidth="1"/>
    <col min="767" max="768" width="12.140625" style="67" customWidth="1"/>
    <col min="769" max="769" width="22" style="67" bestFit="1" customWidth="1"/>
    <col min="770" max="770" width="9.140625" style="67"/>
    <col min="771" max="771" width="12.28515625" style="67" bestFit="1" customWidth="1"/>
    <col min="772" max="773" width="13.140625" style="67" bestFit="1" customWidth="1"/>
    <col min="774" max="774" width="9.140625" style="67"/>
    <col min="775" max="777" width="11.140625" style="67" bestFit="1" customWidth="1"/>
    <col min="778" max="1021" width="9.140625" style="67"/>
    <col min="1022" max="1022" width="38.42578125" style="67" customWidth="1"/>
    <col min="1023" max="1024" width="12.140625" style="67" customWidth="1"/>
    <col min="1025" max="1025" width="22" style="67" bestFit="1" customWidth="1"/>
    <col min="1026" max="1026" width="9.140625" style="67"/>
    <col min="1027" max="1027" width="12.28515625" style="67" bestFit="1" customWidth="1"/>
    <col min="1028" max="1029" width="13.140625" style="67" bestFit="1" customWidth="1"/>
    <col min="1030" max="1030" width="9.140625" style="67"/>
    <col min="1031" max="1033" width="11.140625" style="67" bestFit="1" customWidth="1"/>
    <col min="1034" max="1277" width="9.140625" style="67"/>
    <col min="1278" max="1278" width="38.42578125" style="67" customWidth="1"/>
    <col min="1279" max="1280" width="12.140625" style="67" customWidth="1"/>
    <col min="1281" max="1281" width="22" style="67" bestFit="1" customWidth="1"/>
    <col min="1282" max="1282" width="9.140625" style="67"/>
    <col min="1283" max="1283" width="12.28515625" style="67" bestFit="1" customWidth="1"/>
    <col min="1284" max="1285" width="13.140625" style="67" bestFit="1" customWidth="1"/>
    <col min="1286" max="1286" width="9.140625" style="67"/>
    <col min="1287" max="1289" width="11.140625" style="67" bestFit="1" customWidth="1"/>
    <col min="1290" max="1533" width="9.140625" style="67"/>
    <col min="1534" max="1534" width="38.42578125" style="67" customWidth="1"/>
    <col min="1535" max="1536" width="12.140625" style="67" customWidth="1"/>
    <col min="1537" max="1537" width="22" style="67" bestFit="1" customWidth="1"/>
    <col min="1538" max="1538" width="9.140625" style="67"/>
    <col min="1539" max="1539" width="12.28515625" style="67" bestFit="1" customWidth="1"/>
    <col min="1540" max="1541" width="13.140625" style="67" bestFit="1" customWidth="1"/>
    <col min="1542" max="1542" width="9.140625" style="67"/>
    <col min="1543" max="1545" width="11.140625" style="67" bestFit="1" customWidth="1"/>
    <col min="1546" max="1789" width="9.140625" style="67"/>
    <col min="1790" max="1790" width="38.42578125" style="67" customWidth="1"/>
    <col min="1791" max="1792" width="12.140625" style="67" customWidth="1"/>
    <col min="1793" max="1793" width="22" style="67" bestFit="1" customWidth="1"/>
    <col min="1794" max="1794" width="9.140625" style="67"/>
    <col min="1795" max="1795" width="12.28515625" style="67" bestFit="1" customWidth="1"/>
    <col min="1796" max="1797" width="13.140625" style="67" bestFit="1" customWidth="1"/>
    <col min="1798" max="1798" width="9.140625" style="67"/>
    <col min="1799" max="1801" width="11.140625" style="67" bestFit="1" customWidth="1"/>
    <col min="1802" max="2045" width="9.140625" style="67"/>
    <col min="2046" max="2046" width="38.42578125" style="67" customWidth="1"/>
    <col min="2047" max="2048" width="12.140625" style="67" customWidth="1"/>
    <col min="2049" max="2049" width="22" style="67" bestFit="1" customWidth="1"/>
    <col min="2050" max="2050" width="9.140625" style="67"/>
    <col min="2051" max="2051" width="12.28515625" style="67" bestFit="1" customWidth="1"/>
    <col min="2052" max="2053" width="13.140625" style="67" bestFit="1" customWidth="1"/>
    <col min="2054" max="2054" width="9.140625" style="67"/>
    <col min="2055" max="2057" width="11.140625" style="67" bestFit="1" customWidth="1"/>
    <col min="2058" max="2301" width="9.140625" style="67"/>
    <col min="2302" max="2302" width="38.42578125" style="67" customWidth="1"/>
    <col min="2303" max="2304" width="12.140625" style="67" customWidth="1"/>
    <col min="2305" max="2305" width="22" style="67" bestFit="1" customWidth="1"/>
    <col min="2306" max="2306" width="9.140625" style="67"/>
    <col min="2307" max="2307" width="12.28515625" style="67" bestFit="1" customWidth="1"/>
    <col min="2308" max="2309" width="13.140625" style="67" bestFit="1" customWidth="1"/>
    <col min="2310" max="2310" width="9.140625" style="67"/>
    <col min="2311" max="2313" width="11.140625" style="67" bestFit="1" customWidth="1"/>
    <col min="2314" max="2557" width="9.140625" style="67"/>
    <col min="2558" max="2558" width="38.42578125" style="67" customWidth="1"/>
    <col min="2559" max="2560" width="12.140625" style="67" customWidth="1"/>
    <col min="2561" max="2561" width="22" style="67" bestFit="1" customWidth="1"/>
    <col min="2562" max="2562" width="9.140625" style="67"/>
    <col min="2563" max="2563" width="12.28515625" style="67" bestFit="1" customWidth="1"/>
    <col min="2564" max="2565" width="13.140625" style="67" bestFit="1" customWidth="1"/>
    <col min="2566" max="2566" width="9.140625" style="67"/>
    <col min="2567" max="2569" width="11.140625" style="67" bestFit="1" customWidth="1"/>
    <col min="2570" max="2813" width="9.140625" style="67"/>
    <col min="2814" max="2814" width="38.42578125" style="67" customWidth="1"/>
    <col min="2815" max="2816" width="12.140625" style="67" customWidth="1"/>
    <col min="2817" max="2817" width="22" style="67" bestFit="1" customWidth="1"/>
    <col min="2818" max="2818" width="9.140625" style="67"/>
    <col min="2819" max="2819" width="12.28515625" style="67" bestFit="1" customWidth="1"/>
    <col min="2820" max="2821" width="13.140625" style="67" bestFit="1" customWidth="1"/>
    <col min="2822" max="2822" width="9.140625" style="67"/>
    <col min="2823" max="2825" width="11.140625" style="67" bestFit="1" customWidth="1"/>
    <col min="2826" max="3069" width="9.140625" style="67"/>
    <col min="3070" max="3070" width="38.42578125" style="67" customWidth="1"/>
    <col min="3071" max="3072" width="12.140625" style="67" customWidth="1"/>
    <col min="3073" max="3073" width="22" style="67" bestFit="1" customWidth="1"/>
    <col min="3074" max="3074" width="9.140625" style="67"/>
    <col min="3075" max="3075" width="12.28515625" style="67" bestFit="1" customWidth="1"/>
    <col min="3076" max="3077" width="13.140625" style="67" bestFit="1" customWidth="1"/>
    <col min="3078" max="3078" width="9.140625" style="67"/>
    <col min="3079" max="3081" width="11.140625" style="67" bestFit="1" customWidth="1"/>
    <col min="3082" max="3325" width="9.140625" style="67"/>
    <col min="3326" max="3326" width="38.42578125" style="67" customWidth="1"/>
    <col min="3327" max="3328" width="12.140625" style="67" customWidth="1"/>
    <col min="3329" max="3329" width="22" style="67" bestFit="1" customWidth="1"/>
    <col min="3330" max="3330" width="9.140625" style="67"/>
    <col min="3331" max="3331" width="12.28515625" style="67" bestFit="1" customWidth="1"/>
    <col min="3332" max="3333" width="13.140625" style="67" bestFit="1" customWidth="1"/>
    <col min="3334" max="3334" width="9.140625" style="67"/>
    <col min="3335" max="3337" width="11.140625" style="67" bestFit="1" customWidth="1"/>
    <col min="3338" max="3581" width="9.140625" style="67"/>
    <col min="3582" max="3582" width="38.42578125" style="67" customWidth="1"/>
    <col min="3583" max="3584" width="12.140625" style="67" customWidth="1"/>
    <col min="3585" max="3585" width="22" style="67" bestFit="1" customWidth="1"/>
    <col min="3586" max="3586" width="9.140625" style="67"/>
    <col min="3587" max="3587" width="12.28515625" style="67" bestFit="1" customWidth="1"/>
    <col min="3588" max="3589" width="13.140625" style="67" bestFit="1" customWidth="1"/>
    <col min="3590" max="3590" width="9.140625" style="67"/>
    <col min="3591" max="3593" width="11.140625" style="67" bestFit="1" customWidth="1"/>
    <col min="3594" max="3837" width="9.140625" style="67"/>
    <col min="3838" max="3838" width="38.42578125" style="67" customWidth="1"/>
    <col min="3839" max="3840" width="12.140625" style="67" customWidth="1"/>
    <col min="3841" max="3841" width="22" style="67" bestFit="1" customWidth="1"/>
    <col min="3842" max="3842" width="9.140625" style="67"/>
    <col min="3843" max="3843" width="12.28515625" style="67" bestFit="1" customWidth="1"/>
    <col min="3844" max="3845" width="13.140625" style="67" bestFit="1" customWidth="1"/>
    <col min="3846" max="3846" width="9.140625" style="67"/>
    <col min="3847" max="3849" width="11.140625" style="67" bestFit="1" customWidth="1"/>
    <col min="3850" max="4093" width="9.140625" style="67"/>
    <col min="4094" max="4094" width="38.42578125" style="67" customWidth="1"/>
    <col min="4095" max="4096" width="12.140625" style="67" customWidth="1"/>
    <col min="4097" max="4097" width="22" style="67" bestFit="1" customWidth="1"/>
    <col min="4098" max="4098" width="9.140625" style="67"/>
    <col min="4099" max="4099" width="12.28515625" style="67" bestFit="1" customWidth="1"/>
    <col min="4100" max="4101" width="13.140625" style="67" bestFit="1" customWidth="1"/>
    <col min="4102" max="4102" width="9.140625" style="67"/>
    <col min="4103" max="4105" width="11.140625" style="67" bestFit="1" customWidth="1"/>
    <col min="4106" max="4349" width="9.140625" style="67"/>
    <col min="4350" max="4350" width="38.42578125" style="67" customWidth="1"/>
    <col min="4351" max="4352" width="12.140625" style="67" customWidth="1"/>
    <col min="4353" max="4353" width="22" style="67" bestFit="1" customWidth="1"/>
    <col min="4354" max="4354" width="9.140625" style="67"/>
    <col min="4355" max="4355" width="12.28515625" style="67" bestFit="1" customWidth="1"/>
    <col min="4356" max="4357" width="13.140625" style="67" bestFit="1" customWidth="1"/>
    <col min="4358" max="4358" width="9.140625" style="67"/>
    <col min="4359" max="4361" width="11.140625" style="67" bestFit="1" customWidth="1"/>
    <col min="4362" max="4605" width="9.140625" style="67"/>
    <col min="4606" max="4606" width="38.42578125" style="67" customWidth="1"/>
    <col min="4607" max="4608" width="12.140625" style="67" customWidth="1"/>
    <col min="4609" max="4609" width="22" style="67" bestFit="1" customWidth="1"/>
    <col min="4610" max="4610" width="9.140625" style="67"/>
    <col min="4611" max="4611" width="12.28515625" style="67" bestFit="1" customWidth="1"/>
    <col min="4612" max="4613" width="13.140625" style="67" bestFit="1" customWidth="1"/>
    <col min="4614" max="4614" width="9.140625" style="67"/>
    <col min="4615" max="4617" width="11.140625" style="67" bestFit="1" customWidth="1"/>
    <col min="4618" max="4861" width="9.140625" style="67"/>
    <col min="4862" max="4862" width="38.42578125" style="67" customWidth="1"/>
    <col min="4863" max="4864" width="12.140625" style="67" customWidth="1"/>
    <col min="4865" max="4865" width="22" style="67" bestFit="1" customWidth="1"/>
    <col min="4866" max="4866" width="9.140625" style="67"/>
    <col min="4867" max="4867" width="12.28515625" style="67" bestFit="1" customWidth="1"/>
    <col min="4868" max="4869" width="13.140625" style="67" bestFit="1" customWidth="1"/>
    <col min="4870" max="4870" width="9.140625" style="67"/>
    <col min="4871" max="4873" width="11.140625" style="67" bestFit="1" customWidth="1"/>
    <col min="4874" max="5117" width="9.140625" style="67"/>
    <col min="5118" max="5118" width="38.42578125" style="67" customWidth="1"/>
    <col min="5119" max="5120" width="12.140625" style="67" customWidth="1"/>
    <col min="5121" max="5121" width="22" style="67" bestFit="1" customWidth="1"/>
    <col min="5122" max="5122" width="9.140625" style="67"/>
    <col min="5123" max="5123" width="12.28515625" style="67" bestFit="1" customWidth="1"/>
    <col min="5124" max="5125" width="13.140625" style="67" bestFit="1" customWidth="1"/>
    <col min="5126" max="5126" width="9.140625" style="67"/>
    <col min="5127" max="5129" width="11.140625" style="67" bestFit="1" customWidth="1"/>
    <col min="5130" max="5373" width="9.140625" style="67"/>
    <col min="5374" max="5374" width="38.42578125" style="67" customWidth="1"/>
    <col min="5375" max="5376" width="12.140625" style="67" customWidth="1"/>
    <col min="5377" max="5377" width="22" style="67" bestFit="1" customWidth="1"/>
    <col min="5378" max="5378" width="9.140625" style="67"/>
    <col min="5379" max="5379" width="12.28515625" style="67" bestFit="1" customWidth="1"/>
    <col min="5380" max="5381" width="13.140625" style="67" bestFit="1" customWidth="1"/>
    <col min="5382" max="5382" width="9.140625" style="67"/>
    <col min="5383" max="5385" width="11.140625" style="67" bestFit="1" customWidth="1"/>
    <col min="5386" max="5629" width="9.140625" style="67"/>
    <col min="5630" max="5630" width="38.42578125" style="67" customWidth="1"/>
    <col min="5631" max="5632" width="12.140625" style="67" customWidth="1"/>
    <col min="5633" max="5633" width="22" style="67" bestFit="1" customWidth="1"/>
    <col min="5634" max="5634" width="9.140625" style="67"/>
    <col min="5635" max="5635" width="12.28515625" style="67" bestFit="1" customWidth="1"/>
    <col min="5636" max="5637" width="13.140625" style="67" bestFit="1" customWidth="1"/>
    <col min="5638" max="5638" width="9.140625" style="67"/>
    <col min="5639" max="5641" width="11.140625" style="67" bestFit="1" customWidth="1"/>
    <col min="5642" max="5885" width="9.140625" style="67"/>
    <col min="5886" max="5886" width="38.42578125" style="67" customWidth="1"/>
    <col min="5887" max="5888" width="12.140625" style="67" customWidth="1"/>
    <col min="5889" max="5889" width="22" style="67" bestFit="1" customWidth="1"/>
    <col min="5890" max="5890" width="9.140625" style="67"/>
    <col min="5891" max="5891" width="12.28515625" style="67" bestFit="1" customWidth="1"/>
    <col min="5892" max="5893" width="13.140625" style="67" bestFit="1" customWidth="1"/>
    <col min="5894" max="5894" width="9.140625" style="67"/>
    <col min="5895" max="5897" width="11.140625" style="67" bestFit="1" customWidth="1"/>
    <col min="5898" max="6141" width="9.140625" style="67"/>
    <col min="6142" max="6142" width="38.42578125" style="67" customWidth="1"/>
    <col min="6143" max="6144" width="12.140625" style="67" customWidth="1"/>
    <col min="6145" max="6145" width="22" style="67" bestFit="1" customWidth="1"/>
    <col min="6146" max="6146" width="9.140625" style="67"/>
    <col min="6147" max="6147" width="12.28515625" style="67" bestFit="1" customWidth="1"/>
    <col min="6148" max="6149" width="13.140625" style="67" bestFit="1" customWidth="1"/>
    <col min="6150" max="6150" width="9.140625" style="67"/>
    <col min="6151" max="6153" width="11.140625" style="67" bestFit="1" customWidth="1"/>
    <col min="6154" max="6397" width="9.140625" style="67"/>
    <col min="6398" max="6398" width="38.42578125" style="67" customWidth="1"/>
    <col min="6399" max="6400" width="12.140625" style="67" customWidth="1"/>
    <col min="6401" max="6401" width="22" style="67" bestFit="1" customWidth="1"/>
    <col min="6402" max="6402" width="9.140625" style="67"/>
    <col min="6403" max="6403" width="12.28515625" style="67" bestFit="1" customWidth="1"/>
    <col min="6404" max="6405" width="13.140625" style="67" bestFit="1" customWidth="1"/>
    <col min="6406" max="6406" width="9.140625" style="67"/>
    <col min="6407" max="6409" width="11.140625" style="67" bestFit="1" customWidth="1"/>
    <col min="6410" max="6653" width="9.140625" style="67"/>
    <col min="6654" max="6654" width="38.42578125" style="67" customWidth="1"/>
    <col min="6655" max="6656" width="12.140625" style="67" customWidth="1"/>
    <col min="6657" max="6657" width="22" style="67" bestFit="1" customWidth="1"/>
    <col min="6658" max="6658" width="9.140625" style="67"/>
    <col min="6659" max="6659" width="12.28515625" style="67" bestFit="1" customWidth="1"/>
    <col min="6660" max="6661" width="13.140625" style="67" bestFit="1" customWidth="1"/>
    <col min="6662" max="6662" width="9.140625" style="67"/>
    <col min="6663" max="6665" width="11.140625" style="67" bestFit="1" customWidth="1"/>
    <col min="6666" max="6909" width="9.140625" style="67"/>
    <col min="6910" max="6910" width="38.42578125" style="67" customWidth="1"/>
    <col min="6911" max="6912" width="12.140625" style="67" customWidth="1"/>
    <col min="6913" max="6913" width="22" style="67" bestFit="1" customWidth="1"/>
    <col min="6914" max="6914" width="9.140625" style="67"/>
    <col min="6915" max="6915" width="12.28515625" style="67" bestFit="1" customWidth="1"/>
    <col min="6916" max="6917" width="13.140625" style="67" bestFit="1" customWidth="1"/>
    <col min="6918" max="6918" width="9.140625" style="67"/>
    <col min="6919" max="6921" width="11.140625" style="67" bestFit="1" customWidth="1"/>
    <col min="6922" max="7165" width="9.140625" style="67"/>
    <col min="7166" max="7166" width="38.42578125" style="67" customWidth="1"/>
    <col min="7167" max="7168" width="12.140625" style="67" customWidth="1"/>
    <col min="7169" max="7169" width="22" style="67" bestFit="1" customWidth="1"/>
    <col min="7170" max="7170" width="9.140625" style="67"/>
    <col min="7171" max="7171" width="12.28515625" style="67" bestFit="1" customWidth="1"/>
    <col min="7172" max="7173" width="13.140625" style="67" bestFit="1" customWidth="1"/>
    <col min="7174" max="7174" width="9.140625" style="67"/>
    <col min="7175" max="7177" width="11.140625" style="67" bestFit="1" customWidth="1"/>
    <col min="7178" max="7421" width="9.140625" style="67"/>
    <col min="7422" max="7422" width="38.42578125" style="67" customWidth="1"/>
    <col min="7423" max="7424" width="12.140625" style="67" customWidth="1"/>
    <col min="7425" max="7425" width="22" style="67" bestFit="1" customWidth="1"/>
    <col min="7426" max="7426" width="9.140625" style="67"/>
    <col min="7427" max="7427" width="12.28515625" style="67" bestFit="1" customWidth="1"/>
    <col min="7428" max="7429" width="13.140625" style="67" bestFit="1" customWidth="1"/>
    <col min="7430" max="7430" width="9.140625" style="67"/>
    <col min="7431" max="7433" width="11.140625" style="67" bestFit="1" customWidth="1"/>
    <col min="7434" max="7677" width="9.140625" style="67"/>
    <col min="7678" max="7678" width="38.42578125" style="67" customWidth="1"/>
    <col min="7679" max="7680" width="12.140625" style="67" customWidth="1"/>
    <col min="7681" max="7681" width="22" style="67" bestFit="1" customWidth="1"/>
    <col min="7682" max="7682" width="9.140625" style="67"/>
    <col min="7683" max="7683" width="12.28515625" style="67" bestFit="1" customWidth="1"/>
    <col min="7684" max="7685" width="13.140625" style="67" bestFit="1" customWidth="1"/>
    <col min="7686" max="7686" width="9.140625" style="67"/>
    <col min="7687" max="7689" width="11.140625" style="67" bestFit="1" customWidth="1"/>
    <col min="7690" max="7933" width="9.140625" style="67"/>
    <col min="7934" max="7934" width="38.42578125" style="67" customWidth="1"/>
    <col min="7935" max="7936" width="12.140625" style="67" customWidth="1"/>
    <col min="7937" max="7937" width="22" style="67" bestFit="1" customWidth="1"/>
    <col min="7938" max="7938" width="9.140625" style="67"/>
    <col min="7939" max="7939" width="12.28515625" style="67" bestFit="1" customWidth="1"/>
    <col min="7940" max="7941" width="13.140625" style="67" bestFit="1" customWidth="1"/>
    <col min="7942" max="7942" width="9.140625" style="67"/>
    <col min="7943" max="7945" width="11.140625" style="67" bestFit="1" customWidth="1"/>
    <col min="7946" max="8189" width="9.140625" style="67"/>
    <col min="8190" max="8190" width="38.42578125" style="67" customWidth="1"/>
    <col min="8191" max="8192" width="12.140625" style="67" customWidth="1"/>
    <col min="8193" max="8193" width="22" style="67" bestFit="1" customWidth="1"/>
    <col min="8194" max="8194" width="9.140625" style="67"/>
    <col min="8195" max="8195" width="12.28515625" style="67" bestFit="1" customWidth="1"/>
    <col min="8196" max="8197" width="13.140625" style="67" bestFit="1" customWidth="1"/>
    <col min="8198" max="8198" width="9.140625" style="67"/>
    <col min="8199" max="8201" width="11.140625" style="67" bestFit="1" customWidth="1"/>
    <col min="8202" max="8445" width="9.140625" style="67"/>
    <col min="8446" max="8446" width="38.42578125" style="67" customWidth="1"/>
    <col min="8447" max="8448" width="12.140625" style="67" customWidth="1"/>
    <col min="8449" max="8449" width="22" style="67" bestFit="1" customWidth="1"/>
    <col min="8450" max="8450" width="9.140625" style="67"/>
    <col min="8451" max="8451" width="12.28515625" style="67" bestFit="1" customWidth="1"/>
    <col min="8452" max="8453" width="13.140625" style="67" bestFit="1" customWidth="1"/>
    <col min="8454" max="8454" width="9.140625" style="67"/>
    <col min="8455" max="8457" width="11.140625" style="67" bestFit="1" customWidth="1"/>
    <col min="8458" max="8701" width="9.140625" style="67"/>
    <col min="8702" max="8702" width="38.42578125" style="67" customWidth="1"/>
    <col min="8703" max="8704" width="12.140625" style="67" customWidth="1"/>
    <col min="8705" max="8705" width="22" style="67" bestFit="1" customWidth="1"/>
    <col min="8706" max="8706" width="9.140625" style="67"/>
    <col min="8707" max="8707" width="12.28515625" style="67" bestFit="1" customWidth="1"/>
    <col min="8708" max="8709" width="13.140625" style="67" bestFit="1" customWidth="1"/>
    <col min="8710" max="8710" width="9.140625" style="67"/>
    <col min="8711" max="8713" width="11.140625" style="67" bestFit="1" customWidth="1"/>
    <col min="8714" max="8957" width="9.140625" style="67"/>
    <col min="8958" max="8958" width="38.42578125" style="67" customWidth="1"/>
    <col min="8959" max="8960" width="12.140625" style="67" customWidth="1"/>
    <col min="8961" max="8961" width="22" style="67" bestFit="1" customWidth="1"/>
    <col min="8962" max="8962" width="9.140625" style="67"/>
    <col min="8963" max="8963" width="12.28515625" style="67" bestFit="1" customWidth="1"/>
    <col min="8964" max="8965" width="13.140625" style="67" bestFit="1" customWidth="1"/>
    <col min="8966" max="8966" width="9.140625" style="67"/>
    <col min="8967" max="8969" width="11.140625" style="67" bestFit="1" customWidth="1"/>
    <col min="8970" max="9213" width="9.140625" style="67"/>
    <col min="9214" max="9214" width="38.42578125" style="67" customWidth="1"/>
    <col min="9215" max="9216" width="12.140625" style="67" customWidth="1"/>
    <col min="9217" max="9217" width="22" style="67" bestFit="1" customWidth="1"/>
    <col min="9218" max="9218" width="9.140625" style="67"/>
    <col min="9219" max="9219" width="12.28515625" style="67" bestFit="1" customWidth="1"/>
    <col min="9220" max="9221" width="13.140625" style="67" bestFit="1" customWidth="1"/>
    <col min="9222" max="9222" width="9.140625" style="67"/>
    <col min="9223" max="9225" width="11.140625" style="67" bestFit="1" customWidth="1"/>
    <col min="9226" max="9469" width="9.140625" style="67"/>
    <col min="9470" max="9470" width="38.42578125" style="67" customWidth="1"/>
    <col min="9471" max="9472" width="12.140625" style="67" customWidth="1"/>
    <col min="9473" max="9473" width="22" style="67" bestFit="1" customWidth="1"/>
    <col min="9474" max="9474" width="9.140625" style="67"/>
    <col min="9475" max="9475" width="12.28515625" style="67" bestFit="1" customWidth="1"/>
    <col min="9476" max="9477" width="13.140625" style="67" bestFit="1" customWidth="1"/>
    <col min="9478" max="9478" width="9.140625" style="67"/>
    <col min="9479" max="9481" width="11.140625" style="67" bestFit="1" customWidth="1"/>
    <col min="9482" max="9725" width="9.140625" style="67"/>
    <col min="9726" max="9726" width="38.42578125" style="67" customWidth="1"/>
    <col min="9727" max="9728" width="12.140625" style="67" customWidth="1"/>
    <col min="9729" max="9729" width="22" style="67" bestFit="1" customWidth="1"/>
    <col min="9730" max="9730" width="9.140625" style="67"/>
    <col min="9731" max="9731" width="12.28515625" style="67" bestFit="1" customWidth="1"/>
    <col min="9732" max="9733" width="13.140625" style="67" bestFit="1" customWidth="1"/>
    <col min="9734" max="9734" width="9.140625" style="67"/>
    <col min="9735" max="9737" width="11.140625" style="67" bestFit="1" customWidth="1"/>
    <col min="9738" max="9981" width="9.140625" style="67"/>
    <col min="9982" max="9982" width="38.42578125" style="67" customWidth="1"/>
    <col min="9983" max="9984" width="12.140625" style="67" customWidth="1"/>
    <col min="9985" max="9985" width="22" style="67" bestFit="1" customWidth="1"/>
    <col min="9986" max="9986" width="9.140625" style="67"/>
    <col min="9987" max="9987" width="12.28515625" style="67" bestFit="1" customWidth="1"/>
    <col min="9988" max="9989" width="13.140625" style="67" bestFit="1" customWidth="1"/>
    <col min="9990" max="9990" width="9.140625" style="67"/>
    <col min="9991" max="9993" width="11.140625" style="67" bestFit="1" customWidth="1"/>
    <col min="9994" max="10237" width="9.140625" style="67"/>
    <col min="10238" max="10238" width="38.42578125" style="67" customWidth="1"/>
    <col min="10239" max="10240" width="12.140625" style="67" customWidth="1"/>
    <col min="10241" max="10241" width="22" style="67" bestFit="1" customWidth="1"/>
    <col min="10242" max="10242" width="9.140625" style="67"/>
    <col min="10243" max="10243" width="12.28515625" style="67" bestFit="1" customWidth="1"/>
    <col min="10244" max="10245" width="13.140625" style="67" bestFit="1" customWidth="1"/>
    <col min="10246" max="10246" width="9.140625" style="67"/>
    <col min="10247" max="10249" width="11.140625" style="67" bestFit="1" customWidth="1"/>
    <col min="10250" max="10493" width="9.140625" style="67"/>
    <col min="10494" max="10494" width="38.42578125" style="67" customWidth="1"/>
    <col min="10495" max="10496" width="12.140625" style="67" customWidth="1"/>
    <col min="10497" max="10497" width="22" style="67" bestFit="1" customWidth="1"/>
    <col min="10498" max="10498" width="9.140625" style="67"/>
    <col min="10499" max="10499" width="12.28515625" style="67" bestFit="1" customWidth="1"/>
    <col min="10500" max="10501" width="13.140625" style="67" bestFit="1" customWidth="1"/>
    <col min="10502" max="10502" width="9.140625" style="67"/>
    <col min="10503" max="10505" width="11.140625" style="67" bestFit="1" customWidth="1"/>
    <col min="10506" max="10749" width="9.140625" style="67"/>
    <col min="10750" max="10750" width="38.42578125" style="67" customWidth="1"/>
    <col min="10751" max="10752" width="12.140625" style="67" customWidth="1"/>
    <col min="10753" max="10753" width="22" style="67" bestFit="1" customWidth="1"/>
    <col min="10754" max="10754" width="9.140625" style="67"/>
    <col min="10755" max="10755" width="12.28515625" style="67" bestFit="1" customWidth="1"/>
    <col min="10756" max="10757" width="13.140625" style="67" bestFit="1" customWidth="1"/>
    <col min="10758" max="10758" width="9.140625" style="67"/>
    <col min="10759" max="10761" width="11.140625" style="67" bestFit="1" customWidth="1"/>
    <col min="10762" max="11005" width="9.140625" style="67"/>
    <col min="11006" max="11006" width="38.42578125" style="67" customWidth="1"/>
    <col min="11007" max="11008" width="12.140625" style="67" customWidth="1"/>
    <col min="11009" max="11009" width="22" style="67" bestFit="1" customWidth="1"/>
    <col min="11010" max="11010" width="9.140625" style="67"/>
    <col min="11011" max="11011" width="12.28515625" style="67" bestFit="1" customWidth="1"/>
    <col min="11012" max="11013" width="13.140625" style="67" bestFit="1" customWidth="1"/>
    <col min="11014" max="11014" width="9.140625" style="67"/>
    <col min="11015" max="11017" width="11.140625" style="67" bestFit="1" customWidth="1"/>
    <col min="11018" max="11261" width="9.140625" style="67"/>
    <col min="11262" max="11262" width="38.42578125" style="67" customWidth="1"/>
    <col min="11263" max="11264" width="12.140625" style="67" customWidth="1"/>
    <col min="11265" max="11265" width="22" style="67" bestFit="1" customWidth="1"/>
    <col min="11266" max="11266" width="9.140625" style="67"/>
    <col min="11267" max="11267" width="12.28515625" style="67" bestFit="1" customWidth="1"/>
    <col min="11268" max="11269" width="13.140625" style="67" bestFit="1" customWidth="1"/>
    <col min="11270" max="11270" width="9.140625" style="67"/>
    <col min="11271" max="11273" width="11.140625" style="67" bestFit="1" customWidth="1"/>
    <col min="11274" max="11517" width="9.140625" style="67"/>
    <col min="11518" max="11518" width="38.42578125" style="67" customWidth="1"/>
    <col min="11519" max="11520" width="12.140625" style="67" customWidth="1"/>
    <col min="11521" max="11521" width="22" style="67" bestFit="1" customWidth="1"/>
    <col min="11522" max="11522" width="9.140625" style="67"/>
    <col min="11523" max="11523" width="12.28515625" style="67" bestFit="1" customWidth="1"/>
    <col min="11524" max="11525" width="13.140625" style="67" bestFit="1" customWidth="1"/>
    <col min="11526" max="11526" width="9.140625" style="67"/>
    <col min="11527" max="11529" width="11.140625" style="67" bestFit="1" customWidth="1"/>
    <col min="11530" max="11773" width="9.140625" style="67"/>
    <col min="11774" max="11774" width="38.42578125" style="67" customWidth="1"/>
    <col min="11775" max="11776" width="12.140625" style="67" customWidth="1"/>
    <col min="11777" max="11777" width="22" style="67" bestFit="1" customWidth="1"/>
    <col min="11778" max="11778" width="9.140625" style="67"/>
    <col min="11779" max="11779" width="12.28515625" style="67" bestFit="1" customWidth="1"/>
    <col min="11780" max="11781" width="13.140625" style="67" bestFit="1" customWidth="1"/>
    <col min="11782" max="11782" width="9.140625" style="67"/>
    <col min="11783" max="11785" width="11.140625" style="67" bestFit="1" customWidth="1"/>
    <col min="11786" max="12029" width="9.140625" style="67"/>
    <col min="12030" max="12030" width="38.42578125" style="67" customWidth="1"/>
    <col min="12031" max="12032" width="12.140625" style="67" customWidth="1"/>
    <col min="12033" max="12033" width="22" style="67" bestFit="1" customWidth="1"/>
    <col min="12034" max="12034" width="9.140625" style="67"/>
    <col min="12035" max="12035" width="12.28515625" style="67" bestFit="1" customWidth="1"/>
    <col min="12036" max="12037" width="13.140625" style="67" bestFit="1" customWidth="1"/>
    <col min="12038" max="12038" width="9.140625" style="67"/>
    <col min="12039" max="12041" width="11.140625" style="67" bestFit="1" customWidth="1"/>
    <col min="12042" max="12285" width="9.140625" style="67"/>
    <col min="12286" max="12286" width="38.42578125" style="67" customWidth="1"/>
    <col min="12287" max="12288" width="12.140625" style="67" customWidth="1"/>
    <col min="12289" max="12289" width="22" style="67" bestFit="1" customWidth="1"/>
    <col min="12290" max="12290" width="9.140625" style="67"/>
    <col min="12291" max="12291" width="12.28515625" style="67" bestFit="1" customWidth="1"/>
    <col min="12292" max="12293" width="13.140625" style="67" bestFit="1" customWidth="1"/>
    <col min="12294" max="12294" width="9.140625" style="67"/>
    <col min="12295" max="12297" width="11.140625" style="67" bestFit="1" customWidth="1"/>
    <col min="12298" max="12541" width="9.140625" style="67"/>
    <col min="12542" max="12542" width="38.42578125" style="67" customWidth="1"/>
    <col min="12543" max="12544" width="12.140625" style="67" customWidth="1"/>
    <col min="12545" max="12545" width="22" style="67" bestFit="1" customWidth="1"/>
    <col min="12546" max="12546" width="9.140625" style="67"/>
    <col min="12547" max="12547" width="12.28515625" style="67" bestFit="1" customWidth="1"/>
    <col min="12548" max="12549" width="13.140625" style="67" bestFit="1" customWidth="1"/>
    <col min="12550" max="12550" width="9.140625" style="67"/>
    <col min="12551" max="12553" width="11.140625" style="67" bestFit="1" customWidth="1"/>
    <col min="12554" max="12797" width="9.140625" style="67"/>
    <col min="12798" max="12798" width="38.42578125" style="67" customWidth="1"/>
    <col min="12799" max="12800" width="12.140625" style="67" customWidth="1"/>
    <col min="12801" max="12801" width="22" style="67" bestFit="1" customWidth="1"/>
    <col min="12802" max="12802" width="9.140625" style="67"/>
    <col min="12803" max="12803" width="12.28515625" style="67" bestFit="1" customWidth="1"/>
    <col min="12804" max="12805" width="13.140625" style="67" bestFit="1" customWidth="1"/>
    <col min="12806" max="12806" width="9.140625" style="67"/>
    <col min="12807" max="12809" width="11.140625" style="67" bestFit="1" customWidth="1"/>
    <col min="12810" max="13053" width="9.140625" style="67"/>
    <col min="13054" max="13054" width="38.42578125" style="67" customWidth="1"/>
    <col min="13055" max="13056" width="12.140625" style="67" customWidth="1"/>
    <col min="13057" max="13057" width="22" style="67" bestFit="1" customWidth="1"/>
    <col min="13058" max="13058" width="9.140625" style="67"/>
    <col min="13059" max="13059" width="12.28515625" style="67" bestFit="1" customWidth="1"/>
    <col min="13060" max="13061" width="13.140625" style="67" bestFit="1" customWidth="1"/>
    <col min="13062" max="13062" width="9.140625" style="67"/>
    <col min="13063" max="13065" width="11.140625" style="67" bestFit="1" customWidth="1"/>
    <col min="13066" max="13309" width="9.140625" style="67"/>
    <col min="13310" max="13310" width="38.42578125" style="67" customWidth="1"/>
    <col min="13311" max="13312" width="12.140625" style="67" customWidth="1"/>
    <col min="13313" max="13313" width="22" style="67" bestFit="1" customWidth="1"/>
    <col min="13314" max="13314" width="9.140625" style="67"/>
    <col min="13315" max="13315" width="12.28515625" style="67" bestFit="1" customWidth="1"/>
    <col min="13316" max="13317" width="13.140625" style="67" bestFit="1" customWidth="1"/>
    <col min="13318" max="13318" width="9.140625" style="67"/>
    <col min="13319" max="13321" width="11.140625" style="67" bestFit="1" customWidth="1"/>
    <col min="13322" max="13565" width="9.140625" style="67"/>
    <col min="13566" max="13566" width="38.42578125" style="67" customWidth="1"/>
    <col min="13567" max="13568" width="12.140625" style="67" customWidth="1"/>
    <col min="13569" max="13569" width="22" style="67" bestFit="1" customWidth="1"/>
    <col min="13570" max="13570" width="9.140625" style="67"/>
    <col min="13571" max="13571" width="12.28515625" style="67" bestFit="1" customWidth="1"/>
    <col min="13572" max="13573" width="13.140625" style="67" bestFit="1" customWidth="1"/>
    <col min="13574" max="13574" width="9.140625" style="67"/>
    <col min="13575" max="13577" width="11.140625" style="67" bestFit="1" customWidth="1"/>
    <col min="13578" max="13821" width="9.140625" style="67"/>
    <col min="13822" max="13822" width="38.42578125" style="67" customWidth="1"/>
    <col min="13823" max="13824" width="12.140625" style="67" customWidth="1"/>
    <col min="13825" max="13825" width="22" style="67" bestFit="1" customWidth="1"/>
    <col min="13826" max="13826" width="9.140625" style="67"/>
    <col min="13827" max="13827" width="12.28515625" style="67" bestFit="1" customWidth="1"/>
    <col min="13828" max="13829" width="13.140625" style="67" bestFit="1" customWidth="1"/>
    <col min="13830" max="13830" width="9.140625" style="67"/>
    <col min="13831" max="13833" width="11.140625" style="67" bestFit="1" customWidth="1"/>
    <col min="13834" max="14077" width="9.140625" style="67"/>
    <col min="14078" max="14078" width="38.42578125" style="67" customWidth="1"/>
    <col min="14079" max="14080" width="12.140625" style="67" customWidth="1"/>
    <col min="14081" max="14081" width="22" style="67" bestFit="1" customWidth="1"/>
    <col min="14082" max="14082" width="9.140625" style="67"/>
    <col min="14083" max="14083" width="12.28515625" style="67" bestFit="1" customWidth="1"/>
    <col min="14084" max="14085" width="13.140625" style="67" bestFit="1" customWidth="1"/>
    <col min="14086" max="14086" width="9.140625" style="67"/>
    <col min="14087" max="14089" width="11.140625" style="67" bestFit="1" customWidth="1"/>
    <col min="14090" max="14333" width="9.140625" style="67"/>
    <col min="14334" max="14334" width="38.42578125" style="67" customWidth="1"/>
    <col min="14335" max="14336" width="12.140625" style="67" customWidth="1"/>
    <col min="14337" max="14337" width="22" style="67" bestFit="1" customWidth="1"/>
    <col min="14338" max="14338" width="9.140625" style="67"/>
    <col min="14339" max="14339" width="12.28515625" style="67" bestFit="1" customWidth="1"/>
    <col min="14340" max="14341" width="13.140625" style="67" bestFit="1" customWidth="1"/>
    <col min="14342" max="14342" width="9.140625" style="67"/>
    <col min="14343" max="14345" width="11.140625" style="67" bestFit="1" customWidth="1"/>
    <col min="14346" max="14589" width="9.140625" style="67"/>
    <col min="14590" max="14590" width="38.42578125" style="67" customWidth="1"/>
    <col min="14591" max="14592" width="12.140625" style="67" customWidth="1"/>
    <col min="14593" max="14593" width="22" style="67" bestFit="1" customWidth="1"/>
    <col min="14594" max="14594" width="9.140625" style="67"/>
    <col min="14595" max="14595" width="12.28515625" style="67" bestFit="1" customWidth="1"/>
    <col min="14596" max="14597" width="13.140625" style="67" bestFit="1" customWidth="1"/>
    <col min="14598" max="14598" width="9.140625" style="67"/>
    <col min="14599" max="14601" width="11.140625" style="67" bestFit="1" customWidth="1"/>
    <col min="14602" max="14845" width="9.140625" style="67"/>
    <col min="14846" max="14846" width="38.42578125" style="67" customWidth="1"/>
    <col min="14847" max="14848" width="12.140625" style="67" customWidth="1"/>
    <col min="14849" max="14849" width="22" style="67" bestFit="1" customWidth="1"/>
    <col min="14850" max="14850" width="9.140625" style="67"/>
    <col min="14851" max="14851" width="12.28515625" style="67" bestFit="1" customWidth="1"/>
    <col min="14852" max="14853" width="13.140625" style="67" bestFit="1" customWidth="1"/>
    <col min="14854" max="14854" width="9.140625" style="67"/>
    <col min="14855" max="14857" width="11.140625" style="67" bestFit="1" customWidth="1"/>
    <col min="14858" max="15101" width="9.140625" style="67"/>
    <col min="15102" max="15102" width="38.42578125" style="67" customWidth="1"/>
    <col min="15103" max="15104" width="12.140625" style="67" customWidth="1"/>
    <col min="15105" max="15105" width="22" style="67" bestFit="1" customWidth="1"/>
    <col min="15106" max="15106" width="9.140625" style="67"/>
    <col min="15107" max="15107" width="12.28515625" style="67" bestFit="1" customWidth="1"/>
    <col min="15108" max="15109" width="13.140625" style="67" bestFit="1" customWidth="1"/>
    <col min="15110" max="15110" width="9.140625" style="67"/>
    <col min="15111" max="15113" width="11.140625" style="67" bestFit="1" customWidth="1"/>
    <col min="15114" max="15357" width="9.140625" style="67"/>
    <col min="15358" max="15358" width="38.42578125" style="67" customWidth="1"/>
    <col min="15359" max="15360" width="12.140625" style="67" customWidth="1"/>
    <col min="15361" max="15361" width="22" style="67" bestFit="1" customWidth="1"/>
    <col min="15362" max="15362" width="9.140625" style="67"/>
    <col min="15363" max="15363" width="12.28515625" style="67" bestFit="1" customWidth="1"/>
    <col min="15364" max="15365" width="13.140625" style="67" bestFit="1" customWidth="1"/>
    <col min="15366" max="15366" width="9.140625" style="67"/>
    <col min="15367" max="15369" width="11.140625" style="67" bestFit="1" customWidth="1"/>
    <col min="15370" max="15613" width="9.140625" style="67"/>
    <col min="15614" max="15614" width="38.42578125" style="67" customWidth="1"/>
    <col min="15615" max="15616" width="12.140625" style="67" customWidth="1"/>
    <col min="15617" max="15617" width="22" style="67" bestFit="1" customWidth="1"/>
    <col min="15618" max="15618" width="9.140625" style="67"/>
    <col min="15619" max="15619" width="12.28515625" style="67" bestFit="1" customWidth="1"/>
    <col min="15620" max="15621" width="13.140625" style="67" bestFit="1" customWidth="1"/>
    <col min="15622" max="15622" width="9.140625" style="67"/>
    <col min="15623" max="15625" width="11.140625" style="67" bestFit="1" customWidth="1"/>
    <col min="15626" max="15869" width="9.140625" style="67"/>
    <col min="15870" max="15870" width="38.42578125" style="67" customWidth="1"/>
    <col min="15871" max="15872" width="12.140625" style="67" customWidth="1"/>
    <col min="15873" max="15873" width="22" style="67" bestFit="1" customWidth="1"/>
    <col min="15874" max="15874" width="9.140625" style="67"/>
    <col min="15875" max="15875" width="12.28515625" style="67" bestFit="1" customWidth="1"/>
    <col min="15876" max="15877" width="13.140625" style="67" bestFit="1" customWidth="1"/>
    <col min="15878" max="15878" width="9.140625" style="67"/>
    <col min="15879" max="15881" width="11.140625" style="67" bestFit="1" customWidth="1"/>
    <col min="15882" max="16125" width="9.140625" style="67"/>
    <col min="16126" max="16126" width="38.42578125" style="67" customWidth="1"/>
    <col min="16127" max="16128" width="12.140625" style="67" customWidth="1"/>
    <col min="16129" max="16129" width="22" style="67" bestFit="1" customWidth="1"/>
    <col min="16130" max="16130" width="9.140625" style="67"/>
    <col min="16131" max="16131" width="12.28515625" style="67" bestFit="1" customWidth="1"/>
    <col min="16132" max="16133" width="13.140625" style="67" bestFit="1" customWidth="1"/>
    <col min="16134" max="16134" width="9.140625" style="67"/>
    <col min="16135" max="16137" width="11.140625" style="67" bestFit="1" customWidth="1"/>
    <col min="16138" max="16384" width="9.140625" style="67"/>
  </cols>
  <sheetData>
    <row r="1" spans="1:5" x14ac:dyDescent="0.2">
      <c r="A1" s="2" t="s">
        <v>35</v>
      </c>
      <c r="B1" s="2"/>
    </row>
    <row r="2" spans="1:5" x14ac:dyDescent="0.2">
      <c r="A2" s="69" t="s">
        <v>36</v>
      </c>
    </row>
    <row r="3" spans="1:5" x14ac:dyDescent="0.2">
      <c r="A3" s="69" t="s">
        <v>27</v>
      </c>
    </row>
    <row r="4" spans="1:5" x14ac:dyDescent="0.2">
      <c r="A4" s="68"/>
      <c r="B4" s="69"/>
      <c r="C4" s="69"/>
      <c r="D4" s="70" t="s">
        <v>57</v>
      </c>
    </row>
    <row r="5" spans="1:5" x14ac:dyDescent="0.2">
      <c r="A5" s="71" t="s">
        <v>58</v>
      </c>
      <c r="B5" s="71" t="s">
        <v>59</v>
      </c>
      <c r="C5" s="71" t="s">
        <v>60</v>
      </c>
      <c r="D5" s="72" t="s">
        <v>61</v>
      </c>
      <c r="E5" s="71" t="s">
        <v>62</v>
      </c>
    </row>
    <row r="6" spans="1:5" x14ac:dyDescent="0.2">
      <c r="A6" s="69" t="s">
        <v>12</v>
      </c>
      <c r="B6" s="73"/>
      <c r="C6" s="73"/>
      <c r="D6" s="74"/>
      <c r="E6" s="75"/>
    </row>
    <row r="7" spans="1:5" s="68" customFormat="1" x14ac:dyDescent="0.2">
      <c r="A7" s="24" t="s">
        <v>37</v>
      </c>
      <c r="B7" s="76">
        <v>143</v>
      </c>
      <c r="C7" s="76" t="s">
        <v>32</v>
      </c>
      <c r="D7" s="77">
        <v>52083007.785833403</v>
      </c>
      <c r="E7" s="93"/>
    </row>
    <row r="8" spans="1:5" s="68" customFormat="1" x14ac:dyDescent="0.2">
      <c r="A8" s="24" t="s">
        <v>38</v>
      </c>
      <c r="B8" s="76">
        <v>232</v>
      </c>
      <c r="C8" s="76" t="s">
        <v>32</v>
      </c>
      <c r="D8" s="77">
        <v>-7320913.8499999987</v>
      </c>
      <c r="E8" s="93"/>
    </row>
    <row r="9" spans="1:5" s="68" customFormat="1" x14ac:dyDescent="0.2">
      <c r="A9" s="24" t="s">
        <v>38</v>
      </c>
      <c r="B9" s="76">
        <v>232</v>
      </c>
      <c r="C9" s="94" t="s">
        <v>63</v>
      </c>
      <c r="D9" s="77">
        <v>-2053168.1508333299</v>
      </c>
      <c r="E9" s="93"/>
    </row>
    <row r="10" spans="1:5" s="68" customFormat="1" x14ac:dyDescent="0.2">
      <c r="A10" s="24" t="s">
        <v>38</v>
      </c>
      <c r="B10" s="76">
        <v>232</v>
      </c>
      <c r="C10" s="76" t="s">
        <v>64</v>
      </c>
      <c r="D10" s="77">
        <v>-1813806.0991666699</v>
      </c>
      <c r="E10" s="93"/>
    </row>
    <row r="11" spans="1:5" s="68" customFormat="1" x14ac:dyDescent="0.2">
      <c r="A11" s="24" t="s">
        <v>38</v>
      </c>
      <c r="B11" s="76">
        <v>232</v>
      </c>
      <c r="C11" s="76" t="s">
        <v>29</v>
      </c>
      <c r="D11" s="77">
        <v>0</v>
      </c>
      <c r="E11" s="93"/>
    </row>
    <row r="12" spans="1:5" s="68" customFormat="1" x14ac:dyDescent="0.2">
      <c r="A12" s="24" t="s">
        <v>38</v>
      </c>
      <c r="B12" s="76">
        <v>232</v>
      </c>
      <c r="C12" s="76" t="s">
        <v>65</v>
      </c>
      <c r="D12" s="77">
        <v>0</v>
      </c>
      <c r="E12" s="93"/>
    </row>
    <row r="13" spans="1:5" s="68" customFormat="1" x14ac:dyDescent="0.2">
      <c r="A13" s="95" t="s">
        <v>39</v>
      </c>
      <c r="B13" s="76">
        <v>2533</v>
      </c>
      <c r="C13" s="94" t="s">
        <v>29</v>
      </c>
      <c r="D13" s="77">
        <v>-6512893.4641666701</v>
      </c>
      <c r="E13" s="93"/>
    </row>
    <row r="14" spans="1:5" s="68" customFormat="1" x14ac:dyDescent="0.2">
      <c r="A14" s="24" t="s">
        <v>40</v>
      </c>
      <c r="B14" s="76">
        <v>254105</v>
      </c>
      <c r="C14" s="76" t="s">
        <v>64</v>
      </c>
      <c r="D14" s="77">
        <v>19802.830000000002</v>
      </c>
      <c r="E14" s="78"/>
    </row>
    <row r="15" spans="1:5" s="68" customFormat="1" x14ac:dyDescent="0.2">
      <c r="A15" s="24" t="s">
        <v>40</v>
      </c>
      <c r="B15" s="76">
        <v>254105</v>
      </c>
      <c r="C15" s="76" t="s">
        <v>29</v>
      </c>
      <c r="D15" s="77">
        <v>-19802.830000000002</v>
      </c>
      <c r="E15" s="78"/>
    </row>
    <row r="16" spans="1:5" ht="13.5" thickBot="1" x14ac:dyDescent="0.25">
      <c r="A16" s="79" t="s">
        <v>66</v>
      </c>
      <c r="B16" s="25"/>
      <c r="C16" s="25"/>
      <c r="D16" s="80">
        <f>SUM(D7:D15)</f>
        <v>34382226.221666731</v>
      </c>
      <c r="E16" s="81" t="s">
        <v>67</v>
      </c>
    </row>
    <row r="17" spans="1:5" ht="13.5" thickTop="1" x14ac:dyDescent="0.2">
      <c r="A17" s="79" t="s">
        <v>68</v>
      </c>
      <c r="B17" s="25"/>
      <c r="C17" s="25"/>
      <c r="D17" s="82"/>
      <c r="E17" s="83"/>
    </row>
    <row r="18" spans="1:5" x14ac:dyDescent="0.2">
      <c r="A18" s="81" t="s">
        <v>69</v>
      </c>
      <c r="C18" s="25"/>
      <c r="D18" s="82"/>
      <c r="E18" s="83"/>
    </row>
    <row r="19" spans="1:5" x14ac:dyDescent="0.2">
      <c r="A19" s="24" t="s">
        <v>42</v>
      </c>
      <c r="B19" s="25">
        <v>151</v>
      </c>
      <c r="C19" s="25" t="s">
        <v>64</v>
      </c>
      <c r="D19" s="35">
        <v>157089240.99125001</v>
      </c>
      <c r="E19" s="83"/>
    </row>
    <row r="20" spans="1:5" x14ac:dyDescent="0.2">
      <c r="A20" s="24" t="s">
        <v>42</v>
      </c>
      <c r="B20" s="25">
        <v>151</v>
      </c>
      <c r="C20" s="25" t="s">
        <v>70</v>
      </c>
      <c r="D20" s="35">
        <v>1733255.2254166631</v>
      </c>
      <c r="E20" s="83"/>
    </row>
    <row r="21" spans="1:5" x14ac:dyDescent="0.2">
      <c r="A21" s="24" t="s">
        <v>42</v>
      </c>
      <c r="B21" s="25">
        <v>151</v>
      </c>
      <c r="C21" s="25" t="s">
        <v>71</v>
      </c>
      <c r="D21" s="35">
        <v>23591300.679166701</v>
      </c>
      <c r="E21" s="83"/>
    </row>
    <row r="22" spans="1:5" ht="13.5" thickBot="1" x14ac:dyDescent="0.25">
      <c r="A22" s="24"/>
      <c r="B22" s="25"/>
      <c r="C22" s="25"/>
      <c r="D22" s="80">
        <f>SUM(D19:D21)</f>
        <v>182413796.89583337</v>
      </c>
      <c r="E22" s="81" t="s">
        <v>67</v>
      </c>
    </row>
    <row r="23" spans="1:5" ht="13.5" thickTop="1" x14ac:dyDescent="0.2">
      <c r="A23" s="24"/>
      <c r="B23" s="25"/>
      <c r="C23" s="25"/>
      <c r="D23" s="82"/>
      <c r="E23" s="83"/>
    </row>
    <row r="24" spans="1:5" x14ac:dyDescent="0.2">
      <c r="A24" s="24" t="s">
        <v>69</v>
      </c>
      <c r="B24" s="25">
        <v>154</v>
      </c>
      <c r="C24" s="25" t="s">
        <v>29</v>
      </c>
      <c r="D24" s="35">
        <v>118931940.87833342</v>
      </c>
      <c r="E24" s="83"/>
    </row>
    <row r="25" spans="1:5" x14ac:dyDescent="0.2">
      <c r="A25" s="24" t="s">
        <v>69</v>
      </c>
      <c r="B25" s="25">
        <v>154</v>
      </c>
      <c r="C25" s="25" t="s">
        <v>86</v>
      </c>
      <c r="D25" s="35">
        <v>10645053.988333326</v>
      </c>
      <c r="E25" s="83"/>
    </row>
    <row r="26" spans="1:5" x14ac:dyDescent="0.2">
      <c r="A26" s="24" t="s">
        <v>69</v>
      </c>
      <c r="B26" s="25">
        <v>154</v>
      </c>
      <c r="C26" s="25" t="s">
        <v>86</v>
      </c>
      <c r="D26" s="35">
        <v>1234934.5220833328</v>
      </c>
      <c r="E26" s="83"/>
    </row>
    <row r="27" spans="1:5" x14ac:dyDescent="0.2">
      <c r="A27" s="24" t="s">
        <v>69</v>
      </c>
      <c r="B27" s="25">
        <v>154</v>
      </c>
      <c r="C27" s="25" t="s">
        <v>72</v>
      </c>
      <c r="D27" s="35">
        <v>4872296.8333333293</v>
      </c>
      <c r="E27" s="83"/>
    </row>
    <row r="28" spans="1:5" x14ac:dyDescent="0.2">
      <c r="A28" s="24" t="s">
        <v>69</v>
      </c>
      <c r="B28" s="25">
        <v>154</v>
      </c>
      <c r="C28" s="25" t="s">
        <v>65</v>
      </c>
      <c r="D28" s="35">
        <v>38230952.709999964</v>
      </c>
      <c r="E28" s="83"/>
    </row>
    <row r="29" spans="1:5" x14ac:dyDescent="0.2">
      <c r="A29" s="24" t="s">
        <v>69</v>
      </c>
      <c r="B29" s="25">
        <v>154</v>
      </c>
      <c r="C29" s="25" t="s">
        <v>73</v>
      </c>
      <c r="D29" s="35">
        <v>48557561.449583299</v>
      </c>
      <c r="E29" s="83"/>
    </row>
    <row r="30" spans="1:5" x14ac:dyDescent="0.2">
      <c r="A30" s="24" t="s">
        <v>69</v>
      </c>
      <c r="B30" s="25">
        <v>154</v>
      </c>
      <c r="C30" s="25" t="s">
        <v>74</v>
      </c>
      <c r="D30" s="35">
        <v>7556111.6683333358</v>
      </c>
      <c r="E30" s="83"/>
    </row>
    <row r="31" spans="1:5" x14ac:dyDescent="0.2">
      <c r="A31" s="24" t="s">
        <v>69</v>
      </c>
      <c r="B31" s="25">
        <v>154</v>
      </c>
      <c r="C31" s="25" t="s">
        <v>75</v>
      </c>
      <c r="D31" s="35">
        <v>1841193.854999997</v>
      </c>
      <c r="E31" s="83"/>
    </row>
    <row r="32" spans="1:5" x14ac:dyDescent="0.2">
      <c r="A32" s="24" t="s">
        <v>69</v>
      </c>
      <c r="B32" s="25">
        <v>154</v>
      </c>
      <c r="C32" s="25" t="s">
        <v>22</v>
      </c>
      <c r="D32" s="35">
        <v>6204807.2320833327</v>
      </c>
      <c r="E32" s="83"/>
    </row>
    <row r="33" spans="1:5" x14ac:dyDescent="0.2">
      <c r="A33" s="24" t="s">
        <v>69</v>
      </c>
      <c r="B33" s="25">
        <v>154</v>
      </c>
      <c r="C33" s="96" t="s">
        <v>76</v>
      </c>
      <c r="D33" s="35">
        <v>5719102.1004166696</v>
      </c>
      <c r="E33" s="83"/>
    </row>
    <row r="34" spans="1:5" x14ac:dyDescent="0.2">
      <c r="A34" s="24" t="s">
        <v>69</v>
      </c>
      <c r="B34" s="25">
        <v>154</v>
      </c>
      <c r="C34" s="25" t="s">
        <v>77</v>
      </c>
      <c r="D34" s="35">
        <v>-1708132.0450414694</v>
      </c>
      <c r="E34" s="83"/>
    </row>
    <row r="35" spans="1:5" x14ac:dyDescent="0.2">
      <c r="A35" s="24" t="s">
        <v>69</v>
      </c>
      <c r="B35" s="25">
        <v>154</v>
      </c>
      <c r="C35" s="25" t="s">
        <v>32</v>
      </c>
      <c r="D35" s="35">
        <v>140741.82000000033</v>
      </c>
      <c r="E35" s="83"/>
    </row>
    <row r="36" spans="1:5" x14ac:dyDescent="0.2">
      <c r="A36" s="24" t="s">
        <v>69</v>
      </c>
      <c r="B36" s="25">
        <v>154</v>
      </c>
      <c r="C36" s="25" t="s">
        <v>78</v>
      </c>
      <c r="D36" s="35">
        <v>0</v>
      </c>
      <c r="E36" s="83"/>
    </row>
    <row r="37" spans="1:5" x14ac:dyDescent="0.2">
      <c r="A37" s="24" t="s">
        <v>69</v>
      </c>
      <c r="B37" s="25">
        <v>154</v>
      </c>
      <c r="C37" s="25" t="s">
        <v>64</v>
      </c>
      <c r="D37" s="35">
        <v>0</v>
      </c>
      <c r="E37" s="83"/>
    </row>
    <row r="38" spans="1:5" x14ac:dyDescent="0.2">
      <c r="A38" s="24" t="s">
        <v>69</v>
      </c>
      <c r="B38" s="25">
        <v>154</v>
      </c>
      <c r="C38" s="25" t="s">
        <v>63</v>
      </c>
      <c r="D38" s="35">
        <v>421795.70541666693</v>
      </c>
      <c r="E38" s="83"/>
    </row>
    <row r="39" spans="1:5" ht="13.5" thickBot="1" x14ac:dyDescent="0.25">
      <c r="A39" s="79"/>
      <c r="B39" s="25"/>
      <c r="C39" s="25"/>
      <c r="D39" s="80">
        <f>SUM(D24:D38)</f>
        <v>242648360.71787515</v>
      </c>
      <c r="E39" s="81" t="s">
        <v>67</v>
      </c>
    </row>
    <row r="40" spans="1:5" ht="13.5" thickTop="1" x14ac:dyDescent="0.2">
      <c r="A40" s="79"/>
      <c r="B40" s="25"/>
      <c r="C40" s="25"/>
      <c r="D40" s="82"/>
      <c r="E40" s="83"/>
    </row>
    <row r="41" spans="1:5" x14ac:dyDescent="0.2">
      <c r="A41" s="81" t="s">
        <v>14</v>
      </c>
      <c r="B41" s="25"/>
      <c r="C41" s="25"/>
      <c r="E41" s="83"/>
    </row>
    <row r="42" spans="1:5" x14ac:dyDescent="0.2">
      <c r="A42" s="28" t="s">
        <v>15</v>
      </c>
      <c r="B42" s="25">
        <v>165</v>
      </c>
      <c r="C42" s="25" t="s">
        <v>32</v>
      </c>
      <c r="D42" s="77">
        <v>4906401.4466666728</v>
      </c>
      <c r="E42" s="83"/>
    </row>
    <row r="43" spans="1:5" x14ac:dyDescent="0.2">
      <c r="A43" s="28" t="s">
        <v>16</v>
      </c>
      <c r="B43" s="25">
        <v>165</v>
      </c>
      <c r="C43" s="25" t="s">
        <v>79</v>
      </c>
      <c r="D43" s="77">
        <v>5142975.7062500035</v>
      </c>
      <c r="E43" s="83"/>
    </row>
    <row r="44" spans="1:5" x14ac:dyDescent="0.2">
      <c r="A44" s="28" t="s">
        <v>16</v>
      </c>
      <c r="B44" s="25">
        <v>165</v>
      </c>
      <c r="C44" s="25" t="s">
        <v>32</v>
      </c>
      <c r="D44" s="77">
        <v>862049.26749999996</v>
      </c>
      <c r="E44" s="83"/>
    </row>
    <row r="45" spans="1:5" x14ac:dyDescent="0.2">
      <c r="A45" s="28" t="s">
        <v>17</v>
      </c>
      <c r="B45" s="25">
        <v>165</v>
      </c>
      <c r="C45" s="25" t="s">
        <v>64</v>
      </c>
      <c r="D45" s="77">
        <v>0</v>
      </c>
      <c r="E45" s="83"/>
    </row>
    <row r="46" spans="1:5" x14ac:dyDescent="0.2">
      <c r="A46" s="28" t="s">
        <v>18</v>
      </c>
      <c r="B46" s="25">
        <v>165</v>
      </c>
      <c r="C46" s="25" t="s">
        <v>32</v>
      </c>
      <c r="D46" s="77">
        <v>14735952.466666635</v>
      </c>
      <c r="E46" s="83"/>
    </row>
    <row r="47" spans="1:5" x14ac:dyDescent="0.2">
      <c r="A47" s="28" t="s">
        <v>18</v>
      </c>
      <c r="B47" s="25">
        <v>165</v>
      </c>
      <c r="C47" s="25" t="s">
        <v>63</v>
      </c>
      <c r="D47" s="77">
        <v>1176717.530833334</v>
      </c>
      <c r="E47" s="83"/>
    </row>
    <row r="48" spans="1:5" x14ac:dyDescent="0.2">
      <c r="A48" s="28" t="s">
        <v>18</v>
      </c>
      <c r="B48" s="25">
        <v>165</v>
      </c>
      <c r="C48" s="25" t="s">
        <v>79</v>
      </c>
      <c r="D48" s="77">
        <v>29333.314999999999</v>
      </c>
      <c r="E48" s="83"/>
    </row>
    <row r="49" spans="1:6" x14ac:dyDescent="0.2">
      <c r="A49" s="28" t="s">
        <v>18</v>
      </c>
      <c r="B49" s="25">
        <v>165</v>
      </c>
      <c r="C49" s="25" t="s">
        <v>73</v>
      </c>
      <c r="D49" s="77">
        <v>3398562.3108333298</v>
      </c>
      <c r="E49" s="83"/>
    </row>
    <row r="50" spans="1:6" x14ac:dyDescent="0.2">
      <c r="A50" s="28" t="s">
        <v>18</v>
      </c>
      <c r="B50" s="25">
        <v>165</v>
      </c>
      <c r="C50" s="96" t="s">
        <v>76</v>
      </c>
      <c r="D50" s="77">
        <v>246375.88333333301</v>
      </c>
      <c r="E50" s="83"/>
    </row>
    <row r="51" spans="1:6" x14ac:dyDescent="0.2">
      <c r="A51" s="28" t="s">
        <v>18</v>
      </c>
      <c r="B51" s="25">
        <v>165</v>
      </c>
      <c r="C51" s="25" t="s">
        <v>65</v>
      </c>
      <c r="D51" s="77">
        <v>2251368.3916666699</v>
      </c>
      <c r="E51" s="83"/>
    </row>
    <row r="52" spans="1:6" x14ac:dyDescent="0.2">
      <c r="A52" s="28" t="s">
        <v>18</v>
      </c>
      <c r="B52" s="25">
        <v>165</v>
      </c>
      <c r="C52" s="25" t="s">
        <v>86</v>
      </c>
      <c r="D52" s="77">
        <v>128294.61833333301</v>
      </c>
      <c r="E52" s="83"/>
    </row>
    <row r="53" spans="1:6" x14ac:dyDescent="0.2">
      <c r="A53" s="28" t="s">
        <v>18</v>
      </c>
      <c r="B53" s="25">
        <v>165</v>
      </c>
      <c r="C53" s="25" t="s">
        <v>29</v>
      </c>
      <c r="D53" s="77">
        <v>1095446.9349999998</v>
      </c>
      <c r="E53" s="83"/>
    </row>
    <row r="54" spans="1:6" x14ac:dyDescent="0.2">
      <c r="A54" s="28" t="s">
        <v>18</v>
      </c>
      <c r="B54" s="25">
        <v>165</v>
      </c>
      <c r="C54" s="25" t="s">
        <v>64</v>
      </c>
      <c r="D54" s="77">
        <v>-11001.36</v>
      </c>
      <c r="E54" s="83"/>
    </row>
    <row r="55" spans="1:6" x14ac:dyDescent="0.2">
      <c r="A55" s="28" t="s">
        <v>18</v>
      </c>
      <c r="B55" s="25">
        <v>165</v>
      </c>
      <c r="C55" s="25" t="s">
        <v>70</v>
      </c>
      <c r="D55" s="77">
        <v>4054.8400000000006</v>
      </c>
      <c r="E55" s="83"/>
    </row>
    <row r="56" spans="1:6" x14ac:dyDescent="0.2">
      <c r="A56" s="28" t="s">
        <v>18</v>
      </c>
      <c r="B56" s="25">
        <v>165</v>
      </c>
      <c r="C56" s="25" t="s">
        <v>74</v>
      </c>
      <c r="D56" s="77">
        <v>1018234.8279166667</v>
      </c>
      <c r="E56" s="83"/>
    </row>
    <row r="57" spans="1:6" ht="13.5" thickBot="1" x14ac:dyDescent="0.25">
      <c r="A57" s="79" t="s">
        <v>80</v>
      </c>
      <c r="D57" s="84">
        <f>SUM(D42:D56)</f>
        <v>34984766.179999985</v>
      </c>
      <c r="E57" s="81" t="s">
        <v>81</v>
      </c>
      <c r="F57" s="97"/>
    </row>
    <row r="58" spans="1:6" ht="13.5" thickTop="1" x14ac:dyDescent="0.2">
      <c r="D58" s="85"/>
      <c r="E58" s="83"/>
    </row>
    <row r="59" spans="1:6" x14ac:dyDescent="0.2">
      <c r="D59" s="77"/>
      <c r="E59" s="83"/>
    </row>
    <row r="60" spans="1:6" x14ac:dyDescent="0.2">
      <c r="A60" s="81" t="s">
        <v>23</v>
      </c>
      <c r="E60" s="83"/>
    </row>
    <row r="61" spans="1:6" x14ac:dyDescent="0.2">
      <c r="A61" s="28" t="s">
        <v>24</v>
      </c>
      <c r="B61" s="25" t="s">
        <v>25</v>
      </c>
      <c r="C61" s="25" t="s">
        <v>63</v>
      </c>
      <c r="D61" s="77">
        <v>12379662.523333333</v>
      </c>
      <c r="E61" s="83"/>
    </row>
    <row r="62" spans="1:6" x14ac:dyDescent="0.2">
      <c r="A62" s="28" t="s">
        <v>24</v>
      </c>
      <c r="B62" s="25" t="s">
        <v>25</v>
      </c>
      <c r="C62" s="25" t="s">
        <v>32</v>
      </c>
      <c r="D62" s="77">
        <v>309632.4129166663</v>
      </c>
      <c r="E62" s="83"/>
    </row>
    <row r="63" spans="1:6" x14ac:dyDescent="0.2">
      <c r="A63" s="28" t="s">
        <v>24</v>
      </c>
      <c r="B63" s="25" t="s">
        <v>25</v>
      </c>
      <c r="C63" s="25" t="s">
        <v>64</v>
      </c>
      <c r="D63" s="77">
        <v>1648319.8029166665</v>
      </c>
      <c r="E63" s="83"/>
    </row>
    <row r="64" spans="1:6" x14ac:dyDescent="0.2">
      <c r="A64" s="28" t="s">
        <v>24</v>
      </c>
      <c r="B64" s="25" t="s">
        <v>25</v>
      </c>
      <c r="C64" s="25" t="s">
        <v>74</v>
      </c>
      <c r="D64" s="77">
        <v>15964362.185833367</v>
      </c>
      <c r="E64" s="83"/>
    </row>
    <row r="65" spans="1:9" x14ac:dyDescent="0.2">
      <c r="A65" s="28" t="s">
        <v>24</v>
      </c>
      <c r="B65" s="25" t="s">
        <v>25</v>
      </c>
      <c r="C65" s="25" t="s">
        <v>29</v>
      </c>
      <c r="D65" s="77">
        <v>41336681.804166704</v>
      </c>
      <c r="E65" s="83"/>
    </row>
    <row r="66" spans="1:9" x14ac:dyDescent="0.2">
      <c r="A66" s="28" t="s">
        <v>24</v>
      </c>
      <c r="B66" s="25" t="s">
        <v>25</v>
      </c>
      <c r="C66" s="96" t="s">
        <v>71</v>
      </c>
      <c r="D66" s="77">
        <v>1127.1566666666699</v>
      </c>
      <c r="E66" s="83"/>
    </row>
    <row r="67" spans="1:9" ht="13.5" thickBot="1" x14ac:dyDescent="0.25">
      <c r="A67" s="79" t="s">
        <v>82</v>
      </c>
      <c r="B67" s="25"/>
      <c r="C67" s="25"/>
      <c r="D67" s="84">
        <f>SUM(D61:D66)</f>
        <v>71639785.885833412</v>
      </c>
      <c r="E67" s="81" t="s">
        <v>83</v>
      </c>
    </row>
    <row r="68" spans="1:9" ht="13.5" thickTop="1" x14ac:dyDescent="0.2">
      <c r="B68" s="25"/>
      <c r="C68" s="25"/>
      <c r="E68" s="83"/>
    </row>
    <row r="69" spans="1:9" x14ac:dyDescent="0.2">
      <c r="A69" s="81" t="s">
        <v>26</v>
      </c>
      <c r="B69" s="11"/>
      <c r="C69" s="20"/>
      <c r="D69" s="12"/>
      <c r="E69" s="86"/>
      <c r="F69" s="25"/>
      <c r="G69" s="25"/>
      <c r="H69" s="25"/>
      <c r="I69" s="25"/>
    </row>
    <row r="70" spans="1:9" x14ac:dyDescent="0.2">
      <c r="A70" s="28" t="s">
        <v>27</v>
      </c>
      <c r="B70" s="25" t="s">
        <v>47</v>
      </c>
      <c r="C70" s="20" t="s">
        <v>75</v>
      </c>
      <c r="D70" s="77">
        <v>-1325556.69791667</v>
      </c>
      <c r="E70" s="86"/>
      <c r="F70" s="25"/>
      <c r="G70" s="25"/>
      <c r="H70" s="25"/>
      <c r="I70" s="25"/>
    </row>
    <row r="71" spans="1:9" x14ac:dyDescent="0.2">
      <c r="A71" s="28" t="s">
        <v>27</v>
      </c>
      <c r="B71" s="25" t="s">
        <v>47</v>
      </c>
      <c r="C71" s="98" t="s">
        <v>32</v>
      </c>
      <c r="D71" s="77">
        <v>0</v>
      </c>
      <c r="E71" s="86"/>
      <c r="F71" s="25"/>
      <c r="G71" s="25"/>
      <c r="H71" s="25"/>
      <c r="I71" s="25"/>
    </row>
    <row r="72" spans="1:9" x14ac:dyDescent="0.2">
      <c r="A72" s="28" t="s">
        <v>27</v>
      </c>
      <c r="B72" s="25" t="s">
        <v>47</v>
      </c>
      <c r="C72" s="25" t="s">
        <v>64</v>
      </c>
      <c r="D72" s="77">
        <v>188312792.27333337</v>
      </c>
      <c r="E72" s="83"/>
      <c r="F72" s="87"/>
    </row>
    <row r="73" spans="1:9" x14ac:dyDescent="0.2">
      <c r="A73" s="28" t="s">
        <v>27</v>
      </c>
      <c r="B73" s="25" t="s">
        <v>47</v>
      </c>
      <c r="C73" s="25" t="s">
        <v>29</v>
      </c>
      <c r="D73" s="77">
        <v>3448669.39</v>
      </c>
      <c r="E73" s="83"/>
      <c r="F73" s="87"/>
    </row>
    <row r="74" spans="1:9" x14ac:dyDescent="0.2">
      <c r="A74" s="28" t="s">
        <v>27</v>
      </c>
      <c r="B74" s="25" t="s">
        <v>47</v>
      </c>
      <c r="C74" s="96" t="s">
        <v>76</v>
      </c>
      <c r="D74" s="77">
        <v>-1391046.6395833332</v>
      </c>
      <c r="E74" s="83"/>
      <c r="F74" s="87"/>
    </row>
    <row r="75" spans="1:9" x14ac:dyDescent="0.2">
      <c r="A75" s="28" t="s">
        <v>27</v>
      </c>
      <c r="B75" s="25" t="s">
        <v>47</v>
      </c>
      <c r="C75" s="25" t="s">
        <v>65</v>
      </c>
      <c r="D75" s="77">
        <v>-8311959.3641666668</v>
      </c>
      <c r="E75" s="83"/>
      <c r="F75" s="87"/>
    </row>
    <row r="76" spans="1:9" x14ac:dyDescent="0.2">
      <c r="A76" s="28" t="s">
        <v>27</v>
      </c>
      <c r="B76" s="25" t="s">
        <v>47</v>
      </c>
      <c r="C76" s="25" t="s">
        <v>84</v>
      </c>
      <c r="D76" s="77">
        <v>0</v>
      </c>
      <c r="E76" s="83"/>
      <c r="F76" s="87"/>
    </row>
    <row r="77" spans="1:9" x14ac:dyDescent="0.2">
      <c r="A77" s="28" t="s">
        <v>27</v>
      </c>
      <c r="B77" s="25" t="s">
        <v>47</v>
      </c>
      <c r="C77" s="25" t="s">
        <v>73</v>
      </c>
      <c r="D77" s="77">
        <v>8396565.077499995</v>
      </c>
      <c r="E77" s="83"/>
      <c r="F77" s="87"/>
    </row>
    <row r="78" spans="1:9" x14ac:dyDescent="0.2">
      <c r="A78" s="28" t="s">
        <v>27</v>
      </c>
      <c r="B78" s="25" t="s">
        <v>47</v>
      </c>
      <c r="C78" s="25" t="s">
        <v>86</v>
      </c>
      <c r="D78" s="77">
        <v>11018655.290833332</v>
      </c>
      <c r="E78" s="83"/>
      <c r="F78" s="87"/>
    </row>
    <row r="79" spans="1:9" x14ac:dyDescent="0.2">
      <c r="A79" s="28" t="s">
        <v>27</v>
      </c>
      <c r="B79" s="25" t="s">
        <v>47</v>
      </c>
      <c r="C79" s="25" t="s">
        <v>86</v>
      </c>
      <c r="D79" s="77">
        <v>-5018933.3199999984</v>
      </c>
      <c r="E79" s="83"/>
      <c r="F79" s="87"/>
    </row>
    <row r="80" spans="1:9" x14ac:dyDescent="0.2">
      <c r="A80" s="28" t="s">
        <v>27</v>
      </c>
      <c r="B80" s="96" t="s">
        <v>48</v>
      </c>
      <c r="C80" s="96" t="s">
        <v>75</v>
      </c>
      <c r="D80" s="77">
        <v>0.01</v>
      </c>
      <c r="E80" s="83"/>
      <c r="F80" s="87"/>
    </row>
    <row r="81" spans="1:9" x14ac:dyDescent="0.2">
      <c r="A81" s="28" t="s">
        <v>27</v>
      </c>
      <c r="B81" s="25" t="s">
        <v>48</v>
      </c>
      <c r="C81" s="96" t="s">
        <v>76</v>
      </c>
      <c r="D81" s="77">
        <v>1687321.02</v>
      </c>
      <c r="E81" s="83"/>
      <c r="F81" s="87"/>
    </row>
    <row r="82" spans="1:9" x14ac:dyDescent="0.2">
      <c r="A82" s="28" t="s">
        <v>27</v>
      </c>
      <c r="B82" s="25" t="s">
        <v>48</v>
      </c>
      <c r="C82" s="25" t="s">
        <v>86</v>
      </c>
      <c r="D82" s="77">
        <v>-412535.40375</v>
      </c>
      <c r="E82" s="83"/>
      <c r="F82" s="87"/>
    </row>
    <row r="83" spans="1:9" x14ac:dyDescent="0.2">
      <c r="A83" s="28" t="s">
        <v>27</v>
      </c>
      <c r="B83" s="25" t="s">
        <v>48</v>
      </c>
      <c r="C83" s="96" t="s">
        <v>29</v>
      </c>
      <c r="D83" s="77">
        <v>0</v>
      </c>
      <c r="E83" s="83"/>
      <c r="F83" s="87"/>
    </row>
    <row r="84" spans="1:9" ht="13.5" thickBot="1" x14ac:dyDescent="0.25">
      <c r="A84" s="79" t="s">
        <v>85</v>
      </c>
      <c r="D84" s="84">
        <f>SUM(D70:D83)</f>
        <v>196403971.63625002</v>
      </c>
      <c r="E84" s="81" t="s">
        <v>83</v>
      </c>
      <c r="F84" s="89"/>
      <c r="G84" s="89"/>
      <c r="H84" s="89"/>
      <c r="I84" s="89"/>
    </row>
    <row r="85" spans="1:9" s="26" customFormat="1" ht="13.5" thickTop="1" x14ac:dyDescent="0.2">
      <c r="A85" s="73"/>
      <c r="B85" s="20"/>
      <c r="D85" s="88"/>
      <c r="E85" s="31"/>
    </row>
    <row r="86" spans="1:9" s="26" customFormat="1" x14ac:dyDescent="0.2">
      <c r="A86" s="90"/>
      <c r="B86" s="20"/>
      <c r="C86" s="20"/>
      <c r="D86" s="35"/>
      <c r="E86" s="20"/>
    </row>
    <row r="87" spans="1:9" s="26" customFormat="1" x14ac:dyDescent="0.2">
      <c r="A87" s="90"/>
      <c r="B87" s="20"/>
      <c r="C87" s="20"/>
      <c r="D87" s="35"/>
      <c r="E87" s="20"/>
    </row>
    <row r="88" spans="1:9" s="26" customFormat="1" x14ac:dyDescent="0.2">
      <c r="A88" s="91"/>
      <c r="D88" s="92"/>
    </row>
  </sheetData>
  <dataValidations count="1">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D65611 WVI983115 WLM983115 WBQ983115 VRU983115 VHY983115 UYC983115 UOG983115 UEK983115 TUO983115 TKS983115 TAW983115 SRA983115 SHE983115 RXI983115 RNM983115 RDQ983115 QTU983115 QJY983115 QAC983115 PQG983115 PGK983115 OWO983115 OMS983115 OCW983115 NTA983115 NJE983115 MZI983115 MPM983115 MFQ983115 LVU983115 LLY983115 LCC983115 KSG983115 KIK983115 JYO983115 JOS983115 JEW983115 IVA983115 ILE983115 IBI983115 HRM983115 HHQ983115 GXU983115 GNY983115 GEC983115 FUG983115 FKK983115 FAO983115 EQS983115 EGW983115 DXA983115 DNE983115 DDI983115 CTM983115 CJQ983115 BZU983115 BPY983115 BGC983115 AWG983115 AMK983115 ACO983115 SS983115 IW983115 D983115 WVI917579 WLM917579 WBQ917579 VRU917579 VHY917579 UYC917579 UOG917579 UEK917579 TUO917579 TKS917579 TAW917579 SRA917579 SHE917579 RXI917579 RNM917579 RDQ917579 QTU917579 QJY917579 QAC917579 PQG917579 PGK917579 OWO917579 OMS917579 OCW917579 NTA917579 NJE917579 MZI917579 MPM917579 MFQ917579 LVU917579 LLY917579 LCC917579 KSG917579 KIK917579 JYO917579 JOS917579 JEW917579 IVA917579 ILE917579 IBI917579 HRM917579 HHQ917579 GXU917579 GNY917579 GEC917579 FUG917579 FKK917579 FAO917579 EQS917579 EGW917579 DXA917579 DNE917579 DDI917579 CTM917579 CJQ917579 BZU917579 BPY917579 BGC917579 AWG917579 AMK917579 ACO917579 SS917579 IW917579 D917579 WVI852043 WLM852043 WBQ852043 VRU852043 VHY852043 UYC852043 UOG852043 UEK852043 TUO852043 TKS852043 TAW852043 SRA852043 SHE852043 RXI852043 RNM852043 RDQ852043 QTU852043 QJY852043 QAC852043 PQG852043 PGK852043 OWO852043 OMS852043 OCW852043 NTA852043 NJE852043 MZI852043 MPM852043 MFQ852043 LVU852043 LLY852043 LCC852043 KSG852043 KIK852043 JYO852043 JOS852043 JEW852043 IVA852043 ILE852043 IBI852043 HRM852043 HHQ852043 GXU852043 GNY852043 GEC852043 FUG852043 FKK852043 FAO852043 EQS852043 EGW852043 DXA852043 DNE852043 DDI852043 CTM852043 CJQ852043 BZU852043 BPY852043 BGC852043 AWG852043 AMK852043 ACO852043 SS852043 IW852043 D852043 WVI786507 WLM786507 WBQ786507 VRU786507 VHY786507 UYC786507 UOG786507 UEK786507 TUO786507 TKS786507 TAW786507 SRA786507 SHE786507 RXI786507 RNM786507 RDQ786507 QTU786507 QJY786507 QAC786507 PQG786507 PGK786507 OWO786507 OMS786507 OCW786507 NTA786507 NJE786507 MZI786507 MPM786507 MFQ786507 LVU786507 LLY786507 LCC786507 KSG786507 KIK786507 JYO786507 JOS786507 JEW786507 IVA786507 ILE786507 IBI786507 HRM786507 HHQ786507 GXU786507 GNY786507 GEC786507 FUG786507 FKK786507 FAO786507 EQS786507 EGW786507 DXA786507 DNE786507 DDI786507 CTM786507 CJQ786507 BZU786507 BPY786507 BGC786507 AWG786507 AMK786507 ACO786507 SS786507 IW786507 D786507 WVI720971 WLM720971 WBQ720971 VRU720971 VHY720971 UYC720971 UOG720971 UEK720971 TUO720971 TKS720971 TAW720971 SRA720971 SHE720971 RXI720971 RNM720971 RDQ720971 QTU720971 QJY720971 QAC720971 PQG720971 PGK720971 OWO720971 OMS720971 OCW720971 NTA720971 NJE720971 MZI720971 MPM720971 MFQ720971 LVU720971 LLY720971 LCC720971 KSG720971 KIK720971 JYO720971 JOS720971 JEW720971 IVA720971 ILE720971 IBI720971 HRM720971 HHQ720971 GXU720971 GNY720971 GEC720971 FUG720971 FKK720971 FAO720971 EQS720971 EGW720971 DXA720971 DNE720971 DDI720971 CTM720971 CJQ720971 BZU720971 BPY720971 BGC720971 AWG720971 AMK720971 ACO720971 SS720971 IW720971 D720971 WVI655435 WLM655435 WBQ655435 VRU655435 VHY655435 UYC655435 UOG655435 UEK655435 TUO655435 TKS655435 TAW655435 SRA655435 SHE655435 RXI655435 RNM655435 RDQ655435 QTU655435 QJY655435 QAC655435 PQG655435 PGK655435 OWO655435 OMS655435 OCW655435 NTA655435 NJE655435 MZI655435 MPM655435 MFQ655435 LVU655435 LLY655435 LCC655435 KSG655435 KIK655435 JYO655435 JOS655435 JEW655435 IVA655435 ILE655435 IBI655435 HRM655435 HHQ655435 GXU655435 GNY655435 GEC655435 FUG655435 FKK655435 FAO655435 EQS655435 EGW655435 DXA655435 DNE655435 DDI655435 CTM655435 CJQ655435 BZU655435 BPY655435 BGC655435 AWG655435 AMK655435 ACO655435 SS655435 IW655435 D655435 WVI589899 WLM589899 WBQ589899 VRU589899 VHY589899 UYC589899 UOG589899 UEK589899 TUO589899 TKS589899 TAW589899 SRA589899 SHE589899 RXI589899 RNM589899 RDQ589899 QTU589899 QJY589899 QAC589899 PQG589899 PGK589899 OWO589899 OMS589899 OCW589899 NTA589899 NJE589899 MZI589899 MPM589899 MFQ589899 LVU589899 LLY589899 LCC589899 KSG589899 KIK589899 JYO589899 JOS589899 JEW589899 IVA589899 ILE589899 IBI589899 HRM589899 HHQ589899 GXU589899 GNY589899 GEC589899 FUG589899 FKK589899 FAO589899 EQS589899 EGW589899 DXA589899 DNE589899 DDI589899 CTM589899 CJQ589899 BZU589899 BPY589899 BGC589899 AWG589899 AMK589899 ACO589899 SS589899 IW589899 D589899 WVI524363 WLM524363 WBQ524363 VRU524363 VHY524363 UYC524363 UOG524363 UEK524363 TUO524363 TKS524363 TAW524363 SRA524363 SHE524363 RXI524363 RNM524363 RDQ524363 QTU524363 QJY524363 QAC524363 PQG524363 PGK524363 OWO524363 OMS524363 OCW524363 NTA524363 NJE524363 MZI524363 MPM524363 MFQ524363 LVU524363 LLY524363 LCC524363 KSG524363 KIK524363 JYO524363 JOS524363 JEW524363 IVA524363 ILE524363 IBI524363 HRM524363 HHQ524363 GXU524363 GNY524363 GEC524363 FUG524363 FKK524363 FAO524363 EQS524363 EGW524363 DXA524363 DNE524363 DDI524363 CTM524363 CJQ524363 BZU524363 BPY524363 BGC524363 AWG524363 AMK524363 ACO524363 SS524363 IW524363 D524363 WVI458827 WLM458827 WBQ458827 VRU458827 VHY458827 UYC458827 UOG458827 UEK458827 TUO458827 TKS458827 TAW458827 SRA458827 SHE458827 RXI458827 RNM458827 RDQ458827 QTU458827 QJY458827 QAC458827 PQG458827 PGK458827 OWO458827 OMS458827 OCW458827 NTA458827 NJE458827 MZI458827 MPM458827 MFQ458827 LVU458827 LLY458827 LCC458827 KSG458827 KIK458827 JYO458827 JOS458827 JEW458827 IVA458827 ILE458827 IBI458827 HRM458827 HHQ458827 GXU458827 GNY458827 GEC458827 FUG458827 FKK458827 FAO458827 EQS458827 EGW458827 DXA458827 DNE458827 DDI458827 CTM458827 CJQ458827 BZU458827 BPY458827 BGC458827 AWG458827 AMK458827 ACO458827 SS458827 IW458827 D458827 WVI393291 WLM393291 WBQ393291 VRU393291 VHY393291 UYC393291 UOG393291 UEK393291 TUO393291 TKS393291 TAW393291 SRA393291 SHE393291 RXI393291 RNM393291 RDQ393291 QTU393291 QJY393291 QAC393291 PQG393291 PGK393291 OWO393291 OMS393291 OCW393291 NTA393291 NJE393291 MZI393291 MPM393291 MFQ393291 LVU393291 LLY393291 LCC393291 KSG393291 KIK393291 JYO393291 JOS393291 JEW393291 IVA393291 ILE393291 IBI393291 HRM393291 HHQ393291 GXU393291 GNY393291 GEC393291 FUG393291 FKK393291 FAO393291 EQS393291 EGW393291 DXA393291 DNE393291 DDI393291 CTM393291 CJQ393291 BZU393291 BPY393291 BGC393291 AWG393291 AMK393291 ACO393291 SS393291 IW393291 D393291 WVI327755 WLM327755 WBQ327755 VRU327755 VHY327755 UYC327755 UOG327755 UEK327755 TUO327755 TKS327755 TAW327755 SRA327755 SHE327755 RXI327755 RNM327755 RDQ327755 QTU327755 QJY327755 QAC327755 PQG327755 PGK327755 OWO327755 OMS327755 OCW327755 NTA327755 NJE327755 MZI327755 MPM327755 MFQ327755 LVU327755 LLY327755 LCC327755 KSG327755 KIK327755 JYO327755 JOS327755 JEW327755 IVA327755 ILE327755 IBI327755 HRM327755 HHQ327755 GXU327755 GNY327755 GEC327755 FUG327755 FKK327755 FAO327755 EQS327755 EGW327755 DXA327755 DNE327755 DDI327755 CTM327755 CJQ327755 BZU327755 BPY327755 BGC327755 AWG327755 AMK327755 ACO327755 SS327755 IW327755 D327755 WVI262219 WLM262219 WBQ262219 VRU262219 VHY262219 UYC262219 UOG262219 UEK262219 TUO262219 TKS262219 TAW262219 SRA262219 SHE262219 RXI262219 RNM262219 RDQ262219 QTU262219 QJY262219 QAC262219 PQG262219 PGK262219 OWO262219 OMS262219 OCW262219 NTA262219 NJE262219 MZI262219 MPM262219 MFQ262219 LVU262219 LLY262219 LCC262219 KSG262219 KIK262219 JYO262219 JOS262219 JEW262219 IVA262219 ILE262219 IBI262219 HRM262219 HHQ262219 GXU262219 GNY262219 GEC262219 FUG262219 FKK262219 FAO262219 EQS262219 EGW262219 DXA262219 DNE262219 DDI262219 CTM262219 CJQ262219 BZU262219 BPY262219 BGC262219 AWG262219 AMK262219 ACO262219 SS262219 IW262219 D262219 WVI196683 WLM196683 WBQ196683 VRU196683 VHY196683 UYC196683 UOG196683 UEK196683 TUO196683 TKS196683 TAW196683 SRA196683 SHE196683 RXI196683 RNM196683 RDQ196683 QTU196683 QJY196683 QAC196683 PQG196683 PGK196683 OWO196683 OMS196683 OCW196683 NTA196683 NJE196683 MZI196683 MPM196683 MFQ196683 LVU196683 LLY196683 LCC196683 KSG196683 KIK196683 JYO196683 JOS196683 JEW196683 IVA196683 ILE196683 IBI196683 HRM196683 HHQ196683 GXU196683 GNY196683 GEC196683 FUG196683 FKK196683 FAO196683 EQS196683 EGW196683 DXA196683 DNE196683 DDI196683 CTM196683 CJQ196683 BZU196683 BPY196683 BGC196683 AWG196683 AMK196683 ACO196683 SS196683 IW196683 D196683 WVI131147 WLM131147 WBQ131147 VRU131147 VHY131147 UYC131147 UOG131147 UEK131147 TUO131147 TKS131147 TAW131147 SRA131147 SHE131147 RXI131147 RNM131147 RDQ131147 QTU131147 QJY131147 QAC131147 PQG131147 PGK131147 OWO131147 OMS131147 OCW131147 NTA131147 NJE131147 MZI131147 MPM131147 MFQ131147 LVU131147 LLY131147 LCC131147 KSG131147 KIK131147 JYO131147 JOS131147 JEW131147 IVA131147 ILE131147 IBI131147 HRM131147 HHQ131147 GXU131147 GNY131147 GEC131147 FUG131147 FKK131147 FAO131147 EQS131147 EGW131147 DXA131147 DNE131147 DDI131147 CTM131147 CJQ131147 BZU131147 BPY131147 BGC131147 AWG131147 AMK131147 ACO131147 SS131147 IW131147 D131147 WVI65611 WLM65611 WBQ65611 VRU65611 VHY65611 UYC65611 UOG65611 UEK65611 TUO65611 TKS65611 TAW65611 SRA65611 SHE65611 RXI65611 RNM65611 RDQ65611 QTU65611 QJY65611 QAC65611 PQG65611 PGK65611 OWO65611 OMS65611 OCW65611 NTA65611 NJE65611 MZI65611 MPM65611 MFQ65611 LVU65611 LLY65611 LCC65611 KSG65611 KIK65611 JYO65611 JOS65611 JEW65611 IVA65611 ILE65611 IBI65611 HRM65611 HHQ65611 GXU65611 GNY65611 GEC65611 FUG65611 FKK65611 FAO65611 EQS65611 EGW65611 DXA65611 DNE65611 DDI65611 CTM65611 CJQ65611 BZU65611 BPY65611 BGC65611 AWG65611 AMK65611 ACO65611 SS65611 IW65611 D69 IW69:IW71 SS69:SS71 ACO69:ACO71 AMK69:AMK71 AWG69:AWG71 BGC69:BGC71 BPY69:BPY71 BZU69:BZU71 CJQ69:CJQ71 CTM69:CTM71 DDI69:DDI71 DNE69:DNE71 DXA69:DXA71 EGW69:EGW71 EQS69:EQS71 FAO69:FAO71 FKK69:FKK71 FUG69:FUG71 GEC69:GEC71 GNY69:GNY71 GXU69:GXU71 HHQ69:HHQ71 HRM69:HRM71 IBI69:IBI71 ILE69:ILE71 IVA69:IVA71 JEW69:JEW71 JOS69:JOS71 JYO69:JYO71 KIK69:KIK71 KSG69:KSG71 LCC69:LCC71 LLY69:LLY71 LVU69:LVU71 MFQ69:MFQ71 MPM69:MPM71 MZI69:MZI71 NJE69:NJE71 NTA69:NTA71 OCW69:OCW71 OMS69:OMS71 OWO69:OWO71 PGK69:PGK71 PQG69:PQG71 QAC69:QAC71 QJY69:QJY71 QTU69:QTU71 RDQ69:RDQ71 RNM69:RNM71 RXI69:RXI71 SHE69:SHE71 SRA69:SRA71 TAW69:TAW71 TKS69:TKS71 TUO69:TUO71 UEK69:UEK71 UOG69:UOG71 UYC69:UYC71 VHY69:VHY71 VRU69:VRU71 WBQ69:WBQ71 WLM69:WLM71 WVI69:WVI71">
      <formula1>"1, 2, 3"</formula1>
    </dataValidation>
  </dataValidations>
  <pageMargins left="0.7" right="0.7" top="0.75" bottom="0.75" header="0.3" footer="0.3"/>
  <pageSetup scale="87" firstPageNumber="2" fitToHeight="2" orientation="portrait" useFirstPageNumber="1" r:id="rId1"/>
  <headerFooter alignWithMargins="0">
    <oddHeader>&amp;R&amp;"Arial,Regular"&amp;10Page 8.5.&amp;P</oddHeader>
  </headerFooter>
  <rowBreaks count="1" manualBreakCount="1">
    <brk id="57"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2019-12-13T08:00:00+00:00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0D9551-BBE7-4E71-A17C-81C0E8240569}"/>
</file>

<file path=customXml/itemProps2.xml><?xml version="1.0" encoding="utf-8"?>
<ds:datastoreItem xmlns:ds="http://schemas.openxmlformats.org/officeDocument/2006/customXml" ds:itemID="{A7A4BBD4-EE10-4708-B25F-4A4F1EDE86E5}"/>
</file>

<file path=customXml/itemProps3.xml><?xml version="1.0" encoding="utf-8"?>
<ds:datastoreItem xmlns:ds="http://schemas.openxmlformats.org/officeDocument/2006/customXml" ds:itemID="{1962EEA7-DBAE-4C2A-AD5A-84F0074C1396}"/>
</file>

<file path=customXml/itemProps4.xml><?xml version="1.0" encoding="utf-8"?>
<ds:datastoreItem xmlns:ds="http://schemas.openxmlformats.org/officeDocument/2006/customXml" ds:itemID="{A2F3CA33-8716-414C-BE19-E659A6DDBD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Pages 8.5 - 8.5.1</vt:lpstr>
      <vt:lpstr>Pages 8.5.2 - 8.5.3</vt:lpstr>
      <vt:lpstr>'Pages 8.5 - 8.5.1'!Print_Area</vt:lpstr>
      <vt:lpstr>'Pages 8.5.2 - 8.5.3'!Print_Area</vt:lpstr>
      <vt:lpstr>'Pages 8.5.2 - 8.5.3'!Print_Titles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2019-11-25T23:52:06Z</dcterms:created>
  <dcterms:modified xsi:type="dcterms:W3CDTF">2019-11-25T23:52:37Z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